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2580gy\Desktop\"/>
    </mc:Choice>
  </mc:AlternateContent>
  <bookViews>
    <workbookView xWindow="0" yWindow="0" windowWidth="20490" windowHeight="7530"/>
  </bookViews>
  <sheets>
    <sheet name="総括" sheetId="12" r:id="rId1"/>
    <sheet name="棟①" sheetId="9" r:id="rId2"/>
    <sheet name="棟②" sheetId="14" r:id="rId3"/>
    <sheet name="棟③" sheetId="15" r:id="rId4"/>
    <sheet name="棟④" sheetId="16" r:id="rId5"/>
    <sheet name="棟⑤" sheetId="17" r:id="rId6"/>
    <sheet name="棟⑥" sheetId="18" r:id="rId7"/>
    <sheet name="棟⑦" sheetId="19" r:id="rId8"/>
    <sheet name="棟⑧" sheetId="20" r:id="rId9"/>
    <sheet name="記載例" sheetId="21" r:id="rId10"/>
  </sheets>
  <definedNames>
    <definedName name="_xlnm.Print_Area" localSheetId="9">記載例!$A$1:$U$72</definedName>
    <definedName name="_xlnm.Print_Area" localSheetId="0">総括!$A$1:$Q$53</definedName>
    <definedName name="_xlnm.Print_Area" localSheetId="1">棟①!$A$1:$AO$73</definedName>
    <definedName name="_xlnm.Print_Area" localSheetId="2">棟②!$A$1:$AO$73</definedName>
    <definedName name="_xlnm.Print_Area" localSheetId="3">棟③!$A$1:$AO$73</definedName>
    <definedName name="_xlnm.Print_Area" localSheetId="4">棟④!$A$1:$AO$73</definedName>
    <definedName name="_xlnm.Print_Area" localSheetId="5">棟⑤!$A$1:$AO$73</definedName>
    <definedName name="_xlnm.Print_Area" localSheetId="6">棟⑥!$A$1:$AO$73</definedName>
    <definedName name="_xlnm.Print_Area" localSheetId="7">棟⑦!$A$1:$AO$73</definedName>
    <definedName name="_xlnm.Print_Area" localSheetId="8">棟⑧!$A$1:$AO$73</definedName>
  </definedNames>
  <calcPr calcId="162913"/>
</workbook>
</file>

<file path=xl/calcChain.xml><?xml version="1.0" encoding="utf-8"?>
<calcChain xmlns="http://schemas.openxmlformats.org/spreadsheetml/2006/main">
  <c r="Q15" i="21" l="1"/>
  <c r="Q14" i="21"/>
  <c r="G14" i="21"/>
  <c r="G13" i="21"/>
  <c r="G15" i="21" s="1"/>
  <c r="Q71" i="21"/>
  <c r="P71" i="21"/>
  <c r="O71" i="21"/>
  <c r="N71" i="21"/>
  <c r="M71" i="21"/>
  <c r="L71" i="21"/>
  <c r="K71" i="21"/>
  <c r="J71" i="21"/>
  <c r="I71" i="21"/>
  <c r="H71" i="21"/>
  <c r="G71" i="21"/>
  <c r="Q63" i="21"/>
  <c r="P63" i="21"/>
  <c r="O63" i="21"/>
  <c r="N63" i="21"/>
  <c r="M63" i="21"/>
  <c r="L63" i="21"/>
  <c r="K63" i="21"/>
  <c r="J63" i="21"/>
  <c r="I63" i="21"/>
  <c r="H63" i="21"/>
  <c r="A47" i="21"/>
  <c r="A50" i="21" s="1"/>
  <c r="A53" i="21" s="1"/>
  <c r="A56" i="21" s="1"/>
  <c r="A59" i="21" s="1"/>
  <c r="H46" i="21"/>
  <c r="G46" i="21"/>
  <c r="G63" i="21" s="1"/>
  <c r="P43" i="21"/>
  <c r="O43" i="21"/>
  <c r="N43" i="21"/>
  <c r="L43" i="21"/>
  <c r="J43" i="21"/>
  <c r="I43" i="21"/>
  <c r="H43" i="21"/>
  <c r="G43" i="21"/>
  <c r="K41" i="21"/>
  <c r="K43" i="21" s="1"/>
  <c r="Q35" i="21"/>
  <c r="Q43" i="21" s="1"/>
  <c r="M35" i="21"/>
  <c r="M43" i="21" s="1"/>
  <c r="P32" i="21"/>
  <c r="P72" i="21" s="1"/>
  <c r="O32" i="21"/>
  <c r="O72" i="21" s="1"/>
  <c r="N32" i="21"/>
  <c r="N72" i="21" s="1"/>
  <c r="M32" i="21"/>
  <c r="M72" i="21" s="1"/>
  <c r="L32" i="21"/>
  <c r="L72" i="21" s="1"/>
  <c r="J32" i="21"/>
  <c r="J72" i="21" s="1"/>
  <c r="G32" i="21"/>
  <c r="G72" i="21" s="1"/>
  <c r="Q24" i="21"/>
  <c r="Q32" i="21" s="1"/>
  <c r="K24" i="21"/>
  <c r="K32" i="21" s="1"/>
  <c r="K72" i="21" s="1"/>
  <c r="J24" i="21"/>
  <c r="I18" i="21"/>
  <c r="I32" i="21" s="1"/>
  <c r="I72" i="21" s="1"/>
  <c r="H18" i="21"/>
  <c r="H32" i="21" s="1"/>
  <c r="H72" i="21" s="1"/>
  <c r="F11" i="21"/>
  <c r="D8" i="21"/>
  <c r="H15" i="21" l="1"/>
  <c r="I15" i="21" s="1"/>
  <c r="J15" i="21" s="1"/>
  <c r="K15" i="21" s="1"/>
  <c r="L15" i="21" s="1"/>
  <c r="M15" i="21" s="1"/>
  <c r="N15" i="21" s="1"/>
  <c r="O15" i="21" s="1"/>
  <c r="P15" i="21" s="1"/>
  <c r="H14" i="21"/>
  <c r="I14" i="21" s="1"/>
  <c r="J14" i="21" s="1"/>
  <c r="K14" i="21" s="1"/>
  <c r="L14" i="21" s="1"/>
  <c r="M14" i="21" s="1"/>
  <c r="N14" i="21" s="1"/>
  <c r="O14" i="21" s="1"/>
  <c r="P14" i="21" s="1"/>
  <c r="Q72" i="21"/>
  <c r="D18" i="12" l="1"/>
  <c r="D48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12" i="12"/>
  <c r="P32" i="12"/>
  <c r="P33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1" i="12"/>
  <c r="P10" i="12"/>
  <c r="P9" i="12"/>
  <c r="G16" i="20"/>
  <c r="H16" i="20" s="1"/>
  <c r="I16" i="20" s="1"/>
  <c r="J16" i="20" s="1"/>
  <c r="K16" i="20" s="1"/>
  <c r="L16" i="20" s="1"/>
  <c r="M16" i="20" s="1"/>
  <c r="N16" i="20" s="1"/>
  <c r="O16" i="20" s="1"/>
  <c r="P16" i="20" s="1"/>
  <c r="Q16" i="20" s="1"/>
  <c r="R16" i="20" s="1"/>
  <c r="S16" i="20" s="1"/>
  <c r="T16" i="20" s="1"/>
  <c r="U16" i="20" s="1"/>
  <c r="V16" i="20" s="1"/>
  <c r="W16" i="20" s="1"/>
  <c r="X16" i="20" s="1"/>
  <c r="Y16" i="20" s="1"/>
  <c r="Z16" i="20" s="1"/>
  <c r="AA16" i="20" s="1"/>
  <c r="AB16" i="20" s="1"/>
  <c r="AC16" i="20" s="1"/>
  <c r="AD16" i="20" s="1"/>
  <c r="AE16" i="20" s="1"/>
  <c r="AF16" i="20" s="1"/>
  <c r="AG16" i="20" s="1"/>
  <c r="AH16" i="20" s="1"/>
  <c r="AI16" i="20" s="1"/>
  <c r="AJ16" i="20" s="1"/>
  <c r="G15" i="20"/>
  <c r="H15" i="20" s="1"/>
  <c r="I15" i="20" s="1"/>
  <c r="J15" i="20" s="1"/>
  <c r="K15" i="20" s="1"/>
  <c r="L15" i="20" s="1"/>
  <c r="M15" i="20" s="1"/>
  <c r="N15" i="20" s="1"/>
  <c r="O15" i="20" s="1"/>
  <c r="P15" i="20" s="1"/>
  <c r="Q15" i="20" s="1"/>
  <c r="R15" i="20" s="1"/>
  <c r="S15" i="20" s="1"/>
  <c r="T15" i="20" s="1"/>
  <c r="U15" i="20" s="1"/>
  <c r="V15" i="20" s="1"/>
  <c r="W15" i="20" s="1"/>
  <c r="X15" i="20" s="1"/>
  <c r="Y15" i="20" s="1"/>
  <c r="Z15" i="20" s="1"/>
  <c r="AA15" i="20" s="1"/>
  <c r="AB15" i="20" s="1"/>
  <c r="AC15" i="20" s="1"/>
  <c r="AD15" i="20" s="1"/>
  <c r="AE15" i="20" s="1"/>
  <c r="AF15" i="20" s="1"/>
  <c r="AG15" i="20" s="1"/>
  <c r="AH15" i="20" s="1"/>
  <c r="AI15" i="20" s="1"/>
  <c r="AJ15" i="20" s="1"/>
  <c r="G14" i="20"/>
  <c r="F1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AK70" i="20"/>
  <c r="AK69" i="20"/>
  <c r="AK68" i="20"/>
  <c r="AK67" i="20"/>
  <c r="AK66" i="20"/>
  <c r="AK65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AK62" i="20"/>
  <c r="AK61" i="20"/>
  <c r="AK60" i="20"/>
  <c r="AK59" i="20"/>
  <c r="AK58" i="20"/>
  <c r="AK57" i="20"/>
  <c r="AK56" i="20"/>
  <c r="AK55" i="20"/>
  <c r="AK54" i="20"/>
  <c r="AK53" i="20"/>
  <c r="AK52" i="20"/>
  <c r="AK51" i="20"/>
  <c r="AK50" i="20"/>
  <c r="AK49" i="20"/>
  <c r="AK48" i="20"/>
  <c r="AK47" i="20"/>
  <c r="AK46" i="20"/>
  <c r="AK45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AK42" i="20"/>
  <c r="AK41" i="20"/>
  <c r="AK40" i="20"/>
  <c r="AK39" i="20"/>
  <c r="AK38" i="20"/>
  <c r="AK37" i="20"/>
  <c r="AK36" i="20"/>
  <c r="AK35" i="20"/>
  <c r="AK34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AK31" i="20"/>
  <c r="AK30" i="20"/>
  <c r="AK29" i="20"/>
  <c r="AK28" i="20"/>
  <c r="AK27" i="20"/>
  <c r="AK26" i="20"/>
  <c r="AK25" i="20"/>
  <c r="AK24" i="20"/>
  <c r="AK23" i="20"/>
  <c r="AK22" i="20"/>
  <c r="AK21" i="20"/>
  <c r="AK20" i="20"/>
  <c r="AK19" i="20"/>
  <c r="AK18" i="20"/>
  <c r="AK17" i="20"/>
  <c r="AK16" i="20"/>
  <c r="AK15" i="20"/>
  <c r="G14" i="19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F12" i="19"/>
  <c r="AK16" i="19"/>
  <c r="AK15" i="19"/>
  <c r="G15" i="19"/>
  <c r="H15" i="19" s="1"/>
  <c r="I15" i="19" s="1"/>
  <c r="J15" i="19" s="1"/>
  <c r="K15" i="19" s="1"/>
  <c r="L15" i="19" s="1"/>
  <c r="M15" i="19" s="1"/>
  <c r="N15" i="19" s="1"/>
  <c r="O15" i="19" s="1"/>
  <c r="P15" i="19" s="1"/>
  <c r="Q15" i="19" s="1"/>
  <c r="R15" i="19" s="1"/>
  <c r="S15" i="19" s="1"/>
  <c r="T15" i="19" s="1"/>
  <c r="U15" i="19" s="1"/>
  <c r="V15" i="19" s="1"/>
  <c r="W15" i="19" s="1"/>
  <c r="X15" i="19" s="1"/>
  <c r="Y15" i="19" s="1"/>
  <c r="Z15" i="19" s="1"/>
  <c r="AA15" i="19" s="1"/>
  <c r="AB15" i="19" s="1"/>
  <c r="AC15" i="19" s="1"/>
  <c r="AD15" i="19" s="1"/>
  <c r="AE15" i="19" s="1"/>
  <c r="AF15" i="19" s="1"/>
  <c r="AG15" i="19" s="1"/>
  <c r="AH15" i="19" s="1"/>
  <c r="AI15" i="19" s="1"/>
  <c r="AJ15" i="19" s="1"/>
  <c r="AJ72" i="19"/>
  <c r="AI72" i="19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AK70" i="19"/>
  <c r="AK69" i="19"/>
  <c r="AK68" i="19"/>
  <c r="AK67" i="19"/>
  <c r="AK66" i="19"/>
  <c r="AK65" i="19"/>
  <c r="AJ64" i="19"/>
  <c r="AI64" i="19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AK62" i="19"/>
  <c r="AK61" i="19"/>
  <c r="AK60" i="19"/>
  <c r="AK59" i="19"/>
  <c r="AK58" i="19"/>
  <c r="AK57" i="19"/>
  <c r="AK56" i="19"/>
  <c r="AK55" i="19"/>
  <c r="AK54" i="19"/>
  <c r="AK53" i="19"/>
  <c r="AK52" i="19"/>
  <c r="AK51" i="19"/>
  <c r="AK50" i="19"/>
  <c r="AK49" i="19"/>
  <c r="AK48" i="19"/>
  <c r="AK47" i="19"/>
  <c r="AK46" i="19"/>
  <c r="AK45" i="19"/>
  <c r="AK64" i="19" s="1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AK42" i="19"/>
  <c r="AK41" i="19"/>
  <c r="AK40" i="19"/>
  <c r="AK39" i="19"/>
  <c r="AK38" i="19"/>
  <c r="AK37" i="19"/>
  <c r="AK36" i="19"/>
  <c r="AK35" i="19"/>
  <c r="AK44" i="19" s="1"/>
  <c r="AK34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AK31" i="19"/>
  <c r="AK30" i="19"/>
  <c r="AK29" i="19"/>
  <c r="AK28" i="19"/>
  <c r="AK27" i="19"/>
  <c r="AK26" i="19"/>
  <c r="AK25" i="19"/>
  <c r="AK24" i="19"/>
  <c r="AK23" i="19"/>
  <c r="AK22" i="19"/>
  <c r="AK21" i="19"/>
  <c r="AK20" i="19"/>
  <c r="AK19" i="19"/>
  <c r="AK18" i="19"/>
  <c r="AK17" i="19"/>
  <c r="AK33" i="19" s="1"/>
  <c r="G15" i="18"/>
  <c r="H15" i="18" s="1"/>
  <c r="I15" i="18" s="1"/>
  <c r="J15" i="18" s="1"/>
  <c r="K15" i="18" s="1"/>
  <c r="L15" i="18" s="1"/>
  <c r="M15" i="18" s="1"/>
  <c r="N15" i="18" s="1"/>
  <c r="O15" i="18" s="1"/>
  <c r="P15" i="18" s="1"/>
  <c r="Q15" i="18" s="1"/>
  <c r="R15" i="18" s="1"/>
  <c r="S15" i="18" s="1"/>
  <c r="T15" i="18" s="1"/>
  <c r="U15" i="18" s="1"/>
  <c r="V15" i="18" s="1"/>
  <c r="W15" i="18" s="1"/>
  <c r="X15" i="18" s="1"/>
  <c r="Y15" i="18" s="1"/>
  <c r="Z15" i="18" s="1"/>
  <c r="AA15" i="18" s="1"/>
  <c r="AB15" i="18" s="1"/>
  <c r="AC15" i="18" s="1"/>
  <c r="AD15" i="18" s="1"/>
  <c r="AE15" i="18" s="1"/>
  <c r="AF15" i="18" s="1"/>
  <c r="AG15" i="18" s="1"/>
  <c r="AH15" i="18" s="1"/>
  <c r="AI15" i="18" s="1"/>
  <c r="AJ15" i="18" s="1"/>
  <c r="G14" i="18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AH16" i="18" s="1"/>
  <c r="AI16" i="18" s="1"/>
  <c r="AJ16" i="18" s="1"/>
  <c r="F12" i="18"/>
  <c r="AJ72" i="18"/>
  <c r="AI72" i="18"/>
  <c r="AH72" i="18"/>
  <c r="AG72" i="18"/>
  <c r="AF72" i="18"/>
  <c r="AE72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AK70" i="18"/>
  <c r="AK69" i="18"/>
  <c r="AK68" i="18"/>
  <c r="AK67" i="18"/>
  <c r="AK66" i="18"/>
  <c r="AK65" i="18"/>
  <c r="AJ64" i="18"/>
  <c r="AI64" i="18"/>
  <c r="AH64" i="18"/>
  <c r="AG64" i="18"/>
  <c r="AF64" i="18"/>
  <c r="AE64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AK62" i="18"/>
  <c r="AK61" i="18"/>
  <c r="AK60" i="18"/>
  <c r="AK59" i="18"/>
  <c r="AK58" i="18"/>
  <c r="AK57" i="18"/>
  <c r="AK56" i="18"/>
  <c r="AK55" i="18"/>
  <c r="AK54" i="18"/>
  <c r="AK53" i="18"/>
  <c r="AK52" i="18"/>
  <c r="AK51" i="18"/>
  <c r="AK50" i="18"/>
  <c r="AK49" i="18"/>
  <c r="AK48" i="18"/>
  <c r="AK47" i="18"/>
  <c r="AK46" i="18"/>
  <c r="AK45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AK42" i="18"/>
  <c r="AK41" i="18"/>
  <c r="AK40" i="18"/>
  <c r="AK39" i="18"/>
  <c r="AK38" i="18"/>
  <c r="AK37" i="18"/>
  <c r="AK36" i="18"/>
  <c r="AK35" i="18"/>
  <c r="AK34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AK31" i="18"/>
  <c r="AK30" i="18"/>
  <c r="AK29" i="18"/>
  <c r="AK28" i="18"/>
  <c r="AK27" i="18"/>
  <c r="AK26" i="18"/>
  <c r="AK25" i="18"/>
  <c r="AK24" i="18"/>
  <c r="AK23" i="18"/>
  <c r="AK22" i="18"/>
  <c r="AK21" i="18"/>
  <c r="AK20" i="18"/>
  <c r="AK19" i="18"/>
  <c r="AK18" i="18"/>
  <c r="AK17" i="18"/>
  <c r="AK16" i="18"/>
  <c r="AK15" i="18"/>
  <c r="G16" i="17"/>
  <c r="H16" i="17" s="1"/>
  <c r="I16" i="17" s="1"/>
  <c r="J16" i="17" s="1"/>
  <c r="K16" i="17" s="1"/>
  <c r="L16" i="17" s="1"/>
  <c r="M16" i="17" s="1"/>
  <c r="N16" i="17" s="1"/>
  <c r="O16" i="17" s="1"/>
  <c r="P16" i="17" s="1"/>
  <c r="Q16" i="17" s="1"/>
  <c r="R16" i="17" s="1"/>
  <c r="S16" i="17" s="1"/>
  <c r="T16" i="17" s="1"/>
  <c r="U16" i="17" s="1"/>
  <c r="V16" i="17" s="1"/>
  <c r="W16" i="17" s="1"/>
  <c r="X16" i="17" s="1"/>
  <c r="Y16" i="17" s="1"/>
  <c r="Z16" i="17" s="1"/>
  <c r="AA16" i="17" s="1"/>
  <c r="AB16" i="17" s="1"/>
  <c r="AC16" i="17" s="1"/>
  <c r="AD16" i="17" s="1"/>
  <c r="AE16" i="17" s="1"/>
  <c r="AF16" i="17" s="1"/>
  <c r="AG16" i="17" s="1"/>
  <c r="AH16" i="17" s="1"/>
  <c r="AI16" i="17" s="1"/>
  <c r="AJ16" i="17" s="1"/>
  <c r="G15" i="17"/>
  <c r="H15" i="17" s="1"/>
  <c r="I15" i="17" s="1"/>
  <c r="J15" i="17" s="1"/>
  <c r="K15" i="17" s="1"/>
  <c r="L15" i="17" s="1"/>
  <c r="M15" i="17" s="1"/>
  <c r="N15" i="17" s="1"/>
  <c r="O15" i="17" s="1"/>
  <c r="P15" i="17" s="1"/>
  <c r="Q15" i="17" s="1"/>
  <c r="R15" i="17" s="1"/>
  <c r="S15" i="17" s="1"/>
  <c r="T15" i="17" s="1"/>
  <c r="U15" i="17" s="1"/>
  <c r="V15" i="17" s="1"/>
  <c r="W15" i="17" s="1"/>
  <c r="X15" i="17" s="1"/>
  <c r="Y15" i="17" s="1"/>
  <c r="Z15" i="17" s="1"/>
  <c r="AA15" i="17" s="1"/>
  <c r="AB15" i="17" s="1"/>
  <c r="AC15" i="17" s="1"/>
  <c r="AD15" i="17" s="1"/>
  <c r="AE15" i="17" s="1"/>
  <c r="AF15" i="17" s="1"/>
  <c r="AG15" i="17" s="1"/>
  <c r="AH15" i="17" s="1"/>
  <c r="AI15" i="17" s="1"/>
  <c r="AJ15" i="17" s="1"/>
  <c r="G14" i="17"/>
  <c r="F1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AK70" i="17"/>
  <c r="AK69" i="17"/>
  <c r="AK68" i="17"/>
  <c r="AK67" i="17"/>
  <c r="AK66" i="17"/>
  <c r="AK65" i="17"/>
  <c r="AJ64" i="17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AK62" i="17"/>
  <c r="AK61" i="17"/>
  <c r="AK60" i="17"/>
  <c r="AK59" i="17"/>
  <c r="AK58" i="17"/>
  <c r="AK57" i="17"/>
  <c r="AK56" i="17"/>
  <c r="AK55" i="17"/>
  <c r="AK54" i="17"/>
  <c r="AK53" i="17"/>
  <c r="AK52" i="17"/>
  <c r="AK51" i="17"/>
  <c r="AK50" i="17"/>
  <c r="AK49" i="17"/>
  <c r="AK48" i="17"/>
  <c r="AK47" i="17"/>
  <c r="AK46" i="17"/>
  <c r="AK45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AK42" i="17"/>
  <c r="AK41" i="17"/>
  <c r="AK40" i="17"/>
  <c r="AK39" i="17"/>
  <c r="AK38" i="17"/>
  <c r="AK37" i="17"/>
  <c r="AK36" i="17"/>
  <c r="AK35" i="17"/>
  <c r="AK34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K17" i="17"/>
  <c r="AK16" i="17"/>
  <c r="AK15" i="17"/>
  <c r="AK17" i="16"/>
  <c r="G15" i="16"/>
  <c r="H15" i="16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AF15" i="16" s="1"/>
  <c r="AG15" i="16" s="1"/>
  <c r="AH15" i="16" s="1"/>
  <c r="AI15" i="16" s="1"/>
  <c r="AJ15" i="16" s="1"/>
  <c r="G14" i="16"/>
  <c r="G16" i="16" s="1"/>
  <c r="H16" i="16" s="1"/>
  <c r="I16" i="16" s="1"/>
  <c r="J16" i="16" s="1"/>
  <c r="K16" i="16" s="1"/>
  <c r="L16" i="16" s="1"/>
  <c r="M16" i="16" s="1"/>
  <c r="N16" i="16" s="1"/>
  <c r="O16" i="16" s="1"/>
  <c r="P16" i="16" s="1"/>
  <c r="Q16" i="16" s="1"/>
  <c r="R16" i="16" s="1"/>
  <c r="S16" i="16" s="1"/>
  <c r="T16" i="16" s="1"/>
  <c r="U16" i="16" s="1"/>
  <c r="V16" i="16" s="1"/>
  <c r="W16" i="16" s="1"/>
  <c r="X16" i="16" s="1"/>
  <c r="Y16" i="16" s="1"/>
  <c r="Z16" i="16" s="1"/>
  <c r="AA16" i="16" s="1"/>
  <c r="AB16" i="16" s="1"/>
  <c r="AC16" i="16" s="1"/>
  <c r="AD16" i="16" s="1"/>
  <c r="AE16" i="16" s="1"/>
  <c r="AF16" i="16" s="1"/>
  <c r="AG16" i="16" s="1"/>
  <c r="AH16" i="16" s="1"/>
  <c r="AI16" i="16" s="1"/>
  <c r="AJ16" i="16" s="1"/>
  <c r="F12" i="16"/>
  <c r="AJ72" i="16"/>
  <c r="AI72" i="16"/>
  <c r="AH72" i="16"/>
  <c r="AG72" i="16"/>
  <c r="AF72" i="16"/>
  <c r="AE72" i="16"/>
  <c r="AD72" i="16"/>
  <c r="AC72" i="16"/>
  <c r="AB72" i="16"/>
  <c r="AA72" i="16"/>
  <c r="Z72" i="16"/>
  <c r="Y72" i="16"/>
  <c r="X72" i="16"/>
  <c r="W72" i="16"/>
  <c r="V72" i="16"/>
  <c r="U72" i="16"/>
  <c r="T72" i="16"/>
  <c r="S72" i="16"/>
  <c r="R72" i="16"/>
  <c r="Q72" i="16"/>
  <c r="AK70" i="16"/>
  <c r="AK69" i="16"/>
  <c r="AK68" i="16"/>
  <c r="AK67" i="16"/>
  <c r="AK66" i="16"/>
  <c r="AK65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AK62" i="16"/>
  <c r="AK61" i="16"/>
  <c r="AK60" i="16"/>
  <c r="AK59" i="16"/>
  <c r="AK58" i="16"/>
  <c r="AK57" i="16"/>
  <c r="AK56" i="16"/>
  <c r="AK55" i="16"/>
  <c r="AK54" i="16"/>
  <c r="AK53" i="16"/>
  <c r="AK52" i="16"/>
  <c r="AK51" i="16"/>
  <c r="AK50" i="16"/>
  <c r="AK49" i="16"/>
  <c r="AK48" i="16"/>
  <c r="AK47" i="16"/>
  <c r="AK46" i="16"/>
  <c r="AK45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AK42" i="16"/>
  <c r="AK41" i="16"/>
  <c r="AK40" i="16"/>
  <c r="AK39" i="16"/>
  <c r="AK38" i="16"/>
  <c r="AK37" i="16"/>
  <c r="AK36" i="16"/>
  <c r="AK35" i="16"/>
  <c r="AK34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AK31" i="16"/>
  <c r="AK30" i="16"/>
  <c r="AK29" i="16"/>
  <c r="AK28" i="16"/>
  <c r="AK27" i="16"/>
  <c r="AK26" i="16"/>
  <c r="AK25" i="16"/>
  <c r="AK24" i="16"/>
  <c r="AK23" i="16"/>
  <c r="AK22" i="16"/>
  <c r="AK21" i="16"/>
  <c r="AK20" i="16"/>
  <c r="AK19" i="16"/>
  <c r="AK18" i="16"/>
  <c r="AK33" i="16" s="1"/>
  <c r="AK16" i="16"/>
  <c r="AK15" i="16"/>
  <c r="AK15" i="15"/>
  <c r="G15" i="15"/>
  <c r="H15" i="15" s="1"/>
  <c r="I15" i="15" s="1"/>
  <c r="J15" i="15" s="1"/>
  <c r="K15" i="15" s="1"/>
  <c r="L15" i="15" s="1"/>
  <c r="M15" i="15" s="1"/>
  <c r="N15" i="15" s="1"/>
  <c r="O15" i="15" s="1"/>
  <c r="P15" i="15" s="1"/>
  <c r="Q15" i="15" s="1"/>
  <c r="R15" i="15" s="1"/>
  <c r="S15" i="15" s="1"/>
  <c r="T15" i="15" s="1"/>
  <c r="U15" i="15" s="1"/>
  <c r="V15" i="15" s="1"/>
  <c r="W15" i="15" s="1"/>
  <c r="X15" i="15" s="1"/>
  <c r="Y15" i="15" s="1"/>
  <c r="Z15" i="15" s="1"/>
  <c r="AA15" i="15" s="1"/>
  <c r="AB15" i="15" s="1"/>
  <c r="AC15" i="15" s="1"/>
  <c r="AD15" i="15" s="1"/>
  <c r="AE15" i="15" s="1"/>
  <c r="AF15" i="15" s="1"/>
  <c r="AG15" i="15" s="1"/>
  <c r="AH15" i="15" s="1"/>
  <c r="AI15" i="15" s="1"/>
  <c r="AJ15" i="15" s="1"/>
  <c r="G14" i="15"/>
  <c r="G16" i="15" s="1"/>
  <c r="H16" i="15" s="1"/>
  <c r="I16" i="15" s="1"/>
  <c r="J16" i="15" s="1"/>
  <c r="K16" i="15" s="1"/>
  <c r="L16" i="15" s="1"/>
  <c r="M16" i="15" s="1"/>
  <c r="N16" i="15" s="1"/>
  <c r="O16" i="15" s="1"/>
  <c r="P16" i="15" s="1"/>
  <c r="Q16" i="15" s="1"/>
  <c r="R16" i="15" s="1"/>
  <c r="S16" i="15" s="1"/>
  <c r="T16" i="15" s="1"/>
  <c r="U16" i="15" s="1"/>
  <c r="V16" i="15" s="1"/>
  <c r="W16" i="15" s="1"/>
  <c r="X16" i="15" s="1"/>
  <c r="Y16" i="15" s="1"/>
  <c r="Z16" i="15" s="1"/>
  <c r="AA16" i="15" s="1"/>
  <c r="AB16" i="15" s="1"/>
  <c r="AC16" i="15" s="1"/>
  <c r="AD16" i="15" s="1"/>
  <c r="AE16" i="15" s="1"/>
  <c r="AF16" i="15" s="1"/>
  <c r="AG16" i="15" s="1"/>
  <c r="AH16" i="15" s="1"/>
  <c r="AI16" i="15" s="1"/>
  <c r="AJ16" i="15" s="1"/>
  <c r="F12" i="15"/>
  <c r="AJ72" i="15"/>
  <c r="AI72" i="15"/>
  <c r="AH72" i="15"/>
  <c r="AG72" i="15"/>
  <c r="AF72" i="15"/>
  <c r="AE72" i="15"/>
  <c r="AD72" i="15"/>
  <c r="AC72" i="15"/>
  <c r="AB72" i="15"/>
  <c r="AA72" i="15"/>
  <c r="Z72" i="15"/>
  <c r="Y72" i="15"/>
  <c r="X72" i="15"/>
  <c r="W72" i="15"/>
  <c r="V72" i="15"/>
  <c r="U72" i="15"/>
  <c r="T72" i="15"/>
  <c r="S72" i="15"/>
  <c r="R72" i="15"/>
  <c r="Q72" i="15"/>
  <c r="AK70" i="15"/>
  <c r="AK69" i="15"/>
  <c r="AK68" i="15"/>
  <c r="AK67" i="15"/>
  <c r="AK66" i="15"/>
  <c r="AK65" i="15"/>
  <c r="AJ64" i="15"/>
  <c r="AI64" i="15"/>
  <c r="AH64" i="15"/>
  <c r="AG64" i="15"/>
  <c r="AF64" i="15"/>
  <c r="AE64" i="15"/>
  <c r="AD64" i="15"/>
  <c r="AC64" i="15"/>
  <c r="AB64" i="15"/>
  <c r="AA64" i="15"/>
  <c r="Z64" i="15"/>
  <c r="Y64" i="15"/>
  <c r="X64" i="15"/>
  <c r="W64" i="15"/>
  <c r="V64" i="15"/>
  <c r="U64" i="15"/>
  <c r="T64" i="15"/>
  <c r="S64" i="15"/>
  <c r="R64" i="15"/>
  <c r="Q64" i="15"/>
  <c r="AK62" i="15"/>
  <c r="AK61" i="15"/>
  <c r="AK60" i="15"/>
  <c r="AK59" i="15"/>
  <c r="AK58" i="15"/>
  <c r="AK57" i="15"/>
  <c r="AK56" i="15"/>
  <c r="AK55" i="15"/>
  <c r="AK54" i="15"/>
  <c r="AK53" i="15"/>
  <c r="AK52" i="15"/>
  <c r="AK51" i="15"/>
  <c r="AK50" i="15"/>
  <c r="AK49" i="15"/>
  <c r="AK48" i="15"/>
  <c r="AK47" i="15"/>
  <c r="AK46" i="15"/>
  <c r="AK45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AK42" i="15"/>
  <c r="AK41" i="15"/>
  <c r="AK40" i="15"/>
  <c r="AK39" i="15"/>
  <c r="AK38" i="15"/>
  <c r="AK37" i="15"/>
  <c r="AK36" i="15"/>
  <c r="AK35" i="15"/>
  <c r="AK34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AK31" i="15"/>
  <c r="AK30" i="15"/>
  <c r="AK29" i="15"/>
  <c r="AK28" i="15"/>
  <c r="AK27" i="15"/>
  <c r="AK26" i="15"/>
  <c r="AK25" i="15"/>
  <c r="AK24" i="15"/>
  <c r="AK23" i="15"/>
  <c r="AK22" i="15"/>
  <c r="AK21" i="15"/>
  <c r="AK20" i="15"/>
  <c r="AK19" i="15"/>
  <c r="AK18" i="15"/>
  <c r="AK17" i="15"/>
  <c r="AK16" i="15"/>
  <c r="AK17" i="14"/>
  <c r="AK16" i="14"/>
  <c r="G16" i="14"/>
  <c r="H16" i="14" s="1"/>
  <c r="I16" i="14" s="1"/>
  <c r="J16" i="14" s="1"/>
  <c r="K16" i="14" s="1"/>
  <c r="L16" i="14" s="1"/>
  <c r="M16" i="14" s="1"/>
  <c r="N16" i="14" s="1"/>
  <c r="O16" i="14" s="1"/>
  <c r="P16" i="14" s="1"/>
  <c r="Q16" i="14" s="1"/>
  <c r="R16" i="14" s="1"/>
  <c r="S16" i="14" s="1"/>
  <c r="T16" i="14" s="1"/>
  <c r="U16" i="14" s="1"/>
  <c r="V16" i="14" s="1"/>
  <c r="W16" i="14" s="1"/>
  <c r="X16" i="14" s="1"/>
  <c r="Y16" i="14" s="1"/>
  <c r="Z16" i="14" s="1"/>
  <c r="AA16" i="14" s="1"/>
  <c r="AB16" i="14" s="1"/>
  <c r="AC16" i="14" s="1"/>
  <c r="AD16" i="14" s="1"/>
  <c r="AE16" i="14" s="1"/>
  <c r="AF16" i="14" s="1"/>
  <c r="AG16" i="14" s="1"/>
  <c r="AH16" i="14" s="1"/>
  <c r="AI16" i="14" s="1"/>
  <c r="AJ16" i="14" s="1"/>
  <c r="H15" i="14"/>
  <c r="G15" i="14"/>
  <c r="I15" i="14"/>
  <c r="J15" i="14" s="1"/>
  <c r="K15" i="14" s="1"/>
  <c r="L15" i="14" s="1"/>
  <c r="M15" i="14" s="1"/>
  <c r="N15" i="14" s="1"/>
  <c r="O15" i="14" s="1"/>
  <c r="P15" i="14" s="1"/>
  <c r="Q15" i="14" s="1"/>
  <c r="R15" i="14" s="1"/>
  <c r="S15" i="14" s="1"/>
  <c r="T15" i="14" s="1"/>
  <c r="U15" i="14" s="1"/>
  <c r="V15" i="14" s="1"/>
  <c r="W15" i="14" s="1"/>
  <c r="X15" i="14" s="1"/>
  <c r="Y15" i="14" s="1"/>
  <c r="Z15" i="14" s="1"/>
  <c r="AA15" i="14" s="1"/>
  <c r="AB15" i="14" s="1"/>
  <c r="AC15" i="14" s="1"/>
  <c r="AD15" i="14" s="1"/>
  <c r="AE15" i="14" s="1"/>
  <c r="AF15" i="14" s="1"/>
  <c r="AG15" i="14" s="1"/>
  <c r="AH15" i="14" s="1"/>
  <c r="AI15" i="14" s="1"/>
  <c r="AJ15" i="14" s="1"/>
  <c r="G14" i="14"/>
  <c r="G14" i="9"/>
  <c r="F12" i="14"/>
  <c r="AK15" i="14"/>
  <c r="AJ72" i="14"/>
  <c r="AI72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AK70" i="14"/>
  <c r="AK69" i="14"/>
  <c r="AK68" i="14"/>
  <c r="AK67" i="14"/>
  <c r="AK66" i="14"/>
  <c r="AK65" i="14"/>
  <c r="AJ64" i="14"/>
  <c r="AI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AK62" i="14"/>
  <c r="AK61" i="14"/>
  <c r="AK60" i="14"/>
  <c r="AK59" i="14"/>
  <c r="AK58" i="14"/>
  <c r="AK57" i="14"/>
  <c r="AK56" i="14"/>
  <c r="AK55" i="14"/>
  <c r="AK54" i="14"/>
  <c r="AK53" i="14"/>
  <c r="AK52" i="14"/>
  <c r="AK51" i="14"/>
  <c r="AK50" i="14"/>
  <c r="AK49" i="14"/>
  <c r="AK48" i="14"/>
  <c r="AK47" i="14"/>
  <c r="AK46" i="14"/>
  <c r="AK45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AK42" i="14"/>
  <c r="AK41" i="14"/>
  <c r="AK40" i="14"/>
  <c r="AK39" i="14"/>
  <c r="AK38" i="14"/>
  <c r="AK37" i="14"/>
  <c r="AK36" i="14"/>
  <c r="AK35" i="14"/>
  <c r="AK44" i="14" s="1"/>
  <c r="AK34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AK31" i="14"/>
  <c r="AK30" i="14"/>
  <c r="AK29" i="14"/>
  <c r="AK28" i="14"/>
  <c r="AK27" i="14"/>
  <c r="AK26" i="14"/>
  <c r="AK25" i="14"/>
  <c r="AK24" i="14"/>
  <c r="AK23" i="14"/>
  <c r="AK22" i="14"/>
  <c r="AK21" i="14"/>
  <c r="AK20" i="14"/>
  <c r="AK19" i="14"/>
  <c r="AK18" i="14"/>
  <c r="AK33" i="14"/>
  <c r="P8" i="12"/>
  <c r="P7" i="12"/>
  <c r="H7" i="12"/>
  <c r="I7" i="12" s="1"/>
  <c r="J7" i="12" s="1"/>
  <c r="K7" i="12" s="1"/>
  <c r="L7" i="12" s="1"/>
  <c r="M7" i="12" s="1"/>
  <c r="N7" i="12" s="1"/>
  <c r="O7" i="12" s="1"/>
  <c r="G7" i="12"/>
  <c r="F7" i="12"/>
  <c r="AK16" i="9"/>
  <c r="G15" i="9"/>
  <c r="AK15" i="9"/>
  <c r="AK33" i="20" l="1"/>
  <c r="AK44" i="20"/>
  <c r="AK64" i="20"/>
  <c r="AK33" i="18"/>
  <c r="AK44" i="18"/>
  <c r="AK64" i="18"/>
  <c r="AK44" i="17"/>
  <c r="AK64" i="17"/>
  <c r="AK44" i="16"/>
  <c r="AK64" i="16"/>
  <c r="Q73" i="20"/>
  <c r="AG73" i="20"/>
  <c r="T73" i="20"/>
  <c r="X73" i="20"/>
  <c r="AB73" i="20"/>
  <c r="AF73" i="20"/>
  <c r="AJ73" i="20"/>
  <c r="U73" i="20"/>
  <c r="AC73" i="20"/>
  <c r="AK72" i="20"/>
  <c r="S73" i="20"/>
  <c r="W73" i="20"/>
  <c r="AA73" i="20"/>
  <c r="AE73" i="20"/>
  <c r="AI73" i="20"/>
  <c r="Y73" i="20"/>
  <c r="R73" i="20"/>
  <c r="V73" i="20"/>
  <c r="Z73" i="20"/>
  <c r="AD73" i="20"/>
  <c r="AH73" i="20"/>
  <c r="AK73" i="20"/>
  <c r="AG73" i="19"/>
  <c r="U73" i="19"/>
  <c r="AC73" i="19"/>
  <c r="AK72" i="19"/>
  <c r="AK73" i="19" s="1"/>
  <c r="S73" i="19"/>
  <c r="W73" i="19"/>
  <c r="AA73" i="19"/>
  <c r="AE73" i="19"/>
  <c r="AI73" i="19"/>
  <c r="Q73" i="19"/>
  <c r="Y73" i="19"/>
  <c r="R73" i="19"/>
  <c r="V73" i="19"/>
  <c r="Z73" i="19"/>
  <c r="AD73" i="19"/>
  <c r="AH73" i="19"/>
  <c r="T73" i="19"/>
  <c r="X73" i="19"/>
  <c r="AB73" i="19"/>
  <c r="AF73" i="19"/>
  <c r="AJ73" i="19"/>
  <c r="Q73" i="18"/>
  <c r="AG73" i="18"/>
  <c r="U73" i="18"/>
  <c r="AC73" i="18"/>
  <c r="AK72" i="18"/>
  <c r="S73" i="18"/>
  <c r="W73" i="18"/>
  <c r="AA73" i="18"/>
  <c r="AE73" i="18"/>
  <c r="AI73" i="18"/>
  <c r="Y73" i="18"/>
  <c r="R73" i="18"/>
  <c r="V73" i="18"/>
  <c r="Z73" i="18"/>
  <c r="AD73" i="18"/>
  <c r="AH73" i="18"/>
  <c r="T73" i="18"/>
  <c r="X73" i="18"/>
  <c r="AB73" i="18"/>
  <c r="AF73" i="18"/>
  <c r="AJ73" i="18"/>
  <c r="AK73" i="18"/>
  <c r="AG73" i="17"/>
  <c r="AK33" i="17"/>
  <c r="Q73" i="17"/>
  <c r="AC73" i="17"/>
  <c r="AK72" i="17"/>
  <c r="S73" i="17"/>
  <c r="W73" i="17"/>
  <c r="AA73" i="17"/>
  <c r="AE73" i="17"/>
  <c r="AI73" i="17"/>
  <c r="U73" i="17"/>
  <c r="Y73" i="17"/>
  <c r="R73" i="17"/>
  <c r="V73" i="17"/>
  <c r="Z73" i="17"/>
  <c r="AD73" i="17"/>
  <c r="AH73" i="17"/>
  <c r="T73" i="17"/>
  <c r="X73" i="17"/>
  <c r="AB73" i="17"/>
  <c r="AF73" i="17"/>
  <c r="AJ73" i="17"/>
  <c r="AK73" i="17"/>
  <c r="Y73" i="16"/>
  <c r="Q73" i="16"/>
  <c r="AC73" i="16"/>
  <c r="AK72" i="16"/>
  <c r="AK73" i="16" s="1"/>
  <c r="S73" i="16"/>
  <c r="W73" i="16"/>
  <c r="AA73" i="16"/>
  <c r="AE73" i="16"/>
  <c r="AI73" i="16"/>
  <c r="U73" i="16"/>
  <c r="AG73" i="16"/>
  <c r="R73" i="16"/>
  <c r="V73" i="16"/>
  <c r="Z73" i="16"/>
  <c r="AD73" i="16"/>
  <c r="AH73" i="16"/>
  <c r="T73" i="16"/>
  <c r="X73" i="16"/>
  <c r="AB73" i="16"/>
  <c r="AF73" i="16"/>
  <c r="AJ73" i="16"/>
  <c r="AK72" i="15"/>
  <c r="S73" i="15"/>
  <c r="W73" i="15"/>
  <c r="AA73" i="15"/>
  <c r="AE73" i="15"/>
  <c r="AI73" i="15"/>
  <c r="R73" i="15"/>
  <c r="V73" i="15"/>
  <c r="Z73" i="15"/>
  <c r="AD73" i="15"/>
  <c r="AH73" i="15"/>
  <c r="T73" i="15"/>
  <c r="X73" i="15"/>
  <c r="AB73" i="15"/>
  <c r="AF73" i="15"/>
  <c r="AJ73" i="15"/>
  <c r="AK33" i="15"/>
  <c r="AK44" i="15"/>
  <c r="AK64" i="15"/>
  <c r="Q73" i="15"/>
  <c r="U73" i="15"/>
  <c r="Y73" i="15"/>
  <c r="AC73" i="15"/>
  <c r="AG73" i="15"/>
  <c r="AK73" i="15"/>
  <c r="AK64" i="14"/>
  <c r="U73" i="14"/>
  <c r="AC73" i="14"/>
  <c r="AK72" i="14"/>
  <c r="S73" i="14"/>
  <c r="W73" i="14"/>
  <c r="AA73" i="14"/>
  <c r="AE73" i="14"/>
  <c r="AI73" i="14"/>
  <c r="Q73" i="14"/>
  <c r="Y73" i="14"/>
  <c r="AG73" i="14"/>
  <c r="R73" i="14"/>
  <c r="V73" i="14"/>
  <c r="Z73" i="14"/>
  <c r="AD73" i="14"/>
  <c r="AH73" i="14"/>
  <c r="T73" i="14"/>
  <c r="X73" i="14"/>
  <c r="AB73" i="14"/>
  <c r="AF73" i="14"/>
  <c r="AJ73" i="14"/>
  <c r="G16" i="9"/>
  <c r="H16" i="9"/>
  <c r="I16" i="9" s="1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T16" i="9" s="1"/>
  <c r="U16" i="9" s="1"/>
  <c r="V16" i="9" s="1"/>
  <c r="W16" i="9" s="1"/>
  <c r="X16" i="9" s="1"/>
  <c r="Y16" i="9" s="1"/>
  <c r="Z16" i="9" s="1"/>
  <c r="AA16" i="9" s="1"/>
  <c r="AB16" i="9" s="1"/>
  <c r="AC16" i="9" s="1"/>
  <c r="AD16" i="9" s="1"/>
  <c r="AE16" i="9" s="1"/>
  <c r="AF16" i="9" s="1"/>
  <c r="AG16" i="9" s="1"/>
  <c r="AH16" i="9" s="1"/>
  <c r="AI16" i="9" s="1"/>
  <c r="AJ16" i="9" s="1"/>
  <c r="D13" i="12"/>
  <c r="D8" i="9"/>
  <c r="F5" i="12"/>
  <c r="Q72" i="9"/>
  <c r="Q73" i="9" s="1"/>
  <c r="R72" i="9"/>
  <c r="R73" i="9" s="1"/>
  <c r="S72" i="9"/>
  <c r="S73" i="9" s="1"/>
  <c r="T72" i="9"/>
  <c r="T73" i="9" s="1"/>
  <c r="U72" i="9"/>
  <c r="U73" i="9" s="1"/>
  <c r="V72" i="9"/>
  <c r="V73" i="9" s="1"/>
  <c r="W72" i="9"/>
  <c r="W73" i="9" s="1"/>
  <c r="X72" i="9"/>
  <c r="X73" i="9" s="1"/>
  <c r="Y72" i="9"/>
  <c r="Y73" i="9" s="1"/>
  <c r="Z72" i="9"/>
  <c r="Z73" i="9" s="1"/>
  <c r="AA72" i="9"/>
  <c r="AA73" i="9" s="1"/>
  <c r="AB72" i="9"/>
  <c r="AB73" i="9" s="1"/>
  <c r="AC72" i="9"/>
  <c r="AC73" i="9" s="1"/>
  <c r="AD72" i="9"/>
  <c r="AD73" i="9" s="1"/>
  <c r="AE72" i="9"/>
  <c r="AE73" i="9" s="1"/>
  <c r="AF72" i="9"/>
  <c r="AF73" i="9" s="1"/>
  <c r="AG72" i="9"/>
  <c r="AG73" i="9" s="1"/>
  <c r="AH72" i="9"/>
  <c r="AH73" i="9" s="1"/>
  <c r="AI72" i="9"/>
  <c r="AI73" i="9" s="1"/>
  <c r="AJ72" i="9"/>
  <c r="AJ73" i="9" s="1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J33" i="9"/>
  <c r="AK31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P33" i="9"/>
  <c r="AK70" i="9"/>
  <c r="AK69" i="9"/>
  <c r="AK68" i="9"/>
  <c r="AK67" i="9"/>
  <c r="AK66" i="9"/>
  <c r="AK65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50" i="9"/>
  <c r="AK49" i="9"/>
  <c r="AK48" i="9"/>
  <c r="AK47" i="9"/>
  <c r="AK46" i="9"/>
  <c r="AK45" i="9"/>
  <c r="AK36" i="9"/>
  <c r="AK35" i="9"/>
  <c r="AK34" i="9"/>
  <c r="AK42" i="9"/>
  <c r="AK41" i="9"/>
  <c r="AK40" i="9"/>
  <c r="AK39" i="9"/>
  <c r="AK38" i="9"/>
  <c r="AK37" i="9"/>
  <c r="AK23" i="9"/>
  <c r="AK24" i="9"/>
  <c r="AK25" i="9"/>
  <c r="AK26" i="9"/>
  <c r="AK27" i="9"/>
  <c r="AK28" i="9"/>
  <c r="AK29" i="9"/>
  <c r="AK30" i="9"/>
  <c r="AK22" i="9"/>
  <c r="AK21" i="9"/>
  <c r="AK20" i="9"/>
  <c r="AK19" i="9"/>
  <c r="AK33" i="9" s="1"/>
  <c r="AK18" i="9"/>
  <c r="AK17" i="9"/>
  <c r="H15" i="9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G44" i="9"/>
  <c r="AK73" i="14" l="1"/>
  <c r="D47" i="12"/>
  <c r="D46" i="12"/>
  <c r="D44" i="12"/>
  <c r="D42" i="12"/>
  <c r="D43" i="12" s="1"/>
  <c r="D41" i="12"/>
  <c r="D39" i="12"/>
  <c r="D37" i="12"/>
  <c r="D38" i="12" s="1"/>
  <c r="D36" i="12"/>
  <c r="D34" i="12"/>
  <c r="D32" i="12"/>
  <c r="D33" i="12" s="1"/>
  <c r="D31" i="12"/>
  <c r="D29" i="12"/>
  <c r="D27" i="12"/>
  <c r="D28" i="12" s="1"/>
  <c r="D26" i="12"/>
  <c r="D24" i="12"/>
  <c r="D22" i="12"/>
  <c r="D23" i="12" s="1"/>
  <c r="D21" i="12"/>
  <c r="D19" i="12"/>
  <c r="J17" i="12"/>
  <c r="D17" i="12"/>
  <c r="D12" i="12"/>
  <c r="D16" i="12"/>
  <c r="D14" i="12"/>
  <c r="P72" i="20"/>
  <c r="O72" i="20"/>
  <c r="N47" i="12" s="1"/>
  <c r="N72" i="20"/>
  <c r="M47" i="12" s="1"/>
  <c r="M72" i="20"/>
  <c r="L72" i="20"/>
  <c r="K72" i="20"/>
  <c r="J47" i="12" s="1"/>
  <c r="J72" i="20"/>
  <c r="I47" i="12" s="1"/>
  <c r="I72" i="20"/>
  <c r="H72" i="20"/>
  <c r="G72" i="20"/>
  <c r="F47" i="12" s="1"/>
  <c r="P64" i="20"/>
  <c r="O46" i="12" s="1"/>
  <c r="O64" i="20"/>
  <c r="N46" i="12" s="1"/>
  <c r="N64" i="20"/>
  <c r="M46" i="12" s="1"/>
  <c r="M64" i="20"/>
  <c r="L46" i="12" s="1"/>
  <c r="L64" i="20"/>
  <c r="K46" i="12" s="1"/>
  <c r="K64" i="20"/>
  <c r="J46" i="12" s="1"/>
  <c r="J64" i="20"/>
  <c r="I46" i="12" s="1"/>
  <c r="I64" i="20"/>
  <c r="H46" i="12" s="1"/>
  <c r="H64" i="20"/>
  <c r="G46" i="12" s="1"/>
  <c r="G64" i="20"/>
  <c r="F46" i="12" s="1"/>
  <c r="P44" i="20"/>
  <c r="O45" i="12" s="1"/>
  <c r="O44" i="20"/>
  <c r="N45" i="12" s="1"/>
  <c r="N44" i="20"/>
  <c r="M45" i="12" s="1"/>
  <c r="M44" i="20"/>
  <c r="L45" i="12" s="1"/>
  <c r="L44" i="20"/>
  <c r="K45" i="12" s="1"/>
  <c r="K44" i="20"/>
  <c r="J45" i="12" s="1"/>
  <c r="J44" i="20"/>
  <c r="I45" i="12" s="1"/>
  <c r="I44" i="20"/>
  <c r="H45" i="12" s="1"/>
  <c r="H44" i="20"/>
  <c r="G45" i="12" s="1"/>
  <c r="G44" i="20"/>
  <c r="F45" i="12" s="1"/>
  <c r="P33" i="20"/>
  <c r="O44" i="12" s="1"/>
  <c r="O33" i="20"/>
  <c r="N33" i="20"/>
  <c r="M33" i="20"/>
  <c r="L44" i="12" s="1"/>
  <c r="L33" i="20"/>
  <c r="K44" i="12" s="1"/>
  <c r="K33" i="20"/>
  <c r="J33" i="20"/>
  <c r="I33" i="20"/>
  <c r="H44" i="12" s="1"/>
  <c r="H33" i="20"/>
  <c r="G44" i="12" s="1"/>
  <c r="G33" i="20"/>
  <c r="F44" i="12" s="1"/>
  <c r="D8" i="20"/>
  <c r="P72" i="19"/>
  <c r="O72" i="19"/>
  <c r="N42" i="12" s="1"/>
  <c r="N72" i="19"/>
  <c r="M42" i="12" s="1"/>
  <c r="M72" i="19"/>
  <c r="L72" i="19"/>
  <c r="K72" i="19"/>
  <c r="J42" i="12" s="1"/>
  <c r="J72" i="19"/>
  <c r="I42" i="12" s="1"/>
  <c r="I72" i="19"/>
  <c r="H72" i="19"/>
  <c r="G72" i="19"/>
  <c r="F42" i="12" s="1"/>
  <c r="P64" i="19"/>
  <c r="O41" i="12" s="1"/>
  <c r="O64" i="19"/>
  <c r="N41" i="12" s="1"/>
  <c r="N64" i="19"/>
  <c r="M41" i="12" s="1"/>
  <c r="M64" i="19"/>
  <c r="L41" i="12" s="1"/>
  <c r="L64" i="19"/>
  <c r="K41" i="12" s="1"/>
  <c r="K64" i="19"/>
  <c r="J41" i="12" s="1"/>
  <c r="J64" i="19"/>
  <c r="I41" i="12" s="1"/>
  <c r="I64" i="19"/>
  <c r="H41" i="12" s="1"/>
  <c r="H64" i="19"/>
  <c r="G41" i="12" s="1"/>
  <c r="G64" i="19"/>
  <c r="F41" i="12" s="1"/>
  <c r="P44" i="19"/>
  <c r="O40" i="12" s="1"/>
  <c r="O44" i="19"/>
  <c r="N40" i="12" s="1"/>
  <c r="N44" i="19"/>
  <c r="M40" i="12" s="1"/>
  <c r="M44" i="19"/>
  <c r="L40" i="12" s="1"/>
  <c r="L44" i="19"/>
  <c r="K40" i="12" s="1"/>
  <c r="K44" i="19"/>
  <c r="J40" i="12" s="1"/>
  <c r="J44" i="19"/>
  <c r="I40" i="12" s="1"/>
  <c r="I44" i="19"/>
  <c r="H40" i="12" s="1"/>
  <c r="H44" i="19"/>
  <c r="G40" i="12" s="1"/>
  <c r="G44" i="19"/>
  <c r="F40" i="12" s="1"/>
  <c r="P33" i="19"/>
  <c r="O39" i="12" s="1"/>
  <c r="O33" i="19"/>
  <c r="N33" i="19"/>
  <c r="M33" i="19"/>
  <c r="L39" i="12" s="1"/>
  <c r="L33" i="19"/>
  <c r="K39" i="12" s="1"/>
  <c r="K33" i="19"/>
  <c r="J33" i="19"/>
  <c r="I33" i="19"/>
  <c r="H39" i="12" s="1"/>
  <c r="H33" i="19"/>
  <c r="G39" i="12" s="1"/>
  <c r="G33" i="19"/>
  <c r="F39" i="12" s="1"/>
  <c r="D8" i="19"/>
  <c r="P72" i="18"/>
  <c r="O72" i="18"/>
  <c r="N37" i="12" s="1"/>
  <c r="N72" i="18"/>
  <c r="M37" i="12" s="1"/>
  <c r="M72" i="18"/>
  <c r="L72" i="18"/>
  <c r="K72" i="18"/>
  <c r="J37" i="12" s="1"/>
  <c r="J72" i="18"/>
  <c r="I37" i="12" s="1"/>
  <c r="I72" i="18"/>
  <c r="H72" i="18"/>
  <c r="G72" i="18"/>
  <c r="F37" i="12" s="1"/>
  <c r="P64" i="18"/>
  <c r="O36" i="12" s="1"/>
  <c r="O64" i="18"/>
  <c r="N36" i="12" s="1"/>
  <c r="N64" i="18"/>
  <c r="M36" i="12" s="1"/>
  <c r="M64" i="18"/>
  <c r="L36" i="12" s="1"/>
  <c r="L64" i="18"/>
  <c r="K36" i="12" s="1"/>
  <c r="K64" i="18"/>
  <c r="J36" i="12" s="1"/>
  <c r="J64" i="18"/>
  <c r="I36" i="12" s="1"/>
  <c r="I64" i="18"/>
  <c r="H36" i="12" s="1"/>
  <c r="H64" i="18"/>
  <c r="G36" i="12" s="1"/>
  <c r="G64" i="18"/>
  <c r="F36" i="12" s="1"/>
  <c r="P44" i="18"/>
  <c r="O35" i="12" s="1"/>
  <c r="O44" i="18"/>
  <c r="N35" i="12" s="1"/>
  <c r="N44" i="18"/>
  <c r="M35" i="12" s="1"/>
  <c r="M44" i="18"/>
  <c r="L35" i="12" s="1"/>
  <c r="L44" i="18"/>
  <c r="K35" i="12" s="1"/>
  <c r="K44" i="18"/>
  <c r="J35" i="12" s="1"/>
  <c r="J44" i="18"/>
  <c r="I35" i="12" s="1"/>
  <c r="I44" i="18"/>
  <c r="H35" i="12" s="1"/>
  <c r="H44" i="18"/>
  <c r="G35" i="12" s="1"/>
  <c r="G44" i="18"/>
  <c r="F35" i="12" s="1"/>
  <c r="P33" i="18"/>
  <c r="O34" i="12" s="1"/>
  <c r="O33" i="18"/>
  <c r="N33" i="18"/>
  <c r="M33" i="18"/>
  <c r="L34" i="12" s="1"/>
  <c r="L33" i="18"/>
  <c r="K34" i="12" s="1"/>
  <c r="K33" i="18"/>
  <c r="J33" i="18"/>
  <c r="I33" i="18"/>
  <c r="H34" i="12" s="1"/>
  <c r="H33" i="18"/>
  <c r="G34" i="12" s="1"/>
  <c r="G33" i="18"/>
  <c r="F34" i="12" s="1"/>
  <c r="D8" i="18"/>
  <c r="P72" i="17"/>
  <c r="O72" i="17"/>
  <c r="N32" i="12" s="1"/>
  <c r="N72" i="17"/>
  <c r="M32" i="12" s="1"/>
  <c r="M72" i="17"/>
  <c r="L72" i="17"/>
  <c r="K72" i="17"/>
  <c r="J32" i="12" s="1"/>
  <c r="J72" i="17"/>
  <c r="I32" i="12" s="1"/>
  <c r="I72" i="17"/>
  <c r="H72" i="17"/>
  <c r="G72" i="17"/>
  <c r="F32" i="12" s="1"/>
  <c r="P64" i="17"/>
  <c r="O31" i="12" s="1"/>
  <c r="O64" i="17"/>
  <c r="N31" i="12" s="1"/>
  <c r="N64" i="17"/>
  <c r="M31" i="12" s="1"/>
  <c r="M64" i="17"/>
  <c r="L31" i="12" s="1"/>
  <c r="L64" i="17"/>
  <c r="K31" i="12" s="1"/>
  <c r="K64" i="17"/>
  <c r="J31" i="12" s="1"/>
  <c r="J64" i="17"/>
  <c r="I31" i="12" s="1"/>
  <c r="I64" i="17"/>
  <c r="H31" i="12" s="1"/>
  <c r="H64" i="17"/>
  <c r="G31" i="12" s="1"/>
  <c r="G64" i="17"/>
  <c r="F31" i="12" s="1"/>
  <c r="P44" i="17"/>
  <c r="O30" i="12" s="1"/>
  <c r="O44" i="17"/>
  <c r="N30" i="12" s="1"/>
  <c r="N44" i="17"/>
  <c r="M30" i="12" s="1"/>
  <c r="M44" i="17"/>
  <c r="L30" i="12" s="1"/>
  <c r="L44" i="17"/>
  <c r="K30" i="12" s="1"/>
  <c r="K44" i="17"/>
  <c r="J30" i="12" s="1"/>
  <c r="J44" i="17"/>
  <c r="I30" i="12" s="1"/>
  <c r="I44" i="17"/>
  <c r="H30" i="12" s="1"/>
  <c r="H44" i="17"/>
  <c r="G30" i="12" s="1"/>
  <c r="G44" i="17"/>
  <c r="F30" i="12" s="1"/>
  <c r="P33" i="17"/>
  <c r="O29" i="12" s="1"/>
  <c r="O33" i="17"/>
  <c r="N33" i="17"/>
  <c r="M33" i="17"/>
  <c r="L29" i="12" s="1"/>
  <c r="L33" i="17"/>
  <c r="K29" i="12" s="1"/>
  <c r="K33" i="17"/>
  <c r="J33" i="17"/>
  <c r="I33" i="17"/>
  <c r="H29" i="12" s="1"/>
  <c r="H33" i="17"/>
  <c r="G29" i="12" s="1"/>
  <c r="G33" i="17"/>
  <c r="F29" i="12" s="1"/>
  <c r="D8" i="17"/>
  <c r="P72" i="16"/>
  <c r="O27" i="12" s="1"/>
  <c r="O72" i="16"/>
  <c r="N72" i="16"/>
  <c r="M27" i="12" s="1"/>
  <c r="M72" i="16"/>
  <c r="L27" i="12" s="1"/>
  <c r="L72" i="16"/>
  <c r="K27" i="12" s="1"/>
  <c r="K72" i="16"/>
  <c r="J27" i="12" s="1"/>
  <c r="J72" i="16"/>
  <c r="I27" i="12" s="1"/>
  <c r="I72" i="16"/>
  <c r="H27" i="12" s="1"/>
  <c r="H72" i="16"/>
  <c r="G27" i="12" s="1"/>
  <c r="G72" i="16"/>
  <c r="F27" i="12" s="1"/>
  <c r="P64" i="16"/>
  <c r="O26" i="12" s="1"/>
  <c r="O64" i="16"/>
  <c r="N26" i="12" s="1"/>
  <c r="N64" i="16"/>
  <c r="M64" i="16"/>
  <c r="L26" i="12" s="1"/>
  <c r="L64" i="16"/>
  <c r="K26" i="12" s="1"/>
  <c r="K64" i="16"/>
  <c r="J26" i="12" s="1"/>
  <c r="J64" i="16"/>
  <c r="I64" i="16"/>
  <c r="H26" i="12" s="1"/>
  <c r="H64" i="16"/>
  <c r="G26" i="12" s="1"/>
  <c r="G64" i="16"/>
  <c r="F26" i="12" s="1"/>
  <c r="P44" i="16"/>
  <c r="O25" i="12" s="1"/>
  <c r="O44" i="16"/>
  <c r="N25" i="12" s="1"/>
  <c r="N44" i="16"/>
  <c r="M25" i="12" s="1"/>
  <c r="M44" i="16"/>
  <c r="L25" i="12" s="1"/>
  <c r="L44" i="16"/>
  <c r="K25" i="12" s="1"/>
  <c r="K44" i="16"/>
  <c r="J25" i="12" s="1"/>
  <c r="J44" i="16"/>
  <c r="I25" i="12" s="1"/>
  <c r="I44" i="16"/>
  <c r="H25" i="12" s="1"/>
  <c r="H44" i="16"/>
  <c r="G25" i="12" s="1"/>
  <c r="G44" i="16"/>
  <c r="F25" i="12" s="1"/>
  <c r="P33" i="16"/>
  <c r="O33" i="16"/>
  <c r="N24" i="12" s="1"/>
  <c r="N33" i="16"/>
  <c r="M24" i="12" s="1"/>
  <c r="M33" i="16"/>
  <c r="L33" i="16"/>
  <c r="K33" i="16"/>
  <c r="J24" i="12" s="1"/>
  <c r="J33" i="16"/>
  <c r="I24" i="12" s="1"/>
  <c r="I33" i="16"/>
  <c r="H24" i="12" s="1"/>
  <c r="H33" i="16"/>
  <c r="G33" i="16"/>
  <c r="F24" i="12" s="1"/>
  <c r="D8" i="16"/>
  <c r="P72" i="15"/>
  <c r="O72" i="15"/>
  <c r="N22" i="12" s="1"/>
  <c r="N72" i="15"/>
  <c r="M22" i="12" s="1"/>
  <c r="M72" i="15"/>
  <c r="L22" i="12" s="1"/>
  <c r="L72" i="15"/>
  <c r="K72" i="15"/>
  <c r="J22" i="12" s="1"/>
  <c r="J72" i="15"/>
  <c r="I22" i="12" s="1"/>
  <c r="I72" i="15"/>
  <c r="H22" i="12" s="1"/>
  <c r="H72" i="15"/>
  <c r="G72" i="15"/>
  <c r="F22" i="12" s="1"/>
  <c r="P64" i="15"/>
  <c r="O21" i="12" s="1"/>
  <c r="O64" i="15"/>
  <c r="N64" i="15"/>
  <c r="M21" i="12" s="1"/>
  <c r="M64" i="15"/>
  <c r="L21" i="12" s="1"/>
  <c r="L64" i="15"/>
  <c r="K21" i="12" s="1"/>
  <c r="K64" i="15"/>
  <c r="J64" i="15"/>
  <c r="I21" i="12" s="1"/>
  <c r="I64" i="15"/>
  <c r="H21" i="12" s="1"/>
  <c r="H64" i="15"/>
  <c r="G21" i="12" s="1"/>
  <c r="G64" i="15"/>
  <c r="F21" i="12" s="1"/>
  <c r="P44" i="15"/>
  <c r="O20" i="12" s="1"/>
  <c r="O44" i="15"/>
  <c r="N20" i="12" s="1"/>
  <c r="N44" i="15"/>
  <c r="M20" i="12" s="1"/>
  <c r="M44" i="15"/>
  <c r="L20" i="12" s="1"/>
  <c r="L44" i="15"/>
  <c r="K20" i="12" s="1"/>
  <c r="K44" i="15"/>
  <c r="J20" i="12" s="1"/>
  <c r="J44" i="15"/>
  <c r="I20" i="12" s="1"/>
  <c r="I44" i="15"/>
  <c r="H20" i="12" s="1"/>
  <c r="H44" i="15"/>
  <c r="G20" i="12" s="1"/>
  <c r="G44" i="15"/>
  <c r="F20" i="12" s="1"/>
  <c r="P33" i="15"/>
  <c r="O19" i="12" s="1"/>
  <c r="O33" i="15"/>
  <c r="N19" i="12" s="1"/>
  <c r="N33" i="15"/>
  <c r="M33" i="15"/>
  <c r="L19" i="12" s="1"/>
  <c r="L33" i="15"/>
  <c r="K19" i="12" s="1"/>
  <c r="K33" i="15"/>
  <c r="J19" i="12" s="1"/>
  <c r="J33" i="15"/>
  <c r="I19" i="12" s="1"/>
  <c r="I33" i="15"/>
  <c r="H19" i="12" s="1"/>
  <c r="H33" i="15"/>
  <c r="G19" i="12" s="1"/>
  <c r="G33" i="15"/>
  <c r="F19" i="12" s="1"/>
  <c r="D8" i="15"/>
  <c r="P72" i="14"/>
  <c r="O72" i="14"/>
  <c r="N17" i="12" s="1"/>
  <c r="N72" i="14"/>
  <c r="M17" i="12" s="1"/>
  <c r="M72" i="14"/>
  <c r="L72" i="14"/>
  <c r="K72" i="14"/>
  <c r="J72" i="14"/>
  <c r="I17" i="12" s="1"/>
  <c r="I72" i="14"/>
  <c r="H72" i="14"/>
  <c r="G72" i="14"/>
  <c r="F17" i="12" s="1"/>
  <c r="P64" i="14"/>
  <c r="O16" i="12" s="1"/>
  <c r="O64" i="14"/>
  <c r="N16" i="12" s="1"/>
  <c r="N64" i="14"/>
  <c r="M16" i="12" s="1"/>
  <c r="M64" i="14"/>
  <c r="L16" i="12" s="1"/>
  <c r="L64" i="14"/>
  <c r="K16" i="12" s="1"/>
  <c r="K64" i="14"/>
  <c r="J16" i="12" s="1"/>
  <c r="J64" i="14"/>
  <c r="I16" i="12" s="1"/>
  <c r="I64" i="14"/>
  <c r="H16" i="12" s="1"/>
  <c r="H64" i="14"/>
  <c r="G16" i="12" s="1"/>
  <c r="G64" i="14"/>
  <c r="F16" i="12" s="1"/>
  <c r="P44" i="14"/>
  <c r="O15" i="12" s="1"/>
  <c r="O44" i="14"/>
  <c r="N15" i="12" s="1"/>
  <c r="N44" i="14"/>
  <c r="M15" i="12" s="1"/>
  <c r="M44" i="14"/>
  <c r="L15" i="12" s="1"/>
  <c r="L44" i="14"/>
  <c r="K15" i="12" s="1"/>
  <c r="K44" i="14"/>
  <c r="J15" i="12" s="1"/>
  <c r="J44" i="14"/>
  <c r="I15" i="12" s="1"/>
  <c r="I44" i="14"/>
  <c r="H15" i="12" s="1"/>
  <c r="H44" i="14"/>
  <c r="G15" i="12" s="1"/>
  <c r="G44" i="14"/>
  <c r="F15" i="12" s="1"/>
  <c r="P33" i="14"/>
  <c r="O14" i="12" s="1"/>
  <c r="O33" i="14"/>
  <c r="N33" i="14"/>
  <c r="M33" i="14"/>
  <c r="L14" i="12" s="1"/>
  <c r="L33" i="14"/>
  <c r="K14" i="12" s="1"/>
  <c r="K33" i="14"/>
  <c r="J33" i="14"/>
  <c r="I33" i="14"/>
  <c r="H14" i="12" s="1"/>
  <c r="H33" i="14"/>
  <c r="G14" i="12" s="1"/>
  <c r="G33" i="14"/>
  <c r="F14" i="12" s="1"/>
  <c r="D8" i="14"/>
  <c r="D9" i="12"/>
  <c r="I73" i="14" l="1"/>
  <c r="H18" i="12" s="1"/>
  <c r="M73" i="14"/>
  <c r="L18" i="12" s="1"/>
  <c r="H73" i="17"/>
  <c r="G33" i="12" s="1"/>
  <c r="G32" i="12"/>
  <c r="I73" i="18"/>
  <c r="H38" i="12" s="1"/>
  <c r="H37" i="12"/>
  <c r="J73" i="19"/>
  <c r="I43" i="12" s="1"/>
  <c r="I39" i="12"/>
  <c r="I73" i="19"/>
  <c r="H43" i="12" s="1"/>
  <c r="H42" i="12"/>
  <c r="H73" i="20"/>
  <c r="G48" i="12" s="1"/>
  <c r="G47" i="12"/>
  <c r="L73" i="20"/>
  <c r="K48" i="12" s="1"/>
  <c r="K47" i="12"/>
  <c r="K73" i="14"/>
  <c r="J18" i="12" s="1"/>
  <c r="O73" i="14"/>
  <c r="N18" i="12" s="1"/>
  <c r="H73" i="16"/>
  <c r="G28" i="12" s="1"/>
  <c r="G24" i="12"/>
  <c r="L73" i="16"/>
  <c r="K28" i="12" s="1"/>
  <c r="K24" i="12"/>
  <c r="P73" i="16"/>
  <c r="O28" i="12" s="1"/>
  <c r="O24" i="12"/>
  <c r="J73" i="16"/>
  <c r="I28" i="12" s="1"/>
  <c r="I26" i="12"/>
  <c r="N73" i="16"/>
  <c r="M28" i="12" s="1"/>
  <c r="M26" i="12"/>
  <c r="K73" i="16"/>
  <c r="J28" i="12" s="1"/>
  <c r="O73" i="16"/>
  <c r="N28" i="12" s="1"/>
  <c r="J73" i="17"/>
  <c r="I33" i="12" s="1"/>
  <c r="I29" i="12"/>
  <c r="N73" i="17"/>
  <c r="M33" i="12" s="1"/>
  <c r="M29" i="12"/>
  <c r="I73" i="17"/>
  <c r="H33" i="12" s="1"/>
  <c r="H32" i="12"/>
  <c r="M73" i="17"/>
  <c r="L33" i="12" s="1"/>
  <c r="L32" i="12"/>
  <c r="K73" i="18"/>
  <c r="J38" i="12" s="1"/>
  <c r="J34" i="12"/>
  <c r="O73" i="18"/>
  <c r="N38" i="12" s="1"/>
  <c r="N34" i="12"/>
  <c r="K73" i="19"/>
  <c r="J43" i="12" s="1"/>
  <c r="J39" i="12"/>
  <c r="O73" i="19"/>
  <c r="N43" i="12" s="1"/>
  <c r="N39" i="12"/>
  <c r="J73" i="20"/>
  <c r="I48" i="12" s="1"/>
  <c r="I44" i="12"/>
  <c r="N73" i="20"/>
  <c r="M48" i="12" s="1"/>
  <c r="M44" i="12"/>
  <c r="I73" i="20"/>
  <c r="H48" i="12" s="1"/>
  <c r="H47" i="12"/>
  <c r="M73" i="20"/>
  <c r="L48" i="12" s="1"/>
  <c r="L47" i="12"/>
  <c r="J73" i="14"/>
  <c r="I18" i="12" s="1"/>
  <c r="I14" i="12"/>
  <c r="P73" i="17"/>
  <c r="O33" i="12" s="1"/>
  <c r="O32" i="12"/>
  <c r="J73" i="18"/>
  <c r="I38" i="12" s="1"/>
  <c r="I34" i="12"/>
  <c r="M73" i="19"/>
  <c r="L43" i="12" s="1"/>
  <c r="L42" i="12"/>
  <c r="P73" i="20"/>
  <c r="O48" i="12" s="1"/>
  <c r="O47" i="12"/>
  <c r="G73" i="15"/>
  <c r="F23" i="12" s="1"/>
  <c r="K73" i="15"/>
  <c r="J23" i="12" s="1"/>
  <c r="O73" i="15"/>
  <c r="N23" i="12" s="1"/>
  <c r="H73" i="15"/>
  <c r="G23" i="12" s="1"/>
  <c r="G22" i="12"/>
  <c r="L73" i="15"/>
  <c r="K23" i="12" s="1"/>
  <c r="K22" i="12"/>
  <c r="P73" i="15"/>
  <c r="O23" i="12" s="1"/>
  <c r="O22" i="12"/>
  <c r="I73" i="16"/>
  <c r="H28" i="12" s="1"/>
  <c r="M73" i="16"/>
  <c r="L28" i="12" s="1"/>
  <c r="K73" i="17"/>
  <c r="J33" i="12" s="1"/>
  <c r="J29" i="12"/>
  <c r="O73" i="17"/>
  <c r="N33" i="12" s="1"/>
  <c r="N29" i="12"/>
  <c r="K73" i="20"/>
  <c r="J48" i="12" s="1"/>
  <c r="J44" i="12"/>
  <c r="O73" i="20"/>
  <c r="N48" i="12" s="1"/>
  <c r="N44" i="12"/>
  <c r="L17" i="12"/>
  <c r="H17" i="12"/>
  <c r="N14" i="12"/>
  <c r="N21" i="12"/>
  <c r="N73" i="14"/>
  <c r="M18" i="12" s="1"/>
  <c r="M14" i="12"/>
  <c r="L73" i="17"/>
  <c r="K33" i="12" s="1"/>
  <c r="K32" i="12"/>
  <c r="N73" i="18"/>
  <c r="M38" i="12" s="1"/>
  <c r="M34" i="12"/>
  <c r="M73" i="18"/>
  <c r="L38" i="12" s="1"/>
  <c r="L37" i="12"/>
  <c r="N73" i="19"/>
  <c r="M43" i="12" s="1"/>
  <c r="M39" i="12"/>
  <c r="H73" i="14"/>
  <c r="G18" i="12" s="1"/>
  <c r="L73" i="14"/>
  <c r="K18" i="12" s="1"/>
  <c r="P73" i="14"/>
  <c r="O18" i="12" s="1"/>
  <c r="J73" i="15"/>
  <c r="I23" i="12" s="1"/>
  <c r="N73" i="15"/>
  <c r="M23" i="12" s="1"/>
  <c r="I73" i="15"/>
  <c r="H23" i="12" s="1"/>
  <c r="M73" i="15"/>
  <c r="L23" i="12" s="1"/>
  <c r="H73" i="18"/>
  <c r="G38" i="12" s="1"/>
  <c r="G37" i="12"/>
  <c r="L73" i="18"/>
  <c r="K38" i="12" s="1"/>
  <c r="K37" i="12"/>
  <c r="P73" i="18"/>
  <c r="O38" i="12" s="1"/>
  <c r="O37" i="12"/>
  <c r="H73" i="19"/>
  <c r="G43" i="12" s="1"/>
  <c r="G42" i="12"/>
  <c r="L73" i="19"/>
  <c r="K43" i="12" s="1"/>
  <c r="K42" i="12"/>
  <c r="P73" i="19"/>
  <c r="O43" i="12" s="1"/>
  <c r="O42" i="12"/>
  <c r="O17" i="12"/>
  <c r="K17" i="12"/>
  <c r="G17" i="12"/>
  <c r="J14" i="12"/>
  <c r="J21" i="12"/>
  <c r="M19" i="12"/>
  <c r="N27" i="12"/>
  <c r="L24" i="12"/>
  <c r="G73" i="20"/>
  <c r="F48" i="12" s="1"/>
  <c r="G73" i="19"/>
  <c r="F43" i="12" s="1"/>
  <c r="G73" i="18"/>
  <c r="F38" i="12" s="1"/>
  <c r="G73" i="17"/>
  <c r="F33" i="12" s="1"/>
  <c r="G73" i="16"/>
  <c r="F28" i="12" s="1"/>
  <c r="G73" i="14"/>
  <c r="F18" i="12" s="1"/>
  <c r="D11" i="12" l="1"/>
  <c r="F10" i="12" l="1"/>
  <c r="F50" i="12" s="1"/>
  <c r="H72" i="9"/>
  <c r="G12" i="12" s="1"/>
  <c r="G52" i="12" s="1"/>
  <c r="I72" i="9"/>
  <c r="J72" i="9"/>
  <c r="K72" i="9"/>
  <c r="L72" i="9"/>
  <c r="M72" i="9"/>
  <c r="N72" i="9"/>
  <c r="O72" i="9"/>
  <c r="P72" i="9"/>
  <c r="AK72" i="9"/>
  <c r="G72" i="9"/>
  <c r="F12" i="12" s="1"/>
  <c r="F52" i="12" s="1"/>
  <c r="G33" i="9"/>
  <c r="F9" i="12" s="1"/>
  <c r="F49" i="12" s="1"/>
  <c r="H64" i="9"/>
  <c r="G11" i="12" s="1"/>
  <c r="G51" i="12" s="1"/>
  <c r="I64" i="9"/>
  <c r="H11" i="12" s="1"/>
  <c r="H51" i="12" s="1"/>
  <c r="J64" i="9"/>
  <c r="I11" i="12" s="1"/>
  <c r="I51" i="12" s="1"/>
  <c r="K64" i="9"/>
  <c r="J11" i="12" s="1"/>
  <c r="J51" i="12" s="1"/>
  <c r="L64" i="9"/>
  <c r="K11" i="12" s="1"/>
  <c r="K51" i="12" s="1"/>
  <c r="M64" i="9"/>
  <c r="L11" i="12" s="1"/>
  <c r="L51" i="12" s="1"/>
  <c r="N64" i="9"/>
  <c r="M11" i="12" s="1"/>
  <c r="M51" i="12" s="1"/>
  <c r="O64" i="9"/>
  <c r="N11" i="12" s="1"/>
  <c r="N51" i="12" s="1"/>
  <c r="P64" i="9"/>
  <c r="O11" i="12" s="1"/>
  <c r="O51" i="12" s="1"/>
  <c r="AK64" i="9"/>
  <c r="G64" i="9"/>
  <c r="F11" i="12" s="1"/>
  <c r="F51" i="12" s="1"/>
  <c r="H44" i="9"/>
  <c r="G10" i="12" s="1"/>
  <c r="G50" i="12" s="1"/>
  <c r="I44" i="9"/>
  <c r="H10" i="12" s="1"/>
  <c r="H50" i="12" s="1"/>
  <c r="J44" i="9"/>
  <c r="I10" i="12" s="1"/>
  <c r="I50" i="12" s="1"/>
  <c r="K44" i="9"/>
  <c r="J10" i="12" s="1"/>
  <c r="J50" i="12" s="1"/>
  <c r="L44" i="9"/>
  <c r="K10" i="12" s="1"/>
  <c r="K50" i="12" s="1"/>
  <c r="M44" i="9"/>
  <c r="L10" i="12" s="1"/>
  <c r="L50" i="12" s="1"/>
  <c r="N44" i="9"/>
  <c r="M10" i="12" s="1"/>
  <c r="M50" i="12" s="1"/>
  <c r="O44" i="9"/>
  <c r="N10" i="12" s="1"/>
  <c r="N50" i="12" s="1"/>
  <c r="P44" i="9"/>
  <c r="O10" i="12" s="1"/>
  <c r="O50" i="12" s="1"/>
  <c r="AK44" i="9"/>
  <c r="H33" i="9"/>
  <c r="G9" i="12" s="1"/>
  <c r="G49" i="12" s="1"/>
  <c r="I33" i="9"/>
  <c r="H9" i="12" s="1"/>
  <c r="H49" i="12" s="1"/>
  <c r="J33" i="9"/>
  <c r="I9" i="12" s="1"/>
  <c r="I49" i="12" s="1"/>
  <c r="K33" i="9"/>
  <c r="J9" i="12" s="1"/>
  <c r="J49" i="12" s="1"/>
  <c r="L33" i="9"/>
  <c r="K9" i="12" s="1"/>
  <c r="K49" i="12" s="1"/>
  <c r="M33" i="9"/>
  <c r="L9" i="12" s="1"/>
  <c r="L49" i="12" s="1"/>
  <c r="N33" i="9"/>
  <c r="M9" i="12" s="1"/>
  <c r="M49" i="12" s="1"/>
  <c r="O33" i="9"/>
  <c r="N9" i="12" s="1"/>
  <c r="N49" i="12" s="1"/>
  <c r="O9" i="12"/>
  <c r="O49" i="12" s="1"/>
  <c r="AK73" i="9" l="1"/>
  <c r="P73" i="9"/>
  <c r="N73" i="9"/>
  <c r="M13" i="12" s="1"/>
  <c r="M53" i="12" s="1"/>
  <c r="M12" i="12"/>
  <c r="M52" i="12" s="1"/>
  <c r="J73" i="9"/>
  <c r="I13" i="12" s="1"/>
  <c r="I53" i="12" s="1"/>
  <c r="I12" i="12"/>
  <c r="I52" i="12" s="1"/>
  <c r="M73" i="9"/>
  <c r="L13" i="12" s="1"/>
  <c r="L53" i="12" s="1"/>
  <c r="L12" i="12"/>
  <c r="L52" i="12" s="1"/>
  <c r="I73" i="9"/>
  <c r="H13" i="12" s="1"/>
  <c r="H53" i="12" s="1"/>
  <c r="H12" i="12"/>
  <c r="H52" i="12" s="1"/>
  <c r="O13" i="12"/>
  <c r="O53" i="12" s="1"/>
  <c r="O12" i="12"/>
  <c r="O52" i="12" s="1"/>
  <c r="L73" i="9"/>
  <c r="K13" i="12" s="1"/>
  <c r="K53" i="12" s="1"/>
  <c r="K12" i="12"/>
  <c r="K52" i="12" s="1"/>
  <c r="O73" i="9"/>
  <c r="N13" i="12" s="1"/>
  <c r="N53" i="12" s="1"/>
  <c r="N12" i="12"/>
  <c r="N52" i="12" s="1"/>
  <c r="K73" i="9"/>
  <c r="J13" i="12" s="1"/>
  <c r="J53" i="12" s="1"/>
  <c r="J12" i="12"/>
  <c r="J52" i="12" s="1"/>
  <c r="G73" i="9"/>
  <c r="F13" i="12" s="1"/>
  <c r="F53" i="12" s="1"/>
  <c r="H73" i="9"/>
  <c r="G13" i="12" s="1"/>
  <c r="G53" i="12" s="1"/>
  <c r="F12" i="9"/>
</calcChain>
</file>

<file path=xl/sharedStrings.xml><?xml version="1.0" encoding="utf-8"?>
<sst xmlns="http://schemas.openxmlformats.org/spreadsheetml/2006/main" count="1111" uniqueCount="110">
  <si>
    <t>　　（金額単位：千円）</t>
    <rPh sb="3" eb="5">
      <t>キンガク</t>
    </rPh>
    <rPh sb="5" eb="7">
      <t>タンイ</t>
    </rPh>
    <rPh sb="8" eb="10">
      <t>センエン</t>
    </rPh>
    <phoneticPr fontId="5"/>
  </si>
  <si>
    <t>番
号</t>
    <rPh sb="0" eb="1">
      <t>バン</t>
    </rPh>
    <rPh sb="2" eb="3">
      <t>ゴウ</t>
    </rPh>
    <phoneticPr fontId="5"/>
  </si>
  <si>
    <t>項　　　　　目</t>
    <rPh sb="0" eb="1">
      <t>コウ</t>
    </rPh>
    <rPh sb="6" eb="7">
      <t>メ</t>
    </rPh>
    <phoneticPr fontId="5"/>
  </si>
  <si>
    <t>標準
周期</t>
    <rPh sb="0" eb="2">
      <t>ヒョウジュン</t>
    </rPh>
    <rPh sb="3" eb="5">
      <t>シュウキ</t>
    </rPh>
    <phoneticPr fontId="9"/>
  </si>
  <si>
    <t>備　　考</t>
    <rPh sb="0" eb="1">
      <t>ソナエ</t>
    </rPh>
    <rPh sb="3" eb="4">
      <t>コウ</t>
    </rPh>
    <phoneticPr fontId="9"/>
  </si>
  <si>
    <t>屋　根</t>
    <rPh sb="0" eb="1">
      <t>ヤ</t>
    </rPh>
    <rPh sb="2" eb="3">
      <t>ネ</t>
    </rPh>
    <phoneticPr fontId="5"/>
  </si>
  <si>
    <t>　　　合　　　　　　　計</t>
    <rPh sb="3" eb="4">
      <t>ア</t>
    </rPh>
    <rPh sb="11" eb="12">
      <t>ケイ</t>
    </rPh>
    <phoneticPr fontId="5"/>
  </si>
  <si>
    <t>　冷温水発生機</t>
    <rPh sb="1" eb="2">
      <t>レイ</t>
    </rPh>
    <rPh sb="2" eb="4">
      <t>オンスイ</t>
    </rPh>
    <rPh sb="4" eb="7">
      <t>ハッセイキ</t>
    </rPh>
    <phoneticPr fontId="5"/>
  </si>
  <si>
    <t>設計</t>
    <rPh sb="0" eb="2">
      <t>セッケイ</t>
    </rPh>
    <phoneticPr fontId="3"/>
  </si>
  <si>
    <t>構造</t>
    <rPh sb="0" eb="2">
      <t>コウゾウ</t>
    </rPh>
    <phoneticPr fontId="15"/>
  </si>
  <si>
    <t>延べ面積</t>
    <rPh sb="0" eb="1">
      <t>ノ</t>
    </rPh>
    <rPh sb="2" eb="4">
      <t>メンセキ</t>
    </rPh>
    <phoneticPr fontId="15"/>
  </si>
  <si>
    <t>建築年月日</t>
    <rPh sb="0" eb="2">
      <t>ケンチク</t>
    </rPh>
    <rPh sb="2" eb="5">
      <t>ネンガッピ</t>
    </rPh>
    <phoneticPr fontId="15"/>
  </si>
  <si>
    <t>外壁</t>
    <rPh sb="0" eb="2">
      <t>ガイヘキ</t>
    </rPh>
    <phoneticPr fontId="15"/>
  </si>
  <si>
    <t>建築</t>
    <rPh sb="0" eb="2">
      <t>ケンチク</t>
    </rPh>
    <phoneticPr fontId="15"/>
  </si>
  <si>
    <t>電気</t>
    <rPh sb="0" eb="2">
      <t>デンキ</t>
    </rPh>
    <phoneticPr fontId="15"/>
  </si>
  <si>
    <t>機械</t>
    <rPh sb="0" eb="2">
      <t>キカイ</t>
    </rPh>
    <phoneticPr fontId="15"/>
  </si>
  <si>
    <t>衛生設備</t>
    <rPh sb="0" eb="2">
      <t>エイセイ</t>
    </rPh>
    <rPh sb="2" eb="4">
      <t>セツビ</t>
    </rPh>
    <phoneticPr fontId="15"/>
  </si>
  <si>
    <t>空調設備</t>
    <rPh sb="0" eb="2">
      <t>クウチョウ</t>
    </rPh>
    <rPh sb="2" eb="4">
      <t>セツビ</t>
    </rPh>
    <phoneticPr fontId="15"/>
  </si>
  <si>
    <t>　分電盤・制御盤</t>
    <rPh sb="1" eb="4">
      <t>ブンデンバン</t>
    </rPh>
    <rPh sb="5" eb="8">
      <t>セイギョバン</t>
    </rPh>
    <phoneticPr fontId="5"/>
  </si>
  <si>
    <t>受変電設備</t>
    <rPh sb="0" eb="1">
      <t>ジュ</t>
    </rPh>
    <rPh sb="1" eb="3">
      <t>ヘンデン</t>
    </rPh>
    <rPh sb="3" eb="5">
      <t>セツビ</t>
    </rPh>
    <phoneticPr fontId="15"/>
  </si>
  <si>
    <t>配電設備</t>
    <rPh sb="0" eb="2">
      <t>ハイデン</t>
    </rPh>
    <rPh sb="2" eb="4">
      <t>セツビ</t>
    </rPh>
    <phoneticPr fontId="15"/>
  </si>
  <si>
    <t>　受電・キュービクル</t>
    <rPh sb="1" eb="3">
      <t>ジュデン</t>
    </rPh>
    <phoneticPr fontId="5"/>
  </si>
  <si>
    <t>　フッ素樹脂鋼板</t>
    <phoneticPr fontId="15"/>
  </si>
  <si>
    <t xml:space="preserve">  板張り　木造小屋組　（防腐塗装）</t>
    <rPh sb="2" eb="4">
      <t>イタバ</t>
    </rPh>
    <rPh sb="6" eb="8">
      <t>モクゾウ</t>
    </rPh>
    <rPh sb="8" eb="10">
      <t>コヤ</t>
    </rPh>
    <rPh sb="10" eb="11">
      <t>グミ</t>
    </rPh>
    <rPh sb="13" eb="15">
      <t>ボウフ</t>
    </rPh>
    <rPh sb="15" eb="17">
      <t>トソウ</t>
    </rPh>
    <phoneticPr fontId="15"/>
  </si>
  <si>
    <t>　シーリング</t>
    <phoneticPr fontId="15"/>
  </si>
  <si>
    <t>　コンクリート打放し　(含浸防水剤)</t>
    <rPh sb="7" eb="8">
      <t>ウチ</t>
    </rPh>
    <rPh sb="8" eb="9">
      <t>ハナ</t>
    </rPh>
    <rPh sb="12" eb="13">
      <t>フク</t>
    </rPh>
    <rPh sb="14" eb="16">
      <t>ボウスイ</t>
    </rPh>
    <rPh sb="16" eb="17">
      <t>ザイ</t>
    </rPh>
    <phoneticPr fontId="15"/>
  </si>
  <si>
    <t>作成条件：</t>
    <phoneticPr fontId="15"/>
  </si>
  <si>
    <t>部 位</t>
    <rPh sb="0" eb="1">
      <t>ブ</t>
    </rPh>
    <rPh sb="2" eb="3">
      <t>クライ</t>
    </rPh>
    <phoneticPr fontId="9"/>
  </si>
  <si>
    <t>その他の部位</t>
    <rPh sb="2" eb="3">
      <t>タ</t>
    </rPh>
    <rPh sb="4" eb="6">
      <t>ブイ</t>
    </rPh>
    <phoneticPr fontId="15"/>
  </si>
  <si>
    <t>　配管類</t>
    <rPh sb="1" eb="3">
      <t>ハイカン</t>
    </rPh>
    <rPh sb="3" eb="4">
      <t>ルイ</t>
    </rPh>
    <phoneticPr fontId="15"/>
  </si>
  <si>
    <t>　ポンプ</t>
    <phoneticPr fontId="5"/>
  </si>
  <si>
    <t>　加圧給水ポンプ</t>
    <rPh sb="1" eb="3">
      <t>カアツ</t>
    </rPh>
    <rPh sb="3" eb="5">
      <t>キュウスイ</t>
    </rPh>
    <phoneticPr fontId="5"/>
  </si>
  <si>
    <t>　高圧気中開閉器</t>
    <rPh sb="1" eb="3">
      <t>コウアツ</t>
    </rPh>
    <rPh sb="3" eb="8">
      <t>キチュウカイヘイキ</t>
    </rPh>
    <phoneticPr fontId="15"/>
  </si>
  <si>
    <t>　受水槽設備</t>
    <rPh sb="1" eb="4">
      <t>ジュスイソウ</t>
    </rPh>
    <rPh sb="4" eb="6">
      <t>セツビ</t>
    </rPh>
    <phoneticPr fontId="5"/>
  </si>
  <si>
    <t>棟名称</t>
    <rPh sb="0" eb="1">
      <t>トウ</t>
    </rPh>
    <rPh sb="1" eb="3">
      <t>メイショウ</t>
    </rPh>
    <phoneticPr fontId="15"/>
  </si>
  <si>
    <t>本館</t>
    <rPh sb="0" eb="2">
      <t>ホンカン</t>
    </rPh>
    <phoneticPr fontId="15"/>
  </si>
  <si>
    <t>地上２階</t>
    <rPh sb="0" eb="2">
      <t>チジョウ</t>
    </rPh>
    <rPh sb="3" eb="4">
      <t>カイ</t>
    </rPh>
    <phoneticPr fontId="15"/>
  </si>
  <si>
    <t>2,000㎡</t>
    <phoneticPr fontId="15"/>
  </si>
  <si>
    <t>ＲＣ造</t>
    <rPh sb="2" eb="3">
      <t>ゾウ</t>
    </rPh>
    <phoneticPr fontId="15"/>
  </si>
  <si>
    <t>改修歴</t>
    <rPh sb="0" eb="2">
      <t>カイシュウ</t>
    </rPh>
    <rPh sb="2" eb="3">
      <t>レキ</t>
    </rPh>
    <phoneticPr fontId="3"/>
  </si>
  <si>
    <t>年度</t>
    <rPh sb="0" eb="2">
      <t>ネンド</t>
    </rPh>
    <phoneticPr fontId="3"/>
  </si>
  <si>
    <t>内容</t>
    <rPh sb="0" eb="2">
      <t>ナイヨウ</t>
    </rPh>
    <phoneticPr fontId="3"/>
  </si>
  <si>
    <t>更新</t>
    <rPh sb="0" eb="2">
      <t>コウシン</t>
    </rPh>
    <phoneticPr fontId="3"/>
  </si>
  <si>
    <t>　　中長期保全計画表</t>
    <rPh sb="2" eb="5">
      <t>チュウチョウキ</t>
    </rPh>
    <phoneticPr fontId="3"/>
  </si>
  <si>
    <t>階</t>
    <rPh sb="0" eb="1">
      <t>カイ</t>
    </rPh>
    <phoneticPr fontId="15"/>
  </si>
  <si>
    <t>○○○○センター　　本館</t>
    <rPh sb="10" eb="12">
      <t>ホンカン</t>
    </rPh>
    <phoneticPr fontId="5"/>
  </si>
  <si>
    <t>修繕</t>
    <rPh sb="0" eb="2">
      <t>シュウゼン</t>
    </rPh>
    <phoneticPr fontId="3"/>
  </si>
  <si>
    <t>－</t>
    <phoneticPr fontId="3"/>
  </si>
  <si>
    <t>②県有建築物保全点検の結果に基づき作成し，今後２０年間の改修費用を概算で算出した。</t>
    <rPh sb="14" eb="15">
      <t>モト</t>
    </rPh>
    <rPh sb="17" eb="19">
      <t>サクセイ</t>
    </rPh>
    <phoneticPr fontId="15"/>
  </si>
  <si>
    <t>①施設管理者及び主務課からの要望に基づき作成したものである。</t>
    <rPh sb="1" eb="3">
      <t>シセツ</t>
    </rPh>
    <rPh sb="3" eb="6">
      <t>カンリシャ</t>
    </rPh>
    <rPh sb="6" eb="7">
      <t>オヨ</t>
    </rPh>
    <rPh sb="8" eb="11">
      <t>シュムカ</t>
    </rPh>
    <rPh sb="14" eb="16">
      <t>ヨウボウ</t>
    </rPh>
    <rPh sb="17" eb="18">
      <t>モト</t>
    </rPh>
    <rPh sb="20" eb="22">
      <t>サクセイ</t>
    </rPh>
    <phoneticPr fontId="15"/>
  </si>
  <si>
    <t xml:space="preserve">  アスファルト防水保護コン</t>
    <rPh sb="8" eb="10">
      <t>ボウスイ</t>
    </rPh>
    <rPh sb="10" eb="12">
      <t>ホゴ</t>
    </rPh>
    <phoneticPr fontId="3"/>
  </si>
  <si>
    <t>　アスファルト防水保護コン</t>
    <rPh sb="7" eb="9">
      <t>ボウスイ</t>
    </rPh>
    <rPh sb="9" eb="11">
      <t>ホゴ</t>
    </rPh>
    <phoneticPr fontId="5"/>
  </si>
  <si>
    <t>③費用の算出は大臣官房官庁営繕部監修「建築物のライフサイクルコスト平成１７年版」，県単価及び見積を用いる。</t>
    <rPh sb="33" eb="35">
      <t>ヘイセイ</t>
    </rPh>
    <rPh sb="37" eb="38">
      <t>ネン</t>
    </rPh>
    <rPh sb="44" eb="45">
      <t>オヨ</t>
    </rPh>
    <rPh sb="46" eb="48">
      <t>ミツ</t>
    </rPh>
    <phoneticPr fontId="15"/>
  </si>
  <si>
    <t>④表中，概ね４年目以降の修繕内容については，「建築物のライフサイクルコスト平成１７年版」に基づく部材毎の更新・修繕・設計費用を算出している。</t>
    <rPh sb="1" eb="3">
      <t>ヒョウチュウ</t>
    </rPh>
    <rPh sb="4" eb="5">
      <t>オオム</t>
    </rPh>
    <rPh sb="7" eb="8">
      <t>ネン</t>
    </rPh>
    <rPh sb="8" eb="11">
      <t>メイコウ</t>
    </rPh>
    <rPh sb="12" eb="14">
      <t>シュウゼン</t>
    </rPh>
    <rPh sb="14" eb="16">
      <t>ナイヨウ</t>
    </rPh>
    <rPh sb="23" eb="26">
      <t>ケンチクブツ</t>
    </rPh>
    <rPh sb="37" eb="39">
      <t>ヘイセイ</t>
    </rPh>
    <rPh sb="41" eb="42">
      <t>ネン</t>
    </rPh>
    <rPh sb="42" eb="43">
      <t>バン</t>
    </rPh>
    <rPh sb="45" eb="46">
      <t>モト</t>
    </rPh>
    <rPh sb="48" eb="50">
      <t>ブザイ</t>
    </rPh>
    <rPh sb="50" eb="51">
      <t>ゴト</t>
    </rPh>
    <rPh sb="52" eb="54">
      <t>コウシン</t>
    </rPh>
    <rPh sb="55" eb="57">
      <t>シュウゼン</t>
    </rPh>
    <rPh sb="58" eb="60">
      <t>セッケイ</t>
    </rPh>
    <rPh sb="60" eb="62">
      <t>ヒヨウ</t>
    </rPh>
    <rPh sb="63" eb="65">
      <t>サンシュツ</t>
    </rPh>
    <phoneticPr fontId="15"/>
  </si>
  <si>
    <t>⑤各年度において，予算の平準化は考慮しない。また，金額は物価補正率による補正及び消費税率８％を含む。</t>
    <rPh sb="1" eb="4">
      <t>カクネンド</t>
    </rPh>
    <rPh sb="9" eb="11">
      <t>ヨサン</t>
    </rPh>
    <rPh sb="12" eb="15">
      <t>ヘイジュンカ</t>
    </rPh>
    <rPh sb="16" eb="18">
      <t>コウリョ</t>
    </rPh>
    <rPh sb="25" eb="27">
      <t>キンガク</t>
    </rPh>
    <rPh sb="28" eb="30">
      <t>ブッカ</t>
    </rPh>
    <rPh sb="30" eb="32">
      <t>ホセイ</t>
    </rPh>
    <rPh sb="32" eb="33">
      <t>リツ</t>
    </rPh>
    <rPh sb="36" eb="38">
      <t>ホセイ</t>
    </rPh>
    <rPh sb="38" eb="39">
      <t>オヨ</t>
    </rPh>
    <rPh sb="47" eb="48">
      <t>フク</t>
    </rPh>
    <phoneticPr fontId="15"/>
  </si>
  <si>
    <t>屋上及び屋根</t>
    <rPh sb="0" eb="2">
      <t>オクジョウ</t>
    </rPh>
    <rPh sb="2" eb="3">
      <t>オヨ</t>
    </rPh>
    <rPh sb="4" eb="6">
      <t>ヤネ</t>
    </rPh>
    <phoneticPr fontId="5"/>
  </si>
  <si>
    <t>電灯・動力設備</t>
    <rPh sb="0" eb="2">
      <t>デントウ</t>
    </rPh>
    <rPh sb="3" eb="5">
      <t>ドウリョク</t>
    </rPh>
    <rPh sb="5" eb="7">
      <t>セツビ</t>
    </rPh>
    <phoneticPr fontId="15"/>
  </si>
  <si>
    <t>改修履歴</t>
    <rPh sb="0" eb="2">
      <t>カイシュウ</t>
    </rPh>
    <rPh sb="2" eb="4">
      <t>リレキ</t>
    </rPh>
    <phoneticPr fontId="3"/>
  </si>
  <si>
    <t>設計・監理</t>
    <rPh sb="0" eb="2">
      <t>セッケイ</t>
    </rPh>
    <rPh sb="3" eb="5">
      <t>カンリ</t>
    </rPh>
    <phoneticPr fontId="3"/>
  </si>
  <si>
    <t>足場の有効利用（費用削減）のため下２つの工事を併せて行う
委託料は下２つの工事を含む。</t>
    <rPh sb="29" eb="32">
      <t>イタクリョウ</t>
    </rPh>
    <rPh sb="33" eb="34">
      <t>シタ</t>
    </rPh>
    <rPh sb="37" eb="39">
      <t>コウジ</t>
    </rPh>
    <rPh sb="40" eb="41">
      <t>フク</t>
    </rPh>
    <phoneticPr fontId="3"/>
  </si>
  <si>
    <t>○○○○センター　　</t>
    <phoneticPr fontId="5"/>
  </si>
  <si>
    <t>建物名称</t>
    <rPh sb="0" eb="2">
      <t>タテモノ</t>
    </rPh>
    <rPh sb="2" eb="4">
      <t>メイショウ</t>
    </rPh>
    <phoneticPr fontId="9"/>
  </si>
  <si>
    <t>部位</t>
    <rPh sb="0" eb="2">
      <t>ブイ</t>
    </rPh>
    <phoneticPr fontId="3"/>
  </si>
  <si>
    <t>機械</t>
    <rPh sb="0" eb="2">
      <t>キカイ</t>
    </rPh>
    <phoneticPr fontId="3"/>
  </si>
  <si>
    <t>小計</t>
    <rPh sb="0" eb="2">
      <t>ショウケイ</t>
    </rPh>
    <phoneticPr fontId="3"/>
  </si>
  <si>
    <t>小計</t>
    <phoneticPr fontId="3"/>
  </si>
  <si>
    <t>その他</t>
    <rPh sb="2" eb="3">
      <t>ホカ</t>
    </rPh>
    <phoneticPr fontId="3"/>
  </si>
  <si>
    <t>延べ面積</t>
    <rPh sb="0" eb="1">
      <t>ノ</t>
    </rPh>
    <rPh sb="2" eb="4">
      <t>メンセキ</t>
    </rPh>
    <phoneticPr fontId="3"/>
  </si>
  <si>
    <t>竣工年月日</t>
    <rPh sb="0" eb="2">
      <t>シュンコウ</t>
    </rPh>
    <rPh sb="2" eb="3">
      <t>ネン</t>
    </rPh>
    <rPh sb="3" eb="5">
      <t>ツキヒ</t>
    </rPh>
    <phoneticPr fontId="3"/>
  </si>
  <si>
    <t>築年数</t>
    <rPh sb="0" eb="3">
      <t>チクネンスウ</t>
    </rPh>
    <phoneticPr fontId="3"/>
  </si>
  <si>
    <t>　　　　</t>
    <phoneticPr fontId="5"/>
  </si>
  <si>
    <t>　施設名称：　</t>
    <phoneticPr fontId="3"/>
  </si>
  <si>
    <t>　○○○センター</t>
    <phoneticPr fontId="3"/>
  </si>
  <si>
    <t>　　中長期保全計画表（総括）</t>
    <phoneticPr fontId="3"/>
  </si>
  <si>
    <t>棟名称</t>
    <rPh sb="0" eb="1">
      <t>トウ</t>
    </rPh>
    <rPh sb="1" eb="3">
      <t>メイショウ</t>
    </rPh>
    <phoneticPr fontId="3"/>
  </si>
  <si>
    <t>　合計</t>
    <rPh sb="1" eb="3">
      <t>ゴウケイ</t>
    </rPh>
    <phoneticPr fontId="15"/>
  </si>
  <si>
    <t>計</t>
    <rPh sb="0" eb="1">
      <t>ケイ</t>
    </rPh>
    <phoneticPr fontId="3"/>
  </si>
  <si>
    <t>年（西暦）</t>
    <rPh sb="0" eb="1">
      <t>ネン</t>
    </rPh>
    <rPh sb="2" eb="4">
      <t>セイレキ</t>
    </rPh>
    <phoneticPr fontId="3"/>
  </si>
  <si>
    <t>棟①</t>
    <rPh sb="0" eb="1">
      <t>トウ</t>
    </rPh>
    <phoneticPr fontId="15"/>
  </si>
  <si>
    <t>棟②</t>
    <rPh sb="0" eb="1">
      <t>トウ</t>
    </rPh>
    <phoneticPr fontId="3"/>
  </si>
  <si>
    <t>棟③</t>
    <rPh sb="0" eb="1">
      <t>トウ</t>
    </rPh>
    <phoneticPr fontId="3"/>
  </si>
  <si>
    <t>棟④</t>
    <rPh sb="0" eb="1">
      <t>トウ</t>
    </rPh>
    <phoneticPr fontId="3"/>
  </si>
  <si>
    <t>棟⑤</t>
    <rPh sb="0" eb="1">
      <t>トウ</t>
    </rPh>
    <phoneticPr fontId="3"/>
  </si>
  <si>
    <t>棟⑥</t>
    <rPh sb="0" eb="1">
      <t>トウ</t>
    </rPh>
    <phoneticPr fontId="3"/>
  </si>
  <si>
    <t>棟⑦</t>
    <rPh sb="0" eb="1">
      <t>トウ</t>
    </rPh>
    <phoneticPr fontId="3"/>
  </si>
  <si>
    <t>棟⑧</t>
    <rPh sb="0" eb="1">
      <t>トウ</t>
    </rPh>
    <phoneticPr fontId="3"/>
  </si>
  <si>
    <t>部　　　　　材</t>
    <phoneticPr fontId="5"/>
  </si>
  <si>
    <t>部　　　　　材</t>
    <phoneticPr fontId="5"/>
  </si>
  <si>
    <t>部　　　　　材</t>
    <phoneticPr fontId="5"/>
  </si>
  <si>
    <t xml:space="preserve">↑　１０年目以降の２０年間は列を非表示としている。
　　 </t>
    <rPh sb="4" eb="5">
      <t>ネン</t>
    </rPh>
    <rPh sb="5" eb="6">
      <t>メ</t>
    </rPh>
    <rPh sb="6" eb="8">
      <t>イコウ</t>
    </rPh>
    <rPh sb="11" eb="13">
      <t>ネンカン</t>
    </rPh>
    <rPh sb="14" eb="15">
      <t>レツ</t>
    </rPh>
    <rPh sb="16" eb="19">
      <t>ヒヒョウジ</t>
    </rPh>
    <phoneticPr fontId="3"/>
  </si>
  <si>
    <t>作成年</t>
    <rPh sb="0" eb="2">
      <t>サクセイ</t>
    </rPh>
    <rPh sb="2" eb="3">
      <t>ドシ</t>
    </rPh>
    <phoneticPr fontId="15"/>
  </si>
  <si>
    <t>年</t>
    <rPh sb="0" eb="1">
      <t>ネン</t>
    </rPh>
    <phoneticPr fontId="15"/>
  </si>
  <si>
    <t>物価補正率：建築　1.183，設備　1.121　   （引用　H30.6建設物価　建築費指数　事務所ＲＣ　H30.4) 　</t>
    <rPh sb="0" eb="2">
      <t>ブッカ</t>
    </rPh>
    <rPh sb="2" eb="4">
      <t>ホセイ</t>
    </rPh>
    <rPh sb="4" eb="5">
      <t>リツ</t>
    </rPh>
    <rPh sb="6" eb="8">
      <t>ケンチク</t>
    </rPh>
    <rPh sb="15" eb="17">
      <t>セツビ</t>
    </rPh>
    <rPh sb="28" eb="30">
      <t>インヨウ</t>
    </rPh>
    <rPh sb="36" eb="38">
      <t>ケンセツ</t>
    </rPh>
    <rPh sb="38" eb="40">
      <t>ブッカ</t>
    </rPh>
    <rPh sb="41" eb="44">
      <t>ケンチクヒ</t>
    </rPh>
    <rPh sb="44" eb="46">
      <t>シスウ</t>
    </rPh>
    <rPh sb="47" eb="49">
      <t>ジム</t>
    </rPh>
    <rPh sb="49" eb="50">
      <t>ショ</t>
    </rPh>
    <phoneticPr fontId="3"/>
  </si>
  <si>
    <t>年</t>
  </si>
  <si>
    <t>作成年</t>
  </si>
  <si>
    <t>　　（金額単位：千円）</t>
  </si>
  <si>
    <t>作成条件：</t>
    <phoneticPr fontId="15"/>
  </si>
  <si>
    <t>2,000㎡</t>
    <phoneticPr fontId="15"/>
  </si>
  <si>
    <t>物価補正率：建築　1.150，設備　1.107　   （引用　H29.6建設物価　建築費指数　事務所ＲＣ　H29.4) 　</t>
    <rPh sb="0" eb="2">
      <t>ブッカ</t>
    </rPh>
    <rPh sb="2" eb="4">
      <t>ホセイ</t>
    </rPh>
    <rPh sb="4" eb="5">
      <t>リツ</t>
    </rPh>
    <rPh sb="6" eb="8">
      <t>ケンチク</t>
    </rPh>
    <rPh sb="15" eb="17">
      <t>セツビ</t>
    </rPh>
    <rPh sb="28" eb="30">
      <t>インヨウ</t>
    </rPh>
    <rPh sb="36" eb="38">
      <t>ケンセツ</t>
    </rPh>
    <rPh sb="38" eb="40">
      <t>ブッカ</t>
    </rPh>
    <rPh sb="41" eb="44">
      <t>ケンチクヒ</t>
    </rPh>
    <rPh sb="44" eb="46">
      <t>シスウ</t>
    </rPh>
    <rPh sb="47" eb="49">
      <t>ジム</t>
    </rPh>
    <rPh sb="49" eb="50">
      <t>ショ</t>
    </rPh>
    <phoneticPr fontId="3"/>
  </si>
  <si>
    <t>2018:かぶせアスファルト露出（耐用２０）</t>
    <rPh sb="14" eb="16">
      <t>ロシュツ</t>
    </rPh>
    <rPh sb="17" eb="19">
      <t>タイヨウ</t>
    </rPh>
    <phoneticPr fontId="3"/>
  </si>
  <si>
    <t>↑小修繕（５年周期）</t>
    <rPh sb="1" eb="2">
      <t>ショウ</t>
    </rPh>
    <rPh sb="2" eb="4">
      <t>シュウゼン</t>
    </rPh>
    <rPh sb="6" eb="7">
      <t>ネン</t>
    </rPh>
    <rPh sb="7" eb="9">
      <t>シュウキ</t>
    </rPh>
    <phoneticPr fontId="3"/>
  </si>
  <si>
    <t>－</t>
    <phoneticPr fontId="3"/>
  </si>
  <si>
    <t>※2018から標準周期が上記に変更</t>
    <rPh sb="7" eb="9">
      <t>ヒョウジュン</t>
    </rPh>
    <rPh sb="9" eb="11">
      <t>シュウキ</t>
    </rPh>
    <rPh sb="12" eb="14">
      <t>ジョウキ</t>
    </rPh>
    <rPh sb="15" eb="17">
      <t>ヘンコウ</t>
    </rPh>
    <phoneticPr fontId="3"/>
  </si>
  <si>
    <t>　フッ素樹脂鋼板</t>
    <phoneticPr fontId="15"/>
  </si>
  <si>
    <t>Ｈ１８</t>
    <phoneticPr fontId="3"/>
  </si>
  <si>
    <t>　シーリング</t>
    <phoneticPr fontId="15"/>
  </si>
  <si>
    <t>小計</t>
    <phoneticPr fontId="3"/>
  </si>
  <si>
    <t>小計</t>
    <phoneticPr fontId="3"/>
  </si>
  <si>
    <t>　ポンプ</t>
    <phoneticPr fontId="5"/>
  </si>
  <si>
    <t>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</si>
</sst>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築&quot;0&quot;年&quot;"/>
    <numFmt numFmtId="178" formatCode="yyyy/m/d;@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4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6"/>
      <name val="ＭＳ Ｐゴシック"/>
      <family val="2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3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right"/>
    </xf>
    <xf numFmtId="0" fontId="14" fillId="0" borderId="0" xfId="0" applyFont="1"/>
    <xf numFmtId="38" fontId="7" fillId="0" borderId="23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9" xfId="1" applyFont="1" applyFill="1" applyBorder="1">
      <alignment vertical="center"/>
    </xf>
    <xf numFmtId="38" fontId="7" fillId="0" borderId="20" xfId="1" applyFont="1" applyFill="1" applyBorder="1">
      <alignment vertical="center"/>
    </xf>
    <xf numFmtId="0" fontId="14" fillId="0" borderId="0" xfId="0" applyFont="1" applyFill="1"/>
    <xf numFmtId="38" fontId="7" fillId="0" borderId="34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38" fontId="7" fillId="0" borderId="22" xfId="1" applyFont="1" applyFill="1" applyBorder="1">
      <alignment vertical="center"/>
    </xf>
    <xf numFmtId="38" fontId="7" fillId="0" borderId="19" xfId="1" applyFont="1" applyFill="1" applyBorder="1" applyAlignment="1">
      <alignment vertical="center" wrapText="1"/>
    </xf>
    <xf numFmtId="38" fontId="7" fillId="0" borderId="13" xfId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38" fontId="7" fillId="0" borderId="6" xfId="1" applyFont="1" applyFill="1" applyBorder="1" applyAlignment="1">
      <alignment vertical="center" wrapText="1"/>
    </xf>
    <xf numFmtId="38" fontId="7" fillId="0" borderId="30" xfId="1" applyFont="1" applyFill="1" applyBorder="1">
      <alignment vertical="center"/>
    </xf>
    <xf numFmtId="0" fontId="6" fillId="0" borderId="0" xfId="0" applyFont="1" applyFill="1" applyAlignment="1">
      <alignment vertical="top"/>
    </xf>
    <xf numFmtId="176" fontId="21" fillId="0" borderId="0" xfId="0" applyNumberFormat="1" applyFont="1" applyAlignment="1">
      <alignment vertical="center"/>
    </xf>
    <xf numFmtId="38" fontId="7" fillId="0" borderId="34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/>
    </xf>
    <xf numFmtId="38" fontId="7" fillId="0" borderId="25" xfId="1" applyFont="1" applyFill="1" applyBorder="1">
      <alignment vertical="center"/>
    </xf>
    <xf numFmtId="38" fontId="7" fillId="0" borderId="19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176" fontId="18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0" fontId="16" fillId="0" borderId="9" xfId="0" applyFont="1" applyBorder="1" applyAlignment="1">
      <alignment horizontal="left" vertical="center" shrinkToFit="1"/>
    </xf>
    <xf numFmtId="38" fontId="23" fillId="0" borderId="6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38" fontId="7" fillId="0" borderId="51" xfId="1" applyFont="1" applyFill="1" applyBorder="1">
      <alignment vertical="center"/>
    </xf>
    <xf numFmtId="0" fontId="1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21" fillId="0" borderId="0" xfId="0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24" fillId="0" borderId="0" xfId="0" applyNumberFormat="1" applyFont="1" applyAlignment="1">
      <alignment horizontal="left" vertical="center"/>
    </xf>
    <xf numFmtId="176" fontId="25" fillId="0" borderId="25" xfId="0" applyNumberFormat="1" applyFont="1" applyBorder="1" applyAlignment="1">
      <alignment vertical="center"/>
    </xf>
    <xf numFmtId="176" fontId="17" fillId="0" borderId="54" xfId="0" applyNumberFormat="1" applyFont="1" applyBorder="1" applyAlignment="1">
      <alignment vertical="center"/>
    </xf>
    <xf numFmtId="176" fontId="17" fillId="0" borderId="54" xfId="0" applyNumberFormat="1" applyFont="1" applyBorder="1" applyAlignment="1">
      <alignment vertical="center" wrapText="1"/>
    </xf>
    <xf numFmtId="176" fontId="17" fillId="0" borderId="24" xfId="0" applyNumberFormat="1" applyFont="1" applyBorder="1" applyAlignment="1">
      <alignment vertical="center" wrapText="1"/>
    </xf>
    <xf numFmtId="176" fontId="17" fillId="0" borderId="51" xfId="0" applyNumberFormat="1" applyFont="1" applyBorder="1" applyAlignment="1">
      <alignment vertical="center"/>
    </xf>
    <xf numFmtId="176" fontId="17" fillId="0" borderId="0" xfId="0" applyNumberFormat="1" applyFont="1" applyBorder="1" applyAlignment="1">
      <alignment vertical="center"/>
    </xf>
    <xf numFmtId="176" fontId="17" fillId="0" borderId="0" xfId="0" applyNumberFormat="1" applyFont="1" applyBorder="1" applyAlignment="1">
      <alignment vertical="center" wrapText="1"/>
    </xf>
    <xf numFmtId="176" fontId="17" fillId="0" borderId="41" xfId="0" applyNumberFormat="1" applyFont="1" applyBorder="1" applyAlignment="1">
      <alignment vertical="center" wrapText="1"/>
    </xf>
    <xf numFmtId="176" fontId="17" fillId="0" borderId="55" xfId="0" applyNumberFormat="1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left" vertical="center"/>
    </xf>
    <xf numFmtId="0" fontId="14" fillId="0" borderId="59" xfId="0" applyFont="1" applyFill="1" applyBorder="1" applyAlignment="1">
      <alignment horizontal="left" vertical="center"/>
    </xf>
    <xf numFmtId="0" fontId="14" fillId="0" borderId="71" xfId="0" applyFont="1" applyFill="1" applyBorder="1" applyAlignment="1">
      <alignment horizontal="left" vertical="center"/>
    </xf>
    <xf numFmtId="0" fontId="14" fillId="0" borderId="60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38" fontId="7" fillId="0" borderId="78" xfId="1" applyFont="1" applyFill="1" applyBorder="1">
      <alignment vertical="center"/>
    </xf>
    <xf numFmtId="38" fontId="7" fillId="0" borderId="55" xfId="1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 wrapText="1"/>
    </xf>
    <xf numFmtId="38" fontId="7" fillId="0" borderId="11" xfId="1" applyFont="1" applyFill="1" applyBorder="1" applyAlignment="1">
      <alignment vertical="center" wrapText="1"/>
    </xf>
    <xf numFmtId="38" fontId="7" fillId="0" borderId="78" xfId="1" applyFont="1" applyFill="1" applyBorder="1" applyAlignment="1">
      <alignment vertical="center" wrapText="1"/>
    </xf>
    <xf numFmtId="38" fontId="7" fillId="0" borderId="55" xfId="1" applyFont="1" applyFill="1" applyBorder="1" applyAlignment="1">
      <alignment vertical="center" wrapText="1"/>
    </xf>
    <xf numFmtId="38" fontId="23" fillId="0" borderId="9" xfId="1" applyFont="1" applyFill="1" applyBorder="1" applyAlignment="1">
      <alignment horizontal="right" vertical="center" wrapText="1"/>
    </xf>
    <xf numFmtId="38" fontId="23" fillId="0" borderId="78" xfId="1" applyFont="1" applyFill="1" applyBorder="1" applyAlignment="1">
      <alignment horizontal="right" vertical="center" wrapText="1"/>
    </xf>
    <xf numFmtId="0" fontId="6" fillId="0" borderId="57" xfId="0" applyFont="1" applyFill="1" applyBorder="1" applyAlignment="1">
      <alignment horizontal="center" vertical="center"/>
    </xf>
    <xf numFmtId="38" fontId="7" fillId="0" borderId="45" xfId="1" applyFont="1" applyFill="1" applyBorder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76" fontId="17" fillId="0" borderId="61" xfId="0" applyNumberFormat="1" applyFont="1" applyBorder="1" applyAlignment="1">
      <alignment vertical="center"/>
    </xf>
    <xf numFmtId="176" fontId="17" fillId="0" borderId="62" xfId="0" applyNumberFormat="1" applyFont="1" applyBorder="1" applyAlignment="1">
      <alignment vertical="center" wrapText="1"/>
    </xf>
    <xf numFmtId="176" fontId="17" fillId="0" borderId="63" xfId="0" applyNumberFormat="1" applyFont="1" applyBorder="1" applyAlignment="1">
      <alignment vertical="center" wrapText="1"/>
    </xf>
    <xf numFmtId="0" fontId="14" fillId="0" borderId="31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58" fontId="6" fillId="0" borderId="31" xfId="0" applyNumberFormat="1" applyFont="1" applyBorder="1" applyAlignment="1"/>
    <xf numFmtId="0" fontId="6" fillId="0" borderId="31" xfId="0" applyFont="1" applyBorder="1" applyAlignment="1"/>
    <xf numFmtId="0" fontId="14" fillId="0" borderId="18" xfId="0" applyFont="1" applyBorder="1"/>
    <xf numFmtId="0" fontId="14" fillId="0" borderId="6" xfId="0" applyFont="1" applyBorder="1" applyAlignment="1">
      <alignment vertical="center"/>
    </xf>
    <xf numFmtId="0" fontId="8" fillId="0" borderId="28" xfId="0" applyFont="1" applyFill="1" applyBorder="1" applyAlignment="1">
      <alignment horizontal="center" vertical="center" shrinkToFit="1"/>
    </xf>
    <xf numFmtId="176" fontId="19" fillId="0" borderId="6" xfId="0" applyNumberFormat="1" applyFont="1" applyBorder="1" applyAlignment="1">
      <alignment vertical="center"/>
    </xf>
    <xf numFmtId="0" fontId="14" fillId="0" borderId="51" xfId="0" applyFont="1" applyFill="1" applyBorder="1"/>
    <xf numFmtId="177" fontId="10" fillId="0" borderId="9" xfId="0" applyNumberFormat="1" applyFont="1" applyFill="1" applyBorder="1" applyAlignment="1">
      <alignment horizontal="center" vertical="center"/>
    </xf>
    <xf numFmtId="0" fontId="11" fillId="0" borderId="52" xfId="0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84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 wrapText="1"/>
    </xf>
    <xf numFmtId="38" fontId="7" fillId="0" borderId="91" xfId="1" applyFont="1" applyFill="1" applyBorder="1">
      <alignment vertical="center"/>
    </xf>
    <xf numFmtId="38" fontId="7" fillId="0" borderId="92" xfId="1" applyFont="1" applyFill="1" applyBorder="1">
      <alignment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horizontal="center" vertical="center"/>
    </xf>
    <xf numFmtId="38" fontId="7" fillId="0" borderId="87" xfId="1" applyFont="1" applyFill="1" applyBorder="1">
      <alignment vertical="center"/>
    </xf>
    <xf numFmtId="38" fontId="7" fillId="0" borderId="85" xfId="1" applyFont="1" applyFill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 wrapText="1"/>
    </xf>
    <xf numFmtId="38" fontId="7" fillId="0" borderId="51" xfId="1" applyFont="1" applyFill="1" applyBorder="1" applyAlignment="1">
      <alignment vertical="center" wrapText="1"/>
    </xf>
    <xf numFmtId="38" fontId="7" fillId="0" borderId="81" xfId="1" applyFont="1" applyFill="1" applyBorder="1">
      <alignment vertical="center"/>
    </xf>
    <xf numFmtId="0" fontId="6" fillId="0" borderId="34" xfId="0" applyFont="1" applyFill="1" applyBorder="1" applyAlignment="1">
      <alignment horizontal="center" vertical="center"/>
    </xf>
    <xf numFmtId="0" fontId="20" fillId="0" borderId="43" xfId="0" applyFont="1" applyFill="1" applyBorder="1"/>
    <xf numFmtId="0" fontId="12" fillId="0" borderId="0" xfId="0" applyFont="1" applyFill="1" applyBorder="1" applyAlignment="1">
      <alignment horizontal="left" vertical="center"/>
    </xf>
    <xf numFmtId="14" fontId="14" fillId="0" borderId="0" xfId="0" applyNumberFormat="1" applyFont="1" applyAlignment="1">
      <alignment vertical="center"/>
    </xf>
    <xf numFmtId="14" fontId="31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0" fillId="0" borderId="51" xfId="0" applyFont="1" applyFill="1" applyBorder="1"/>
    <xf numFmtId="0" fontId="11" fillId="0" borderId="11" xfId="0" applyNumberFormat="1" applyFont="1" applyFill="1" applyBorder="1" applyAlignment="1">
      <alignment horizontal="center" vertical="center"/>
    </xf>
    <xf numFmtId="0" fontId="11" fillId="0" borderId="36" xfId="0" applyNumberFormat="1" applyFont="1" applyFill="1" applyBorder="1" applyAlignment="1">
      <alignment horizontal="center" vertical="center"/>
    </xf>
    <xf numFmtId="0" fontId="14" fillId="0" borderId="85" xfId="0" applyFont="1" applyFill="1" applyBorder="1"/>
    <xf numFmtId="0" fontId="12" fillId="0" borderId="48" xfId="0" applyFont="1" applyFill="1" applyBorder="1" applyAlignment="1">
      <alignment horizontal="center" vertical="center"/>
    </xf>
    <xf numFmtId="0" fontId="14" fillId="0" borderId="80" xfId="0" applyFont="1" applyFill="1" applyBorder="1"/>
    <xf numFmtId="0" fontId="12" fillId="0" borderId="83" xfId="0" applyFont="1" applyFill="1" applyBorder="1" applyAlignment="1">
      <alignment horizontal="left" vertical="center"/>
    </xf>
    <xf numFmtId="0" fontId="29" fillId="0" borderId="105" xfId="0" applyFont="1" applyFill="1" applyBorder="1" applyAlignment="1">
      <alignment horizontal="center" vertical="center"/>
    </xf>
    <xf numFmtId="38" fontId="7" fillId="0" borderId="105" xfId="1" applyFont="1" applyFill="1" applyBorder="1">
      <alignment vertical="center"/>
    </xf>
    <xf numFmtId="0" fontId="12" fillId="0" borderId="106" xfId="0" applyFont="1" applyFill="1" applyBorder="1" applyAlignment="1">
      <alignment horizontal="center" vertical="center"/>
    </xf>
    <xf numFmtId="178" fontId="14" fillId="0" borderId="0" xfId="0" applyNumberFormat="1" applyFont="1"/>
    <xf numFmtId="38" fontId="7" fillId="0" borderId="106" xfId="1" applyFont="1" applyFill="1" applyBorder="1">
      <alignment vertical="center"/>
    </xf>
    <xf numFmtId="0" fontId="12" fillId="0" borderId="107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38" fontId="7" fillId="0" borderId="109" xfId="1" applyFont="1" applyFill="1" applyBorder="1">
      <alignment vertical="center"/>
    </xf>
    <xf numFmtId="0" fontId="12" fillId="0" borderId="14" xfId="0" applyFont="1" applyFill="1" applyBorder="1" applyAlignment="1">
      <alignment horizontal="center" vertical="center"/>
    </xf>
    <xf numFmtId="38" fontId="7" fillId="0" borderId="102" xfId="1" applyFont="1" applyFill="1" applyBorder="1">
      <alignment vertical="center"/>
    </xf>
    <xf numFmtId="0" fontId="13" fillId="0" borderId="52" xfId="0" applyFont="1" applyFill="1" applyBorder="1" applyAlignment="1">
      <alignment horizontal="left" vertical="center" wrapText="1"/>
    </xf>
    <xf numFmtId="0" fontId="13" fillId="0" borderId="95" xfId="0" applyFont="1" applyFill="1" applyBorder="1" applyAlignment="1">
      <alignment horizontal="left" vertical="center" wrapText="1"/>
    </xf>
    <xf numFmtId="0" fontId="13" fillId="0" borderId="81" xfId="0" applyFont="1" applyFill="1" applyBorder="1" applyAlignment="1">
      <alignment horizontal="left" vertical="center" wrapText="1"/>
    </xf>
    <xf numFmtId="38" fontId="7" fillId="0" borderId="114" xfId="1" applyFont="1" applyFill="1" applyBorder="1">
      <alignment vertical="center"/>
    </xf>
    <xf numFmtId="0" fontId="6" fillId="0" borderId="65" xfId="0" applyFont="1" applyFill="1" applyBorder="1" applyAlignment="1">
      <alignment horizontal="center" vertical="center" wrapText="1"/>
    </xf>
    <xf numFmtId="38" fontId="7" fillId="0" borderId="43" xfId="1" applyFont="1" applyFill="1" applyBorder="1">
      <alignment vertical="center"/>
    </xf>
    <xf numFmtId="0" fontId="8" fillId="0" borderId="113" xfId="0" applyFont="1" applyFill="1" applyBorder="1" applyAlignment="1">
      <alignment horizontal="center" vertical="center" shrinkToFit="1"/>
    </xf>
    <xf numFmtId="0" fontId="14" fillId="0" borderId="82" xfId="0" applyFont="1" applyBorder="1" applyAlignment="1">
      <alignment vertical="center"/>
    </xf>
    <xf numFmtId="0" fontId="16" fillId="0" borderId="41" xfId="0" applyFont="1" applyFill="1" applyBorder="1" applyAlignment="1">
      <alignment horizontal="left" vertical="center"/>
    </xf>
    <xf numFmtId="14" fontId="16" fillId="0" borderId="41" xfId="0" applyNumberFormat="1" applyFont="1" applyFill="1" applyBorder="1" applyAlignment="1">
      <alignment horizontal="left" vertical="center"/>
    </xf>
    <xf numFmtId="177" fontId="16" fillId="0" borderId="41" xfId="0" applyNumberFormat="1" applyFont="1" applyFill="1" applyBorder="1" applyAlignment="1">
      <alignment horizontal="left" vertical="center"/>
    </xf>
    <xf numFmtId="38" fontId="7" fillId="4" borderId="12" xfId="1" applyFont="1" applyFill="1" applyBorder="1">
      <alignment vertical="center"/>
    </xf>
    <xf numFmtId="38" fontId="7" fillId="4" borderId="106" xfId="1" applyFont="1" applyFill="1" applyBorder="1">
      <alignment vertical="center"/>
    </xf>
    <xf numFmtId="38" fontId="7" fillId="4" borderId="87" xfId="1" applyFont="1" applyFill="1" applyBorder="1">
      <alignment vertical="center"/>
    </xf>
    <xf numFmtId="38" fontId="7" fillId="4" borderId="109" xfId="1" applyFont="1" applyFill="1" applyBorder="1">
      <alignment vertical="center"/>
    </xf>
    <xf numFmtId="38" fontId="7" fillId="4" borderId="91" xfId="1" applyFont="1" applyFill="1" applyBorder="1" applyAlignment="1">
      <alignment vertical="center"/>
    </xf>
    <xf numFmtId="38" fontId="7" fillId="4" borderId="92" xfId="1" applyFont="1" applyFill="1" applyBorder="1" applyAlignment="1">
      <alignment vertical="center"/>
    </xf>
    <xf numFmtId="38" fontId="7" fillId="4" borderId="93" xfId="1" applyFont="1" applyFill="1" applyBorder="1" applyAlignment="1">
      <alignment vertical="center"/>
    </xf>
    <xf numFmtId="38" fontId="7" fillId="4" borderId="12" xfId="1" applyFont="1" applyFill="1" applyBorder="1" applyAlignment="1">
      <alignment vertical="center"/>
    </xf>
    <xf numFmtId="38" fontId="7" fillId="4" borderId="51" xfId="1" applyFont="1" applyFill="1" applyBorder="1" applyAlignment="1">
      <alignment vertical="center"/>
    </xf>
    <xf numFmtId="38" fontId="7" fillId="4" borderId="52" xfId="1" applyFont="1" applyFill="1" applyBorder="1" applyAlignment="1">
      <alignment vertical="center"/>
    </xf>
    <xf numFmtId="38" fontId="7" fillId="4" borderId="20" xfId="1" applyFont="1" applyFill="1" applyBorder="1" applyAlignment="1">
      <alignment vertical="center"/>
    </xf>
    <xf numFmtId="38" fontId="7" fillId="4" borderId="22" xfId="1" applyFont="1" applyFill="1" applyBorder="1" applyAlignment="1">
      <alignment vertical="center"/>
    </xf>
    <xf numFmtId="38" fontId="7" fillId="4" borderId="37" xfId="1" applyFont="1" applyFill="1" applyBorder="1" applyAlignment="1">
      <alignment vertical="center"/>
    </xf>
    <xf numFmtId="38" fontId="7" fillId="4" borderId="23" xfId="1" applyFont="1" applyFill="1" applyBorder="1" applyAlignment="1">
      <alignment vertical="center"/>
    </xf>
    <xf numFmtId="38" fontId="7" fillId="4" borderId="25" xfId="1" applyFont="1" applyFill="1" applyBorder="1">
      <alignment vertical="center"/>
    </xf>
    <xf numFmtId="38" fontId="7" fillId="4" borderId="23" xfId="1" applyFont="1" applyFill="1" applyBorder="1">
      <alignment vertical="center"/>
    </xf>
    <xf numFmtId="38" fontId="7" fillId="4" borderId="25" xfId="1" applyFont="1" applyFill="1" applyBorder="1" applyAlignment="1">
      <alignment vertical="center"/>
    </xf>
    <xf numFmtId="38" fontId="7" fillId="4" borderId="38" xfId="1" applyFont="1" applyFill="1" applyBorder="1" applyAlignment="1">
      <alignment vertical="center"/>
    </xf>
    <xf numFmtId="38" fontId="7" fillId="4" borderId="78" xfId="1" applyFont="1" applyFill="1" applyBorder="1" applyAlignment="1">
      <alignment vertical="center"/>
    </xf>
    <xf numFmtId="38" fontId="7" fillId="4" borderId="55" xfId="1" applyFont="1" applyFill="1" applyBorder="1">
      <alignment vertical="center"/>
    </xf>
    <xf numFmtId="38" fontId="7" fillId="4" borderId="78" xfId="1" applyFont="1" applyFill="1" applyBorder="1">
      <alignment vertical="center"/>
    </xf>
    <xf numFmtId="38" fontId="7" fillId="4" borderId="55" xfId="1" applyFont="1" applyFill="1" applyBorder="1" applyAlignment="1">
      <alignment vertical="center"/>
    </xf>
    <xf numFmtId="38" fontId="7" fillId="4" borderId="79" xfId="1" applyFont="1" applyFill="1" applyBorder="1" applyAlignment="1">
      <alignment vertical="center"/>
    </xf>
    <xf numFmtId="38" fontId="7" fillId="4" borderId="6" xfId="1" applyFont="1" applyFill="1" applyBorder="1" applyAlignment="1">
      <alignment vertical="center"/>
    </xf>
    <xf numFmtId="38" fontId="7" fillId="4" borderId="19" xfId="1" applyFont="1" applyFill="1" applyBorder="1">
      <alignment vertical="center"/>
    </xf>
    <xf numFmtId="38" fontId="7" fillId="4" borderId="6" xfId="1" applyFont="1" applyFill="1" applyBorder="1">
      <alignment vertical="center"/>
    </xf>
    <xf numFmtId="38" fontId="7" fillId="4" borderId="19" xfId="1" applyFont="1" applyFill="1" applyBorder="1" applyAlignment="1">
      <alignment vertical="center"/>
    </xf>
    <xf numFmtId="38" fontId="7" fillId="4" borderId="8" xfId="1" applyFont="1" applyFill="1" applyBorder="1" applyAlignment="1">
      <alignment vertical="center"/>
    </xf>
    <xf numFmtId="38" fontId="7" fillId="4" borderId="9" xfId="1" applyFont="1" applyFill="1" applyBorder="1" applyAlignment="1">
      <alignment vertical="center"/>
    </xf>
    <xf numFmtId="38" fontId="7" fillId="4" borderId="11" xfId="1" applyFont="1" applyFill="1" applyBorder="1">
      <alignment vertical="center"/>
    </xf>
    <xf numFmtId="38" fontId="7" fillId="4" borderId="9" xfId="1" applyFont="1" applyFill="1" applyBorder="1">
      <alignment vertical="center"/>
    </xf>
    <xf numFmtId="38" fontId="7" fillId="4" borderId="11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87" xfId="1" applyFont="1" applyFill="1" applyBorder="1" applyAlignment="1">
      <alignment vertical="center"/>
    </xf>
    <xf numFmtId="38" fontId="7" fillId="4" borderId="85" xfId="1" applyFont="1" applyFill="1" applyBorder="1">
      <alignment vertical="center"/>
    </xf>
    <xf numFmtId="38" fontId="7" fillId="4" borderId="85" xfId="1" applyFont="1" applyFill="1" applyBorder="1" applyAlignment="1">
      <alignment vertical="center"/>
    </xf>
    <xf numFmtId="38" fontId="20" fillId="4" borderId="9" xfId="1" applyFont="1" applyFill="1" applyBorder="1" applyAlignment="1">
      <alignment vertical="center"/>
    </xf>
    <xf numFmtId="38" fontId="20" fillId="4" borderId="78" xfId="1" applyFont="1" applyFill="1" applyBorder="1" applyAlignment="1">
      <alignment vertical="center"/>
    </xf>
    <xf numFmtId="38" fontId="20" fillId="4" borderId="6" xfId="1" applyFont="1" applyFill="1" applyBorder="1" applyAlignment="1">
      <alignment vertical="center"/>
    </xf>
    <xf numFmtId="38" fontId="7" fillId="4" borderId="12" xfId="1" applyFont="1" applyFill="1" applyBorder="1" applyAlignment="1">
      <alignment vertical="center" wrapText="1"/>
    </xf>
    <xf numFmtId="38" fontId="7" fillId="4" borderId="78" xfId="1" applyFont="1" applyFill="1" applyBorder="1" applyAlignment="1">
      <alignment vertical="center" wrapText="1"/>
    </xf>
    <xf numFmtId="38" fontId="7" fillId="4" borderId="79" xfId="1" applyFont="1" applyFill="1" applyBorder="1">
      <alignment vertical="center"/>
    </xf>
    <xf numFmtId="38" fontId="7" fillId="4" borderId="6" xfId="1" applyFont="1" applyFill="1" applyBorder="1" applyAlignment="1">
      <alignment vertical="center" wrapText="1"/>
    </xf>
    <xf numFmtId="38" fontId="7" fillId="4" borderId="8" xfId="1" applyFont="1" applyFill="1" applyBorder="1">
      <alignment vertical="center"/>
    </xf>
    <xf numFmtId="38" fontId="7" fillId="4" borderId="9" xfId="1" applyFont="1" applyFill="1" applyBorder="1" applyAlignment="1">
      <alignment vertical="center" wrapText="1"/>
    </xf>
    <xf numFmtId="38" fontId="7" fillId="4" borderId="30" xfId="1" applyFont="1" applyFill="1" applyBorder="1">
      <alignment vertical="center"/>
    </xf>
    <xf numFmtId="38" fontId="7" fillId="4" borderId="30" xfId="1" applyFont="1" applyFill="1" applyBorder="1" applyAlignment="1">
      <alignment horizontal="right" vertical="center"/>
    </xf>
    <xf numFmtId="38" fontId="7" fillId="4" borderId="79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52" xfId="1" applyFont="1" applyFill="1" applyBorder="1" applyAlignment="1">
      <alignment horizontal="right" vertical="center"/>
    </xf>
    <xf numFmtId="38" fontId="20" fillId="4" borderId="34" xfId="1" applyFont="1" applyFill="1" applyBorder="1" applyAlignment="1"/>
    <xf numFmtId="38" fontId="7" fillId="4" borderId="34" xfId="1" applyFont="1" applyFill="1" applyBorder="1">
      <alignment vertical="center"/>
    </xf>
    <xf numFmtId="38" fontId="7" fillId="4" borderId="34" xfId="1" applyFont="1" applyFill="1" applyBorder="1" applyAlignment="1">
      <alignment vertical="center"/>
    </xf>
    <xf numFmtId="38" fontId="7" fillId="4" borderId="43" xfId="1" applyFont="1" applyFill="1" applyBorder="1" applyAlignment="1">
      <alignment vertical="center"/>
    </xf>
    <xf numFmtId="38" fontId="7" fillId="4" borderId="44" xfId="1" applyFont="1" applyFill="1" applyBorder="1" applyAlignment="1">
      <alignment vertical="center"/>
    </xf>
    <xf numFmtId="38" fontId="20" fillId="4" borderId="0" xfId="1" applyFont="1" applyFill="1" applyBorder="1" applyAlignment="1"/>
    <xf numFmtId="38" fontId="7" fillId="4" borderId="20" xfId="1" applyFont="1" applyFill="1" applyBorder="1">
      <alignment vertical="center"/>
    </xf>
    <xf numFmtId="38" fontId="7" fillId="4" borderId="22" xfId="1" applyFont="1" applyFill="1" applyBorder="1">
      <alignment vertical="center"/>
    </xf>
    <xf numFmtId="38" fontId="7" fillId="4" borderId="37" xfId="1" applyFont="1" applyFill="1" applyBorder="1">
      <alignment vertical="center"/>
    </xf>
    <xf numFmtId="38" fontId="7" fillId="4" borderId="38" xfId="1" applyFont="1" applyFill="1" applyBorder="1">
      <alignment vertical="center"/>
    </xf>
    <xf numFmtId="38" fontId="7" fillId="4" borderId="43" xfId="1" applyFont="1" applyFill="1" applyBorder="1" applyAlignment="1">
      <alignment vertical="center" wrapText="1"/>
    </xf>
    <xf numFmtId="38" fontId="7" fillId="4" borderId="31" xfId="1" applyFont="1" applyFill="1" applyBorder="1">
      <alignment vertical="center"/>
    </xf>
    <xf numFmtId="38" fontId="7" fillId="4" borderId="19" xfId="1" applyFont="1" applyFill="1" applyBorder="1" applyAlignment="1">
      <alignment vertical="center" wrapText="1"/>
    </xf>
    <xf numFmtId="38" fontId="7" fillId="4" borderId="43" xfId="1" applyFont="1" applyFill="1" applyBorder="1">
      <alignment vertical="center"/>
    </xf>
    <xf numFmtId="14" fontId="24" fillId="0" borderId="0" xfId="0" applyNumberFormat="1" applyFont="1" applyAlignment="1">
      <alignment horizontal="left" vertical="center"/>
    </xf>
    <xf numFmtId="38" fontId="7" fillId="3" borderId="92" xfId="1" applyFont="1" applyFill="1" applyBorder="1" applyAlignment="1">
      <alignment vertical="center"/>
    </xf>
    <xf numFmtId="38" fontId="7" fillId="3" borderId="51" xfId="1" applyFont="1" applyFill="1" applyBorder="1" applyAlignment="1">
      <alignment vertical="center"/>
    </xf>
    <xf numFmtId="38" fontId="7" fillId="3" borderId="22" xfId="1" applyFont="1" applyFill="1" applyBorder="1" applyAlignment="1">
      <alignment vertical="center"/>
    </xf>
    <xf numFmtId="38" fontId="7" fillId="3" borderId="25" xfId="1" applyFont="1" applyFill="1" applyBorder="1" applyAlignment="1">
      <alignment vertical="center"/>
    </xf>
    <xf numFmtId="38" fontId="7" fillId="3" borderId="55" xfId="1" applyFont="1" applyFill="1" applyBorder="1" applyAlignment="1">
      <alignment vertical="center"/>
    </xf>
    <xf numFmtId="38" fontId="7" fillId="3" borderId="19" xfId="1" applyFont="1" applyFill="1" applyBorder="1" applyAlignment="1">
      <alignment vertical="center"/>
    </xf>
    <xf numFmtId="38" fontId="7" fillId="3" borderId="11" xfId="1" applyFont="1" applyFill="1" applyBorder="1" applyAlignment="1">
      <alignment vertical="center"/>
    </xf>
    <xf numFmtId="38" fontId="7" fillId="3" borderId="85" xfId="1" applyFont="1" applyFill="1" applyBorder="1" applyAlignment="1">
      <alignment vertical="center"/>
    </xf>
    <xf numFmtId="38" fontId="7" fillId="3" borderId="43" xfId="1" applyFont="1" applyFill="1" applyBorder="1" applyAlignment="1">
      <alignment vertical="center"/>
    </xf>
    <xf numFmtId="38" fontId="7" fillId="3" borderId="22" xfId="1" applyFont="1" applyFill="1" applyBorder="1">
      <alignment vertical="center"/>
    </xf>
    <xf numFmtId="38" fontId="7" fillId="3" borderId="25" xfId="1" applyFont="1" applyFill="1" applyBorder="1">
      <alignment vertical="center"/>
    </xf>
    <xf numFmtId="38" fontId="7" fillId="3" borderId="43" xfId="1" applyFont="1" applyFill="1" applyBorder="1" applyAlignment="1">
      <alignment vertical="center" wrapText="1"/>
    </xf>
    <xf numFmtId="38" fontId="7" fillId="3" borderId="19" xfId="1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98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2" fillId="0" borderId="73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49" xfId="0" applyFont="1" applyFill="1" applyBorder="1" applyAlignment="1">
      <alignment horizontal="left" vertical="center"/>
    </xf>
    <xf numFmtId="0" fontId="30" fillId="0" borderId="41" xfId="0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0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left" vertical="center"/>
    </xf>
    <xf numFmtId="0" fontId="30" fillId="0" borderId="27" xfId="0" applyFont="1" applyFill="1" applyBorder="1" applyAlignment="1">
      <alignment horizontal="left" vertical="center"/>
    </xf>
    <xf numFmtId="0" fontId="33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/>
    </xf>
    <xf numFmtId="0" fontId="6" fillId="3" borderId="97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68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2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 textRotation="255"/>
    </xf>
    <xf numFmtId="0" fontId="12" fillId="0" borderId="12" xfId="0" applyFont="1" applyFill="1" applyBorder="1" applyAlignment="1">
      <alignment horizontal="center" vertical="center" textRotation="255"/>
    </xf>
    <xf numFmtId="0" fontId="12" fillId="0" borderId="6" xfId="0" applyFont="1" applyFill="1" applyBorder="1" applyAlignment="1">
      <alignment horizontal="center" vertical="center" textRotation="255"/>
    </xf>
    <xf numFmtId="0" fontId="7" fillId="0" borderId="87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13" fillId="0" borderId="58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71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6" fontId="17" fillId="0" borderId="61" xfId="0" applyNumberFormat="1" applyFont="1" applyBorder="1" applyAlignment="1">
      <alignment horizontal="left" vertical="center" wrapText="1"/>
    </xf>
    <xf numFmtId="176" fontId="17" fillId="0" borderId="62" xfId="0" applyNumberFormat="1" applyFont="1" applyBorder="1" applyAlignment="1">
      <alignment horizontal="left" vertical="center" wrapText="1"/>
    </xf>
    <xf numFmtId="176" fontId="17" fillId="0" borderId="63" xfId="0" applyNumberFormat="1" applyFont="1" applyBorder="1" applyAlignment="1">
      <alignment horizontal="left" vertical="center" wrapText="1"/>
    </xf>
    <xf numFmtId="176" fontId="17" fillId="0" borderId="43" xfId="0" applyNumberFormat="1" applyFont="1" applyBorder="1" applyAlignment="1">
      <alignment horizontal="left" vertical="center" wrapText="1"/>
    </xf>
    <xf numFmtId="176" fontId="17" fillId="0" borderId="64" xfId="0" applyNumberFormat="1" applyFont="1" applyBorder="1" applyAlignment="1">
      <alignment horizontal="left" vertical="center" wrapText="1"/>
    </xf>
    <xf numFmtId="176" fontId="17" fillId="0" borderId="65" xfId="0" applyNumberFormat="1" applyFont="1" applyBorder="1" applyAlignment="1">
      <alignment horizontal="left" vertical="center" wrapText="1"/>
    </xf>
    <xf numFmtId="0" fontId="12" fillId="0" borderId="58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96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3" fillId="0" borderId="9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8" fillId="0" borderId="88" xfId="0" applyFont="1" applyFill="1" applyBorder="1" applyAlignment="1">
      <alignment horizontal="left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textRotation="255"/>
    </xf>
    <xf numFmtId="0" fontId="8" fillId="0" borderId="32" xfId="0" applyFont="1" applyFill="1" applyBorder="1" applyAlignment="1">
      <alignment horizontal="left" vertical="center" wrapText="1"/>
    </xf>
    <xf numFmtId="22" fontId="13" fillId="0" borderId="58" xfId="0" applyNumberFormat="1" applyFont="1" applyFill="1" applyBorder="1" applyAlignment="1">
      <alignment horizontal="left" vertical="center" wrapText="1"/>
    </xf>
    <xf numFmtId="0" fontId="13" fillId="0" borderId="58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0" xfId="0" applyFont="1" applyFill="1" applyBorder="1" applyAlignment="1">
      <alignment horizontal="left" vertical="top" wrapText="1"/>
    </xf>
    <xf numFmtId="0" fontId="13" fillId="0" borderId="4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71" xfId="0" applyFont="1" applyFill="1" applyBorder="1" applyAlignment="1">
      <alignment horizontal="left" vertical="top" wrapText="1"/>
    </xf>
    <xf numFmtId="0" fontId="10" fillId="0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354800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101334</xdr:rowOff>
    </xdr:from>
    <xdr:to>
      <xdr:col>7</xdr:col>
      <xdr:colOff>34636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4315866" y="586243"/>
          <a:ext cx="4377861" cy="1984634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5191527" y="1233739"/>
          <a:ext cx="2424545" cy="451293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762000</xdr:colOff>
      <xdr:row>0</xdr:row>
      <xdr:rowOff>71820</xdr:rowOff>
    </xdr:from>
    <xdr:to>
      <xdr:col>40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592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772941" y="577584"/>
          <a:ext cx="3288926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648602" y="1222482"/>
          <a:ext cx="1476375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762000</xdr:colOff>
      <xdr:row>0</xdr:row>
      <xdr:rowOff>71820</xdr:rowOff>
    </xdr:from>
    <xdr:to>
      <xdr:col>20</xdr:col>
      <xdr:colOff>1761970</xdr:colOff>
      <xdr:row>1</xdr:row>
      <xdr:rowOff>38202</xdr:rowOff>
    </xdr:to>
    <xdr:sp macro="" textlink="">
      <xdr:nvSpPr>
        <xdr:cNvPr id="2" name="四角形吹き出し 1"/>
        <xdr:cNvSpPr/>
      </xdr:nvSpPr>
      <xdr:spPr>
        <a:xfrm>
          <a:off x="19211925" y="71820"/>
          <a:ext cx="1981045" cy="442632"/>
        </a:xfrm>
        <a:prstGeom prst="wedgeRectCallout">
          <a:avLst>
            <a:gd name="adj1" fmla="val -20379"/>
            <a:gd name="adj2" fmla="val 5357"/>
          </a:avLst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800" b="1"/>
            <a:t>土木部営繕課</a:t>
          </a:r>
        </a:p>
      </xdr:txBody>
    </xdr:sp>
    <xdr:clientData/>
  </xdr:twoCellAnchor>
  <xdr:twoCellAnchor>
    <xdr:from>
      <xdr:col>3</xdr:col>
      <xdr:colOff>2029866</xdr:colOff>
      <xdr:row>1</xdr:row>
      <xdr:rowOff>253734</xdr:rowOff>
    </xdr:from>
    <xdr:to>
      <xdr:col>6</xdr:col>
      <xdr:colOff>842042</xdr:colOff>
      <xdr:row>9</xdr:row>
      <xdr:rowOff>232922</xdr:rowOff>
    </xdr:to>
    <xdr:sp macro="" textlink="">
      <xdr:nvSpPr>
        <xdr:cNvPr id="3" name="正方形/長方形 2"/>
        <xdr:cNvSpPr/>
      </xdr:nvSpPr>
      <xdr:spPr>
        <a:xfrm>
          <a:off x="3534816" y="577584"/>
          <a:ext cx="3146051" cy="2008013"/>
        </a:xfrm>
        <a:prstGeom prst="rect">
          <a:avLst/>
        </a:prstGeom>
        <a:ln w="952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2905527</xdr:colOff>
      <xdr:row>4</xdr:row>
      <xdr:rowOff>108057</xdr:rowOff>
    </xdr:from>
    <xdr:to>
      <xdr:col>5</xdr:col>
      <xdr:colOff>619527</xdr:colOff>
      <xdr:row>6</xdr:row>
      <xdr:rowOff>74441</xdr:rowOff>
    </xdr:to>
    <xdr:sp macro="" textlink="">
      <xdr:nvSpPr>
        <xdr:cNvPr id="4" name="四角形吹き出し 3"/>
        <xdr:cNvSpPr/>
      </xdr:nvSpPr>
      <xdr:spPr>
        <a:xfrm>
          <a:off x="4410477" y="1222482"/>
          <a:ext cx="1333500" cy="461684"/>
        </a:xfrm>
        <a:prstGeom prst="wedgeRectCallout">
          <a:avLst>
            <a:gd name="adj1" fmla="val -11589"/>
            <a:gd name="adj2" fmla="val 3964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写真貼り付け</a:t>
          </a:r>
        </a:p>
      </xdr:txBody>
    </xdr:sp>
    <xdr:clientData/>
  </xdr:twoCellAnchor>
  <xdr:twoCellAnchor editAs="oneCell">
    <xdr:from>
      <xdr:col>3</xdr:col>
      <xdr:colOff>2045452</xdr:colOff>
      <xdr:row>1</xdr:row>
      <xdr:rowOff>92675</xdr:rowOff>
    </xdr:from>
    <xdr:to>
      <xdr:col>6</xdr:col>
      <xdr:colOff>883227</xdr:colOff>
      <xdr:row>10</xdr:row>
      <xdr:rowOff>27806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71000"/>
                  </a14:imgEffect>
                  <a14:imgEffect>
                    <a14:brightnessContrast bright="2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402" y="568925"/>
          <a:ext cx="3171650" cy="205920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56"/>
  <sheetViews>
    <sheetView showGridLines="0" showZeros="0" tabSelected="1" view="pageBreakPreview" zoomScale="70" zoomScaleNormal="100" zoomScaleSheetLayoutView="70" workbookViewId="0">
      <selection activeCell="Q1" sqref="Q1"/>
    </sheetView>
  </sheetViews>
  <sheetFormatPr defaultRowHeight="13.5" x14ac:dyDescent="0.15"/>
  <cols>
    <col min="1" max="2" width="4.875" style="1" customWidth="1"/>
    <col min="3" max="3" width="17.75" style="23" customWidth="1"/>
    <col min="4" max="4" width="31.875" style="18" customWidth="1"/>
    <col min="5" max="5" width="21.125" style="18" customWidth="1"/>
    <col min="6" max="14" width="11.875" style="18" customWidth="1"/>
    <col min="15" max="15" width="11.5" style="18" customWidth="1"/>
    <col min="16" max="16" width="13.875" style="18" customWidth="1"/>
    <col min="17" max="17" width="42.625" style="18" customWidth="1"/>
    <col min="18" max="16384" width="9" style="5"/>
  </cols>
  <sheetData>
    <row r="1" spans="1:17" ht="37.5" customHeight="1" x14ac:dyDescent="0.15">
      <c r="A1" s="149" t="s">
        <v>70</v>
      </c>
      <c r="B1" s="149" t="s">
        <v>70</v>
      </c>
      <c r="C1" s="150" t="s">
        <v>71</v>
      </c>
      <c r="D1" s="291" t="s">
        <v>72</v>
      </c>
      <c r="E1" s="291"/>
      <c r="F1" s="291"/>
      <c r="G1" s="291"/>
      <c r="H1" s="291"/>
      <c r="I1" s="149" t="s">
        <v>73</v>
      </c>
      <c r="J1" s="149"/>
      <c r="K1" s="149"/>
      <c r="L1" s="149"/>
      <c r="M1" s="149"/>
      <c r="N1" s="149"/>
      <c r="O1" s="149"/>
      <c r="P1" s="149"/>
      <c r="Q1" s="149"/>
    </row>
    <row r="2" spans="1:17" ht="8.25" customHeight="1" x14ac:dyDescent="0.15">
      <c r="A2" s="54"/>
      <c r="B2" s="54"/>
      <c r="C2" s="54"/>
      <c r="D2" s="57"/>
      <c r="E2" s="57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8.75" x14ac:dyDescent="0.15">
      <c r="B3" s="79" t="s">
        <v>90</v>
      </c>
      <c r="C3" s="21"/>
      <c r="D3" s="56"/>
      <c r="E3" s="146"/>
      <c r="F3" s="23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7.5" customHeight="1" x14ac:dyDescent="0.15">
      <c r="C4" s="22"/>
      <c r="D4" s="17"/>
      <c r="E4" s="17"/>
      <c r="Q4" s="2"/>
    </row>
    <row r="5" spans="1:17" ht="19.5" customHeight="1" thickBot="1" x14ac:dyDescent="0.2">
      <c r="A5" s="3"/>
      <c r="B5" s="287">
        <v>2018</v>
      </c>
      <c r="C5" s="287"/>
      <c r="D5" s="60" t="s">
        <v>91</v>
      </c>
      <c r="E5" s="161"/>
      <c r="F5" s="147" t="str">
        <f>$B$5&amp;"/4/1"</f>
        <v>2018/4/1</v>
      </c>
      <c r="P5" s="4" t="s">
        <v>0</v>
      </c>
      <c r="Q5" s="4"/>
    </row>
    <row r="6" spans="1:17" ht="19.5" customHeight="1" x14ac:dyDescent="0.15">
      <c r="A6" s="292" t="s">
        <v>1</v>
      </c>
      <c r="B6" s="295" t="s">
        <v>61</v>
      </c>
      <c r="C6" s="295"/>
      <c r="D6" s="295"/>
      <c r="E6" s="279" t="s">
        <v>62</v>
      </c>
      <c r="F6" s="284" t="s">
        <v>77</v>
      </c>
      <c r="G6" s="285"/>
      <c r="H6" s="285"/>
      <c r="I6" s="285"/>
      <c r="J6" s="285"/>
      <c r="K6" s="285"/>
      <c r="L6" s="285"/>
      <c r="M6" s="285"/>
      <c r="N6" s="285"/>
      <c r="O6" s="285"/>
      <c r="P6" s="286"/>
      <c r="Q6" s="288" t="s">
        <v>4</v>
      </c>
    </row>
    <row r="7" spans="1:17" s="10" customFormat="1" ht="20.25" customHeight="1" x14ac:dyDescent="0.15">
      <c r="A7" s="293"/>
      <c r="B7" s="296"/>
      <c r="C7" s="296"/>
      <c r="D7" s="296"/>
      <c r="E7" s="280"/>
      <c r="F7" s="277">
        <f>$B$5+1</f>
        <v>2019</v>
      </c>
      <c r="G7" s="277">
        <f>F7+1</f>
        <v>2020</v>
      </c>
      <c r="H7" s="277">
        <f t="shared" ref="H7:O7" si="0">G7+1</f>
        <v>2021</v>
      </c>
      <c r="I7" s="277">
        <f t="shared" si="0"/>
        <v>2022</v>
      </c>
      <c r="J7" s="277">
        <f t="shared" si="0"/>
        <v>2023</v>
      </c>
      <c r="K7" s="277">
        <f t="shared" si="0"/>
        <v>2024</v>
      </c>
      <c r="L7" s="277">
        <f t="shared" si="0"/>
        <v>2025</v>
      </c>
      <c r="M7" s="277">
        <f t="shared" si="0"/>
        <v>2026</v>
      </c>
      <c r="N7" s="277">
        <f t="shared" si="0"/>
        <v>2027</v>
      </c>
      <c r="O7" s="277">
        <f t="shared" si="0"/>
        <v>2028</v>
      </c>
      <c r="P7" s="152" t="str">
        <f>$B$5+11&amp;" ～"</f>
        <v>2029 ～</v>
      </c>
      <c r="Q7" s="289"/>
    </row>
    <row r="8" spans="1:17" s="10" customFormat="1" ht="19.5" customHeight="1" thickBot="1" x14ac:dyDescent="0.2">
      <c r="A8" s="294"/>
      <c r="B8" s="297"/>
      <c r="C8" s="297"/>
      <c r="D8" s="297"/>
      <c r="E8" s="281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153">
        <f>$B$5+30</f>
        <v>2048</v>
      </c>
      <c r="Q8" s="290"/>
    </row>
    <row r="9" spans="1:17" s="10" customFormat="1" ht="22.5" customHeight="1" x14ac:dyDescent="0.2">
      <c r="A9" s="260">
        <v>1</v>
      </c>
      <c r="B9" s="151"/>
      <c r="C9" s="282" t="s">
        <v>74</v>
      </c>
      <c r="D9" s="283" t="str">
        <f>棟①!D3</f>
        <v>棟①</v>
      </c>
      <c r="E9" s="148" t="s">
        <v>13</v>
      </c>
      <c r="F9" s="48">
        <f>棟①!G33</f>
        <v>0</v>
      </c>
      <c r="G9" s="48">
        <f>棟①!H33</f>
        <v>0</v>
      </c>
      <c r="H9" s="48">
        <f>棟①!I33</f>
        <v>0</v>
      </c>
      <c r="I9" s="179">
        <f>棟①!J33</f>
        <v>0</v>
      </c>
      <c r="J9" s="179">
        <f>棟①!K33</f>
        <v>0</v>
      </c>
      <c r="K9" s="179">
        <f>棟①!L33</f>
        <v>0</v>
      </c>
      <c r="L9" s="179">
        <f>棟①!M33</f>
        <v>0</v>
      </c>
      <c r="M9" s="179">
        <f>棟①!N33</f>
        <v>0</v>
      </c>
      <c r="N9" s="179">
        <f>棟①!O33</f>
        <v>0</v>
      </c>
      <c r="O9" s="179">
        <f>棟①!P33</f>
        <v>0</v>
      </c>
      <c r="P9" s="179">
        <f>棟①!AK$33</f>
        <v>0</v>
      </c>
      <c r="Q9" s="168"/>
    </row>
    <row r="10" spans="1:17" s="10" customFormat="1" ht="22.5" customHeight="1" x14ac:dyDescent="0.15">
      <c r="A10" s="260"/>
      <c r="B10" s="123"/>
      <c r="C10" s="274"/>
      <c r="D10" s="276"/>
      <c r="E10" s="160" t="s">
        <v>14</v>
      </c>
      <c r="F10" s="162">
        <f>棟①!G44</f>
        <v>0</v>
      </c>
      <c r="G10" s="162">
        <f>棟①!H44</f>
        <v>0</v>
      </c>
      <c r="H10" s="162">
        <f>棟①!I44</f>
        <v>0</v>
      </c>
      <c r="I10" s="180">
        <f>棟①!J44</f>
        <v>0</v>
      </c>
      <c r="J10" s="180">
        <f>棟①!K44</f>
        <v>0</v>
      </c>
      <c r="K10" s="180">
        <f>棟①!L44</f>
        <v>0</v>
      </c>
      <c r="L10" s="180">
        <f>棟①!M44</f>
        <v>0</v>
      </c>
      <c r="M10" s="180">
        <f>棟①!N44</f>
        <v>0</v>
      </c>
      <c r="N10" s="180">
        <f>棟①!O44</f>
        <v>0</v>
      </c>
      <c r="O10" s="180">
        <f>棟①!P44</f>
        <v>0</v>
      </c>
      <c r="P10" s="180">
        <f>棟①!AK$44</f>
        <v>0</v>
      </c>
      <c r="Q10" s="168"/>
    </row>
    <row r="11" spans="1:17" s="10" customFormat="1" ht="22.5" customHeight="1" x14ac:dyDescent="0.15">
      <c r="A11" s="260"/>
      <c r="B11" s="123"/>
      <c r="C11" s="145" t="s">
        <v>67</v>
      </c>
      <c r="D11" s="176" t="str">
        <f>棟①!D6</f>
        <v>2,000㎡</v>
      </c>
      <c r="E11" s="160" t="s">
        <v>63</v>
      </c>
      <c r="F11" s="162">
        <f>棟①!G64</f>
        <v>0</v>
      </c>
      <c r="G11" s="162">
        <f>棟①!H64</f>
        <v>0</v>
      </c>
      <c r="H11" s="162">
        <f>棟①!I64</f>
        <v>0</v>
      </c>
      <c r="I11" s="180">
        <f>棟①!J64</f>
        <v>0</v>
      </c>
      <c r="J11" s="180">
        <f>棟①!K64</f>
        <v>0</v>
      </c>
      <c r="K11" s="180">
        <f>棟①!L64</f>
        <v>0</v>
      </c>
      <c r="L11" s="180">
        <f>棟①!M64</f>
        <v>0</v>
      </c>
      <c r="M11" s="180">
        <f>棟①!N64</f>
        <v>0</v>
      </c>
      <c r="N11" s="180">
        <f>棟①!O64</f>
        <v>0</v>
      </c>
      <c r="O11" s="180">
        <f>棟①!P64</f>
        <v>0</v>
      </c>
      <c r="P11" s="180">
        <f>棟①!AK$64</f>
        <v>0</v>
      </c>
      <c r="Q11" s="168"/>
    </row>
    <row r="12" spans="1:17" s="10" customFormat="1" ht="22.5" customHeight="1" x14ac:dyDescent="0.15">
      <c r="A12" s="260"/>
      <c r="B12" s="123"/>
      <c r="C12" s="145" t="s">
        <v>68</v>
      </c>
      <c r="D12" s="177">
        <f>棟①!D7</f>
        <v>34328</v>
      </c>
      <c r="E12" s="148" t="s">
        <v>66</v>
      </c>
      <c r="F12" s="48">
        <f>棟①!G72</f>
        <v>0</v>
      </c>
      <c r="G12" s="48">
        <f>棟①!H72</f>
        <v>0</v>
      </c>
      <c r="H12" s="48">
        <f>棟①!I72</f>
        <v>0</v>
      </c>
      <c r="I12" s="179">
        <f>棟①!J72</f>
        <v>0</v>
      </c>
      <c r="J12" s="179">
        <f>棟①!K72</f>
        <v>0</v>
      </c>
      <c r="K12" s="179">
        <f>棟①!L72</f>
        <v>0</v>
      </c>
      <c r="L12" s="179">
        <f>棟①!M72</f>
        <v>0</v>
      </c>
      <c r="M12" s="179">
        <f>棟①!N72</f>
        <v>0</v>
      </c>
      <c r="N12" s="179">
        <f>棟①!O72</f>
        <v>0</v>
      </c>
      <c r="O12" s="179">
        <f>棟①!P72</f>
        <v>0</v>
      </c>
      <c r="P12" s="179">
        <f>棟①!AK$72</f>
        <v>0</v>
      </c>
      <c r="Q12" s="168"/>
    </row>
    <row r="13" spans="1:17" s="10" customFormat="1" ht="22.5" customHeight="1" thickBot="1" x14ac:dyDescent="0.25">
      <c r="A13" s="260"/>
      <c r="B13" s="151"/>
      <c r="C13" s="145" t="s">
        <v>69</v>
      </c>
      <c r="D13" s="178">
        <f>IF(D12=0,"",DATEDIF(D12,$F$5,"Y"))</f>
        <v>24</v>
      </c>
      <c r="E13" s="158" t="s">
        <v>64</v>
      </c>
      <c r="F13" s="159">
        <f>棟①!G73</f>
        <v>0</v>
      </c>
      <c r="G13" s="159">
        <f>棟①!H73</f>
        <v>0</v>
      </c>
      <c r="H13" s="159">
        <f>棟①!I73</f>
        <v>0</v>
      </c>
      <c r="I13" s="159">
        <f>棟①!J73</f>
        <v>0</v>
      </c>
      <c r="J13" s="159">
        <f>棟①!K73</f>
        <v>0</v>
      </c>
      <c r="K13" s="159">
        <f>棟①!L73</f>
        <v>0</v>
      </c>
      <c r="L13" s="159">
        <f>棟①!M73</f>
        <v>0</v>
      </c>
      <c r="M13" s="159">
        <f>棟①!N73</f>
        <v>0</v>
      </c>
      <c r="N13" s="159">
        <f>棟①!O73</f>
        <v>0</v>
      </c>
      <c r="O13" s="159">
        <f>棟①!P73</f>
        <v>0</v>
      </c>
      <c r="P13" s="159">
        <f>棟①!AK$73</f>
        <v>0</v>
      </c>
      <c r="Q13" s="168"/>
    </row>
    <row r="14" spans="1:17" s="10" customFormat="1" ht="22.5" customHeight="1" thickTop="1" x14ac:dyDescent="0.15">
      <c r="A14" s="259">
        <v>2</v>
      </c>
      <c r="B14" s="154"/>
      <c r="C14" s="273" t="s">
        <v>74</v>
      </c>
      <c r="D14" s="275" t="str">
        <f>棟②!D3</f>
        <v>棟②</v>
      </c>
      <c r="E14" s="155" t="s">
        <v>13</v>
      </c>
      <c r="F14" s="137">
        <f>棟②!G33</f>
        <v>0</v>
      </c>
      <c r="G14" s="137">
        <f>棟②!H33</f>
        <v>0</v>
      </c>
      <c r="H14" s="137">
        <f>棟②!I33</f>
        <v>0</v>
      </c>
      <c r="I14" s="181">
        <f>棟②!J33</f>
        <v>0</v>
      </c>
      <c r="J14" s="181">
        <f>棟②!K33</f>
        <v>0</v>
      </c>
      <c r="K14" s="181">
        <f>棟②!L33</f>
        <v>0</v>
      </c>
      <c r="L14" s="181">
        <f>棟②!M33</f>
        <v>0</v>
      </c>
      <c r="M14" s="181">
        <f>棟②!N33</f>
        <v>0</v>
      </c>
      <c r="N14" s="181">
        <f>棟②!O33</f>
        <v>0</v>
      </c>
      <c r="O14" s="181">
        <f>棟②!P33</f>
        <v>0</v>
      </c>
      <c r="P14" s="181">
        <f>棟②!AK$33</f>
        <v>0</v>
      </c>
      <c r="Q14" s="169"/>
    </row>
    <row r="15" spans="1:17" s="10" customFormat="1" ht="22.5" customHeight="1" x14ac:dyDescent="0.15">
      <c r="A15" s="260"/>
      <c r="B15" s="123"/>
      <c r="C15" s="274"/>
      <c r="D15" s="276"/>
      <c r="E15" s="163" t="s">
        <v>14</v>
      </c>
      <c r="F15" s="162">
        <f>棟②!G44</f>
        <v>0</v>
      </c>
      <c r="G15" s="162">
        <f>棟②!H44</f>
        <v>0</v>
      </c>
      <c r="H15" s="162">
        <f>棟②!I44</f>
        <v>0</v>
      </c>
      <c r="I15" s="180">
        <f>棟②!J44</f>
        <v>0</v>
      </c>
      <c r="J15" s="180">
        <f>棟②!K44</f>
        <v>0</v>
      </c>
      <c r="K15" s="180">
        <f>棟②!L44</f>
        <v>0</v>
      </c>
      <c r="L15" s="180">
        <f>棟②!M44</f>
        <v>0</v>
      </c>
      <c r="M15" s="180">
        <f>棟②!N44</f>
        <v>0</v>
      </c>
      <c r="N15" s="180">
        <f>棟②!O44</f>
        <v>0</v>
      </c>
      <c r="O15" s="180">
        <f>棟②!P44</f>
        <v>0</v>
      </c>
      <c r="P15" s="180">
        <f>棟②!AK$44</f>
        <v>0</v>
      </c>
      <c r="Q15" s="168"/>
    </row>
    <row r="16" spans="1:17" s="10" customFormat="1" ht="22.5" customHeight="1" x14ac:dyDescent="0.15">
      <c r="A16" s="260"/>
      <c r="B16" s="123"/>
      <c r="C16" s="145" t="s">
        <v>67</v>
      </c>
      <c r="D16" s="176">
        <f>棟②!D6</f>
        <v>0</v>
      </c>
      <c r="E16" s="160" t="s">
        <v>63</v>
      </c>
      <c r="F16" s="162">
        <f>棟②!G64</f>
        <v>0</v>
      </c>
      <c r="G16" s="162">
        <f>棟②!H64</f>
        <v>0</v>
      </c>
      <c r="H16" s="162">
        <f>棟②!I64</f>
        <v>0</v>
      </c>
      <c r="I16" s="180">
        <f>棟②!J64</f>
        <v>0</v>
      </c>
      <c r="J16" s="180">
        <f>棟②!K64</f>
        <v>0</v>
      </c>
      <c r="K16" s="180">
        <f>棟②!L64</f>
        <v>0</v>
      </c>
      <c r="L16" s="180">
        <f>棟②!M64</f>
        <v>0</v>
      </c>
      <c r="M16" s="180">
        <f>棟②!N64</f>
        <v>0</v>
      </c>
      <c r="N16" s="180">
        <f>棟②!O64</f>
        <v>0</v>
      </c>
      <c r="O16" s="180">
        <f>棟②!P64</f>
        <v>0</v>
      </c>
      <c r="P16" s="180">
        <f>棟②!AK$64</f>
        <v>0</v>
      </c>
      <c r="Q16" s="168"/>
    </row>
    <row r="17" spans="1:17" s="10" customFormat="1" ht="22.5" customHeight="1" x14ac:dyDescent="0.15">
      <c r="A17" s="260"/>
      <c r="B17" s="123"/>
      <c r="C17" s="145" t="s">
        <v>68</v>
      </c>
      <c r="D17" s="177">
        <f>棟②!D7</f>
        <v>0</v>
      </c>
      <c r="E17" s="164" t="s">
        <v>66</v>
      </c>
      <c r="F17" s="165">
        <f>棟②!G72</f>
        <v>0</v>
      </c>
      <c r="G17" s="165">
        <f>棟②!H72</f>
        <v>0</v>
      </c>
      <c r="H17" s="165">
        <f>棟②!I72</f>
        <v>0</v>
      </c>
      <c r="I17" s="182">
        <f>棟②!J72</f>
        <v>0</v>
      </c>
      <c r="J17" s="182">
        <f>棟②!K72</f>
        <v>0</v>
      </c>
      <c r="K17" s="182">
        <f>棟②!L72</f>
        <v>0</v>
      </c>
      <c r="L17" s="182">
        <f>棟②!M72</f>
        <v>0</v>
      </c>
      <c r="M17" s="182">
        <f>棟②!N72</f>
        <v>0</v>
      </c>
      <c r="N17" s="182">
        <f>棟②!O72</f>
        <v>0</v>
      </c>
      <c r="O17" s="182">
        <f>棟②!P72</f>
        <v>0</v>
      </c>
      <c r="P17" s="182">
        <f>棟②!AK$72</f>
        <v>0</v>
      </c>
      <c r="Q17" s="168"/>
    </row>
    <row r="18" spans="1:17" s="10" customFormat="1" ht="22.5" customHeight="1" thickBot="1" x14ac:dyDescent="0.2">
      <c r="A18" s="272"/>
      <c r="B18" s="156"/>
      <c r="C18" s="157" t="s">
        <v>69</v>
      </c>
      <c r="D18" s="178" t="str">
        <f>IF(D17=0,"",DATEDIF(D17,$F$5,"Y"))</f>
        <v/>
      </c>
      <c r="E18" s="158" t="s">
        <v>64</v>
      </c>
      <c r="F18" s="159">
        <f>棟②!G73</f>
        <v>0</v>
      </c>
      <c r="G18" s="159">
        <f>棟②!H73</f>
        <v>0</v>
      </c>
      <c r="H18" s="159">
        <f>棟②!I73</f>
        <v>0</v>
      </c>
      <c r="I18" s="159">
        <f>棟②!J73</f>
        <v>0</v>
      </c>
      <c r="J18" s="159">
        <f>棟②!K73</f>
        <v>0</v>
      </c>
      <c r="K18" s="159">
        <f>棟②!L73</f>
        <v>0</v>
      </c>
      <c r="L18" s="159">
        <f>棟②!M73</f>
        <v>0</v>
      </c>
      <c r="M18" s="159">
        <f>棟②!N73</f>
        <v>0</v>
      </c>
      <c r="N18" s="159">
        <f>棟②!O73</f>
        <v>0</v>
      </c>
      <c r="O18" s="159">
        <f>棟②!P73</f>
        <v>0</v>
      </c>
      <c r="P18" s="159">
        <f>棟②!AK$73</f>
        <v>0</v>
      </c>
      <c r="Q18" s="170"/>
    </row>
    <row r="19" spans="1:17" s="10" customFormat="1" ht="22.5" customHeight="1" thickTop="1" x14ac:dyDescent="0.15">
      <c r="A19" s="260">
        <v>3</v>
      </c>
      <c r="B19" s="154"/>
      <c r="C19" s="273" t="s">
        <v>74</v>
      </c>
      <c r="D19" s="275" t="str">
        <f>棟③!D3</f>
        <v>棟③</v>
      </c>
      <c r="E19" s="148" t="s">
        <v>13</v>
      </c>
      <c r="F19" s="48">
        <f>棟③!G33</f>
        <v>0</v>
      </c>
      <c r="G19" s="48">
        <f>棟③!H33</f>
        <v>0</v>
      </c>
      <c r="H19" s="48">
        <f>棟③!I33</f>
        <v>0</v>
      </c>
      <c r="I19" s="179">
        <f>棟③!J33</f>
        <v>0</v>
      </c>
      <c r="J19" s="179">
        <f>棟③!K33</f>
        <v>0</v>
      </c>
      <c r="K19" s="179">
        <f>棟③!L33</f>
        <v>0</v>
      </c>
      <c r="L19" s="179">
        <f>棟③!M33</f>
        <v>0</v>
      </c>
      <c r="M19" s="179">
        <f>棟③!N33</f>
        <v>0</v>
      </c>
      <c r="N19" s="179">
        <f>棟③!O33</f>
        <v>0</v>
      </c>
      <c r="O19" s="179">
        <f>棟③!P33</f>
        <v>0</v>
      </c>
      <c r="P19" s="181">
        <f>棟③!AK$33</f>
        <v>0</v>
      </c>
      <c r="Q19" s="168"/>
    </row>
    <row r="20" spans="1:17" s="10" customFormat="1" ht="22.5" customHeight="1" x14ac:dyDescent="0.15">
      <c r="A20" s="260"/>
      <c r="B20" s="123"/>
      <c r="C20" s="274"/>
      <c r="D20" s="276"/>
      <c r="E20" s="163" t="s">
        <v>14</v>
      </c>
      <c r="F20" s="162">
        <f>棟③!G44</f>
        <v>0</v>
      </c>
      <c r="G20" s="162">
        <f>棟③!H44</f>
        <v>0</v>
      </c>
      <c r="H20" s="162">
        <f>棟③!I44</f>
        <v>0</v>
      </c>
      <c r="I20" s="180">
        <f>棟③!J44</f>
        <v>0</v>
      </c>
      <c r="J20" s="180">
        <f>棟③!K44</f>
        <v>0</v>
      </c>
      <c r="K20" s="180">
        <f>棟③!L44</f>
        <v>0</v>
      </c>
      <c r="L20" s="180">
        <f>棟③!M44</f>
        <v>0</v>
      </c>
      <c r="M20" s="180">
        <f>棟③!N44</f>
        <v>0</v>
      </c>
      <c r="N20" s="180">
        <f>棟③!O44</f>
        <v>0</v>
      </c>
      <c r="O20" s="180">
        <f>棟③!P44</f>
        <v>0</v>
      </c>
      <c r="P20" s="180">
        <f>棟③!AK$44</f>
        <v>0</v>
      </c>
      <c r="Q20" s="168"/>
    </row>
    <row r="21" spans="1:17" s="10" customFormat="1" ht="22.5" customHeight="1" x14ac:dyDescent="0.15">
      <c r="A21" s="260"/>
      <c r="B21" s="123"/>
      <c r="C21" s="145" t="s">
        <v>67</v>
      </c>
      <c r="D21" s="176">
        <f>棟③!D6</f>
        <v>0</v>
      </c>
      <c r="E21" s="160" t="s">
        <v>63</v>
      </c>
      <c r="F21" s="162">
        <f>棟③!G64</f>
        <v>0</v>
      </c>
      <c r="G21" s="162">
        <f>棟③!H64</f>
        <v>0</v>
      </c>
      <c r="H21" s="162">
        <f>棟③!I64</f>
        <v>0</v>
      </c>
      <c r="I21" s="180">
        <f>棟③!J64</f>
        <v>0</v>
      </c>
      <c r="J21" s="180">
        <f>棟③!K64</f>
        <v>0</v>
      </c>
      <c r="K21" s="180">
        <f>棟③!L64</f>
        <v>0</v>
      </c>
      <c r="L21" s="180">
        <f>棟③!M64</f>
        <v>0</v>
      </c>
      <c r="M21" s="180">
        <f>棟③!N64</f>
        <v>0</v>
      </c>
      <c r="N21" s="180">
        <f>棟③!O64</f>
        <v>0</v>
      </c>
      <c r="O21" s="180">
        <f>棟③!P64</f>
        <v>0</v>
      </c>
      <c r="P21" s="180">
        <f>棟③!AK$64</f>
        <v>0</v>
      </c>
      <c r="Q21" s="168"/>
    </row>
    <row r="22" spans="1:17" s="10" customFormat="1" ht="22.5" customHeight="1" x14ac:dyDescent="0.15">
      <c r="A22" s="260"/>
      <c r="B22" s="123"/>
      <c r="C22" s="145" t="s">
        <v>68</v>
      </c>
      <c r="D22" s="177">
        <f>棟③!D7</f>
        <v>0</v>
      </c>
      <c r="E22" s="164" t="s">
        <v>66</v>
      </c>
      <c r="F22" s="165">
        <f>棟③!G72</f>
        <v>0</v>
      </c>
      <c r="G22" s="165">
        <f>棟③!H72</f>
        <v>0</v>
      </c>
      <c r="H22" s="165">
        <f>棟③!I72</f>
        <v>0</v>
      </c>
      <c r="I22" s="182">
        <f>棟③!J72</f>
        <v>0</v>
      </c>
      <c r="J22" s="182">
        <f>棟③!K72</f>
        <v>0</v>
      </c>
      <c r="K22" s="182">
        <f>棟③!L72</f>
        <v>0</v>
      </c>
      <c r="L22" s="182">
        <f>棟③!M72</f>
        <v>0</v>
      </c>
      <c r="M22" s="182">
        <f>棟③!N72</f>
        <v>0</v>
      </c>
      <c r="N22" s="182">
        <f>棟③!O72</f>
        <v>0</v>
      </c>
      <c r="O22" s="182">
        <f>棟③!P72</f>
        <v>0</v>
      </c>
      <c r="P22" s="182">
        <f>棟③!AK$72</f>
        <v>0</v>
      </c>
      <c r="Q22" s="168"/>
    </row>
    <row r="23" spans="1:17" s="10" customFormat="1" ht="22.5" customHeight="1" thickBot="1" x14ac:dyDescent="0.2">
      <c r="A23" s="260"/>
      <c r="B23" s="156"/>
      <c r="C23" s="157" t="s">
        <v>69</v>
      </c>
      <c r="D23" s="178" t="str">
        <f>IF(D22=0,"",DATEDIF(D22,$F$5,"Y"))</f>
        <v/>
      </c>
      <c r="E23" s="158" t="s">
        <v>64</v>
      </c>
      <c r="F23" s="159">
        <f>棟③!G73</f>
        <v>0</v>
      </c>
      <c r="G23" s="159">
        <f>棟③!H73</f>
        <v>0</v>
      </c>
      <c r="H23" s="159">
        <f>棟③!I73</f>
        <v>0</v>
      </c>
      <c r="I23" s="159">
        <f>棟③!J73</f>
        <v>0</v>
      </c>
      <c r="J23" s="159">
        <f>棟③!K73</f>
        <v>0</v>
      </c>
      <c r="K23" s="159">
        <f>棟③!L73</f>
        <v>0</v>
      </c>
      <c r="L23" s="159">
        <f>棟③!M73</f>
        <v>0</v>
      </c>
      <c r="M23" s="159">
        <f>棟③!N73</f>
        <v>0</v>
      </c>
      <c r="N23" s="159">
        <f>棟③!O73</f>
        <v>0</v>
      </c>
      <c r="O23" s="159">
        <f>棟③!P73</f>
        <v>0</v>
      </c>
      <c r="P23" s="159">
        <f>棟③!AK$73</f>
        <v>0</v>
      </c>
      <c r="Q23" s="168"/>
    </row>
    <row r="24" spans="1:17" s="10" customFormat="1" ht="22.5" customHeight="1" thickTop="1" x14ac:dyDescent="0.15">
      <c r="A24" s="259">
        <v>4</v>
      </c>
      <c r="B24" s="154"/>
      <c r="C24" s="273" t="s">
        <v>74</v>
      </c>
      <c r="D24" s="275" t="str">
        <f>棟④!D3</f>
        <v>棟④</v>
      </c>
      <c r="E24" s="155" t="s">
        <v>13</v>
      </c>
      <c r="F24" s="137">
        <f>棟④!G33</f>
        <v>0</v>
      </c>
      <c r="G24" s="137">
        <f>棟④!H33</f>
        <v>0</v>
      </c>
      <c r="H24" s="137">
        <f>棟④!I33</f>
        <v>0</v>
      </c>
      <c r="I24" s="181">
        <f>棟④!J33</f>
        <v>0</v>
      </c>
      <c r="J24" s="181">
        <f>棟④!K33</f>
        <v>0</v>
      </c>
      <c r="K24" s="181">
        <f>棟④!L33</f>
        <v>0</v>
      </c>
      <c r="L24" s="181">
        <f>棟④!M33</f>
        <v>0</v>
      </c>
      <c r="M24" s="181">
        <f>棟④!N33</f>
        <v>0</v>
      </c>
      <c r="N24" s="181">
        <f>棟④!O33</f>
        <v>0</v>
      </c>
      <c r="O24" s="181">
        <f>棟④!P33</f>
        <v>0</v>
      </c>
      <c r="P24" s="181">
        <f>棟④!AK$33</f>
        <v>0</v>
      </c>
      <c r="Q24" s="169"/>
    </row>
    <row r="25" spans="1:17" s="10" customFormat="1" ht="22.5" customHeight="1" x14ac:dyDescent="0.15">
      <c r="A25" s="260"/>
      <c r="B25" s="123"/>
      <c r="C25" s="274"/>
      <c r="D25" s="276"/>
      <c r="E25" s="163" t="s">
        <v>14</v>
      </c>
      <c r="F25" s="162">
        <f>棟④!G44</f>
        <v>0</v>
      </c>
      <c r="G25" s="162">
        <f>棟④!H44</f>
        <v>0</v>
      </c>
      <c r="H25" s="162">
        <f>棟④!I44</f>
        <v>0</v>
      </c>
      <c r="I25" s="180">
        <f>棟④!J44</f>
        <v>0</v>
      </c>
      <c r="J25" s="180">
        <f>棟④!K44</f>
        <v>0</v>
      </c>
      <c r="K25" s="180">
        <f>棟④!L44</f>
        <v>0</v>
      </c>
      <c r="L25" s="180">
        <f>棟④!M44</f>
        <v>0</v>
      </c>
      <c r="M25" s="180">
        <f>棟④!N44</f>
        <v>0</v>
      </c>
      <c r="N25" s="180">
        <f>棟④!O44</f>
        <v>0</v>
      </c>
      <c r="O25" s="180">
        <f>棟④!P44</f>
        <v>0</v>
      </c>
      <c r="P25" s="180">
        <f>棟④!AK$44</f>
        <v>0</v>
      </c>
      <c r="Q25" s="168"/>
    </row>
    <row r="26" spans="1:17" s="10" customFormat="1" ht="22.5" customHeight="1" x14ac:dyDescent="0.15">
      <c r="A26" s="260"/>
      <c r="B26" s="123"/>
      <c r="C26" s="145" t="s">
        <v>67</v>
      </c>
      <c r="D26" s="176">
        <f>棟④!D6</f>
        <v>0</v>
      </c>
      <c r="E26" s="160" t="s">
        <v>63</v>
      </c>
      <c r="F26" s="162">
        <f>棟④!G64</f>
        <v>0</v>
      </c>
      <c r="G26" s="162">
        <f>棟④!H64</f>
        <v>0</v>
      </c>
      <c r="H26" s="162">
        <f>棟④!I64</f>
        <v>0</v>
      </c>
      <c r="I26" s="180">
        <f>棟④!J64</f>
        <v>0</v>
      </c>
      <c r="J26" s="180">
        <f>棟④!K64</f>
        <v>0</v>
      </c>
      <c r="K26" s="180">
        <f>棟④!L64</f>
        <v>0</v>
      </c>
      <c r="L26" s="180">
        <f>棟④!M64</f>
        <v>0</v>
      </c>
      <c r="M26" s="180">
        <f>棟④!N64</f>
        <v>0</v>
      </c>
      <c r="N26" s="180">
        <f>棟④!O64</f>
        <v>0</v>
      </c>
      <c r="O26" s="180">
        <f>棟④!P64</f>
        <v>0</v>
      </c>
      <c r="P26" s="180">
        <f>棟④!AK$64</f>
        <v>0</v>
      </c>
      <c r="Q26" s="168"/>
    </row>
    <row r="27" spans="1:17" s="10" customFormat="1" ht="22.5" customHeight="1" x14ac:dyDescent="0.15">
      <c r="A27" s="260"/>
      <c r="B27" s="123"/>
      <c r="C27" s="145" t="s">
        <v>68</v>
      </c>
      <c r="D27" s="177">
        <f>棟④!D7</f>
        <v>0</v>
      </c>
      <c r="E27" s="164" t="s">
        <v>66</v>
      </c>
      <c r="F27" s="165">
        <f>棟④!G72</f>
        <v>0</v>
      </c>
      <c r="G27" s="165">
        <f>棟④!H72</f>
        <v>0</v>
      </c>
      <c r="H27" s="165">
        <f>棟④!I72</f>
        <v>0</v>
      </c>
      <c r="I27" s="182">
        <f>棟④!J72</f>
        <v>0</v>
      </c>
      <c r="J27" s="182">
        <f>棟④!K72</f>
        <v>0</v>
      </c>
      <c r="K27" s="182">
        <f>棟④!L72</f>
        <v>0</v>
      </c>
      <c r="L27" s="182">
        <f>棟④!M72</f>
        <v>0</v>
      </c>
      <c r="M27" s="182">
        <f>棟④!N72</f>
        <v>0</v>
      </c>
      <c r="N27" s="182">
        <f>棟④!O72</f>
        <v>0</v>
      </c>
      <c r="O27" s="182">
        <f>棟④!P72</f>
        <v>0</v>
      </c>
      <c r="P27" s="182">
        <f>棟④!AK$72</f>
        <v>0</v>
      </c>
      <c r="Q27" s="168"/>
    </row>
    <row r="28" spans="1:17" s="10" customFormat="1" ht="22.5" customHeight="1" thickBot="1" x14ac:dyDescent="0.2">
      <c r="A28" s="272"/>
      <c r="B28" s="156"/>
      <c r="C28" s="157" t="s">
        <v>69</v>
      </c>
      <c r="D28" s="178" t="str">
        <f>IF(D27=0,"",DATEDIF(D27,$F$5,"Y"))</f>
        <v/>
      </c>
      <c r="E28" s="158" t="s">
        <v>64</v>
      </c>
      <c r="F28" s="159">
        <f>棟④!G73</f>
        <v>0</v>
      </c>
      <c r="G28" s="159">
        <f>棟④!H73</f>
        <v>0</v>
      </c>
      <c r="H28" s="159">
        <f>棟④!I73</f>
        <v>0</v>
      </c>
      <c r="I28" s="159">
        <f>棟④!J73</f>
        <v>0</v>
      </c>
      <c r="J28" s="159">
        <f>棟④!K73</f>
        <v>0</v>
      </c>
      <c r="K28" s="159">
        <f>棟④!L73</f>
        <v>0</v>
      </c>
      <c r="L28" s="159">
        <f>棟④!M73</f>
        <v>0</v>
      </c>
      <c r="M28" s="159">
        <f>棟④!N73</f>
        <v>0</v>
      </c>
      <c r="N28" s="159">
        <f>棟④!O73</f>
        <v>0</v>
      </c>
      <c r="O28" s="159">
        <f>棟④!P73</f>
        <v>0</v>
      </c>
      <c r="P28" s="159">
        <f>棟④!AK$73</f>
        <v>0</v>
      </c>
      <c r="Q28" s="170"/>
    </row>
    <row r="29" spans="1:17" s="10" customFormat="1" ht="22.5" customHeight="1" thickTop="1" x14ac:dyDescent="0.15">
      <c r="A29" s="260">
        <v>5</v>
      </c>
      <c r="B29" s="154"/>
      <c r="C29" s="273" t="s">
        <v>74</v>
      </c>
      <c r="D29" s="275" t="str">
        <f>棟⑤!D3</f>
        <v>棟⑤</v>
      </c>
      <c r="E29" s="148" t="s">
        <v>13</v>
      </c>
      <c r="F29" s="48">
        <f>棟⑤!G33</f>
        <v>0</v>
      </c>
      <c r="G29" s="48">
        <f>棟⑤!H33</f>
        <v>0</v>
      </c>
      <c r="H29" s="48">
        <f>棟⑤!I33</f>
        <v>0</v>
      </c>
      <c r="I29" s="179">
        <f>棟⑤!J33</f>
        <v>0</v>
      </c>
      <c r="J29" s="179">
        <f>棟⑤!K33</f>
        <v>0</v>
      </c>
      <c r="K29" s="179">
        <f>棟⑤!L33</f>
        <v>0</v>
      </c>
      <c r="L29" s="179">
        <f>棟⑤!M33</f>
        <v>0</v>
      </c>
      <c r="M29" s="179">
        <f>棟⑤!N33</f>
        <v>0</v>
      </c>
      <c r="N29" s="179">
        <f>棟⑤!O33</f>
        <v>0</v>
      </c>
      <c r="O29" s="179">
        <f>棟⑤!P33</f>
        <v>0</v>
      </c>
      <c r="P29" s="181">
        <f>棟⑤!AK$33</f>
        <v>0</v>
      </c>
      <c r="Q29" s="168"/>
    </row>
    <row r="30" spans="1:17" s="10" customFormat="1" ht="22.5" customHeight="1" x14ac:dyDescent="0.15">
      <c r="A30" s="260"/>
      <c r="B30" s="123"/>
      <c r="C30" s="274"/>
      <c r="D30" s="276"/>
      <c r="E30" s="163" t="s">
        <v>14</v>
      </c>
      <c r="F30" s="162">
        <f>棟⑤!G44</f>
        <v>0</v>
      </c>
      <c r="G30" s="162">
        <f>棟⑤!H44</f>
        <v>0</v>
      </c>
      <c r="H30" s="162">
        <f>棟⑤!I44</f>
        <v>0</v>
      </c>
      <c r="I30" s="180">
        <f>棟⑤!J44</f>
        <v>0</v>
      </c>
      <c r="J30" s="180">
        <f>棟⑤!K44</f>
        <v>0</v>
      </c>
      <c r="K30" s="180">
        <f>棟⑤!L44</f>
        <v>0</v>
      </c>
      <c r="L30" s="180">
        <f>棟⑤!M44</f>
        <v>0</v>
      </c>
      <c r="M30" s="180">
        <f>棟⑤!N44</f>
        <v>0</v>
      </c>
      <c r="N30" s="180">
        <f>棟⑤!O44</f>
        <v>0</v>
      </c>
      <c r="O30" s="180">
        <f>棟⑤!P44</f>
        <v>0</v>
      </c>
      <c r="P30" s="180">
        <f>棟⑤!AK$44</f>
        <v>0</v>
      </c>
      <c r="Q30" s="168"/>
    </row>
    <row r="31" spans="1:17" s="10" customFormat="1" ht="22.5" customHeight="1" x14ac:dyDescent="0.15">
      <c r="A31" s="260"/>
      <c r="B31" s="123"/>
      <c r="C31" s="145" t="s">
        <v>67</v>
      </c>
      <c r="D31" s="176">
        <f>棟⑤!D6</f>
        <v>0</v>
      </c>
      <c r="E31" s="160" t="s">
        <v>63</v>
      </c>
      <c r="F31" s="162">
        <f>棟⑤!G64</f>
        <v>0</v>
      </c>
      <c r="G31" s="162">
        <f>棟⑤!H64</f>
        <v>0</v>
      </c>
      <c r="H31" s="162">
        <f>棟⑤!I64</f>
        <v>0</v>
      </c>
      <c r="I31" s="180">
        <f>棟⑤!J64</f>
        <v>0</v>
      </c>
      <c r="J31" s="180">
        <f>棟⑤!K64</f>
        <v>0</v>
      </c>
      <c r="K31" s="180">
        <f>棟⑤!L64</f>
        <v>0</v>
      </c>
      <c r="L31" s="180">
        <f>棟⑤!M64</f>
        <v>0</v>
      </c>
      <c r="M31" s="180">
        <f>棟⑤!N64</f>
        <v>0</v>
      </c>
      <c r="N31" s="180">
        <f>棟⑤!O64</f>
        <v>0</v>
      </c>
      <c r="O31" s="180">
        <f>棟⑤!P64</f>
        <v>0</v>
      </c>
      <c r="P31" s="180">
        <f>棟⑤!AK$64</f>
        <v>0</v>
      </c>
      <c r="Q31" s="168"/>
    </row>
    <row r="32" spans="1:17" s="10" customFormat="1" ht="22.5" customHeight="1" x14ac:dyDescent="0.15">
      <c r="A32" s="260"/>
      <c r="B32" s="123"/>
      <c r="C32" s="145" t="s">
        <v>68</v>
      </c>
      <c r="D32" s="177">
        <f>棟⑤!D7</f>
        <v>0</v>
      </c>
      <c r="E32" s="164" t="s">
        <v>66</v>
      </c>
      <c r="F32" s="165">
        <f>棟⑤!G72</f>
        <v>0</v>
      </c>
      <c r="G32" s="165">
        <f>棟⑤!H72</f>
        <v>0</v>
      </c>
      <c r="H32" s="165">
        <f>棟⑤!I72</f>
        <v>0</v>
      </c>
      <c r="I32" s="182">
        <f>棟⑤!J72</f>
        <v>0</v>
      </c>
      <c r="J32" s="182">
        <f>棟⑤!K72</f>
        <v>0</v>
      </c>
      <c r="K32" s="182">
        <f>棟⑤!L72</f>
        <v>0</v>
      </c>
      <c r="L32" s="182">
        <f>棟⑤!M72</f>
        <v>0</v>
      </c>
      <c r="M32" s="182">
        <f>棟⑤!N72</f>
        <v>0</v>
      </c>
      <c r="N32" s="182">
        <f>棟⑤!O72</f>
        <v>0</v>
      </c>
      <c r="O32" s="182">
        <f>棟⑤!P72</f>
        <v>0</v>
      </c>
      <c r="P32" s="182">
        <f>棟⑤!AK$72</f>
        <v>0</v>
      </c>
      <c r="Q32" s="168"/>
    </row>
    <row r="33" spans="1:17" s="10" customFormat="1" ht="22.5" customHeight="1" thickBot="1" x14ac:dyDescent="0.2">
      <c r="A33" s="260"/>
      <c r="B33" s="156"/>
      <c r="C33" s="157" t="s">
        <v>69</v>
      </c>
      <c r="D33" s="178" t="str">
        <f>IF(D32=0,"",DATEDIF(D32,$F$5,"Y"))</f>
        <v/>
      </c>
      <c r="E33" s="158" t="s">
        <v>64</v>
      </c>
      <c r="F33" s="159">
        <f>棟⑤!G73</f>
        <v>0</v>
      </c>
      <c r="G33" s="159">
        <f>棟⑤!H73</f>
        <v>0</v>
      </c>
      <c r="H33" s="159">
        <f>棟⑤!I73</f>
        <v>0</v>
      </c>
      <c r="I33" s="159">
        <f>棟⑤!J73</f>
        <v>0</v>
      </c>
      <c r="J33" s="159">
        <f>棟⑤!K73</f>
        <v>0</v>
      </c>
      <c r="K33" s="159">
        <f>棟⑤!L73</f>
        <v>0</v>
      </c>
      <c r="L33" s="159">
        <f>棟⑤!M73</f>
        <v>0</v>
      </c>
      <c r="M33" s="159">
        <f>棟⑤!N73</f>
        <v>0</v>
      </c>
      <c r="N33" s="159">
        <f>棟⑤!O73</f>
        <v>0</v>
      </c>
      <c r="O33" s="159">
        <f>棟⑤!P73</f>
        <v>0</v>
      </c>
      <c r="P33" s="159">
        <f>棟⑤!AK$73</f>
        <v>0</v>
      </c>
      <c r="Q33" s="168"/>
    </row>
    <row r="34" spans="1:17" s="10" customFormat="1" ht="22.5" customHeight="1" thickTop="1" x14ac:dyDescent="0.15">
      <c r="A34" s="259">
        <v>6</v>
      </c>
      <c r="B34" s="154"/>
      <c r="C34" s="273" t="s">
        <v>74</v>
      </c>
      <c r="D34" s="275" t="str">
        <f>棟⑥!D3</f>
        <v>棟⑥</v>
      </c>
      <c r="E34" s="155" t="s">
        <v>13</v>
      </c>
      <c r="F34" s="137">
        <f>棟⑥!G33</f>
        <v>0</v>
      </c>
      <c r="G34" s="137">
        <f>棟⑥!H33</f>
        <v>0</v>
      </c>
      <c r="H34" s="137">
        <f>棟⑥!I33</f>
        <v>0</v>
      </c>
      <c r="I34" s="181">
        <f>棟⑥!J33</f>
        <v>0</v>
      </c>
      <c r="J34" s="181">
        <f>棟⑥!K33</f>
        <v>0</v>
      </c>
      <c r="K34" s="181">
        <f>棟⑥!L33</f>
        <v>0</v>
      </c>
      <c r="L34" s="181">
        <f>棟⑥!M33</f>
        <v>0</v>
      </c>
      <c r="M34" s="181">
        <f>棟⑥!N33</f>
        <v>0</v>
      </c>
      <c r="N34" s="181">
        <f>棟⑥!O33</f>
        <v>0</v>
      </c>
      <c r="O34" s="181">
        <f>棟⑥!P33</f>
        <v>0</v>
      </c>
      <c r="P34" s="181">
        <f>棟⑥!AK$33</f>
        <v>0</v>
      </c>
      <c r="Q34" s="169"/>
    </row>
    <row r="35" spans="1:17" s="10" customFormat="1" ht="22.5" customHeight="1" x14ac:dyDescent="0.15">
      <c r="A35" s="260"/>
      <c r="B35" s="123"/>
      <c r="C35" s="274"/>
      <c r="D35" s="276"/>
      <c r="E35" s="163" t="s">
        <v>14</v>
      </c>
      <c r="F35" s="162">
        <f>棟⑥!G44</f>
        <v>0</v>
      </c>
      <c r="G35" s="162">
        <f>棟⑥!H44</f>
        <v>0</v>
      </c>
      <c r="H35" s="162">
        <f>棟⑥!I44</f>
        <v>0</v>
      </c>
      <c r="I35" s="180">
        <f>棟⑥!J44</f>
        <v>0</v>
      </c>
      <c r="J35" s="180">
        <f>棟⑥!K44</f>
        <v>0</v>
      </c>
      <c r="K35" s="180">
        <f>棟⑥!L44</f>
        <v>0</v>
      </c>
      <c r="L35" s="180">
        <f>棟⑥!M44</f>
        <v>0</v>
      </c>
      <c r="M35" s="180">
        <f>棟⑥!N44</f>
        <v>0</v>
      </c>
      <c r="N35" s="180">
        <f>棟⑥!O44</f>
        <v>0</v>
      </c>
      <c r="O35" s="180">
        <f>棟⑥!P44</f>
        <v>0</v>
      </c>
      <c r="P35" s="180">
        <f>棟⑥!AK$44</f>
        <v>0</v>
      </c>
      <c r="Q35" s="168"/>
    </row>
    <row r="36" spans="1:17" s="10" customFormat="1" ht="22.5" customHeight="1" x14ac:dyDescent="0.15">
      <c r="A36" s="260"/>
      <c r="B36" s="123"/>
      <c r="C36" s="145" t="s">
        <v>67</v>
      </c>
      <c r="D36" s="176">
        <f>棟⑥!D6</f>
        <v>0</v>
      </c>
      <c r="E36" s="160" t="s">
        <v>63</v>
      </c>
      <c r="F36" s="162">
        <f>棟⑥!G64</f>
        <v>0</v>
      </c>
      <c r="G36" s="162">
        <f>棟⑥!H64</f>
        <v>0</v>
      </c>
      <c r="H36" s="162">
        <f>棟⑥!I64</f>
        <v>0</v>
      </c>
      <c r="I36" s="180">
        <f>棟⑥!J64</f>
        <v>0</v>
      </c>
      <c r="J36" s="180">
        <f>棟⑥!K64</f>
        <v>0</v>
      </c>
      <c r="K36" s="180">
        <f>棟⑥!L64</f>
        <v>0</v>
      </c>
      <c r="L36" s="180">
        <f>棟⑥!M64</f>
        <v>0</v>
      </c>
      <c r="M36" s="180">
        <f>棟⑥!N64</f>
        <v>0</v>
      </c>
      <c r="N36" s="180">
        <f>棟⑥!O64</f>
        <v>0</v>
      </c>
      <c r="O36" s="180">
        <f>棟⑥!P64</f>
        <v>0</v>
      </c>
      <c r="P36" s="180">
        <f>棟⑥!AK$64</f>
        <v>0</v>
      </c>
      <c r="Q36" s="168"/>
    </row>
    <row r="37" spans="1:17" s="10" customFormat="1" ht="22.5" customHeight="1" x14ac:dyDescent="0.15">
      <c r="A37" s="260"/>
      <c r="B37" s="123"/>
      <c r="C37" s="145" t="s">
        <v>68</v>
      </c>
      <c r="D37" s="177">
        <f>棟⑥!D7</f>
        <v>0</v>
      </c>
      <c r="E37" s="164" t="s">
        <v>66</v>
      </c>
      <c r="F37" s="165">
        <f>棟⑥!G72</f>
        <v>0</v>
      </c>
      <c r="G37" s="165">
        <f>棟⑥!H72</f>
        <v>0</v>
      </c>
      <c r="H37" s="165">
        <f>棟⑥!I72</f>
        <v>0</v>
      </c>
      <c r="I37" s="182">
        <f>棟⑥!J72</f>
        <v>0</v>
      </c>
      <c r="J37" s="182">
        <f>棟⑥!K72</f>
        <v>0</v>
      </c>
      <c r="K37" s="182">
        <f>棟⑥!L72</f>
        <v>0</v>
      </c>
      <c r="L37" s="182">
        <f>棟⑥!M72</f>
        <v>0</v>
      </c>
      <c r="M37" s="182">
        <f>棟⑥!N72</f>
        <v>0</v>
      </c>
      <c r="N37" s="182">
        <f>棟⑥!O72</f>
        <v>0</v>
      </c>
      <c r="O37" s="182">
        <f>棟⑥!P72</f>
        <v>0</v>
      </c>
      <c r="P37" s="182">
        <f>棟⑥!AK$72</f>
        <v>0</v>
      </c>
      <c r="Q37" s="168"/>
    </row>
    <row r="38" spans="1:17" s="10" customFormat="1" ht="22.5" customHeight="1" thickBot="1" x14ac:dyDescent="0.2">
      <c r="A38" s="272"/>
      <c r="B38" s="156"/>
      <c r="C38" s="157" t="s">
        <v>69</v>
      </c>
      <c r="D38" s="178" t="str">
        <f>IF(D37=0,"",DATEDIF(D37,$F$5,"Y"))</f>
        <v/>
      </c>
      <c r="E38" s="158" t="s">
        <v>64</v>
      </c>
      <c r="F38" s="159">
        <f>棟⑥!G73</f>
        <v>0</v>
      </c>
      <c r="G38" s="159">
        <f>棟⑥!H73</f>
        <v>0</v>
      </c>
      <c r="H38" s="159">
        <f>棟⑥!I73</f>
        <v>0</v>
      </c>
      <c r="I38" s="159">
        <f>棟⑥!J73</f>
        <v>0</v>
      </c>
      <c r="J38" s="159">
        <f>棟⑥!K73</f>
        <v>0</v>
      </c>
      <c r="K38" s="159">
        <f>棟⑥!L73</f>
        <v>0</v>
      </c>
      <c r="L38" s="159">
        <f>棟⑥!M73</f>
        <v>0</v>
      </c>
      <c r="M38" s="159">
        <f>棟⑥!N73</f>
        <v>0</v>
      </c>
      <c r="N38" s="159">
        <f>棟⑥!O73</f>
        <v>0</v>
      </c>
      <c r="O38" s="159">
        <f>棟⑥!P73</f>
        <v>0</v>
      </c>
      <c r="P38" s="159">
        <f>棟⑥!AK$73</f>
        <v>0</v>
      </c>
      <c r="Q38" s="170"/>
    </row>
    <row r="39" spans="1:17" s="10" customFormat="1" ht="22.5" customHeight="1" thickTop="1" x14ac:dyDescent="0.15">
      <c r="A39" s="260">
        <v>7</v>
      </c>
      <c r="B39" s="154"/>
      <c r="C39" s="273" t="s">
        <v>74</v>
      </c>
      <c r="D39" s="275" t="str">
        <f>棟⑦!D3</f>
        <v>棟⑦</v>
      </c>
      <c r="E39" s="148" t="s">
        <v>13</v>
      </c>
      <c r="F39" s="48">
        <f>棟⑦!G33</f>
        <v>0</v>
      </c>
      <c r="G39" s="48">
        <f>棟⑦!H33</f>
        <v>0</v>
      </c>
      <c r="H39" s="48">
        <f>棟⑦!I33</f>
        <v>0</v>
      </c>
      <c r="I39" s="179">
        <f>棟⑦!J33</f>
        <v>0</v>
      </c>
      <c r="J39" s="179">
        <f>棟⑦!K33</f>
        <v>0</v>
      </c>
      <c r="K39" s="179">
        <f>棟⑦!L33</f>
        <v>0</v>
      </c>
      <c r="L39" s="179">
        <f>棟⑦!M33</f>
        <v>0</v>
      </c>
      <c r="M39" s="179">
        <f>棟⑦!N33</f>
        <v>0</v>
      </c>
      <c r="N39" s="179">
        <f>棟⑦!O33</f>
        <v>0</v>
      </c>
      <c r="O39" s="179">
        <f>棟⑦!P33</f>
        <v>0</v>
      </c>
      <c r="P39" s="181">
        <f>棟⑦!AK$33</f>
        <v>0</v>
      </c>
      <c r="Q39" s="168"/>
    </row>
    <row r="40" spans="1:17" s="10" customFormat="1" ht="22.5" customHeight="1" x14ac:dyDescent="0.15">
      <c r="A40" s="260"/>
      <c r="B40" s="123"/>
      <c r="C40" s="274"/>
      <c r="D40" s="276"/>
      <c r="E40" s="163" t="s">
        <v>14</v>
      </c>
      <c r="F40" s="162">
        <f>棟⑦!G44</f>
        <v>0</v>
      </c>
      <c r="G40" s="162">
        <f>棟⑦!H44</f>
        <v>0</v>
      </c>
      <c r="H40" s="162">
        <f>棟⑦!I44</f>
        <v>0</v>
      </c>
      <c r="I40" s="180">
        <f>棟⑦!J44</f>
        <v>0</v>
      </c>
      <c r="J40" s="180">
        <f>棟⑦!K44</f>
        <v>0</v>
      </c>
      <c r="K40" s="180">
        <f>棟⑦!L44</f>
        <v>0</v>
      </c>
      <c r="L40" s="180">
        <f>棟⑦!M44</f>
        <v>0</v>
      </c>
      <c r="M40" s="180">
        <f>棟⑦!N44</f>
        <v>0</v>
      </c>
      <c r="N40" s="180">
        <f>棟⑦!O44</f>
        <v>0</v>
      </c>
      <c r="O40" s="180">
        <f>棟⑦!P44</f>
        <v>0</v>
      </c>
      <c r="P40" s="180">
        <f>棟⑦!AK$44</f>
        <v>0</v>
      </c>
      <c r="Q40" s="168"/>
    </row>
    <row r="41" spans="1:17" s="10" customFormat="1" ht="22.5" customHeight="1" x14ac:dyDescent="0.15">
      <c r="A41" s="260"/>
      <c r="B41" s="123"/>
      <c r="C41" s="145" t="s">
        <v>67</v>
      </c>
      <c r="D41" s="176">
        <f>棟⑦!D6</f>
        <v>0</v>
      </c>
      <c r="E41" s="160" t="s">
        <v>63</v>
      </c>
      <c r="F41" s="162">
        <f>棟⑦!G64</f>
        <v>0</v>
      </c>
      <c r="G41" s="162">
        <f>棟⑦!H64</f>
        <v>0</v>
      </c>
      <c r="H41" s="162">
        <f>棟⑦!I64</f>
        <v>0</v>
      </c>
      <c r="I41" s="180">
        <f>棟⑦!J64</f>
        <v>0</v>
      </c>
      <c r="J41" s="180">
        <f>棟⑦!K64</f>
        <v>0</v>
      </c>
      <c r="K41" s="180">
        <f>棟⑦!L64</f>
        <v>0</v>
      </c>
      <c r="L41" s="180">
        <f>棟⑦!M64</f>
        <v>0</v>
      </c>
      <c r="M41" s="180">
        <f>棟⑦!N64</f>
        <v>0</v>
      </c>
      <c r="N41" s="180">
        <f>棟⑦!O64</f>
        <v>0</v>
      </c>
      <c r="O41" s="180">
        <f>棟⑦!P64</f>
        <v>0</v>
      </c>
      <c r="P41" s="180">
        <f>棟⑦!AK$64</f>
        <v>0</v>
      </c>
      <c r="Q41" s="168"/>
    </row>
    <row r="42" spans="1:17" s="10" customFormat="1" ht="22.5" customHeight="1" x14ac:dyDescent="0.15">
      <c r="A42" s="260"/>
      <c r="B42" s="123"/>
      <c r="C42" s="145" t="s">
        <v>68</v>
      </c>
      <c r="D42" s="177">
        <f>棟⑦!D7</f>
        <v>0</v>
      </c>
      <c r="E42" s="164" t="s">
        <v>66</v>
      </c>
      <c r="F42" s="165">
        <f>棟⑦!G72</f>
        <v>0</v>
      </c>
      <c r="G42" s="165">
        <f>棟⑦!H72</f>
        <v>0</v>
      </c>
      <c r="H42" s="165">
        <f>棟⑦!I72</f>
        <v>0</v>
      </c>
      <c r="I42" s="182">
        <f>棟⑦!J72</f>
        <v>0</v>
      </c>
      <c r="J42" s="182">
        <f>棟⑦!K72</f>
        <v>0</v>
      </c>
      <c r="K42" s="182">
        <f>棟⑦!L72</f>
        <v>0</v>
      </c>
      <c r="L42" s="182">
        <f>棟⑦!M72</f>
        <v>0</v>
      </c>
      <c r="M42" s="182">
        <f>棟⑦!N72</f>
        <v>0</v>
      </c>
      <c r="N42" s="182">
        <f>棟⑦!O72</f>
        <v>0</v>
      </c>
      <c r="O42" s="182">
        <f>棟⑦!P72</f>
        <v>0</v>
      </c>
      <c r="P42" s="182">
        <f>棟⑦!AK$72</f>
        <v>0</v>
      </c>
      <c r="Q42" s="168"/>
    </row>
    <row r="43" spans="1:17" s="10" customFormat="1" ht="22.5" customHeight="1" thickBot="1" x14ac:dyDescent="0.2">
      <c r="A43" s="260"/>
      <c r="B43" s="156"/>
      <c r="C43" s="157" t="s">
        <v>69</v>
      </c>
      <c r="D43" s="178" t="str">
        <f>IF(D42=0,"",DATEDIF(D42,$F$5,"Y"))</f>
        <v/>
      </c>
      <c r="E43" s="158" t="s">
        <v>64</v>
      </c>
      <c r="F43" s="159">
        <f>棟⑦!G73</f>
        <v>0</v>
      </c>
      <c r="G43" s="159">
        <f>棟⑦!H73</f>
        <v>0</v>
      </c>
      <c r="H43" s="159">
        <f>棟⑦!I73</f>
        <v>0</v>
      </c>
      <c r="I43" s="159">
        <f>棟⑦!J73</f>
        <v>0</v>
      </c>
      <c r="J43" s="159">
        <f>棟⑦!K73</f>
        <v>0</v>
      </c>
      <c r="K43" s="159">
        <f>棟⑦!L73</f>
        <v>0</v>
      </c>
      <c r="L43" s="159">
        <f>棟⑦!M73</f>
        <v>0</v>
      </c>
      <c r="M43" s="159">
        <f>棟⑦!N73</f>
        <v>0</v>
      </c>
      <c r="N43" s="159">
        <f>棟⑦!O73</f>
        <v>0</v>
      </c>
      <c r="O43" s="159">
        <f>棟⑦!P73</f>
        <v>0</v>
      </c>
      <c r="P43" s="159">
        <f>棟⑦!AK$73</f>
        <v>0</v>
      </c>
      <c r="Q43" s="168"/>
    </row>
    <row r="44" spans="1:17" s="10" customFormat="1" ht="22.5" customHeight="1" thickTop="1" x14ac:dyDescent="0.15">
      <c r="A44" s="259">
        <v>8</v>
      </c>
      <c r="B44" s="154"/>
      <c r="C44" s="273" t="s">
        <v>74</v>
      </c>
      <c r="D44" s="275" t="str">
        <f>棟⑧!D3</f>
        <v>棟⑧</v>
      </c>
      <c r="E44" s="155" t="s">
        <v>13</v>
      </c>
      <c r="F44" s="137">
        <f>棟⑧!G33</f>
        <v>0</v>
      </c>
      <c r="G44" s="137">
        <f>棟⑧!H33</f>
        <v>0</v>
      </c>
      <c r="H44" s="137">
        <f>棟⑧!I33</f>
        <v>0</v>
      </c>
      <c r="I44" s="181">
        <f>棟⑧!J33</f>
        <v>0</v>
      </c>
      <c r="J44" s="181">
        <f>棟⑧!K33</f>
        <v>0</v>
      </c>
      <c r="K44" s="181">
        <f>棟⑧!L33</f>
        <v>0</v>
      </c>
      <c r="L44" s="181">
        <f>棟⑧!M33</f>
        <v>0</v>
      </c>
      <c r="M44" s="181">
        <f>棟⑧!N33</f>
        <v>0</v>
      </c>
      <c r="N44" s="181">
        <f>棟⑧!O33</f>
        <v>0</v>
      </c>
      <c r="O44" s="181">
        <f>棟⑧!P33</f>
        <v>0</v>
      </c>
      <c r="P44" s="181">
        <f>棟⑧!AK$33</f>
        <v>0</v>
      </c>
      <c r="Q44" s="169"/>
    </row>
    <row r="45" spans="1:17" s="10" customFormat="1" ht="22.5" customHeight="1" x14ac:dyDescent="0.15">
      <c r="A45" s="260"/>
      <c r="B45" s="123"/>
      <c r="C45" s="274"/>
      <c r="D45" s="276"/>
      <c r="E45" s="163" t="s">
        <v>14</v>
      </c>
      <c r="F45" s="162">
        <f>棟⑧!G44</f>
        <v>0</v>
      </c>
      <c r="G45" s="162">
        <f>棟⑧!H44</f>
        <v>0</v>
      </c>
      <c r="H45" s="162">
        <f>棟⑧!I44</f>
        <v>0</v>
      </c>
      <c r="I45" s="180">
        <f>棟⑧!J44</f>
        <v>0</v>
      </c>
      <c r="J45" s="180">
        <f>棟⑧!K44</f>
        <v>0</v>
      </c>
      <c r="K45" s="180">
        <f>棟⑧!L44</f>
        <v>0</v>
      </c>
      <c r="L45" s="180">
        <f>棟⑧!M44</f>
        <v>0</v>
      </c>
      <c r="M45" s="180">
        <f>棟⑧!N44</f>
        <v>0</v>
      </c>
      <c r="N45" s="180">
        <f>棟⑧!O44</f>
        <v>0</v>
      </c>
      <c r="O45" s="180">
        <f>棟⑧!P44</f>
        <v>0</v>
      </c>
      <c r="P45" s="180">
        <f>棟⑧!AK$44</f>
        <v>0</v>
      </c>
      <c r="Q45" s="168"/>
    </row>
    <row r="46" spans="1:17" s="10" customFormat="1" ht="22.5" customHeight="1" x14ac:dyDescent="0.15">
      <c r="A46" s="260"/>
      <c r="B46" s="123"/>
      <c r="C46" s="145" t="s">
        <v>67</v>
      </c>
      <c r="D46" s="176">
        <f>棟⑧!D6</f>
        <v>0</v>
      </c>
      <c r="E46" s="160" t="s">
        <v>63</v>
      </c>
      <c r="F46" s="162">
        <f>棟⑧!G64</f>
        <v>0</v>
      </c>
      <c r="G46" s="162">
        <f>棟⑧!H64</f>
        <v>0</v>
      </c>
      <c r="H46" s="162">
        <f>棟⑧!I64</f>
        <v>0</v>
      </c>
      <c r="I46" s="180">
        <f>棟⑧!J64</f>
        <v>0</v>
      </c>
      <c r="J46" s="180">
        <f>棟⑧!K64</f>
        <v>0</v>
      </c>
      <c r="K46" s="180">
        <f>棟⑧!L64</f>
        <v>0</v>
      </c>
      <c r="L46" s="180">
        <f>棟⑧!M64</f>
        <v>0</v>
      </c>
      <c r="M46" s="180">
        <f>棟⑧!N64</f>
        <v>0</v>
      </c>
      <c r="N46" s="180">
        <f>棟⑧!O64</f>
        <v>0</v>
      </c>
      <c r="O46" s="180">
        <f>棟⑧!P64</f>
        <v>0</v>
      </c>
      <c r="P46" s="180">
        <f>棟⑧!AK$64</f>
        <v>0</v>
      </c>
      <c r="Q46" s="168"/>
    </row>
    <row r="47" spans="1:17" s="10" customFormat="1" ht="22.5" customHeight="1" x14ac:dyDescent="0.15">
      <c r="A47" s="260"/>
      <c r="B47" s="123"/>
      <c r="C47" s="145" t="s">
        <v>68</v>
      </c>
      <c r="D47" s="177">
        <f>棟⑧!D7</f>
        <v>0</v>
      </c>
      <c r="E47" s="164" t="s">
        <v>66</v>
      </c>
      <c r="F47" s="165">
        <f>棟⑧!G72</f>
        <v>0</v>
      </c>
      <c r="G47" s="165">
        <f>棟⑧!H72</f>
        <v>0</v>
      </c>
      <c r="H47" s="165">
        <f>棟⑧!I72</f>
        <v>0</v>
      </c>
      <c r="I47" s="182">
        <f>棟⑧!J72</f>
        <v>0</v>
      </c>
      <c r="J47" s="182">
        <f>棟⑧!K72</f>
        <v>0</v>
      </c>
      <c r="K47" s="182">
        <f>棟⑧!L72</f>
        <v>0</v>
      </c>
      <c r="L47" s="182">
        <f>棟⑧!M72</f>
        <v>0</v>
      </c>
      <c r="M47" s="182">
        <f>棟⑧!N72</f>
        <v>0</v>
      </c>
      <c r="N47" s="182">
        <f>棟⑧!O72</f>
        <v>0</v>
      </c>
      <c r="O47" s="182">
        <f>棟⑧!P72</f>
        <v>0</v>
      </c>
      <c r="P47" s="182">
        <f>棟⑧!AK$72</f>
        <v>0</v>
      </c>
      <c r="Q47" s="168"/>
    </row>
    <row r="48" spans="1:17" s="10" customFormat="1" ht="22.5" customHeight="1" thickBot="1" x14ac:dyDescent="0.2">
      <c r="A48" s="260"/>
      <c r="B48" s="123"/>
      <c r="C48" s="145" t="s">
        <v>69</v>
      </c>
      <c r="D48" s="178" t="str">
        <f>IF(D47=0,"",DATEDIF(D47,$F$5,"Y"))</f>
        <v/>
      </c>
      <c r="E48" s="158" t="s">
        <v>64</v>
      </c>
      <c r="F48" s="159">
        <f>棟⑧!G73</f>
        <v>0</v>
      </c>
      <c r="G48" s="159">
        <f>棟⑧!H73</f>
        <v>0</v>
      </c>
      <c r="H48" s="159">
        <f>棟⑧!I73</f>
        <v>0</v>
      </c>
      <c r="I48" s="159">
        <f>棟⑧!J73</f>
        <v>0</v>
      </c>
      <c r="J48" s="159">
        <f>棟⑧!K73</f>
        <v>0</v>
      </c>
      <c r="K48" s="159">
        <f>棟⑧!L73</f>
        <v>0</v>
      </c>
      <c r="L48" s="159">
        <f>棟⑧!M73</f>
        <v>0</v>
      </c>
      <c r="M48" s="159">
        <f>棟⑧!N73</f>
        <v>0</v>
      </c>
      <c r="N48" s="159">
        <f>棟⑧!O73</f>
        <v>0</v>
      </c>
      <c r="O48" s="159">
        <f>棟⑧!P73</f>
        <v>0</v>
      </c>
      <c r="P48" s="159">
        <f>棟⑧!AK$73</f>
        <v>0</v>
      </c>
      <c r="Q48" s="170"/>
    </row>
    <row r="49" spans="1:17" s="10" customFormat="1" ht="22.5" customHeight="1" thickTop="1" x14ac:dyDescent="0.15">
      <c r="A49" s="261" t="s">
        <v>75</v>
      </c>
      <c r="B49" s="262"/>
      <c r="C49" s="262"/>
      <c r="D49" s="263"/>
      <c r="E49" s="148" t="s">
        <v>13</v>
      </c>
      <c r="F49" s="48">
        <f>F9+F14+F19+F24+F29+F34+F39+F44</f>
        <v>0</v>
      </c>
      <c r="G49" s="48">
        <f t="shared" ref="G49:O49" si="1">G9+G14+G19+G24+G29+G34+G39+G44</f>
        <v>0</v>
      </c>
      <c r="H49" s="48">
        <f t="shared" si="1"/>
        <v>0</v>
      </c>
      <c r="I49" s="179">
        <f t="shared" si="1"/>
        <v>0</v>
      </c>
      <c r="J49" s="179">
        <f t="shared" si="1"/>
        <v>0</v>
      </c>
      <c r="K49" s="179">
        <f t="shared" si="1"/>
        <v>0</v>
      </c>
      <c r="L49" s="179">
        <f t="shared" si="1"/>
        <v>0</v>
      </c>
      <c r="M49" s="179">
        <f t="shared" si="1"/>
        <v>0</v>
      </c>
      <c r="N49" s="179">
        <f t="shared" si="1"/>
        <v>0</v>
      </c>
      <c r="O49" s="179">
        <f t="shared" si="1"/>
        <v>0</v>
      </c>
      <c r="P49" s="179">
        <f>P9+P14+P19+P24+P29+P34+P39+P44</f>
        <v>0</v>
      </c>
      <c r="Q49" s="270"/>
    </row>
    <row r="50" spans="1:17" s="10" customFormat="1" ht="22.5" customHeight="1" x14ac:dyDescent="0.15">
      <c r="A50" s="264"/>
      <c r="B50" s="265"/>
      <c r="C50" s="265"/>
      <c r="D50" s="266"/>
      <c r="E50" s="163" t="s">
        <v>14</v>
      </c>
      <c r="F50" s="162">
        <f>F10+F15+F20+F25+F30+F35+F40+F45</f>
        <v>0</v>
      </c>
      <c r="G50" s="162">
        <f t="shared" ref="G50:O50" si="2">G10+G15+G20+G25+G30+G35+G40+G45</f>
        <v>0</v>
      </c>
      <c r="H50" s="162">
        <f t="shared" si="2"/>
        <v>0</v>
      </c>
      <c r="I50" s="180">
        <f t="shared" si="2"/>
        <v>0</v>
      </c>
      <c r="J50" s="180">
        <f t="shared" si="2"/>
        <v>0</v>
      </c>
      <c r="K50" s="180">
        <f t="shared" si="2"/>
        <v>0</v>
      </c>
      <c r="L50" s="180">
        <f t="shared" si="2"/>
        <v>0</v>
      </c>
      <c r="M50" s="180">
        <f t="shared" si="2"/>
        <v>0</v>
      </c>
      <c r="N50" s="180">
        <f t="shared" si="2"/>
        <v>0</v>
      </c>
      <c r="O50" s="180">
        <f t="shared" si="2"/>
        <v>0</v>
      </c>
      <c r="P50" s="180">
        <f>P10+P15+P20+P25+P30+P35+P40+P45</f>
        <v>0</v>
      </c>
      <c r="Q50" s="270"/>
    </row>
    <row r="51" spans="1:17" s="10" customFormat="1" ht="22.5" customHeight="1" x14ac:dyDescent="0.15">
      <c r="A51" s="264"/>
      <c r="B51" s="265"/>
      <c r="C51" s="265"/>
      <c r="D51" s="266"/>
      <c r="E51" s="160" t="s">
        <v>63</v>
      </c>
      <c r="F51" s="162">
        <f>F11+F16+F21+F26+F31+F36+F41+F46</f>
        <v>0</v>
      </c>
      <c r="G51" s="162">
        <f t="shared" ref="G51:O51" si="3">G11+G16+G21+G26+G31+G36+G41+G46</f>
        <v>0</v>
      </c>
      <c r="H51" s="162">
        <f t="shared" si="3"/>
        <v>0</v>
      </c>
      <c r="I51" s="180">
        <f t="shared" si="3"/>
        <v>0</v>
      </c>
      <c r="J51" s="180">
        <f t="shared" si="3"/>
        <v>0</v>
      </c>
      <c r="K51" s="180">
        <f t="shared" si="3"/>
        <v>0</v>
      </c>
      <c r="L51" s="180">
        <f t="shared" si="3"/>
        <v>0</v>
      </c>
      <c r="M51" s="180">
        <f t="shared" si="3"/>
        <v>0</v>
      </c>
      <c r="N51" s="180">
        <f t="shared" si="3"/>
        <v>0</v>
      </c>
      <c r="O51" s="180">
        <f t="shared" si="3"/>
        <v>0</v>
      </c>
      <c r="P51" s="180">
        <f>P11+P16+P21+P26+P31+P36+P41+P46</f>
        <v>0</v>
      </c>
      <c r="Q51" s="270"/>
    </row>
    <row r="52" spans="1:17" s="10" customFormat="1" ht="22.5" customHeight="1" x14ac:dyDescent="0.15">
      <c r="A52" s="264"/>
      <c r="B52" s="265"/>
      <c r="C52" s="265"/>
      <c r="D52" s="266"/>
      <c r="E52" s="148" t="s">
        <v>66</v>
      </c>
      <c r="F52" s="48">
        <f>F12+F17+F22+F27+F32+F37+F42+F47</f>
        <v>0</v>
      </c>
      <c r="G52" s="48">
        <f t="shared" ref="G52:O52" si="4">G12+G17+G22+G27+G32+G37+G42+G47</f>
        <v>0</v>
      </c>
      <c r="H52" s="48">
        <f t="shared" si="4"/>
        <v>0</v>
      </c>
      <c r="I52" s="179">
        <f t="shared" si="4"/>
        <v>0</v>
      </c>
      <c r="J52" s="179">
        <f t="shared" si="4"/>
        <v>0</v>
      </c>
      <c r="K52" s="179">
        <f t="shared" si="4"/>
        <v>0</v>
      </c>
      <c r="L52" s="179">
        <f t="shared" si="4"/>
        <v>0</v>
      </c>
      <c r="M52" s="179">
        <f t="shared" si="4"/>
        <v>0</v>
      </c>
      <c r="N52" s="179">
        <f t="shared" si="4"/>
        <v>0</v>
      </c>
      <c r="O52" s="179">
        <f t="shared" si="4"/>
        <v>0</v>
      </c>
      <c r="P52" s="179">
        <f>P12+P17+P22+P27+P32+P37+P42+P47</f>
        <v>0</v>
      </c>
      <c r="Q52" s="270"/>
    </row>
    <row r="53" spans="1:17" s="10" customFormat="1" ht="18.75" customHeight="1" thickBot="1" x14ac:dyDescent="0.2">
      <c r="A53" s="267"/>
      <c r="B53" s="268"/>
      <c r="C53" s="268"/>
      <c r="D53" s="269"/>
      <c r="E53" s="166" t="s">
        <v>76</v>
      </c>
      <c r="F53" s="167">
        <f>F13+F18+F23+F28+F33+F38+F43+F48</f>
        <v>0</v>
      </c>
      <c r="G53" s="167">
        <f t="shared" ref="G53:O53" si="5">G13+G18+G23+G28+G33+G38+G43+G48</f>
        <v>0</v>
      </c>
      <c r="H53" s="167">
        <f t="shared" si="5"/>
        <v>0</v>
      </c>
      <c r="I53" s="167">
        <f t="shared" si="5"/>
        <v>0</v>
      </c>
      <c r="J53" s="167">
        <f t="shared" si="5"/>
        <v>0</v>
      </c>
      <c r="K53" s="167">
        <f t="shared" si="5"/>
        <v>0</v>
      </c>
      <c r="L53" s="167">
        <f t="shared" si="5"/>
        <v>0</v>
      </c>
      <c r="M53" s="167">
        <f t="shared" si="5"/>
        <v>0</v>
      </c>
      <c r="N53" s="167">
        <f t="shared" si="5"/>
        <v>0</v>
      </c>
      <c r="O53" s="167">
        <f t="shared" si="5"/>
        <v>0</v>
      </c>
      <c r="P53" s="167">
        <f>P13+P18+P23+P28+P33+P38+P43+P48</f>
        <v>0</v>
      </c>
      <c r="Q53" s="271"/>
    </row>
    <row r="54" spans="1:17" s="10" customFormat="1" ht="18.75" x14ac:dyDescent="0.15">
      <c r="A54" s="41"/>
      <c r="B54" s="42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0" customFormat="1" x14ac:dyDescent="0.15">
      <c r="A55" s="16"/>
      <c r="B55" s="16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15">
      <c r="D56" s="44"/>
      <c r="E56" s="44"/>
    </row>
  </sheetData>
  <mergeCells count="43">
    <mergeCell ref="B5:C5"/>
    <mergeCell ref="Q6:Q8"/>
    <mergeCell ref="D1:H1"/>
    <mergeCell ref="A19:A23"/>
    <mergeCell ref="A14:A18"/>
    <mergeCell ref="O7:O8"/>
    <mergeCell ref="A9:A13"/>
    <mergeCell ref="A6:A8"/>
    <mergeCell ref="B6:D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E6:E8"/>
    <mergeCell ref="A24:A28"/>
    <mergeCell ref="A29:A33"/>
    <mergeCell ref="C24:C25"/>
    <mergeCell ref="D24:D25"/>
    <mergeCell ref="C29:C30"/>
    <mergeCell ref="C9:C10"/>
    <mergeCell ref="D9:D10"/>
    <mergeCell ref="C14:C15"/>
    <mergeCell ref="D14:D15"/>
    <mergeCell ref="C19:C20"/>
    <mergeCell ref="D19:D20"/>
    <mergeCell ref="D29:D30"/>
    <mergeCell ref="F6:P6"/>
    <mergeCell ref="A44:A48"/>
    <mergeCell ref="A49:D53"/>
    <mergeCell ref="Q49:Q53"/>
    <mergeCell ref="A34:A38"/>
    <mergeCell ref="A39:A43"/>
    <mergeCell ref="C44:C45"/>
    <mergeCell ref="D44:D45"/>
    <mergeCell ref="C34:C35"/>
    <mergeCell ref="D34:D35"/>
    <mergeCell ref="C39:C40"/>
    <mergeCell ref="D39:D40"/>
  </mergeCells>
  <phoneticPr fontId="3"/>
  <conditionalFormatting sqref="A1:D1">
    <cfRule type="cellIs" dxfId="9" priority="1" operator="equal">
      <formula>0</formula>
    </cfRule>
  </conditionalFormatting>
  <pageMargins left="0.82677165354330717" right="0.23622047244094491" top="0.35433070866141736" bottom="0.35433070866141736" header="0.31496062992125984" footer="0.31496062992125984"/>
  <pageSetup paperSize="8" scale="74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F76"/>
  <sheetViews>
    <sheetView showGridLines="0" view="pageBreakPreview" topLeftCell="A10" zoomScale="55" zoomScaleNormal="100" zoomScaleSheetLayoutView="55" workbookViewId="0">
      <selection activeCell="L77" sqref="L77"/>
    </sheetView>
  </sheetViews>
  <sheetFormatPr defaultRowHeight="13.5" x14ac:dyDescent="0.15"/>
  <cols>
    <col min="1" max="2" width="4.875" style="1" customWidth="1"/>
    <col min="3" max="3" width="10" style="23" customWidth="1"/>
    <col min="4" max="4" width="40" style="18" customWidth="1"/>
    <col min="5" max="5" width="7.5" style="18" customWidth="1"/>
    <col min="6" max="6" width="9.375" style="18" customWidth="1"/>
    <col min="7" max="15" width="11.875" style="18" customWidth="1"/>
    <col min="16" max="16" width="11.5" style="18" customWidth="1"/>
    <col min="17" max="17" width="13.875" style="18" customWidth="1"/>
    <col min="18" max="18" width="25.125" style="18" customWidth="1"/>
    <col min="19" max="19" width="8.125" style="5" customWidth="1"/>
    <col min="20" max="20" width="12.875" style="23" customWidth="1"/>
    <col min="21" max="21" width="24.625" style="5" customWidth="1"/>
    <col min="22" max="16384" width="9" style="5"/>
  </cols>
  <sheetData>
    <row r="1" spans="1:58" ht="37.5" customHeight="1" x14ac:dyDescent="0.15">
      <c r="A1" s="307" t="s">
        <v>45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</row>
    <row r="2" spans="1:58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58" ht="23.25" customHeight="1" x14ac:dyDescent="0.15">
      <c r="A3" s="54"/>
      <c r="B3" s="309" t="s">
        <v>34</v>
      </c>
      <c r="C3" s="309"/>
      <c r="D3" s="58" t="s">
        <v>35</v>
      </c>
      <c r="E3" s="54"/>
      <c r="F3" s="54"/>
      <c r="G3" s="54"/>
      <c r="H3" s="54"/>
      <c r="I3" s="52" t="s">
        <v>96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6"/>
    </row>
    <row r="4" spans="1:58" ht="18.75" x14ac:dyDescent="0.15">
      <c r="A4" s="50"/>
      <c r="B4" s="309" t="s">
        <v>9</v>
      </c>
      <c r="C4" s="309"/>
      <c r="D4" s="76" t="s">
        <v>38</v>
      </c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70"/>
    </row>
    <row r="5" spans="1:58" s="18" customFormat="1" ht="19.5" customHeight="1" x14ac:dyDescent="0.15">
      <c r="A5" s="50"/>
      <c r="B5" s="309" t="s">
        <v>44</v>
      </c>
      <c r="C5" s="309"/>
      <c r="D5" s="77" t="s">
        <v>36</v>
      </c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3"/>
      <c r="T5" s="23"/>
      <c r="AE5" s="37"/>
      <c r="AF5" s="376"/>
      <c r="AG5" s="376"/>
      <c r="AH5" s="376"/>
      <c r="AI5" s="376"/>
    </row>
    <row r="6" spans="1:58" s="18" customFormat="1" ht="19.5" customHeight="1" x14ac:dyDescent="0.15">
      <c r="B6" s="309" t="s">
        <v>10</v>
      </c>
      <c r="C6" s="309"/>
      <c r="D6" s="76" t="s">
        <v>97</v>
      </c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5"/>
      <c r="T6" s="23"/>
      <c r="AE6" s="38"/>
      <c r="AF6" s="376"/>
      <c r="AG6" s="376"/>
      <c r="AH6" s="376"/>
      <c r="AI6" s="376"/>
    </row>
    <row r="7" spans="1:58" s="18" customFormat="1" ht="19.5" customHeight="1" x14ac:dyDescent="0.15">
      <c r="B7" s="309" t="s">
        <v>11</v>
      </c>
      <c r="C7" s="309"/>
      <c r="D7" s="78">
        <v>34328</v>
      </c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8"/>
      <c r="T7" s="23"/>
      <c r="AE7" s="38"/>
      <c r="AF7" s="376"/>
      <c r="AG7" s="376"/>
      <c r="AH7" s="376"/>
      <c r="AI7" s="376"/>
    </row>
    <row r="8" spans="1:58" s="18" customFormat="1" ht="19.5" customHeight="1" x14ac:dyDescent="0.15">
      <c r="D8" s="62">
        <f>D7</f>
        <v>34328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3"/>
      <c r="T8" s="23"/>
      <c r="AE8" s="38"/>
      <c r="AF8" s="376"/>
      <c r="AG8" s="376"/>
      <c r="AH8" s="376"/>
      <c r="AI8" s="376"/>
    </row>
    <row r="9" spans="1:58" s="18" customFormat="1" ht="19.5" customHeight="1" x14ac:dyDescent="0.2">
      <c r="C9" s="20"/>
      <c r="E9" s="19"/>
      <c r="F9" s="19"/>
      <c r="G9" s="19"/>
      <c r="I9" s="122"/>
      <c r="J9" s="114"/>
      <c r="K9" s="115" t="s">
        <v>98</v>
      </c>
      <c r="L9" s="116"/>
      <c r="M9" s="114"/>
      <c r="N9" s="114"/>
      <c r="O9" s="114"/>
      <c r="P9" s="114"/>
      <c r="Q9" s="117"/>
      <c r="R9" s="118"/>
      <c r="S9" s="119"/>
      <c r="T9" s="23"/>
    </row>
    <row r="10" spans="1:58" s="18" customFormat="1" ht="19.5" customHeight="1" x14ac:dyDescent="0.15">
      <c r="C10" s="20"/>
      <c r="D10" s="61"/>
      <c r="E10" s="19"/>
      <c r="F10" s="19"/>
      <c r="G10" s="19"/>
      <c r="H10" s="37"/>
      <c r="I10" s="175"/>
      <c r="T10" s="23"/>
      <c r="Z10" s="5"/>
      <c r="AA10" s="5"/>
    </row>
    <row r="11" spans="1:58" ht="18.75" x14ac:dyDescent="0.15">
      <c r="B11" s="79" t="s">
        <v>94</v>
      </c>
      <c r="C11" s="21"/>
      <c r="D11" s="56"/>
      <c r="F11" s="23" t="str">
        <f>A1&amp;"  "&amp;"全景"&amp;"      "</f>
        <v xml:space="preserve">○○○○センター　　本館  全景      </v>
      </c>
      <c r="H11" s="37"/>
    </row>
    <row r="12" spans="1:58" ht="7.5" customHeight="1" x14ac:dyDescent="0.15">
      <c r="C12" s="22"/>
      <c r="D12" s="17"/>
      <c r="R12" s="2"/>
    </row>
    <row r="13" spans="1:58" ht="19.5" customHeight="1" thickBot="1" x14ac:dyDescent="0.2">
      <c r="A13" s="3"/>
      <c r="B13" s="59"/>
      <c r="C13" s="80">
        <v>2018</v>
      </c>
      <c r="D13" s="60" t="s">
        <v>93</v>
      </c>
      <c r="G13" s="258" t="str">
        <f>$C$13&amp;"/4/1"</f>
        <v>2018/4/1</v>
      </c>
      <c r="Q13" s="4"/>
      <c r="R13" s="4"/>
      <c r="AK13" s="5" t="s">
        <v>95</v>
      </c>
      <c r="BF13" s="5" t="s">
        <v>95</v>
      </c>
    </row>
    <row r="14" spans="1:58" s="10" customFormat="1" ht="20.25" customHeight="1" x14ac:dyDescent="0.15">
      <c r="A14" s="342" t="s">
        <v>1</v>
      </c>
      <c r="B14" s="344" t="s">
        <v>27</v>
      </c>
      <c r="C14" s="345"/>
      <c r="D14" s="348" t="s">
        <v>2</v>
      </c>
      <c r="E14" s="349"/>
      <c r="F14" s="352" t="s">
        <v>3</v>
      </c>
      <c r="G14" s="108">
        <f>$C$13+1</f>
        <v>2019</v>
      </c>
      <c r="H14" s="108">
        <f>G14+1</f>
        <v>2020</v>
      </c>
      <c r="I14" s="108">
        <f>H14+1</f>
        <v>2021</v>
      </c>
      <c r="J14" s="108">
        <f t="shared" ref="J14:P14" si="0">I14+1</f>
        <v>2022</v>
      </c>
      <c r="K14" s="108">
        <f t="shared" si="0"/>
        <v>2023</v>
      </c>
      <c r="L14" s="108">
        <f t="shared" si="0"/>
        <v>2024</v>
      </c>
      <c r="M14" s="108">
        <f t="shared" si="0"/>
        <v>2025</v>
      </c>
      <c r="N14" s="108">
        <f t="shared" si="0"/>
        <v>2026</v>
      </c>
      <c r="O14" s="108">
        <f t="shared" si="0"/>
        <v>2027</v>
      </c>
      <c r="P14" s="108">
        <f t="shared" si="0"/>
        <v>2028</v>
      </c>
      <c r="Q14" s="109" t="str">
        <f>$C$13+11&amp;" ～"</f>
        <v>2029 ～</v>
      </c>
      <c r="R14" s="358" t="s">
        <v>4</v>
      </c>
      <c r="S14" s="359"/>
      <c r="T14" s="298" t="s">
        <v>39</v>
      </c>
      <c r="U14" s="299"/>
    </row>
    <row r="15" spans="1:58" s="10" customFormat="1" ht="19.5" customHeight="1" x14ac:dyDescent="0.15">
      <c r="A15" s="377"/>
      <c r="B15" s="378"/>
      <c r="C15" s="379"/>
      <c r="D15" s="380"/>
      <c r="E15" s="381"/>
      <c r="F15" s="382"/>
      <c r="G15" s="392">
        <f>DATEDIF(D7,$G$13,"Y")+1</f>
        <v>25</v>
      </c>
      <c r="H15" s="124">
        <f>G15+1</f>
        <v>26</v>
      </c>
      <c r="I15" s="124">
        <f t="shared" ref="I15:P15" si="1">H15+1</f>
        <v>27</v>
      </c>
      <c r="J15" s="124">
        <f t="shared" si="1"/>
        <v>28</v>
      </c>
      <c r="K15" s="124">
        <f t="shared" si="1"/>
        <v>29</v>
      </c>
      <c r="L15" s="124">
        <f t="shared" si="1"/>
        <v>30</v>
      </c>
      <c r="M15" s="124">
        <f t="shared" si="1"/>
        <v>31</v>
      </c>
      <c r="N15" s="124">
        <f t="shared" si="1"/>
        <v>32</v>
      </c>
      <c r="O15" s="124">
        <f t="shared" si="1"/>
        <v>33</v>
      </c>
      <c r="P15" s="124">
        <f t="shared" si="1"/>
        <v>34</v>
      </c>
      <c r="Q15" s="110">
        <f>$C$13+20</f>
        <v>2038</v>
      </c>
      <c r="R15" s="360"/>
      <c r="S15" s="361"/>
      <c r="T15" s="74" t="s">
        <v>40</v>
      </c>
      <c r="U15" s="75" t="s">
        <v>41</v>
      </c>
    </row>
    <row r="16" spans="1:58" s="10" customFormat="1" ht="18.95" customHeight="1" x14ac:dyDescent="0.15">
      <c r="A16" s="319">
        <v>1</v>
      </c>
      <c r="B16" s="383" t="s">
        <v>13</v>
      </c>
      <c r="C16" s="320" t="s">
        <v>5</v>
      </c>
      <c r="D16" s="384" t="s">
        <v>51</v>
      </c>
      <c r="E16" s="92" t="s">
        <v>42</v>
      </c>
      <c r="F16" s="26">
        <v>30</v>
      </c>
      <c r="G16" s="6"/>
      <c r="H16" s="6"/>
      <c r="I16" s="46">
        <v>14000</v>
      </c>
      <c r="J16" s="192"/>
      <c r="K16" s="195"/>
      <c r="L16" s="192"/>
      <c r="M16" s="192"/>
      <c r="N16" s="192"/>
      <c r="O16" s="192"/>
      <c r="P16" s="195"/>
      <c r="Q16" s="196"/>
      <c r="R16" s="385" t="s">
        <v>99</v>
      </c>
      <c r="S16" s="314"/>
      <c r="T16" s="81"/>
      <c r="U16" s="86"/>
    </row>
    <row r="17" spans="1:21" s="10" customFormat="1" ht="18.95" customHeight="1" x14ac:dyDescent="0.15">
      <c r="A17" s="260"/>
      <c r="B17" s="302"/>
      <c r="C17" s="321"/>
      <c r="D17" s="355"/>
      <c r="E17" s="45" t="s">
        <v>46</v>
      </c>
      <c r="F17" s="91">
        <v>10</v>
      </c>
      <c r="G17" s="48"/>
      <c r="H17" s="48"/>
      <c r="I17" s="55"/>
      <c r="J17" s="186"/>
      <c r="K17" s="187"/>
      <c r="L17" s="186"/>
      <c r="M17" s="186"/>
      <c r="N17" s="186">
        <v>2000</v>
      </c>
      <c r="O17" s="186"/>
      <c r="P17" s="187"/>
      <c r="Q17" s="188">
        <v>4000</v>
      </c>
      <c r="R17" s="315" t="s">
        <v>100</v>
      </c>
      <c r="S17" s="316"/>
      <c r="T17" s="81"/>
      <c r="U17" s="86"/>
    </row>
    <row r="18" spans="1:21" s="10" customFormat="1" ht="18.95" customHeight="1" x14ac:dyDescent="0.15">
      <c r="A18" s="300"/>
      <c r="B18" s="302"/>
      <c r="C18" s="321"/>
      <c r="D18" s="312"/>
      <c r="E18" s="121" t="s">
        <v>58</v>
      </c>
      <c r="F18" s="25" t="s">
        <v>101</v>
      </c>
      <c r="G18" s="9"/>
      <c r="H18" s="9">
        <f>I16*0.06</f>
        <v>840</v>
      </c>
      <c r="I18" s="13">
        <f>I16*0.04</f>
        <v>560</v>
      </c>
      <c r="J18" s="189"/>
      <c r="K18" s="190"/>
      <c r="L18" s="189"/>
      <c r="M18" s="189"/>
      <c r="N18" s="189"/>
      <c r="O18" s="189"/>
      <c r="P18" s="190"/>
      <c r="Q18" s="191"/>
      <c r="R18" s="317" t="s">
        <v>102</v>
      </c>
      <c r="S18" s="318"/>
      <c r="T18" s="81"/>
      <c r="U18" s="86"/>
    </row>
    <row r="19" spans="1:21" s="10" customFormat="1" ht="18.95" customHeight="1" x14ac:dyDescent="0.15">
      <c r="A19" s="319">
        <v>2</v>
      </c>
      <c r="B19" s="302"/>
      <c r="C19" s="321"/>
      <c r="D19" s="310" t="s">
        <v>103</v>
      </c>
      <c r="E19" s="92" t="s">
        <v>42</v>
      </c>
      <c r="F19" s="26">
        <v>40</v>
      </c>
      <c r="G19" s="6"/>
      <c r="H19" s="6"/>
      <c r="I19" s="46"/>
      <c r="J19" s="192"/>
      <c r="K19" s="193"/>
      <c r="L19" s="192"/>
      <c r="M19" s="192"/>
      <c r="N19" s="194"/>
      <c r="O19" s="192"/>
      <c r="P19" s="195"/>
      <c r="Q19" s="196"/>
      <c r="R19" s="313"/>
      <c r="S19" s="314"/>
      <c r="T19" s="82"/>
      <c r="U19" s="87"/>
    </row>
    <row r="20" spans="1:21" s="10" customFormat="1" ht="18.95" customHeight="1" x14ac:dyDescent="0.15">
      <c r="A20" s="260"/>
      <c r="B20" s="302"/>
      <c r="C20" s="321"/>
      <c r="D20" s="311"/>
      <c r="E20" s="94" t="s">
        <v>46</v>
      </c>
      <c r="F20" s="95">
        <v>10</v>
      </c>
      <c r="G20" s="96"/>
      <c r="H20" s="96"/>
      <c r="I20" s="97"/>
      <c r="J20" s="197"/>
      <c r="K20" s="198"/>
      <c r="L20" s="197"/>
      <c r="M20" s="197"/>
      <c r="N20" s="199"/>
      <c r="O20" s="197"/>
      <c r="P20" s="200"/>
      <c r="Q20" s="201">
        <v>4000</v>
      </c>
      <c r="R20" s="315"/>
      <c r="S20" s="316"/>
      <c r="T20" s="81"/>
      <c r="U20" s="86"/>
    </row>
    <row r="21" spans="1:21" s="10" customFormat="1" ht="18.95" customHeight="1" x14ac:dyDescent="0.15">
      <c r="A21" s="300"/>
      <c r="B21" s="302"/>
      <c r="C21" s="322"/>
      <c r="D21" s="312"/>
      <c r="E21" s="121" t="s">
        <v>58</v>
      </c>
      <c r="F21" s="27" t="s">
        <v>101</v>
      </c>
      <c r="G21" s="7"/>
      <c r="H21" s="7"/>
      <c r="I21" s="47"/>
      <c r="J21" s="202"/>
      <c r="K21" s="203"/>
      <c r="L21" s="202"/>
      <c r="M21" s="202"/>
      <c r="N21" s="204"/>
      <c r="O21" s="202"/>
      <c r="P21" s="205"/>
      <c r="Q21" s="206"/>
      <c r="R21" s="317"/>
      <c r="S21" s="318"/>
      <c r="T21" s="83"/>
      <c r="U21" s="88"/>
    </row>
    <row r="22" spans="1:21" s="10" customFormat="1" ht="18.95" customHeight="1" x14ac:dyDescent="0.15">
      <c r="A22" s="319">
        <v>3</v>
      </c>
      <c r="B22" s="302"/>
      <c r="C22" s="320" t="s">
        <v>12</v>
      </c>
      <c r="D22" s="310" t="s">
        <v>23</v>
      </c>
      <c r="E22" s="92" t="s">
        <v>42</v>
      </c>
      <c r="F22" s="24">
        <v>10</v>
      </c>
      <c r="G22" s="8"/>
      <c r="H22" s="8"/>
      <c r="I22" s="12"/>
      <c r="J22" s="207"/>
      <c r="K22" s="208">
        <v>10000</v>
      </c>
      <c r="L22" s="207"/>
      <c r="M22" s="207"/>
      <c r="N22" s="209"/>
      <c r="O22" s="207"/>
      <c r="P22" s="210"/>
      <c r="Q22" s="211">
        <v>10000</v>
      </c>
      <c r="R22" s="386" t="s">
        <v>59</v>
      </c>
      <c r="S22" s="387"/>
      <c r="T22" s="81" t="s">
        <v>104</v>
      </c>
      <c r="U22" s="86" t="s">
        <v>42</v>
      </c>
    </row>
    <row r="23" spans="1:21" s="10" customFormat="1" ht="18.95" customHeight="1" x14ac:dyDescent="0.15">
      <c r="A23" s="260"/>
      <c r="B23" s="302"/>
      <c r="C23" s="321"/>
      <c r="D23" s="311"/>
      <c r="E23" s="94" t="s">
        <v>46</v>
      </c>
      <c r="F23" s="95" t="s">
        <v>101</v>
      </c>
      <c r="G23" s="96"/>
      <c r="H23" s="96"/>
      <c r="I23" s="97"/>
      <c r="J23" s="197"/>
      <c r="K23" s="198"/>
      <c r="L23" s="197"/>
      <c r="M23" s="197"/>
      <c r="N23" s="199"/>
      <c r="O23" s="197"/>
      <c r="P23" s="200"/>
      <c r="Q23" s="201"/>
      <c r="R23" s="388"/>
      <c r="S23" s="389"/>
      <c r="T23" s="81"/>
      <c r="U23" s="86"/>
    </row>
    <row r="24" spans="1:21" s="10" customFormat="1" ht="18.95" customHeight="1" x14ac:dyDescent="0.15">
      <c r="A24" s="300"/>
      <c r="B24" s="302"/>
      <c r="C24" s="321"/>
      <c r="D24" s="312"/>
      <c r="E24" s="121" t="s">
        <v>58</v>
      </c>
      <c r="F24" s="27" t="s">
        <v>101</v>
      </c>
      <c r="G24" s="7"/>
      <c r="H24" s="7"/>
      <c r="I24" s="47"/>
      <c r="J24" s="202">
        <f>(K22+K25+K28)*0.06</f>
        <v>900</v>
      </c>
      <c r="K24" s="203">
        <f>(K22+K25+K28)*0.04</f>
        <v>600</v>
      </c>
      <c r="L24" s="202"/>
      <c r="M24" s="202"/>
      <c r="N24" s="204"/>
      <c r="O24" s="202"/>
      <c r="P24" s="205"/>
      <c r="Q24" s="206">
        <f>Q22*0.06+427</f>
        <v>1027</v>
      </c>
      <c r="R24" s="390"/>
      <c r="S24" s="391"/>
      <c r="T24" s="81"/>
      <c r="U24" s="86"/>
    </row>
    <row r="25" spans="1:21" s="10" customFormat="1" ht="18.95" customHeight="1" x14ac:dyDescent="0.15">
      <c r="A25" s="319">
        <v>4</v>
      </c>
      <c r="B25" s="302"/>
      <c r="C25" s="321"/>
      <c r="D25" s="310" t="s">
        <v>25</v>
      </c>
      <c r="E25" s="92" t="s">
        <v>42</v>
      </c>
      <c r="F25" s="24">
        <v>20</v>
      </c>
      <c r="G25" s="8"/>
      <c r="H25" s="8"/>
      <c r="I25" s="12"/>
      <c r="J25" s="207"/>
      <c r="K25" s="208">
        <v>2000</v>
      </c>
      <c r="L25" s="207"/>
      <c r="M25" s="207"/>
      <c r="N25" s="209"/>
      <c r="O25" s="207"/>
      <c r="P25" s="210"/>
      <c r="Q25" s="211"/>
      <c r="R25" s="313"/>
      <c r="S25" s="314"/>
      <c r="T25" s="82"/>
      <c r="U25" s="87"/>
    </row>
    <row r="26" spans="1:21" s="10" customFormat="1" ht="18.95" customHeight="1" x14ac:dyDescent="0.15">
      <c r="A26" s="260"/>
      <c r="B26" s="302"/>
      <c r="C26" s="321"/>
      <c r="D26" s="311"/>
      <c r="E26" s="94" t="s">
        <v>46</v>
      </c>
      <c r="F26" s="95" t="s">
        <v>101</v>
      </c>
      <c r="G26" s="96"/>
      <c r="H26" s="96"/>
      <c r="I26" s="97"/>
      <c r="J26" s="197"/>
      <c r="K26" s="198"/>
      <c r="L26" s="197"/>
      <c r="M26" s="197"/>
      <c r="N26" s="199"/>
      <c r="O26" s="197"/>
      <c r="P26" s="200"/>
      <c r="Q26" s="201"/>
      <c r="R26" s="315"/>
      <c r="S26" s="316"/>
      <c r="T26" s="81"/>
      <c r="U26" s="86"/>
    </row>
    <row r="27" spans="1:21" s="10" customFormat="1" ht="18.95" customHeight="1" x14ac:dyDescent="0.15">
      <c r="A27" s="300"/>
      <c r="B27" s="302"/>
      <c r="C27" s="321"/>
      <c r="D27" s="312"/>
      <c r="E27" s="121" t="s">
        <v>58</v>
      </c>
      <c r="F27" s="27" t="s">
        <v>101</v>
      </c>
      <c r="G27" s="7"/>
      <c r="H27" s="7"/>
      <c r="I27" s="47"/>
      <c r="J27" s="202"/>
      <c r="K27" s="203"/>
      <c r="L27" s="202"/>
      <c r="M27" s="202"/>
      <c r="N27" s="204"/>
      <c r="O27" s="202"/>
      <c r="P27" s="205"/>
      <c r="Q27" s="206"/>
      <c r="R27" s="317"/>
      <c r="S27" s="318"/>
      <c r="T27" s="83"/>
      <c r="U27" s="88"/>
    </row>
    <row r="28" spans="1:21" s="10" customFormat="1" ht="18.95" customHeight="1" x14ac:dyDescent="0.15">
      <c r="A28" s="319">
        <v>5</v>
      </c>
      <c r="B28" s="302"/>
      <c r="C28" s="321"/>
      <c r="D28" s="310" t="s">
        <v>105</v>
      </c>
      <c r="E28" s="92" t="s">
        <v>42</v>
      </c>
      <c r="F28" s="24">
        <v>15</v>
      </c>
      <c r="G28" s="8"/>
      <c r="H28" s="8"/>
      <c r="I28" s="12"/>
      <c r="J28" s="207"/>
      <c r="K28" s="208">
        <v>3000</v>
      </c>
      <c r="L28" s="207"/>
      <c r="M28" s="207"/>
      <c r="N28" s="209"/>
      <c r="O28" s="207"/>
      <c r="P28" s="210"/>
      <c r="Q28" s="211"/>
      <c r="R28" s="313"/>
      <c r="S28" s="314"/>
      <c r="T28" s="81"/>
      <c r="U28" s="86"/>
    </row>
    <row r="29" spans="1:21" s="10" customFormat="1" ht="18.95" customHeight="1" x14ac:dyDescent="0.15">
      <c r="A29" s="260"/>
      <c r="B29" s="302"/>
      <c r="C29" s="321"/>
      <c r="D29" s="311"/>
      <c r="E29" s="94" t="s">
        <v>46</v>
      </c>
      <c r="F29" s="95" t="s">
        <v>101</v>
      </c>
      <c r="G29" s="96"/>
      <c r="H29" s="96"/>
      <c r="I29" s="97"/>
      <c r="J29" s="197"/>
      <c r="K29" s="198"/>
      <c r="L29" s="197"/>
      <c r="M29" s="197"/>
      <c r="N29" s="199"/>
      <c r="O29" s="197"/>
      <c r="P29" s="200"/>
      <c r="Q29" s="201"/>
      <c r="R29" s="315"/>
      <c r="S29" s="316"/>
      <c r="T29" s="81"/>
      <c r="U29" s="86"/>
    </row>
    <row r="30" spans="1:21" s="10" customFormat="1" ht="18.95" customHeight="1" x14ac:dyDescent="0.15">
      <c r="A30" s="300"/>
      <c r="B30" s="303"/>
      <c r="C30" s="322"/>
      <c r="D30" s="312"/>
      <c r="E30" s="121" t="s">
        <v>58</v>
      </c>
      <c r="F30" s="27" t="s">
        <v>101</v>
      </c>
      <c r="G30" s="7"/>
      <c r="H30" s="7"/>
      <c r="I30" s="47"/>
      <c r="J30" s="202"/>
      <c r="K30" s="203"/>
      <c r="L30" s="202"/>
      <c r="M30" s="202"/>
      <c r="N30" s="204"/>
      <c r="O30" s="202"/>
      <c r="P30" s="205"/>
      <c r="Q30" s="206"/>
      <c r="R30" s="317"/>
      <c r="S30" s="318"/>
      <c r="T30" s="81"/>
      <c r="U30" s="86"/>
    </row>
    <row r="31" spans="1:21" s="10" customFormat="1" ht="13.5" customHeight="1" x14ac:dyDescent="0.15">
      <c r="A31" s="329" t="s">
        <v>106</v>
      </c>
      <c r="B31" s="330"/>
      <c r="C31" s="330"/>
      <c r="D31" s="330"/>
      <c r="E31" s="330"/>
      <c r="F31" s="33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335"/>
      <c r="S31" s="336"/>
      <c r="T31" s="82"/>
      <c r="U31" s="87"/>
    </row>
    <row r="32" spans="1:21" s="10" customFormat="1" ht="37.5" customHeight="1" thickBot="1" x14ac:dyDescent="0.2">
      <c r="A32" s="332"/>
      <c r="B32" s="333"/>
      <c r="C32" s="333"/>
      <c r="D32" s="333"/>
      <c r="E32" s="333"/>
      <c r="F32" s="334"/>
      <c r="G32" s="107">
        <f>SUM(G16:G31)</f>
        <v>0</v>
      </c>
      <c r="H32" s="107">
        <f>SUM(H16:H31)</f>
        <v>840</v>
      </c>
      <c r="I32" s="107">
        <f t="shared" ref="I32:Q32" si="2">SUM(I16:I31)</f>
        <v>14560</v>
      </c>
      <c r="J32" s="107">
        <f t="shared" si="2"/>
        <v>900</v>
      </c>
      <c r="K32" s="107">
        <f t="shared" si="2"/>
        <v>15600</v>
      </c>
      <c r="L32" s="107">
        <f t="shared" si="2"/>
        <v>0</v>
      </c>
      <c r="M32" s="107">
        <f t="shared" si="2"/>
        <v>0</v>
      </c>
      <c r="N32" s="107">
        <f t="shared" si="2"/>
        <v>2000</v>
      </c>
      <c r="O32" s="107">
        <f t="shared" si="2"/>
        <v>0</v>
      </c>
      <c r="P32" s="107">
        <f t="shared" si="2"/>
        <v>0</v>
      </c>
      <c r="Q32" s="107">
        <f t="shared" si="2"/>
        <v>19027</v>
      </c>
      <c r="R32" s="337"/>
      <c r="S32" s="338"/>
      <c r="T32" s="84"/>
      <c r="U32" s="89"/>
    </row>
    <row r="33" spans="1:21" s="10" customFormat="1" ht="18.95" customHeight="1" thickTop="1" x14ac:dyDescent="0.15">
      <c r="A33" s="260">
        <v>6</v>
      </c>
      <c r="B33" s="302" t="s">
        <v>14</v>
      </c>
      <c r="C33" s="321" t="s">
        <v>19</v>
      </c>
      <c r="D33" s="311" t="s">
        <v>21</v>
      </c>
      <c r="E33" s="127" t="s">
        <v>42</v>
      </c>
      <c r="F33" s="98">
        <v>30</v>
      </c>
      <c r="G33" s="48"/>
      <c r="H33" s="11"/>
      <c r="I33" s="173">
        <v>1000</v>
      </c>
      <c r="J33" s="231"/>
      <c r="K33" s="242"/>
      <c r="L33" s="231"/>
      <c r="M33" s="231"/>
      <c r="N33" s="230">
        <v>5500</v>
      </c>
      <c r="O33" s="231"/>
      <c r="P33" s="232"/>
      <c r="Q33" s="233">
        <v>8000</v>
      </c>
      <c r="R33" s="315"/>
      <c r="S33" s="316"/>
      <c r="T33" s="82"/>
      <c r="U33" s="87"/>
    </row>
    <row r="34" spans="1:21" s="10" customFormat="1" ht="18.95" customHeight="1" x14ac:dyDescent="0.15">
      <c r="A34" s="260"/>
      <c r="B34" s="302"/>
      <c r="C34" s="321"/>
      <c r="D34" s="311"/>
      <c r="E34" s="94" t="s">
        <v>46</v>
      </c>
      <c r="F34" s="99"/>
      <c r="G34" s="96"/>
      <c r="H34" s="96"/>
      <c r="I34" s="97"/>
      <c r="J34" s="197"/>
      <c r="K34" s="198"/>
      <c r="L34" s="197"/>
      <c r="M34" s="197"/>
      <c r="N34" s="199"/>
      <c r="O34" s="197"/>
      <c r="P34" s="200"/>
      <c r="Q34" s="201"/>
      <c r="R34" s="315"/>
      <c r="S34" s="316"/>
      <c r="T34" s="81"/>
      <c r="U34" s="86"/>
    </row>
    <row r="35" spans="1:21" s="10" customFormat="1" ht="18.95" customHeight="1" x14ac:dyDescent="0.15">
      <c r="A35" s="300"/>
      <c r="B35" s="302"/>
      <c r="C35" s="321"/>
      <c r="D35" s="312"/>
      <c r="E35" s="121" t="s">
        <v>58</v>
      </c>
      <c r="F35" s="29"/>
      <c r="G35" s="7"/>
      <c r="H35" s="9"/>
      <c r="I35" s="13"/>
      <c r="J35" s="202"/>
      <c r="K35" s="203"/>
      <c r="L35" s="202"/>
      <c r="M35" s="202">
        <f>N33*0.1</f>
        <v>550</v>
      </c>
      <c r="N35" s="204">
        <v>427</v>
      </c>
      <c r="O35" s="202"/>
      <c r="P35" s="205"/>
      <c r="Q35" s="206">
        <f>Q33*0.1+427</f>
        <v>1227</v>
      </c>
      <c r="R35" s="317"/>
      <c r="S35" s="318"/>
      <c r="T35" s="83"/>
      <c r="U35" s="88"/>
    </row>
    <row r="36" spans="1:21" s="10" customFormat="1" ht="18.95" customHeight="1" x14ac:dyDescent="0.15">
      <c r="A36" s="319">
        <v>7</v>
      </c>
      <c r="B36" s="302"/>
      <c r="C36" s="321"/>
      <c r="D36" s="310" t="s">
        <v>32</v>
      </c>
      <c r="E36" s="92" t="s">
        <v>42</v>
      </c>
      <c r="F36" s="30">
        <v>15</v>
      </c>
      <c r="G36" s="8"/>
      <c r="H36" s="8"/>
      <c r="I36" s="12"/>
      <c r="J36" s="207"/>
      <c r="K36" s="208"/>
      <c r="L36" s="207"/>
      <c r="M36" s="207"/>
      <c r="N36" s="209">
        <v>1000</v>
      </c>
      <c r="O36" s="207"/>
      <c r="P36" s="210"/>
      <c r="Q36" s="211"/>
      <c r="R36" s="313"/>
      <c r="S36" s="314"/>
      <c r="T36" s="81"/>
      <c r="U36" s="86"/>
    </row>
    <row r="37" spans="1:21" s="10" customFormat="1" ht="18.95" customHeight="1" x14ac:dyDescent="0.15">
      <c r="A37" s="260"/>
      <c r="B37" s="302"/>
      <c r="C37" s="321"/>
      <c r="D37" s="311"/>
      <c r="E37" s="94" t="s">
        <v>46</v>
      </c>
      <c r="F37" s="99"/>
      <c r="G37" s="96"/>
      <c r="H37" s="96"/>
      <c r="I37" s="97"/>
      <c r="J37" s="197"/>
      <c r="K37" s="198"/>
      <c r="L37" s="197"/>
      <c r="M37" s="197"/>
      <c r="N37" s="199"/>
      <c r="O37" s="197"/>
      <c r="P37" s="200"/>
      <c r="Q37" s="201"/>
      <c r="R37" s="315"/>
      <c r="S37" s="316"/>
      <c r="T37" s="81"/>
      <c r="U37" s="86"/>
    </row>
    <row r="38" spans="1:21" s="10" customFormat="1" ht="18.95" customHeight="1" x14ac:dyDescent="0.15">
      <c r="A38" s="300"/>
      <c r="B38" s="302"/>
      <c r="C38" s="322"/>
      <c r="D38" s="312"/>
      <c r="E38" s="121" t="s">
        <v>58</v>
      </c>
      <c r="F38" s="29"/>
      <c r="G38" s="7"/>
      <c r="H38" s="7"/>
      <c r="I38" s="47"/>
      <c r="J38" s="202"/>
      <c r="K38" s="203"/>
      <c r="L38" s="202"/>
      <c r="M38" s="202"/>
      <c r="N38" s="204"/>
      <c r="O38" s="202"/>
      <c r="P38" s="205"/>
      <c r="Q38" s="206"/>
      <c r="R38" s="317"/>
      <c r="S38" s="318"/>
      <c r="T38" s="81"/>
      <c r="U38" s="86"/>
    </row>
    <row r="39" spans="1:21" s="10" customFormat="1" ht="18.95" customHeight="1" x14ac:dyDescent="0.15">
      <c r="A39" s="319">
        <v>8</v>
      </c>
      <c r="B39" s="302"/>
      <c r="C39" s="320" t="s">
        <v>20</v>
      </c>
      <c r="D39" s="310" t="s">
        <v>18</v>
      </c>
      <c r="E39" s="92" t="s">
        <v>42</v>
      </c>
      <c r="F39" s="30">
        <v>25</v>
      </c>
      <c r="G39" s="8"/>
      <c r="H39" s="8"/>
      <c r="I39" s="12"/>
      <c r="J39" s="215"/>
      <c r="K39" s="210"/>
      <c r="L39" s="209">
        <v>6000</v>
      </c>
      <c r="M39" s="207"/>
      <c r="N39" s="207"/>
      <c r="O39" s="207"/>
      <c r="P39" s="210"/>
      <c r="Q39" s="211"/>
      <c r="R39" s="313"/>
      <c r="S39" s="314"/>
      <c r="T39" s="82"/>
      <c r="U39" s="87"/>
    </row>
    <row r="40" spans="1:21" s="10" customFormat="1" ht="18.95" customHeight="1" x14ac:dyDescent="0.15">
      <c r="A40" s="260"/>
      <c r="B40" s="302"/>
      <c r="C40" s="321"/>
      <c r="D40" s="311"/>
      <c r="E40" s="94" t="s">
        <v>46</v>
      </c>
      <c r="F40" s="99"/>
      <c r="G40" s="96"/>
      <c r="H40" s="96"/>
      <c r="I40" s="97"/>
      <c r="J40" s="197"/>
      <c r="K40" s="197"/>
      <c r="L40" s="197"/>
      <c r="M40" s="197"/>
      <c r="N40" s="197"/>
      <c r="O40" s="197"/>
      <c r="P40" s="200"/>
      <c r="Q40" s="201"/>
      <c r="R40" s="315"/>
      <c r="S40" s="316"/>
      <c r="T40" s="81"/>
      <c r="U40" s="86"/>
    </row>
    <row r="41" spans="1:21" s="10" customFormat="1" ht="18.95" customHeight="1" x14ac:dyDescent="0.15">
      <c r="A41" s="300"/>
      <c r="B41" s="302"/>
      <c r="C41" s="322"/>
      <c r="D41" s="312"/>
      <c r="E41" s="121" t="s">
        <v>58</v>
      </c>
      <c r="F41" s="29"/>
      <c r="G41" s="7"/>
      <c r="H41" s="7"/>
      <c r="I41" s="55"/>
      <c r="J41" s="217"/>
      <c r="K41" s="205">
        <f>L39*0.1</f>
        <v>600</v>
      </c>
      <c r="L41" s="204">
        <v>427</v>
      </c>
      <c r="M41" s="202"/>
      <c r="N41" s="202"/>
      <c r="O41" s="202"/>
      <c r="P41" s="205"/>
      <c r="Q41" s="206"/>
      <c r="R41" s="317"/>
      <c r="S41" s="318"/>
      <c r="T41" s="83"/>
      <c r="U41" s="88"/>
    </row>
    <row r="42" spans="1:21" s="10" customFormat="1" ht="13.5" customHeight="1" x14ac:dyDescent="0.15">
      <c r="A42" s="329" t="s">
        <v>107</v>
      </c>
      <c r="B42" s="330"/>
      <c r="C42" s="330"/>
      <c r="D42" s="330"/>
      <c r="E42" s="330"/>
      <c r="F42" s="331"/>
      <c r="G42" s="8"/>
      <c r="H42" s="8"/>
      <c r="I42" s="8"/>
      <c r="J42" s="8"/>
      <c r="K42" s="8"/>
      <c r="L42" s="8"/>
      <c r="M42" s="8"/>
      <c r="N42" s="8"/>
      <c r="O42" s="8"/>
      <c r="P42" s="8"/>
      <c r="Q42" s="40"/>
      <c r="R42" s="335"/>
      <c r="S42" s="336"/>
      <c r="T42" s="81"/>
      <c r="U42" s="86"/>
    </row>
    <row r="43" spans="1:21" s="10" customFormat="1" ht="37.5" customHeight="1" thickBot="1" x14ac:dyDescent="0.2">
      <c r="A43" s="332"/>
      <c r="B43" s="333"/>
      <c r="C43" s="333"/>
      <c r="D43" s="333"/>
      <c r="E43" s="333"/>
      <c r="F43" s="334"/>
      <c r="G43" s="107">
        <f>SUM(G33:G42)</f>
        <v>0</v>
      </c>
      <c r="H43" s="107">
        <f>SUM(H33:H42)</f>
        <v>0</v>
      </c>
      <c r="I43" s="107">
        <f t="shared" ref="I43:Q43" si="3">SUM(I33:I42)</f>
        <v>1000</v>
      </c>
      <c r="J43" s="107">
        <f t="shared" si="3"/>
        <v>0</v>
      </c>
      <c r="K43" s="107">
        <f t="shared" si="3"/>
        <v>600</v>
      </c>
      <c r="L43" s="107">
        <f t="shared" si="3"/>
        <v>6427</v>
      </c>
      <c r="M43" s="107">
        <f t="shared" si="3"/>
        <v>550</v>
      </c>
      <c r="N43" s="107">
        <f t="shared" si="3"/>
        <v>6927</v>
      </c>
      <c r="O43" s="107">
        <f t="shared" si="3"/>
        <v>0</v>
      </c>
      <c r="P43" s="107">
        <f t="shared" si="3"/>
        <v>0</v>
      </c>
      <c r="Q43" s="142">
        <f t="shared" si="3"/>
        <v>9227</v>
      </c>
      <c r="R43" s="337"/>
      <c r="S43" s="338"/>
      <c r="T43" s="84"/>
      <c r="U43" s="89"/>
    </row>
    <row r="44" spans="1:21" s="10" customFormat="1" ht="18.95" customHeight="1" thickTop="1" x14ac:dyDescent="0.15">
      <c r="A44" s="319">
        <v>9</v>
      </c>
      <c r="B44" s="383" t="s">
        <v>15</v>
      </c>
      <c r="C44" s="320" t="s">
        <v>17</v>
      </c>
      <c r="D44" s="310" t="s">
        <v>7</v>
      </c>
      <c r="E44" s="92" t="s">
        <v>42</v>
      </c>
      <c r="F44" s="30">
        <v>20</v>
      </c>
      <c r="G44" s="8"/>
      <c r="H44" s="100">
        <v>35000</v>
      </c>
      <c r="I44" s="101"/>
      <c r="J44" s="223"/>
      <c r="K44" s="210"/>
      <c r="L44" s="207"/>
      <c r="M44" s="207"/>
      <c r="N44" s="207"/>
      <c r="O44" s="207"/>
      <c r="P44" s="210"/>
      <c r="Q44" s="224"/>
      <c r="R44" s="313"/>
      <c r="S44" s="314"/>
      <c r="T44" s="82"/>
      <c r="U44" s="87"/>
    </row>
    <row r="45" spans="1:21" s="10" customFormat="1" ht="18.95" customHeight="1" x14ac:dyDescent="0.15">
      <c r="A45" s="260"/>
      <c r="B45" s="302"/>
      <c r="C45" s="321"/>
      <c r="D45" s="311"/>
      <c r="E45" s="94" t="s">
        <v>46</v>
      </c>
      <c r="F45" s="99"/>
      <c r="G45" s="96"/>
      <c r="H45" s="102"/>
      <c r="I45" s="103"/>
      <c r="J45" s="219"/>
      <c r="K45" s="200"/>
      <c r="L45" s="197"/>
      <c r="M45" s="197"/>
      <c r="N45" s="197"/>
      <c r="O45" s="197"/>
      <c r="P45" s="200"/>
      <c r="Q45" s="220"/>
      <c r="R45" s="315"/>
      <c r="S45" s="316"/>
      <c r="T45" s="81"/>
      <c r="U45" s="86"/>
    </row>
    <row r="46" spans="1:21" s="10" customFormat="1" ht="18.95" customHeight="1" x14ac:dyDescent="0.15">
      <c r="A46" s="300"/>
      <c r="B46" s="302"/>
      <c r="C46" s="321"/>
      <c r="D46" s="312"/>
      <c r="E46" s="93" t="s">
        <v>8</v>
      </c>
      <c r="F46" s="29"/>
      <c r="G46" s="9">
        <f>H44*0.05</f>
        <v>1750</v>
      </c>
      <c r="H46" s="13">
        <f>H44*0.04</f>
        <v>1400</v>
      </c>
      <c r="I46" s="14"/>
      <c r="J46" s="221"/>
      <c r="K46" s="205"/>
      <c r="L46" s="202"/>
      <c r="M46" s="202"/>
      <c r="N46" s="202"/>
      <c r="O46" s="202"/>
      <c r="P46" s="205"/>
      <c r="Q46" s="222"/>
      <c r="R46" s="317"/>
      <c r="S46" s="318"/>
      <c r="T46" s="83"/>
      <c r="U46" s="88"/>
    </row>
    <row r="47" spans="1:21" s="10" customFormat="1" ht="18.95" customHeight="1" x14ac:dyDescent="0.15">
      <c r="A47" s="319">
        <f>A44+1</f>
        <v>10</v>
      </c>
      <c r="B47" s="302"/>
      <c r="C47" s="321"/>
      <c r="D47" s="310" t="s">
        <v>108</v>
      </c>
      <c r="E47" s="92" t="s">
        <v>42</v>
      </c>
      <c r="F47" s="30">
        <v>20</v>
      </c>
      <c r="G47" s="8"/>
      <c r="H47" s="104"/>
      <c r="I47" s="101"/>
      <c r="J47" s="223"/>
      <c r="K47" s="210"/>
      <c r="L47" s="207"/>
      <c r="M47" s="207"/>
      <c r="N47" s="207"/>
      <c r="O47" s="207"/>
      <c r="P47" s="210"/>
      <c r="Q47" s="224"/>
      <c r="R47" s="313"/>
      <c r="S47" s="314"/>
      <c r="T47" s="81"/>
      <c r="U47" s="86"/>
    </row>
    <row r="48" spans="1:21" s="10" customFormat="1" ht="18.95" customHeight="1" x14ac:dyDescent="0.15">
      <c r="A48" s="260"/>
      <c r="B48" s="302"/>
      <c r="C48" s="321"/>
      <c r="D48" s="311"/>
      <c r="E48" s="94" t="s">
        <v>46</v>
      </c>
      <c r="F48" s="99"/>
      <c r="G48" s="96"/>
      <c r="H48" s="105"/>
      <c r="I48" s="103"/>
      <c r="J48" s="219"/>
      <c r="K48" s="200"/>
      <c r="L48" s="197"/>
      <c r="M48" s="197"/>
      <c r="N48" s="197"/>
      <c r="O48" s="197"/>
      <c r="P48" s="200"/>
      <c r="Q48" s="220"/>
      <c r="R48" s="315"/>
      <c r="S48" s="316"/>
      <c r="T48" s="81"/>
      <c r="U48" s="86"/>
    </row>
    <row r="49" spans="1:21" s="10" customFormat="1" ht="18.95" customHeight="1" x14ac:dyDescent="0.15">
      <c r="A49" s="300"/>
      <c r="B49" s="302"/>
      <c r="C49" s="321"/>
      <c r="D49" s="312"/>
      <c r="E49" s="121" t="s">
        <v>58</v>
      </c>
      <c r="F49" s="29"/>
      <c r="G49" s="7"/>
      <c r="H49" s="53"/>
      <c r="I49" s="14"/>
      <c r="J49" s="221"/>
      <c r="K49" s="205"/>
      <c r="L49" s="202"/>
      <c r="M49" s="202"/>
      <c r="N49" s="202"/>
      <c r="O49" s="202"/>
      <c r="P49" s="205"/>
      <c r="Q49" s="222"/>
      <c r="R49" s="317"/>
      <c r="S49" s="318"/>
      <c r="T49" s="81"/>
      <c r="U49" s="86"/>
    </row>
    <row r="50" spans="1:21" s="10" customFormat="1" ht="18.95" customHeight="1" x14ac:dyDescent="0.15">
      <c r="A50" s="319">
        <f>A47+1</f>
        <v>11</v>
      </c>
      <c r="B50" s="302"/>
      <c r="C50" s="321"/>
      <c r="D50" s="310" t="s">
        <v>29</v>
      </c>
      <c r="E50" s="92" t="s">
        <v>42</v>
      </c>
      <c r="F50" s="30">
        <v>25</v>
      </c>
      <c r="G50" s="8"/>
      <c r="H50" s="100"/>
      <c r="I50" s="101"/>
      <c r="J50" s="223"/>
      <c r="K50" s="210"/>
      <c r="L50" s="207"/>
      <c r="M50" s="207"/>
      <c r="N50" s="207"/>
      <c r="O50" s="207"/>
      <c r="P50" s="210"/>
      <c r="Q50" s="224"/>
      <c r="R50" s="313"/>
      <c r="S50" s="314"/>
      <c r="T50" s="82"/>
      <c r="U50" s="87"/>
    </row>
    <row r="51" spans="1:21" s="10" customFormat="1" ht="18.95" customHeight="1" x14ac:dyDescent="0.15">
      <c r="A51" s="260"/>
      <c r="B51" s="302"/>
      <c r="C51" s="321"/>
      <c r="D51" s="311"/>
      <c r="E51" s="94" t="s">
        <v>46</v>
      </c>
      <c r="F51" s="99"/>
      <c r="G51" s="96"/>
      <c r="H51" s="102"/>
      <c r="I51" s="103"/>
      <c r="J51" s="219"/>
      <c r="K51" s="200"/>
      <c r="L51" s="197"/>
      <c r="M51" s="197"/>
      <c r="N51" s="197"/>
      <c r="O51" s="197"/>
      <c r="P51" s="200"/>
      <c r="Q51" s="220"/>
      <c r="R51" s="315"/>
      <c r="S51" s="316"/>
      <c r="T51" s="81"/>
      <c r="U51" s="86"/>
    </row>
    <row r="52" spans="1:21" s="10" customFormat="1" ht="18.95" customHeight="1" x14ac:dyDescent="0.15">
      <c r="A52" s="300"/>
      <c r="B52" s="302"/>
      <c r="C52" s="322"/>
      <c r="D52" s="312"/>
      <c r="E52" s="121" t="s">
        <v>58</v>
      </c>
      <c r="F52" s="29"/>
      <c r="G52" s="7"/>
      <c r="H52" s="39"/>
      <c r="I52" s="14"/>
      <c r="J52" s="221"/>
      <c r="K52" s="205"/>
      <c r="L52" s="202"/>
      <c r="M52" s="202"/>
      <c r="N52" s="202"/>
      <c r="O52" s="202"/>
      <c r="P52" s="205"/>
      <c r="Q52" s="222"/>
      <c r="R52" s="317"/>
      <c r="S52" s="318"/>
      <c r="T52" s="83"/>
      <c r="U52" s="88"/>
    </row>
    <row r="53" spans="1:21" s="10" customFormat="1" ht="18.95" customHeight="1" x14ac:dyDescent="0.15">
      <c r="A53" s="319">
        <f>A50+1</f>
        <v>12</v>
      </c>
      <c r="B53" s="302"/>
      <c r="C53" s="320" t="s">
        <v>16</v>
      </c>
      <c r="D53" s="310" t="s">
        <v>33</v>
      </c>
      <c r="E53" s="92" t="s">
        <v>42</v>
      </c>
      <c r="F53" s="30">
        <v>30</v>
      </c>
      <c r="G53" s="8"/>
      <c r="H53" s="8"/>
      <c r="I53" s="12"/>
      <c r="J53" s="209"/>
      <c r="K53" s="210"/>
      <c r="L53" s="207"/>
      <c r="M53" s="207"/>
      <c r="N53" s="207"/>
      <c r="O53" s="207">
        <v>1000</v>
      </c>
      <c r="P53" s="210"/>
      <c r="Q53" s="225"/>
      <c r="R53" s="313"/>
      <c r="S53" s="314"/>
      <c r="T53" s="81"/>
      <c r="U53" s="86"/>
    </row>
    <row r="54" spans="1:21" s="10" customFormat="1" ht="18.95" customHeight="1" x14ac:dyDescent="0.15">
      <c r="A54" s="260"/>
      <c r="B54" s="302"/>
      <c r="C54" s="321"/>
      <c r="D54" s="311"/>
      <c r="E54" s="94" t="s">
        <v>46</v>
      </c>
      <c r="F54" s="106"/>
      <c r="G54" s="96"/>
      <c r="H54" s="96"/>
      <c r="I54" s="97"/>
      <c r="J54" s="199"/>
      <c r="K54" s="200"/>
      <c r="L54" s="197"/>
      <c r="M54" s="197"/>
      <c r="N54" s="197"/>
      <c r="O54" s="197"/>
      <c r="P54" s="200"/>
      <c r="Q54" s="226"/>
      <c r="R54" s="315"/>
      <c r="S54" s="316"/>
      <c r="T54" s="81"/>
      <c r="U54" s="86"/>
    </row>
    <row r="55" spans="1:21" s="10" customFormat="1" ht="18.95" customHeight="1" x14ac:dyDescent="0.15">
      <c r="A55" s="300"/>
      <c r="B55" s="302"/>
      <c r="C55" s="321"/>
      <c r="D55" s="312"/>
      <c r="E55" s="121" t="s">
        <v>58</v>
      </c>
      <c r="F55" s="32"/>
      <c r="G55" s="7"/>
      <c r="H55" s="7"/>
      <c r="I55" s="47"/>
      <c r="J55" s="204"/>
      <c r="K55" s="205"/>
      <c r="L55" s="202"/>
      <c r="M55" s="202"/>
      <c r="N55" s="202"/>
      <c r="O55" s="202"/>
      <c r="P55" s="205"/>
      <c r="Q55" s="227"/>
      <c r="R55" s="317"/>
      <c r="S55" s="318"/>
      <c r="T55" s="81"/>
      <c r="U55" s="86"/>
    </row>
    <row r="56" spans="1:21" s="10" customFormat="1" ht="18.95" customHeight="1" x14ac:dyDescent="0.15">
      <c r="A56" s="319">
        <f>A53+1</f>
        <v>13</v>
      </c>
      <c r="B56" s="302"/>
      <c r="C56" s="321"/>
      <c r="D56" s="310" t="s">
        <v>31</v>
      </c>
      <c r="E56" s="92" t="s">
        <v>42</v>
      </c>
      <c r="F56" s="30">
        <v>20</v>
      </c>
      <c r="G56" s="8"/>
      <c r="H56" s="100"/>
      <c r="I56" s="101"/>
      <c r="J56" s="223"/>
      <c r="K56" s="210"/>
      <c r="L56" s="207"/>
      <c r="M56" s="207"/>
      <c r="N56" s="207"/>
      <c r="O56" s="207"/>
      <c r="P56" s="210"/>
      <c r="Q56" s="224"/>
      <c r="R56" s="313"/>
      <c r="S56" s="314"/>
      <c r="T56" s="82"/>
      <c r="U56" s="87"/>
    </row>
    <row r="57" spans="1:21" s="10" customFormat="1" ht="18.95" customHeight="1" x14ac:dyDescent="0.15">
      <c r="A57" s="260"/>
      <c r="B57" s="302"/>
      <c r="C57" s="321"/>
      <c r="D57" s="311"/>
      <c r="E57" s="94" t="s">
        <v>46</v>
      </c>
      <c r="F57" s="99"/>
      <c r="G57" s="96"/>
      <c r="H57" s="102"/>
      <c r="I57" s="103"/>
      <c r="J57" s="219"/>
      <c r="K57" s="200"/>
      <c r="L57" s="197"/>
      <c r="M57" s="197"/>
      <c r="N57" s="197"/>
      <c r="O57" s="197"/>
      <c r="P57" s="200"/>
      <c r="Q57" s="220"/>
      <c r="R57" s="315"/>
      <c r="S57" s="316"/>
      <c r="T57" s="81"/>
      <c r="U57" s="86"/>
    </row>
    <row r="58" spans="1:21" s="10" customFormat="1" ht="18.95" customHeight="1" x14ac:dyDescent="0.15">
      <c r="A58" s="300"/>
      <c r="B58" s="302"/>
      <c r="C58" s="321"/>
      <c r="D58" s="312"/>
      <c r="E58" s="121" t="s">
        <v>58</v>
      </c>
      <c r="F58" s="29"/>
      <c r="G58" s="7"/>
      <c r="H58" s="39"/>
      <c r="I58" s="14"/>
      <c r="J58" s="221"/>
      <c r="K58" s="205"/>
      <c r="L58" s="202"/>
      <c r="M58" s="202"/>
      <c r="N58" s="202"/>
      <c r="O58" s="202"/>
      <c r="P58" s="205"/>
      <c r="Q58" s="222"/>
      <c r="R58" s="317"/>
      <c r="S58" s="318"/>
      <c r="T58" s="83"/>
      <c r="U58" s="88"/>
    </row>
    <row r="59" spans="1:21" s="10" customFormat="1" ht="18.95" customHeight="1" x14ac:dyDescent="0.15">
      <c r="A59" s="319">
        <f t="shared" ref="A59" si="4">A56+1</f>
        <v>14</v>
      </c>
      <c r="B59" s="302"/>
      <c r="C59" s="321"/>
      <c r="D59" s="311" t="s">
        <v>29</v>
      </c>
      <c r="E59" s="92" t="s">
        <v>42</v>
      </c>
      <c r="F59" s="98">
        <v>30</v>
      </c>
      <c r="G59" s="48"/>
      <c r="H59" s="48"/>
      <c r="I59" s="55"/>
      <c r="J59" s="179"/>
      <c r="K59" s="187"/>
      <c r="L59" s="186"/>
      <c r="M59" s="186"/>
      <c r="N59" s="186"/>
      <c r="O59" s="186"/>
      <c r="P59" s="187"/>
      <c r="Q59" s="228"/>
      <c r="R59" s="313"/>
      <c r="S59" s="314"/>
      <c r="T59" s="82"/>
      <c r="U59" s="87"/>
    </row>
    <row r="60" spans="1:21" s="10" customFormat="1" ht="18.95" customHeight="1" x14ac:dyDescent="0.15">
      <c r="A60" s="260"/>
      <c r="B60" s="302"/>
      <c r="C60" s="321"/>
      <c r="D60" s="311"/>
      <c r="E60" s="94" t="s">
        <v>46</v>
      </c>
      <c r="F60" s="106"/>
      <c r="G60" s="96"/>
      <c r="H60" s="96"/>
      <c r="I60" s="97"/>
      <c r="J60" s="199"/>
      <c r="K60" s="200"/>
      <c r="L60" s="197"/>
      <c r="M60" s="197"/>
      <c r="N60" s="197"/>
      <c r="O60" s="197"/>
      <c r="P60" s="200"/>
      <c r="Q60" s="226"/>
      <c r="R60" s="315"/>
      <c r="S60" s="316"/>
      <c r="T60" s="81"/>
      <c r="U60" s="86"/>
    </row>
    <row r="61" spans="1:21" s="10" customFormat="1" ht="18.95" customHeight="1" x14ac:dyDescent="0.15">
      <c r="A61" s="260"/>
      <c r="B61" s="302"/>
      <c r="C61" s="321"/>
      <c r="D61" s="311"/>
      <c r="E61" s="174" t="s">
        <v>58</v>
      </c>
      <c r="F61" s="139"/>
      <c r="G61" s="48"/>
      <c r="H61" s="48"/>
      <c r="I61" s="55"/>
      <c r="J61" s="179"/>
      <c r="K61" s="187"/>
      <c r="L61" s="186"/>
      <c r="M61" s="186"/>
      <c r="N61" s="186"/>
      <c r="O61" s="186"/>
      <c r="P61" s="187"/>
      <c r="Q61" s="228"/>
      <c r="R61" s="315"/>
      <c r="S61" s="316"/>
      <c r="T61" s="81"/>
      <c r="U61" s="86"/>
    </row>
    <row r="62" spans="1:21" s="10" customFormat="1" ht="13.5" customHeight="1" x14ac:dyDescent="0.15">
      <c r="A62" s="329" t="s">
        <v>65</v>
      </c>
      <c r="B62" s="330"/>
      <c r="C62" s="330"/>
      <c r="D62" s="330"/>
      <c r="E62" s="330"/>
      <c r="F62" s="331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335"/>
      <c r="S62" s="336"/>
      <c r="T62" s="82"/>
      <c r="U62" s="87"/>
    </row>
    <row r="63" spans="1:21" s="10" customFormat="1" ht="37.5" customHeight="1" thickBot="1" x14ac:dyDescent="0.2">
      <c r="A63" s="332"/>
      <c r="B63" s="333"/>
      <c r="C63" s="333"/>
      <c r="D63" s="333"/>
      <c r="E63" s="333"/>
      <c r="F63" s="334"/>
      <c r="G63" s="107">
        <f>SUM(G44:G62)</f>
        <v>1750</v>
      </c>
      <c r="H63" s="107">
        <f>SUM(H44:H62)</f>
        <v>36400</v>
      </c>
      <c r="I63" s="107">
        <f t="shared" ref="I63:Q63" si="5">SUM(I44:I62)</f>
        <v>0</v>
      </c>
      <c r="J63" s="107">
        <f t="shared" si="5"/>
        <v>0</v>
      </c>
      <c r="K63" s="107">
        <f t="shared" si="5"/>
        <v>0</v>
      </c>
      <c r="L63" s="107">
        <f t="shared" si="5"/>
        <v>0</v>
      </c>
      <c r="M63" s="107">
        <f t="shared" si="5"/>
        <v>0</v>
      </c>
      <c r="N63" s="107">
        <f t="shared" si="5"/>
        <v>0</v>
      </c>
      <c r="O63" s="107">
        <f t="shared" si="5"/>
        <v>1000</v>
      </c>
      <c r="P63" s="107">
        <f t="shared" si="5"/>
        <v>0</v>
      </c>
      <c r="Q63" s="107">
        <f t="shared" si="5"/>
        <v>0</v>
      </c>
      <c r="R63" s="337"/>
      <c r="S63" s="338"/>
      <c r="T63" s="84"/>
      <c r="U63" s="89"/>
    </row>
    <row r="64" spans="1:21" s="10" customFormat="1" ht="19.5" customHeight="1" thickTop="1" x14ac:dyDescent="0.15">
      <c r="A64" s="261" t="s">
        <v>28</v>
      </c>
      <c r="B64" s="262"/>
      <c r="C64" s="263"/>
      <c r="D64" s="369"/>
      <c r="E64" s="127" t="s">
        <v>42</v>
      </c>
      <c r="F64" s="143"/>
      <c r="G64" s="11"/>
      <c r="H64" s="11"/>
      <c r="I64" s="144"/>
      <c r="J64" s="229"/>
      <c r="K64" s="230"/>
      <c r="L64" s="231"/>
      <c r="M64" s="231"/>
      <c r="N64" s="231"/>
      <c r="O64" s="231"/>
      <c r="P64" s="232"/>
      <c r="Q64" s="233"/>
      <c r="R64" s="313"/>
      <c r="S64" s="314"/>
      <c r="T64" s="82"/>
      <c r="U64" s="87"/>
    </row>
    <row r="65" spans="1:21" s="10" customFormat="1" ht="19.5" customHeight="1" x14ac:dyDescent="0.15">
      <c r="A65" s="264"/>
      <c r="B65" s="265"/>
      <c r="C65" s="266"/>
      <c r="D65" s="370"/>
      <c r="E65" s="94" t="s">
        <v>46</v>
      </c>
      <c r="F65" s="98"/>
      <c r="G65" s="48"/>
      <c r="H65" s="48"/>
      <c r="I65" s="171"/>
      <c r="J65" s="234"/>
      <c r="K65" s="179"/>
      <c r="L65" s="186"/>
      <c r="M65" s="186"/>
      <c r="N65" s="186"/>
      <c r="O65" s="186"/>
      <c r="P65" s="187"/>
      <c r="Q65" s="188"/>
      <c r="R65" s="315"/>
      <c r="S65" s="316"/>
      <c r="T65" s="81"/>
      <c r="U65" s="86"/>
    </row>
    <row r="66" spans="1:21" s="10" customFormat="1" ht="18.75" x14ac:dyDescent="0.15">
      <c r="A66" s="264"/>
      <c r="B66" s="265"/>
      <c r="C66" s="266"/>
      <c r="D66" s="370"/>
      <c r="E66" s="121" t="s">
        <v>58</v>
      </c>
      <c r="F66" s="31"/>
      <c r="G66" s="9"/>
      <c r="H66" s="9"/>
      <c r="I66" s="9"/>
      <c r="J66" s="235"/>
      <c r="K66" s="189"/>
      <c r="L66" s="189"/>
      <c r="M66" s="189"/>
      <c r="N66" s="189"/>
      <c r="O66" s="189"/>
      <c r="P66" s="236"/>
      <c r="Q66" s="237"/>
      <c r="R66" s="317"/>
      <c r="S66" s="318"/>
      <c r="T66" s="83"/>
      <c r="U66" s="88"/>
    </row>
    <row r="67" spans="1:21" s="10" customFormat="1" ht="18.75" x14ac:dyDescent="0.15">
      <c r="A67" s="264"/>
      <c r="B67" s="265"/>
      <c r="C67" s="266"/>
      <c r="D67" s="371"/>
      <c r="E67" s="92" t="s">
        <v>42</v>
      </c>
      <c r="F67" s="28"/>
      <c r="G67" s="6"/>
      <c r="H67" s="6"/>
      <c r="I67" s="6"/>
      <c r="J67" s="194"/>
      <c r="K67" s="192"/>
      <c r="L67" s="192"/>
      <c r="M67" s="192"/>
      <c r="N67" s="192"/>
      <c r="O67" s="192"/>
      <c r="P67" s="193"/>
      <c r="Q67" s="238"/>
      <c r="R67" s="313"/>
      <c r="S67" s="314"/>
      <c r="T67" s="81"/>
      <c r="U67" s="86"/>
    </row>
    <row r="68" spans="1:21" s="10" customFormat="1" ht="19.5" customHeight="1" x14ac:dyDescent="0.15">
      <c r="A68" s="264"/>
      <c r="B68" s="265"/>
      <c r="C68" s="266"/>
      <c r="D68" s="370"/>
      <c r="E68" s="94" t="s">
        <v>46</v>
      </c>
      <c r="F68" s="172"/>
      <c r="G68" s="11"/>
      <c r="H68" s="43"/>
      <c r="I68" s="11"/>
      <c r="J68" s="230"/>
      <c r="K68" s="231"/>
      <c r="L68" s="231"/>
      <c r="M68" s="231"/>
      <c r="N68" s="231"/>
      <c r="O68" s="231"/>
      <c r="P68" s="239"/>
      <c r="Q68" s="233"/>
      <c r="R68" s="315"/>
      <c r="S68" s="316"/>
      <c r="T68" s="81"/>
      <c r="U68" s="86"/>
    </row>
    <row r="69" spans="1:21" s="10" customFormat="1" ht="19.5" customHeight="1" x14ac:dyDescent="0.15">
      <c r="A69" s="373"/>
      <c r="B69" s="374"/>
      <c r="C69" s="375"/>
      <c r="D69" s="372"/>
      <c r="E69" s="126" t="s">
        <v>58</v>
      </c>
      <c r="F69" s="27"/>
      <c r="G69" s="7"/>
      <c r="H69" s="39"/>
      <c r="I69" s="7"/>
      <c r="J69" s="240"/>
      <c r="K69" s="202"/>
      <c r="L69" s="202"/>
      <c r="M69" s="202"/>
      <c r="N69" s="202"/>
      <c r="O69" s="202"/>
      <c r="P69" s="241"/>
      <c r="Q69" s="206"/>
      <c r="R69" s="317"/>
      <c r="S69" s="318"/>
      <c r="T69" s="81"/>
      <c r="U69" s="86"/>
    </row>
    <row r="70" spans="1:21" s="10" customFormat="1" ht="13.5" customHeight="1" x14ac:dyDescent="0.15">
      <c r="A70" s="329" t="s">
        <v>109</v>
      </c>
      <c r="B70" s="330"/>
      <c r="C70" s="330"/>
      <c r="D70" s="330"/>
      <c r="E70" s="330"/>
      <c r="F70" s="331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5"/>
      <c r="S70" s="336"/>
      <c r="T70" s="82"/>
      <c r="U70" s="87"/>
    </row>
    <row r="71" spans="1:21" s="10" customFormat="1" ht="30.75" customHeight="1" thickBot="1" x14ac:dyDescent="0.2">
      <c r="A71" s="332"/>
      <c r="B71" s="333"/>
      <c r="C71" s="333"/>
      <c r="D71" s="333"/>
      <c r="E71" s="333"/>
      <c r="F71" s="334"/>
      <c r="G71" s="107">
        <f>SUM(G64:G70)</f>
        <v>0</v>
      </c>
      <c r="H71" s="107">
        <f t="shared" ref="H71:Q71" si="6">SUM(H64:H70)</f>
        <v>0</v>
      </c>
      <c r="I71" s="107">
        <f t="shared" si="6"/>
        <v>0</v>
      </c>
      <c r="J71" s="107">
        <f t="shared" si="6"/>
        <v>0</v>
      </c>
      <c r="K71" s="107">
        <f t="shared" si="6"/>
        <v>0</v>
      </c>
      <c r="L71" s="107">
        <f t="shared" si="6"/>
        <v>0</v>
      </c>
      <c r="M71" s="107">
        <f t="shared" si="6"/>
        <v>0</v>
      </c>
      <c r="N71" s="107">
        <f t="shared" si="6"/>
        <v>0</v>
      </c>
      <c r="O71" s="107">
        <f t="shared" si="6"/>
        <v>0</v>
      </c>
      <c r="P71" s="107">
        <f t="shared" si="6"/>
        <v>0</v>
      </c>
      <c r="Q71" s="107">
        <f t="shared" si="6"/>
        <v>0</v>
      </c>
      <c r="R71" s="337"/>
      <c r="S71" s="338"/>
      <c r="T71" s="84"/>
      <c r="U71" s="89"/>
    </row>
    <row r="72" spans="1:21" s="10" customFormat="1" ht="36.75" customHeight="1" thickTop="1" thickBot="1" x14ac:dyDescent="0.2">
      <c r="A72" s="366" t="s">
        <v>6</v>
      </c>
      <c r="B72" s="367"/>
      <c r="C72" s="367"/>
      <c r="D72" s="367"/>
      <c r="E72" s="367"/>
      <c r="F72" s="368"/>
      <c r="G72" s="15">
        <f>G32+G43+G63+G71</f>
        <v>1750</v>
      </c>
      <c r="H72" s="15">
        <f t="shared" ref="H72:Q72" si="7">H32+H43+H63+H71</f>
        <v>37240</v>
      </c>
      <c r="I72" s="15">
        <f t="shared" si="7"/>
        <v>15560</v>
      </c>
      <c r="J72" s="15">
        <f t="shared" si="7"/>
        <v>900</v>
      </c>
      <c r="K72" s="15">
        <f t="shared" si="7"/>
        <v>16200</v>
      </c>
      <c r="L72" s="15">
        <f t="shared" si="7"/>
        <v>6427</v>
      </c>
      <c r="M72" s="15">
        <f t="shared" si="7"/>
        <v>550</v>
      </c>
      <c r="N72" s="15">
        <f t="shared" si="7"/>
        <v>8927</v>
      </c>
      <c r="O72" s="15">
        <f t="shared" si="7"/>
        <v>1000</v>
      </c>
      <c r="P72" s="15">
        <f t="shared" si="7"/>
        <v>0</v>
      </c>
      <c r="Q72" s="15">
        <f t="shared" si="7"/>
        <v>28254</v>
      </c>
      <c r="R72" s="364"/>
      <c r="S72" s="365"/>
      <c r="T72" s="85"/>
      <c r="U72" s="90"/>
    </row>
    <row r="73" spans="1:21" s="10" customFormat="1" ht="18.75" customHeight="1" x14ac:dyDescent="0.15">
      <c r="A73" s="16"/>
      <c r="B73" s="16"/>
      <c r="C73" s="33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T73" s="33"/>
    </row>
    <row r="74" spans="1:21" s="10" customFormat="1" ht="18.75" x14ac:dyDescent="0.15">
      <c r="A74" s="41"/>
      <c r="B74" s="42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T74" s="33"/>
    </row>
    <row r="75" spans="1:21" s="10" customFormat="1" x14ac:dyDescent="0.15">
      <c r="A75" s="16"/>
      <c r="B75" s="16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T75" s="33"/>
    </row>
    <row r="76" spans="1:21" ht="18.75" x14ac:dyDescent="0.15">
      <c r="D76" s="44"/>
      <c r="E76" s="35"/>
      <c r="F76" s="36"/>
    </row>
  </sheetData>
  <mergeCells count="118">
    <mergeCell ref="R69:S69"/>
    <mergeCell ref="A70:F71"/>
    <mergeCell ref="R70:S71"/>
    <mergeCell ref="A72:F72"/>
    <mergeCell ref="R72:S72"/>
    <mergeCell ref="A62:F63"/>
    <mergeCell ref="R62:S63"/>
    <mergeCell ref="A64:C69"/>
    <mergeCell ref="D64:D66"/>
    <mergeCell ref="R64:S64"/>
    <mergeCell ref="R65:S65"/>
    <mergeCell ref="R66:S66"/>
    <mergeCell ref="D67:D69"/>
    <mergeCell ref="R67:S67"/>
    <mergeCell ref="R68:S68"/>
    <mergeCell ref="R58:S58"/>
    <mergeCell ref="A59:A61"/>
    <mergeCell ref="D59:D61"/>
    <mergeCell ref="R59:S59"/>
    <mergeCell ref="R60:S60"/>
    <mergeCell ref="R61:S61"/>
    <mergeCell ref="A53:A55"/>
    <mergeCell ref="C53:C61"/>
    <mergeCell ref="D53:D55"/>
    <mergeCell ref="R53:S53"/>
    <mergeCell ref="R54:S54"/>
    <mergeCell ref="R55:S55"/>
    <mergeCell ref="A56:A58"/>
    <mergeCell ref="D56:D58"/>
    <mergeCell ref="R56:S56"/>
    <mergeCell ref="R57:S57"/>
    <mergeCell ref="D47:D49"/>
    <mergeCell ref="R47:S47"/>
    <mergeCell ref="R48:S48"/>
    <mergeCell ref="R49:S49"/>
    <mergeCell ref="A50:A52"/>
    <mergeCell ref="D50:D52"/>
    <mergeCell ref="R50:S50"/>
    <mergeCell ref="R51:S51"/>
    <mergeCell ref="R52:S52"/>
    <mergeCell ref="A42:F43"/>
    <mergeCell ref="R42:S43"/>
    <mergeCell ref="A44:A46"/>
    <mergeCell ref="B44:B61"/>
    <mergeCell ref="C44:C52"/>
    <mergeCell ref="D44:D46"/>
    <mergeCell ref="R44:S44"/>
    <mergeCell ref="R45:S45"/>
    <mergeCell ref="R46:S46"/>
    <mergeCell ref="A47:A49"/>
    <mergeCell ref="D36:D38"/>
    <mergeCell ref="R36:S36"/>
    <mergeCell ref="R37:S37"/>
    <mergeCell ref="R38:S38"/>
    <mergeCell ref="A39:A41"/>
    <mergeCell ref="C39:C41"/>
    <mergeCell ref="D39:D41"/>
    <mergeCell ref="R39:S39"/>
    <mergeCell ref="R40:S40"/>
    <mergeCell ref="R41:S41"/>
    <mergeCell ref="A31:F32"/>
    <mergeCell ref="R31:S32"/>
    <mergeCell ref="A33:A35"/>
    <mergeCell ref="B33:B41"/>
    <mergeCell ref="C33:C38"/>
    <mergeCell ref="D33:D35"/>
    <mergeCell ref="R33:S33"/>
    <mergeCell ref="R34:S34"/>
    <mergeCell ref="R35:S35"/>
    <mergeCell ref="A36:A38"/>
    <mergeCell ref="R27:S27"/>
    <mergeCell ref="A28:A30"/>
    <mergeCell ref="D28:D30"/>
    <mergeCell ref="R28:S28"/>
    <mergeCell ref="R29:S29"/>
    <mergeCell ref="R30:S30"/>
    <mergeCell ref="R20:S20"/>
    <mergeCell ref="R21:S21"/>
    <mergeCell ref="A22:A24"/>
    <mergeCell ref="C22:C30"/>
    <mergeCell ref="D22:D24"/>
    <mergeCell ref="R22:S24"/>
    <mergeCell ref="A25:A27"/>
    <mergeCell ref="D25:D27"/>
    <mergeCell ref="R25:S25"/>
    <mergeCell ref="R26:S26"/>
    <mergeCell ref="A16:A18"/>
    <mergeCell ref="B16:B30"/>
    <mergeCell ref="C16:C21"/>
    <mergeCell ref="D16:D18"/>
    <mergeCell ref="R16:S16"/>
    <mergeCell ref="R17:S17"/>
    <mergeCell ref="R18:S18"/>
    <mergeCell ref="A19:A21"/>
    <mergeCell ref="D19:D21"/>
    <mergeCell ref="R19:S19"/>
    <mergeCell ref="AF8:AG8"/>
    <mergeCell ref="AH8:AI8"/>
    <mergeCell ref="A14:A15"/>
    <mergeCell ref="B14:C15"/>
    <mergeCell ref="D14:E15"/>
    <mergeCell ref="F14:F15"/>
    <mergeCell ref="R14:S15"/>
    <mergeCell ref="T14:U14"/>
    <mergeCell ref="AH5:AI5"/>
    <mergeCell ref="B6:C6"/>
    <mergeCell ref="J6:S7"/>
    <mergeCell ref="AF6:AG6"/>
    <mergeCell ref="AH6:AI6"/>
    <mergeCell ref="B7:C7"/>
    <mergeCell ref="AF7:AG7"/>
    <mergeCell ref="AH7:AI7"/>
    <mergeCell ref="A1:K1"/>
    <mergeCell ref="L1:S1"/>
    <mergeCell ref="B3:C3"/>
    <mergeCell ref="B4:C4"/>
    <mergeCell ref="B5:C5"/>
    <mergeCell ref="AF5:AG5"/>
  </mergeCells>
  <phoneticPr fontId="3"/>
  <conditionalFormatting sqref="A1:K1">
    <cfRule type="cellIs" dxfId="0" priority="1" operator="equal">
      <formula>0</formula>
    </cfRule>
  </conditionalFormatting>
  <pageMargins left="0.70866141732283472" right="0.70866141732283472" top="0.27559055118110237" bottom="0" header="0" footer="0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zoomScale="55" zoomScaleNormal="100" zoomScaleSheetLayoutView="55" workbookViewId="0">
      <selection activeCell="AO7" sqref="AO7"/>
    </sheetView>
  </sheetViews>
  <sheetFormatPr defaultRowHeight="13.5" x14ac:dyDescent="0.15"/>
  <cols>
    <col min="1" max="1" width="4.875" style="1" customWidth="1"/>
    <col min="2" max="2" width="8" style="1" customWidth="1"/>
    <col min="3" max="3" width="17.25" style="23" customWidth="1"/>
    <col min="4" max="4" width="52.5" style="18" customWidth="1"/>
    <col min="5" max="6" width="9.375" style="18" customWidth="1"/>
    <col min="7" max="16" width="12.5" style="18" customWidth="1"/>
    <col min="17" max="36" width="12.5" style="18" hidden="1" customWidth="1"/>
    <col min="37" max="37" width="13.875" style="18" customWidth="1"/>
    <col min="38" max="38" width="29.875" style="18" customWidth="1"/>
    <col min="39" max="39" width="8.125" style="5" customWidth="1"/>
    <col min="40" max="40" width="12.875" style="23" customWidth="1"/>
    <col min="41" max="41" width="35.7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78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 t="s">
        <v>38</v>
      </c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 t="s">
        <v>36</v>
      </c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 t="s">
        <v>37</v>
      </c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>
        <v>34328</v>
      </c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243">
        <f>D7</f>
        <v>34328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90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91</v>
      </c>
      <c r="G14" s="147" t="str">
        <f>$C$14&amp;"/4/1"</f>
        <v>2018/4/1</v>
      </c>
      <c r="AK14" s="4" t="s">
        <v>0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86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25</v>
      </c>
      <c r="H16" s="124">
        <f>G16+1</f>
        <v>26</v>
      </c>
      <c r="I16" s="124">
        <f t="shared" ref="I16:AJ16" si="1">H16+1</f>
        <v>27</v>
      </c>
      <c r="J16" s="124">
        <f t="shared" si="1"/>
        <v>28</v>
      </c>
      <c r="K16" s="124">
        <f t="shared" si="1"/>
        <v>29</v>
      </c>
      <c r="L16" s="124">
        <f t="shared" si="1"/>
        <v>30</v>
      </c>
      <c r="M16" s="124">
        <f t="shared" si="1"/>
        <v>31</v>
      </c>
      <c r="N16" s="124">
        <f t="shared" si="1"/>
        <v>32</v>
      </c>
      <c r="O16" s="124">
        <f t="shared" si="1"/>
        <v>33</v>
      </c>
      <c r="P16" s="124">
        <f t="shared" si="1"/>
        <v>34</v>
      </c>
      <c r="Q16" s="124">
        <f t="shared" si="1"/>
        <v>35</v>
      </c>
      <c r="R16" s="124">
        <f t="shared" si="1"/>
        <v>36</v>
      </c>
      <c r="S16" s="124">
        <f t="shared" si="1"/>
        <v>37</v>
      </c>
      <c r="T16" s="124">
        <f t="shared" si="1"/>
        <v>38</v>
      </c>
      <c r="U16" s="124">
        <f t="shared" si="1"/>
        <v>39</v>
      </c>
      <c r="V16" s="124">
        <f t="shared" si="1"/>
        <v>40</v>
      </c>
      <c r="W16" s="124">
        <f t="shared" si="1"/>
        <v>41</v>
      </c>
      <c r="X16" s="124">
        <f t="shared" si="1"/>
        <v>42</v>
      </c>
      <c r="Y16" s="124">
        <f t="shared" si="1"/>
        <v>43</v>
      </c>
      <c r="Z16" s="124">
        <f t="shared" si="1"/>
        <v>44</v>
      </c>
      <c r="AA16" s="124">
        <f t="shared" si="1"/>
        <v>45</v>
      </c>
      <c r="AB16" s="124">
        <f t="shared" si="1"/>
        <v>46</v>
      </c>
      <c r="AC16" s="124">
        <f t="shared" si="1"/>
        <v>47</v>
      </c>
      <c r="AD16" s="124">
        <f t="shared" si="1"/>
        <v>48</v>
      </c>
      <c r="AE16" s="124">
        <f t="shared" si="1"/>
        <v>49</v>
      </c>
      <c r="AF16" s="124">
        <f t="shared" si="1"/>
        <v>50</v>
      </c>
      <c r="AG16" s="124">
        <f t="shared" si="1"/>
        <v>51</v>
      </c>
      <c r="AH16" s="124">
        <f t="shared" si="1"/>
        <v>52</v>
      </c>
      <c r="AI16" s="124">
        <f t="shared" si="1"/>
        <v>53</v>
      </c>
      <c r="AJ16" s="124">
        <f t="shared" si="1"/>
        <v>54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 t="shared" ref="AK17:AK22" si="2"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si="2"/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O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>SUM(P17:P32)</f>
        <v>0</v>
      </c>
      <c r="Q33" s="48">
        <f t="shared" ref="Q33:AI33" si="5">SUM(Q17:Q32)</f>
        <v>0</v>
      </c>
      <c r="R33" s="48">
        <f t="shared" si="5"/>
        <v>0</v>
      </c>
      <c r="S33" s="48">
        <f t="shared" si="5"/>
        <v>0</v>
      </c>
      <c r="T33" s="48">
        <f t="shared" si="5"/>
        <v>0</v>
      </c>
      <c r="U33" s="48">
        <f t="shared" si="5"/>
        <v>0</v>
      </c>
      <c r="V33" s="48">
        <f t="shared" si="5"/>
        <v>0</v>
      </c>
      <c r="W33" s="48">
        <f t="shared" si="5"/>
        <v>0</v>
      </c>
      <c r="X33" s="48">
        <f t="shared" si="5"/>
        <v>0</v>
      </c>
      <c r="Y33" s="48">
        <f t="shared" si="5"/>
        <v>0</v>
      </c>
      <c r="Z33" s="48">
        <f t="shared" si="5"/>
        <v>0</v>
      </c>
      <c r="AA33" s="48">
        <f t="shared" si="5"/>
        <v>0</v>
      </c>
      <c r="AB33" s="48">
        <f t="shared" si="5"/>
        <v>0</v>
      </c>
      <c r="AC33" s="48">
        <f t="shared" si="5"/>
        <v>0</v>
      </c>
      <c r="AD33" s="48">
        <f t="shared" si="5"/>
        <v>0</v>
      </c>
      <c r="AE33" s="48">
        <f t="shared" si="5"/>
        <v>0</v>
      </c>
      <c r="AF33" s="48">
        <f t="shared" si="5"/>
        <v>0</v>
      </c>
      <c r="AG33" s="48">
        <f t="shared" si="5"/>
        <v>0</v>
      </c>
      <c r="AH33" s="48">
        <f t="shared" si="5"/>
        <v>0</v>
      </c>
      <c r="AI33" s="48">
        <f t="shared" si="5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6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6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6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6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6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6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AK44" si="7">SUM(I34:I43)</f>
        <v>0</v>
      </c>
      <c r="J44" s="107">
        <f t="shared" si="7"/>
        <v>0</v>
      </c>
      <c r="K44" s="107">
        <f t="shared" si="7"/>
        <v>0</v>
      </c>
      <c r="L44" s="107">
        <f t="shared" si="7"/>
        <v>0</v>
      </c>
      <c r="M44" s="107">
        <f t="shared" si="7"/>
        <v>0</v>
      </c>
      <c r="N44" s="107">
        <f t="shared" si="7"/>
        <v>0</v>
      </c>
      <c r="O44" s="107">
        <f t="shared" si="7"/>
        <v>0</v>
      </c>
      <c r="P44" s="107">
        <f t="shared" si="7"/>
        <v>0</v>
      </c>
      <c r="Q44" s="107">
        <f t="shared" si="7"/>
        <v>0</v>
      </c>
      <c r="R44" s="107">
        <f t="shared" si="7"/>
        <v>0</v>
      </c>
      <c r="S44" s="107">
        <f t="shared" si="7"/>
        <v>0</v>
      </c>
      <c r="T44" s="107">
        <f t="shared" si="7"/>
        <v>0</v>
      </c>
      <c r="U44" s="107">
        <f t="shared" si="7"/>
        <v>0</v>
      </c>
      <c r="V44" s="107">
        <f t="shared" si="7"/>
        <v>0</v>
      </c>
      <c r="W44" s="107">
        <f t="shared" si="7"/>
        <v>0</v>
      </c>
      <c r="X44" s="107">
        <f t="shared" si="7"/>
        <v>0</v>
      </c>
      <c r="Y44" s="107">
        <f t="shared" si="7"/>
        <v>0</v>
      </c>
      <c r="Z44" s="107">
        <f t="shared" si="7"/>
        <v>0</v>
      </c>
      <c r="AA44" s="107">
        <f t="shared" si="7"/>
        <v>0</v>
      </c>
      <c r="AB44" s="107">
        <f t="shared" si="7"/>
        <v>0</v>
      </c>
      <c r="AC44" s="107">
        <f t="shared" si="7"/>
        <v>0</v>
      </c>
      <c r="AD44" s="107">
        <f t="shared" si="7"/>
        <v>0</v>
      </c>
      <c r="AE44" s="107">
        <f t="shared" si="7"/>
        <v>0</v>
      </c>
      <c r="AF44" s="107">
        <f t="shared" si="7"/>
        <v>0</v>
      </c>
      <c r="AG44" s="107">
        <f t="shared" si="7"/>
        <v>0</v>
      </c>
      <c r="AH44" s="107">
        <f t="shared" si="7"/>
        <v>0</v>
      </c>
      <c r="AI44" s="107">
        <f t="shared" si="7"/>
        <v>0</v>
      </c>
      <c r="AJ44" s="107">
        <f t="shared" si="7"/>
        <v>0</v>
      </c>
      <c r="AK44" s="142">
        <f t="shared" si="7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8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8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8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8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8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8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8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8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8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8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8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8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8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8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8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AK64" si="9">SUM(H45:H63)</f>
        <v>0</v>
      </c>
      <c r="I64" s="107">
        <f t="shared" si="9"/>
        <v>0</v>
      </c>
      <c r="J64" s="107">
        <f t="shared" si="9"/>
        <v>0</v>
      </c>
      <c r="K64" s="107">
        <f t="shared" si="9"/>
        <v>0</v>
      </c>
      <c r="L64" s="107">
        <f t="shared" si="9"/>
        <v>0</v>
      </c>
      <c r="M64" s="107">
        <f t="shared" si="9"/>
        <v>0</v>
      </c>
      <c r="N64" s="107">
        <f t="shared" si="9"/>
        <v>0</v>
      </c>
      <c r="O64" s="107">
        <f t="shared" si="9"/>
        <v>0</v>
      </c>
      <c r="P64" s="107">
        <f t="shared" si="9"/>
        <v>0</v>
      </c>
      <c r="Q64" s="107">
        <f t="shared" si="9"/>
        <v>0</v>
      </c>
      <c r="R64" s="107">
        <f t="shared" si="9"/>
        <v>0</v>
      </c>
      <c r="S64" s="107">
        <f t="shared" si="9"/>
        <v>0</v>
      </c>
      <c r="T64" s="107">
        <f t="shared" si="9"/>
        <v>0</v>
      </c>
      <c r="U64" s="107">
        <f t="shared" si="9"/>
        <v>0</v>
      </c>
      <c r="V64" s="107">
        <f t="shared" si="9"/>
        <v>0</v>
      </c>
      <c r="W64" s="107">
        <f t="shared" si="9"/>
        <v>0</v>
      </c>
      <c r="X64" s="107">
        <f t="shared" si="9"/>
        <v>0</v>
      </c>
      <c r="Y64" s="107">
        <f t="shared" si="9"/>
        <v>0</v>
      </c>
      <c r="Z64" s="107">
        <f t="shared" si="9"/>
        <v>0</v>
      </c>
      <c r="AA64" s="107">
        <f t="shared" si="9"/>
        <v>0</v>
      </c>
      <c r="AB64" s="107">
        <f t="shared" si="9"/>
        <v>0</v>
      </c>
      <c r="AC64" s="107">
        <f t="shared" si="9"/>
        <v>0</v>
      </c>
      <c r="AD64" s="107">
        <f t="shared" si="9"/>
        <v>0</v>
      </c>
      <c r="AE64" s="107">
        <f t="shared" si="9"/>
        <v>0</v>
      </c>
      <c r="AF64" s="107">
        <f t="shared" si="9"/>
        <v>0</v>
      </c>
      <c r="AG64" s="107">
        <f t="shared" si="9"/>
        <v>0</v>
      </c>
      <c r="AH64" s="107">
        <f t="shared" si="9"/>
        <v>0</v>
      </c>
      <c r="AI64" s="107">
        <f t="shared" si="9"/>
        <v>0</v>
      </c>
      <c r="AJ64" s="107">
        <f t="shared" si="9"/>
        <v>0</v>
      </c>
      <c r="AK64" s="107">
        <f t="shared" si="9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10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10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10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AK72" si="11">SUM(H65:H71)</f>
        <v>0</v>
      </c>
      <c r="I72" s="107">
        <f t="shared" si="11"/>
        <v>0</v>
      </c>
      <c r="J72" s="107">
        <f t="shared" si="11"/>
        <v>0</v>
      </c>
      <c r="K72" s="107">
        <f t="shared" si="11"/>
        <v>0</v>
      </c>
      <c r="L72" s="107">
        <f t="shared" si="11"/>
        <v>0</v>
      </c>
      <c r="M72" s="107">
        <f t="shared" si="11"/>
        <v>0</v>
      </c>
      <c r="N72" s="107">
        <f t="shared" si="11"/>
        <v>0</v>
      </c>
      <c r="O72" s="107">
        <f t="shared" si="11"/>
        <v>0</v>
      </c>
      <c r="P72" s="107">
        <f t="shared" si="11"/>
        <v>0</v>
      </c>
      <c r="Q72" s="107">
        <f t="shared" si="11"/>
        <v>0</v>
      </c>
      <c r="R72" s="107">
        <f t="shared" si="11"/>
        <v>0</v>
      </c>
      <c r="S72" s="107">
        <f t="shared" si="11"/>
        <v>0</v>
      </c>
      <c r="T72" s="107">
        <f t="shared" si="11"/>
        <v>0</v>
      </c>
      <c r="U72" s="107">
        <f t="shared" si="11"/>
        <v>0</v>
      </c>
      <c r="V72" s="107">
        <f t="shared" si="11"/>
        <v>0</v>
      </c>
      <c r="W72" s="107">
        <f t="shared" si="11"/>
        <v>0</v>
      </c>
      <c r="X72" s="107">
        <f t="shared" si="11"/>
        <v>0</v>
      </c>
      <c r="Y72" s="107">
        <f t="shared" si="11"/>
        <v>0</v>
      </c>
      <c r="Z72" s="107">
        <f t="shared" si="11"/>
        <v>0</v>
      </c>
      <c r="AA72" s="107">
        <f t="shared" si="11"/>
        <v>0</v>
      </c>
      <c r="AB72" s="107">
        <f t="shared" si="11"/>
        <v>0</v>
      </c>
      <c r="AC72" s="107">
        <f t="shared" si="11"/>
        <v>0</v>
      </c>
      <c r="AD72" s="107">
        <f t="shared" si="11"/>
        <v>0</v>
      </c>
      <c r="AE72" s="107">
        <f t="shared" si="11"/>
        <v>0</v>
      </c>
      <c r="AF72" s="107">
        <f t="shared" si="11"/>
        <v>0</v>
      </c>
      <c r="AG72" s="107">
        <f t="shared" si="11"/>
        <v>0</v>
      </c>
      <c r="AH72" s="107">
        <f t="shared" si="11"/>
        <v>0</v>
      </c>
      <c r="AI72" s="107">
        <f t="shared" si="11"/>
        <v>0</v>
      </c>
      <c r="AJ72" s="107">
        <f t="shared" si="11"/>
        <v>0</v>
      </c>
      <c r="AK72" s="107">
        <f t="shared" si="11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2">H72+H64+H33+H44</f>
        <v>0</v>
      </c>
      <c r="I73" s="15">
        <f t="shared" si="12"/>
        <v>0</v>
      </c>
      <c r="J73" s="15">
        <f t="shared" si="12"/>
        <v>0</v>
      </c>
      <c r="K73" s="15">
        <f t="shared" si="12"/>
        <v>0</v>
      </c>
      <c r="L73" s="15">
        <f t="shared" si="12"/>
        <v>0</v>
      </c>
      <c r="M73" s="15">
        <f t="shared" si="12"/>
        <v>0</v>
      </c>
      <c r="N73" s="15">
        <f t="shared" si="12"/>
        <v>0</v>
      </c>
      <c r="O73" s="15">
        <f t="shared" si="12"/>
        <v>0</v>
      </c>
      <c r="P73" s="15">
        <f>P72+P64+P33+P44</f>
        <v>0</v>
      </c>
      <c r="Q73" s="15">
        <f t="shared" si="12"/>
        <v>0</v>
      </c>
      <c r="R73" s="15">
        <f t="shared" si="12"/>
        <v>0</v>
      </c>
      <c r="S73" s="15">
        <f t="shared" si="12"/>
        <v>0</v>
      </c>
      <c r="T73" s="15">
        <f t="shared" si="12"/>
        <v>0</v>
      </c>
      <c r="U73" s="15">
        <f t="shared" si="12"/>
        <v>0</v>
      </c>
      <c r="V73" s="15">
        <f t="shared" si="12"/>
        <v>0</v>
      </c>
      <c r="W73" s="15">
        <f t="shared" si="12"/>
        <v>0</v>
      </c>
      <c r="X73" s="15">
        <f t="shared" si="12"/>
        <v>0</v>
      </c>
      <c r="Y73" s="15">
        <f t="shared" si="12"/>
        <v>0</v>
      </c>
      <c r="Z73" s="15">
        <f t="shared" si="12"/>
        <v>0</v>
      </c>
      <c r="AA73" s="15">
        <f t="shared" si="12"/>
        <v>0</v>
      </c>
      <c r="AB73" s="15">
        <f t="shared" si="12"/>
        <v>0</v>
      </c>
      <c r="AC73" s="15">
        <f t="shared" si="12"/>
        <v>0</v>
      </c>
      <c r="AD73" s="15">
        <f t="shared" si="12"/>
        <v>0</v>
      </c>
      <c r="AE73" s="15">
        <f t="shared" si="12"/>
        <v>0</v>
      </c>
      <c r="AF73" s="15">
        <f t="shared" si="12"/>
        <v>0</v>
      </c>
      <c r="AG73" s="15">
        <f t="shared" si="12"/>
        <v>0</v>
      </c>
      <c r="AH73" s="15">
        <f t="shared" si="12"/>
        <v>0</v>
      </c>
      <c r="AI73" s="15">
        <f t="shared" si="12"/>
        <v>0</v>
      </c>
      <c r="AJ73" s="15">
        <f t="shared" si="12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80.2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D57:D59"/>
    <mergeCell ref="AL57:AM57"/>
    <mergeCell ref="AL58:AM58"/>
    <mergeCell ref="AL73:AM73"/>
    <mergeCell ref="AL59:AM59"/>
    <mergeCell ref="A60:A62"/>
    <mergeCell ref="D60:D62"/>
    <mergeCell ref="AL60:AM60"/>
    <mergeCell ref="AL61:AM61"/>
    <mergeCell ref="AL62:AM62"/>
    <mergeCell ref="A71:F72"/>
    <mergeCell ref="AL71:AM72"/>
    <mergeCell ref="A73:F73"/>
    <mergeCell ref="D65:D67"/>
    <mergeCell ref="D68:D70"/>
    <mergeCell ref="AL65:AM65"/>
    <mergeCell ref="AL66:AM66"/>
    <mergeCell ref="AL67:AM67"/>
    <mergeCell ref="AL68:AM68"/>
    <mergeCell ref="AL69:AM69"/>
    <mergeCell ref="A63:F64"/>
    <mergeCell ref="AL63:AM64"/>
    <mergeCell ref="A65:C70"/>
    <mergeCell ref="AL49:AM49"/>
    <mergeCell ref="AL50:AM50"/>
    <mergeCell ref="A51:A53"/>
    <mergeCell ref="D51:D53"/>
    <mergeCell ref="AL51:AM51"/>
    <mergeCell ref="AL52:AM52"/>
    <mergeCell ref="AL53:AM53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54:A56"/>
    <mergeCell ref="C54:C62"/>
    <mergeCell ref="D54:D56"/>
    <mergeCell ref="AL54:AM54"/>
    <mergeCell ref="AL55:AM55"/>
    <mergeCell ref="AL56:AM56"/>
    <mergeCell ref="A57:A59"/>
    <mergeCell ref="A40:A42"/>
    <mergeCell ref="C40:C42"/>
    <mergeCell ref="D40:D42"/>
    <mergeCell ref="AL40:AM40"/>
    <mergeCell ref="AL41:AM41"/>
    <mergeCell ref="AL42:AM42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43:F44"/>
    <mergeCell ref="AL43:AM44"/>
    <mergeCell ref="A32:F33"/>
    <mergeCell ref="AL32:AM33"/>
    <mergeCell ref="B6:C6"/>
    <mergeCell ref="B7:C7"/>
    <mergeCell ref="A15:A16"/>
    <mergeCell ref="B15:C16"/>
    <mergeCell ref="D15:E16"/>
    <mergeCell ref="F15:F16"/>
    <mergeCell ref="D17:D19"/>
    <mergeCell ref="AL17:AM17"/>
    <mergeCell ref="AL18:AM18"/>
    <mergeCell ref="AL19:AM19"/>
    <mergeCell ref="A20:A22"/>
    <mergeCell ref="AL15:AM16"/>
    <mergeCell ref="D23:D25"/>
    <mergeCell ref="AL23:AM23"/>
    <mergeCell ref="AL24:AM24"/>
    <mergeCell ref="AL25:AM25"/>
    <mergeCell ref="A26:A28"/>
    <mergeCell ref="D26:D28"/>
    <mergeCell ref="AL38:AM38"/>
    <mergeCell ref="AL39:AM39"/>
    <mergeCell ref="AN15:AO15"/>
    <mergeCell ref="A17:A19"/>
    <mergeCell ref="B17:B31"/>
    <mergeCell ref="C17:C22"/>
    <mergeCell ref="A1:K1"/>
    <mergeCell ref="L1:AM1"/>
    <mergeCell ref="B3:C3"/>
    <mergeCell ref="B4:C4"/>
    <mergeCell ref="B5:C5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23:A25"/>
    <mergeCell ref="C23:C31"/>
    <mergeCell ref="J6:AM7"/>
  </mergeCells>
  <phoneticPr fontId="3"/>
  <conditionalFormatting sqref="A1:K1">
    <cfRule type="cellIs" dxfId="8" priority="1" operator="equal">
      <formula>0</formula>
    </cfRule>
  </conditionalFormatting>
  <pageMargins left="0.82677165354330717" right="0.70866141732283472" top="0.27559055118110237" bottom="0.39370078740157483" header="0" footer="0"/>
  <pageSetup paperSize="8" scale="5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A34" zoomScale="40" zoomScaleNormal="100" zoomScaleSheetLayoutView="40" workbookViewId="0">
      <selection activeCell="AR1" sqref="AR1:BD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79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87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P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ref="Q33:AI33" si="5">SUM(Q17:Q32)</f>
        <v>0</v>
      </c>
      <c r="R33" s="48">
        <f t="shared" si="5"/>
        <v>0</v>
      </c>
      <c r="S33" s="48">
        <f t="shared" si="5"/>
        <v>0</v>
      </c>
      <c r="T33" s="48">
        <f t="shared" si="5"/>
        <v>0</v>
      </c>
      <c r="U33" s="48">
        <f t="shared" si="5"/>
        <v>0</v>
      </c>
      <c r="V33" s="48">
        <f t="shared" si="5"/>
        <v>0</v>
      </c>
      <c r="W33" s="48">
        <f t="shared" si="5"/>
        <v>0</v>
      </c>
      <c r="X33" s="48">
        <f t="shared" si="5"/>
        <v>0</v>
      </c>
      <c r="Y33" s="48">
        <f t="shared" si="5"/>
        <v>0</v>
      </c>
      <c r="Z33" s="48">
        <f t="shared" si="5"/>
        <v>0</v>
      </c>
      <c r="AA33" s="48">
        <f t="shared" si="5"/>
        <v>0</v>
      </c>
      <c r="AB33" s="48">
        <f t="shared" si="5"/>
        <v>0</v>
      </c>
      <c r="AC33" s="48">
        <f t="shared" si="5"/>
        <v>0</v>
      </c>
      <c r="AD33" s="48">
        <f t="shared" si="5"/>
        <v>0</v>
      </c>
      <c r="AE33" s="48">
        <f t="shared" si="5"/>
        <v>0</v>
      </c>
      <c r="AF33" s="48">
        <f t="shared" si="5"/>
        <v>0</v>
      </c>
      <c r="AG33" s="48">
        <f t="shared" si="5"/>
        <v>0</v>
      </c>
      <c r="AH33" s="48">
        <f t="shared" si="5"/>
        <v>0</v>
      </c>
      <c r="AI33" s="48">
        <f t="shared" si="5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6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6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6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6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6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6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P44" si="7">SUM(I34:I43)</f>
        <v>0</v>
      </c>
      <c r="J44" s="107">
        <f t="shared" si="7"/>
        <v>0</v>
      </c>
      <c r="K44" s="107">
        <f t="shared" si="7"/>
        <v>0</v>
      </c>
      <c r="L44" s="107">
        <f t="shared" si="7"/>
        <v>0</v>
      </c>
      <c r="M44" s="107">
        <f t="shared" si="7"/>
        <v>0</v>
      </c>
      <c r="N44" s="107">
        <f t="shared" si="7"/>
        <v>0</v>
      </c>
      <c r="O44" s="107">
        <f t="shared" si="7"/>
        <v>0</v>
      </c>
      <c r="P44" s="107">
        <f t="shared" si="7"/>
        <v>0</v>
      </c>
      <c r="Q44" s="107">
        <f t="shared" ref="Q44:AK44" si="8">SUM(Q34:Q43)</f>
        <v>0</v>
      </c>
      <c r="R44" s="107">
        <f t="shared" si="8"/>
        <v>0</v>
      </c>
      <c r="S44" s="107">
        <f t="shared" si="8"/>
        <v>0</v>
      </c>
      <c r="T44" s="107">
        <f t="shared" si="8"/>
        <v>0</v>
      </c>
      <c r="U44" s="107">
        <f t="shared" si="8"/>
        <v>0</v>
      </c>
      <c r="V44" s="107">
        <f t="shared" si="8"/>
        <v>0</v>
      </c>
      <c r="W44" s="107">
        <f t="shared" si="8"/>
        <v>0</v>
      </c>
      <c r="X44" s="107">
        <f t="shared" si="8"/>
        <v>0</v>
      </c>
      <c r="Y44" s="107">
        <f t="shared" si="8"/>
        <v>0</v>
      </c>
      <c r="Z44" s="107">
        <f t="shared" si="8"/>
        <v>0</v>
      </c>
      <c r="AA44" s="107">
        <f t="shared" si="8"/>
        <v>0</v>
      </c>
      <c r="AB44" s="107">
        <f t="shared" si="8"/>
        <v>0</v>
      </c>
      <c r="AC44" s="107">
        <f t="shared" si="8"/>
        <v>0</v>
      </c>
      <c r="AD44" s="107">
        <f t="shared" si="8"/>
        <v>0</v>
      </c>
      <c r="AE44" s="107">
        <f t="shared" si="8"/>
        <v>0</v>
      </c>
      <c r="AF44" s="107">
        <f t="shared" si="8"/>
        <v>0</v>
      </c>
      <c r="AG44" s="107">
        <f t="shared" si="8"/>
        <v>0</v>
      </c>
      <c r="AH44" s="107">
        <f t="shared" si="8"/>
        <v>0</v>
      </c>
      <c r="AI44" s="107">
        <f t="shared" si="8"/>
        <v>0</v>
      </c>
      <c r="AJ44" s="107">
        <f t="shared" si="8"/>
        <v>0</v>
      </c>
      <c r="AK44" s="142">
        <f t="shared" si="8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9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9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9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9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9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9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9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9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9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9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9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9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9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9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9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P64" si="10">SUM(H45:H63)</f>
        <v>0</v>
      </c>
      <c r="I64" s="107">
        <f t="shared" si="10"/>
        <v>0</v>
      </c>
      <c r="J64" s="107">
        <f t="shared" si="10"/>
        <v>0</v>
      </c>
      <c r="K64" s="107">
        <f t="shared" si="10"/>
        <v>0</v>
      </c>
      <c r="L64" s="107">
        <f t="shared" si="10"/>
        <v>0</v>
      </c>
      <c r="M64" s="107">
        <f t="shared" si="10"/>
        <v>0</v>
      </c>
      <c r="N64" s="107">
        <f t="shared" si="10"/>
        <v>0</v>
      </c>
      <c r="O64" s="107">
        <f t="shared" si="10"/>
        <v>0</v>
      </c>
      <c r="P64" s="107">
        <f t="shared" si="10"/>
        <v>0</v>
      </c>
      <c r="Q64" s="107">
        <f t="shared" ref="Q64:AK64" si="11">SUM(Q45:Q63)</f>
        <v>0</v>
      </c>
      <c r="R64" s="107">
        <f t="shared" si="11"/>
        <v>0</v>
      </c>
      <c r="S64" s="107">
        <f t="shared" si="11"/>
        <v>0</v>
      </c>
      <c r="T64" s="107">
        <f t="shared" si="11"/>
        <v>0</v>
      </c>
      <c r="U64" s="107">
        <f t="shared" si="11"/>
        <v>0</v>
      </c>
      <c r="V64" s="107">
        <f t="shared" si="11"/>
        <v>0</v>
      </c>
      <c r="W64" s="107">
        <f t="shared" si="11"/>
        <v>0</v>
      </c>
      <c r="X64" s="107">
        <f t="shared" si="11"/>
        <v>0</v>
      </c>
      <c r="Y64" s="107">
        <f t="shared" si="11"/>
        <v>0</v>
      </c>
      <c r="Z64" s="107">
        <f t="shared" si="11"/>
        <v>0</v>
      </c>
      <c r="AA64" s="107">
        <f t="shared" si="11"/>
        <v>0</v>
      </c>
      <c r="AB64" s="107">
        <f t="shared" si="11"/>
        <v>0</v>
      </c>
      <c r="AC64" s="107">
        <f t="shared" si="11"/>
        <v>0</v>
      </c>
      <c r="AD64" s="107">
        <f t="shared" si="11"/>
        <v>0</v>
      </c>
      <c r="AE64" s="107">
        <f t="shared" si="11"/>
        <v>0</v>
      </c>
      <c r="AF64" s="107">
        <f t="shared" si="11"/>
        <v>0</v>
      </c>
      <c r="AG64" s="107">
        <f t="shared" si="11"/>
        <v>0</v>
      </c>
      <c r="AH64" s="107">
        <f t="shared" si="11"/>
        <v>0</v>
      </c>
      <c r="AI64" s="107">
        <f t="shared" si="11"/>
        <v>0</v>
      </c>
      <c r="AJ64" s="107">
        <f t="shared" si="11"/>
        <v>0</v>
      </c>
      <c r="AK64" s="107">
        <f t="shared" si="11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12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12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12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P72" si="13">SUM(H65:H71)</f>
        <v>0</v>
      </c>
      <c r="I72" s="107">
        <f t="shared" si="13"/>
        <v>0</v>
      </c>
      <c r="J72" s="107">
        <f t="shared" si="13"/>
        <v>0</v>
      </c>
      <c r="K72" s="107">
        <f t="shared" si="13"/>
        <v>0</v>
      </c>
      <c r="L72" s="107">
        <f t="shared" si="13"/>
        <v>0</v>
      </c>
      <c r="M72" s="107">
        <f t="shared" si="13"/>
        <v>0</v>
      </c>
      <c r="N72" s="107">
        <f t="shared" si="13"/>
        <v>0</v>
      </c>
      <c r="O72" s="107">
        <f t="shared" si="13"/>
        <v>0</v>
      </c>
      <c r="P72" s="107">
        <f t="shared" si="13"/>
        <v>0</v>
      </c>
      <c r="Q72" s="107">
        <f t="shared" ref="Q72:AK72" si="14">SUM(Q65:Q71)</f>
        <v>0</v>
      </c>
      <c r="R72" s="107">
        <f t="shared" si="14"/>
        <v>0</v>
      </c>
      <c r="S72" s="107">
        <f t="shared" si="14"/>
        <v>0</v>
      </c>
      <c r="T72" s="107">
        <f t="shared" si="14"/>
        <v>0</v>
      </c>
      <c r="U72" s="107">
        <f t="shared" si="14"/>
        <v>0</v>
      </c>
      <c r="V72" s="107">
        <f t="shared" si="14"/>
        <v>0</v>
      </c>
      <c r="W72" s="107">
        <f t="shared" si="14"/>
        <v>0</v>
      </c>
      <c r="X72" s="107">
        <f t="shared" si="14"/>
        <v>0</v>
      </c>
      <c r="Y72" s="107">
        <f t="shared" si="14"/>
        <v>0</v>
      </c>
      <c r="Z72" s="107">
        <f t="shared" si="14"/>
        <v>0</v>
      </c>
      <c r="AA72" s="107">
        <f t="shared" si="14"/>
        <v>0</v>
      </c>
      <c r="AB72" s="107">
        <f t="shared" si="14"/>
        <v>0</v>
      </c>
      <c r="AC72" s="107">
        <f t="shared" si="14"/>
        <v>0</v>
      </c>
      <c r="AD72" s="107">
        <f t="shared" si="14"/>
        <v>0</v>
      </c>
      <c r="AE72" s="107">
        <f t="shared" si="14"/>
        <v>0</v>
      </c>
      <c r="AF72" s="107">
        <f t="shared" si="14"/>
        <v>0</v>
      </c>
      <c r="AG72" s="107">
        <f t="shared" si="14"/>
        <v>0</v>
      </c>
      <c r="AH72" s="107">
        <f t="shared" si="14"/>
        <v>0</v>
      </c>
      <c r="AI72" s="107">
        <f t="shared" si="14"/>
        <v>0</v>
      </c>
      <c r="AJ72" s="107">
        <f t="shared" si="14"/>
        <v>0</v>
      </c>
      <c r="AK72" s="107">
        <f t="shared" si="14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5">H72+H64+H33+H44</f>
        <v>0</v>
      </c>
      <c r="I73" s="15">
        <f t="shared" si="15"/>
        <v>0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 t="shared" si="15"/>
        <v>0</v>
      </c>
      <c r="O73" s="15">
        <f t="shared" si="15"/>
        <v>0</v>
      </c>
      <c r="P73" s="15">
        <f t="shared" si="15"/>
        <v>0</v>
      </c>
      <c r="Q73" s="15">
        <f t="shared" si="15"/>
        <v>0</v>
      </c>
      <c r="R73" s="15">
        <f t="shared" si="15"/>
        <v>0</v>
      </c>
      <c r="S73" s="15">
        <f t="shared" si="15"/>
        <v>0</v>
      </c>
      <c r="T73" s="15">
        <f t="shared" si="15"/>
        <v>0</v>
      </c>
      <c r="U73" s="15">
        <f t="shared" si="15"/>
        <v>0</v>
      </c>
      <c r="V73" s="15">
        <f t="shared" si="15"/>
        <v>0</v>
      </c>
      <c r="W73" s="15">
        <f t="shared" si="15"/>
        <v>0</v>
      </c>
      <c r="X73" s="15">
        <f t="shared" si="15"/>
        <v>0</v>
      </c>
      <c r="Y73" s="15">
        <f t="shared" si="15"/>
        <v>0</v>
      </c>
      <c r="Z73" s="15">
        <f t="shared" si="15"/>
        <v>0</v>
      </c>
      <c r="AA73" s="15">
        <f t="shared" si="15"/>
        <v>0</v>
      </c>
      <c r="AB73" s="15">
        <f t="shared" si="15"/>
        <v>0</v>
      </c>
      <c r="AC73" s="15">
        <f t="shared" si="15"/>
        <v>0</v>
      </c>
      <c r="AD73" s="15">
        <f t="shared" si="15"/>
        <v>0</v>
      </c>
      <c r="AE73" s="15">
        <f t="shared" si="15"/>
        <v>0</v>
      </c>
      <c r="AF73" s="15">
        <f t="shared" si="15"/>
        <v>0</v>
      </c>
      <c r="AG73" s="15">
        <f t="shared" si="15"/>
        <v>0</v>
      </c>
      <c r="AH73" s="15">
        <f t="shared" si="15"/>
        <v>0</v>
      </c>
      <c r="AI73" s="15">
        <f t="shared" si="15"/>
        <v>0</v>
      </c>
      <c r="AJ73" s="15">
        <f t="shared" si="15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80.2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7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P1" zoomScale="55" zoomScaleNormal="100" zoomScaleSheetLayoutView="55" workbookViewId="0">
      <selection activeCell="AR1" sqref="AR1:BD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80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86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AI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si="4"/>
        <v>0</v>
      </c>
      <c r="R33" s="48">
        <f t="shared" si="4"/>
        <v>0</v>
      </c>
      <c r="S33" s="48">
        <f t="shared" si="4"/>
        <v>0</v>
      </c>
      <c r="T33" s="48">
        <f t="shared" si="4"/>
        <v>0</v>
      </c>
      <c r="U33" s="48">
        <f t="shared" si="4"/>
        <v>0</v>
      </c>
      <c r="V33" s="48">
        <f t="shared" si="4"/>
        <v>0</v>
      </c>
      <c r="W33" s="48">
        <f t="shared" si="4"/>
        <v>0</v>
      </c>
      <c r="X33" s="48">
        <f t="shared" si="4"/>
        <v>0</v>
      </c>
      <c r="Y33" s="48">
        <f t="shared" si="4"/>
        <v>0</v>
      </c>
      <c r="Z33" s="48">
        <f t="shared" si="4"/>
        <v>0</v>
      </c>
      <c r="AA33" s="48">
        <f t="shared" si="4"/>
        <v>0</v>
      </c>
      <c r="AB33" s="48">
        <f t="shared" si="4"/>
        <v>0</v>
      </c>
      <c r="AC33" s="48">
        <f t="shared" si="4"/>
        <v>0</v>
      </c>
      <c r="AD33" s="48">
        <f t="shared" si="4"/>
        <v>0</v>
      </c>
      <c r="AE33" s="48">
        <f t="shared" si="4"/>
        <v>0</v>
      </c>
      <c r="AF33" s="48">
        <f t="shared" si="4"/>
        <v>0</v>
      </c>
      <c r="AG33" s="48">
        <f t="shared" si="4"/>
        <v>0</v>
      </c>
      <c r="AH33" s="48">
        <f t="shared" si="4"/>
        <v>0</v>
      </c>
      <c r="AI33" s="48">
        <f t="shared" si="4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5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5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5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5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5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5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AK44" si="6">SUM(I34:I43)</f>
        <v>0</v>
      </c>
      <c r="J44" s="107">
        <f t="shared" si="6"/>
        <v>0</v>
      </c>
      <c r="K44" s="107">
        <f t="shared" si="6"/>
        <v>0</v>
      </c>
      <c r="L44" s="107">
        <f t="shared" si="6"/>
        <v>0</v>
      </c>
      <c r="M44" s="107">
        <f t="shared" si="6"/>
        <v>0</v>
      </c>
      <c r="N44" s="107">
        <f t="shared" si="6"/>
        <v>0</v>
      </c>
      <c r="O44" s="107">
        <f t="shared" si="6"/>
        <v>0</v>
      </c>
      <c r="P44" s="107">
        <f t="shared" si="6"/>
        <v>0</v>
      </c>
      <c r="Q44" s="107">
        <f t="shared" si="6"/>
        <v>0</v>
      </c>
      <c r="R44" s="107">
        <f t="shared" si="6"/>
        <v>0</v>
      </c>
      <c r="S44" s="107">
        <f t="shared" si="6"/>
        <v>0</v>
      </c>
      <c r="T44" s="107">
        <f t="shared" si="6"/>
        <v>0</v>
      </c>
      <c r="U44" s="107">
        <f t="shared" si="6"/>
        <v>0</v>
      </c>
      <c r="V44" s="107">
        <f t="shared" si="6"/>
        <v>0</v>
      </c>
      <c r="W44" s="107">
        <f t="shared" si="6"/>
        <v>0</v>
      </c>
      <c r="X44" s="107">
        <f t="shared" si="6"/>
        <v>0</v>
      </c>
      <c r="Y44" s="107">
        <f t="shared" si="6"/>
        <v>0</v>
      </c>
      <c r="Z44" s="107">
        <f t="shared" si="6"/>
        <v>0</v>
      </c>
      <c r="AA44" s="107">
        <f t="shared" si="6"/>
        <v>0</v>
      </c>
      <c r="AB44" s="107">
        <f t="shared" si="6"/>
        <v>0</v>
      </c>
      <c r="AC44" s="107">
        <f t="shared" si="6"/>
        <v>0</v>
      </c>
      <c r="AD44" s="107">
        <f t="shared" si="6"/>
        <v>0</v>
      </c>
      <c r="AE44" s="107">
        <f t="shared" si="6"/>
        <v>0</v>
      </c>
      <c r="AF44" s="107">
        <f t="shared" si="6"/>
        <v>0</v>
      </c>
      <c r="AG44" s="107">
        <f t="shared" si="6"/>
        <v>0</v>
      </c>
      <c r="AH44" s="107">
        <f t="shared" si="6"/>
        <v>0</v>
      </c>
      <c r="AI44" s="107">
        <f t="shared" si="6"/>
        <v>0</v>
      </c>
      <c r="AJ44" s="107">
        <f t="shared" si="6"/>
        <v>0</v>
      </c>
      <c r="AK44" s="142">
        <f t="shared" si="6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7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7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7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7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7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7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7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7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7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7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7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7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7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7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7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AK64" si="8">SUM(H45:H63)</f>
        <v>0</v>
      </c>
      <c r="I64" s="107">
        <f t="shared" si="8"/>
        <v>0</v>
      </c>
      <c r="J64" s="107">
        <f t="shared" si="8"/>
        <v>0</v>
      </c>
      <c r="K64" s="107">
        <f t="shared" si="8"/>
        <v>0</v>
      </c>
      <c r="L64" s="107">
        <f t="shared" si="8"/>
        <v>0</v>
      </c>
      <c r="M64" s="107">
        <f t="shared" si="8"/>
        <v>0</v>
      </c>
      <c r="N64" s="107">
        <f t="shared" si="8"/>
        <v>0</v>
      </c>
      <c r="O64" s="107">
        <f t="shared" si="8"/>
        <v>0</v>
      </c>
      <c r="P64" s="107">
        <f t="shared" si="8"/>
        <v>0</v>
      </c>
      <c r="Q64" s="107">
        <f t="shared" si="8"/>
        <v>0</v>
      </c>
      <c r="R64" s="107">
        <f t="shared" si="8"/>
        <v>0</v>
      </c>
      <c r="S64" s="107">
        <f t="shared" si="8"/>
        <v>0</v>
      </c>
      <c r="T64" s="107">
        <f t="shared" si="8"/>
        <v>0</v>
      </c>
      <c r="U64" s="107">
        <f t="shared" si="8"/>
        <v>0</v>
      </c>
      <c r="V64" s="107">
        <f t="shared" si="8"/>
        <v>0</v>
      </c>
      <c r="W64" s="107">
        <f t="shared" si="8"/>
        <v>0</v>
      </c>
      <c r="X64" s="107">
        <f t="shared" si="8"/>
        <v>0</v>
      </c>
      <c r="Y64" s="107">
        <f t="shared" si="8"/>
        <v>0</v>
      </c>
      <c r="Z64" s="107">
        <f t="shared" si="8"/>
        <v>0</v>
      </c>
      <c r="AA64" s="107">
        <f t="shared" si="8"/>
        <v>0</v>
      </c>
      <c r="AB64" s="107">
        <f t="shared" si="8"/>
        <v>0</v>
      </c>
      <c r="AC64" s="107">
        <f t="shared" si="8"/>
        <v>0</v>
      </c>
      <c r="AD64" s="107">
        <f t="shared" si="8"/>
        <v>0</v>
      </c>
      <c r="AE64" s="107">
        <f t="shared" si="8"/>
        <v>0</v>
      </c>
      <c r="AF64" s="107">
        <f t="shared" si="8"/>
        <v>0</v>
      </c>
      <c r="AG64" s="107">
        <f t="shared" si="8"/>
        <v>0</v>
      </c>
      <c r="AH64" s="107">
        <f t="shared" si="8"/>
        <v>0</v>
      </c>
      <c r="AI64" s="107">
        <f t="shared" si="8"/>
        <v>0</v>
      </c>
      <c r="AJ64" s="107">
        <f t="shared" si="8"/>
        <v>0</v>
      </c>
      <c r="AK64" s="107">
        <f t="shared" si="8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9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9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9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P72" si="10">SUM(H65:H71)</f>
        <v>0</v>
      </c>
      <c r="I72" s="107">
        <f t="shared" si="10"/>
        <v>0</v>
      </c>
      <c r="J72" s="107">
        <f t="shared" si="10"/>
        <v>0</v>
      </c>
      <c r="K72" s="107">
        <f t="shared" si="10"/>
        <v>0</v>
      </c>
      <c r="L72" s="107">
        <f t="shared" si="10"/>
        <v>0</v>
      </c>
      <c r="M72" s="107">
        <f t="shared" si="10"/>
        <v>0</v>
      </c>
      <c r="N72" s="107">
        <f t="shared" si="10"/>
        <v>0</v>
      </c>
      <c r="O72" s="107">
        <f t="shared" si="10"/>
        <v>0</v>
      </c>
      <c r="P72" s="107">
        <f t="shared" si="10"/>
        <v>0</v>
      </c>
      <c r="Q72" s="107">
        <f t="shared" ref="Q72:AK72" si="11">SUM(Q65:Q71)</f>
        <v>0</v>
      </c>
      <c r="R72" s="107">
        <f t="shared" si="11"/>
        <v>0</v>
      </c>
      <c r="S72" s="107">
        <f t="shared" si="11"/>
        <v>0</v>
      </c>
      <c r="T72" s="107">
        <f t="shared" si="11"/>
        <v>0</v>
      </c>
      <c r="U72" s="107">
        <f t="shared" si="11"/>
        <v>0</v>
      </c>
      <c r="V72" s="107">
        <f t="shared" si="11"/>
        <v>0</v>
      </c>
      <c r="W72" s="107">
        <f t="shared" si="11"/>
        <v>0</v>
      </c>
      <c r="X72" s="107">
        <f t="shared" si="11"/>
        <v>0</v>
      </c>
      <c r="Y72" s="107">
        <f t="shared" si="11"/>
        <v>0</v>
      </c>
      <c r="Z72" s="107">
        <f t="shared" si="11"/>
        <v>0</v>
      </c>
      <c r="AA72" s="107">
        <f t="shared" si="11"/>
        <v>0</v>
      </c>
      <c r="AB72" s="107">
        <f t="shared" si="11"/>
        <v>0</v>
      </c>
      <c r="AC72" s="107">
        <f t="shared" si="11"/>
        <v>0</v>
      </c>
      <c r="AD72" s="107">
        <f t="shared" si="11"/>
        <v>0</v>
      </c>
      <c r="AE72" s="107">
        <f t="shared" si="11"/>
        <v>0</v>
      </c>
      <c r="AF72" s="107">
        <f t="shared" si="11"/>
        <v>0</v>
      </c>
      <c r="AG72" s="107">
        <f t="shared" si="11"/>
        <v>0</v>
      </c>
      <c r="AH72" s="107">
        <f t="shared" si="11"/>
        <v>0</v>
      </c>
      <c r="AI72" s="107">
        <f t="shared" si="11"/>
        <v>0</v>
      </c>
      <c r="AJ72" s="107">
        <f t="shared" si="11"/>
        <v>0</v>
      </c>
      <c r="AK72" s="107">
        <f t="shared" si="11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2">H72+H64+H33+H44</f>
        <v>0</v>
      </c>
      <c r="I73" s="15">
        <f t="shared" si="12"/>
        <v>0</v>
      </c>
      <c r="J73" s="15">
        <f t="shared" si="12"/>
        <v>0</v>
      </c>
      <c r="K73" s="15">
        <f t="shared" si="12"/>
        <v>0</v>
      </c>
      <c r="L73" s="15">
        <f t="shared" si="12"/>
        <v>0</v>
      </c>
      <c r="M73" s="15">
        <f t="shared" si="12"/>
        <v>0</v>
      </c>
      <c r="N73" s="15">
        <f t="shared" si="12"/>
        <v>0</v>
      </c>
      <c r="O73" s="15">
        <f t="shared" si="12"/>
        <v>0</v>
      </c>
      <c r="P73" s="15">
        <f t="shared" si="12"/>
        <v>0</v>
      </c>
      <c r="Q73" s="15">
        <f t="shared" si="12"/>
        <v>0</v>
      </c>
      <c r="R73" s="15">
        <f t="shared" si="12"/>
        <v>0</v>
      </c>
      <c r="S73" s="15">
        <f t="shared" si="12"/>
        <v>0</v>
      </c>
      <c r="T73" s="15">
        <f t="shared" si="12"/>
        <v>0</v>
      </c>
      <c r="U73" s="15">
        <f t="shared" si="12"/>
        <v>0</v>
      </c>
      <c r="V73" s="15">
        <f t="shared" si="12"/>
        <v>0</v>
      </c>
      <c r="W73" s="15">
        <f t="shared" si="12"/>
        <v>0</v>
      </c>
      <c r="X73" s="15">
        <f t="shared" si="12"/>
        <v>0</v>
      </c>
      <c r="Y73" s="15">
        <f t="shared" si="12"/>
        <v>0</v>
      </c>
      <c r="Z73" s="15">
        <f t="shared" si="12"/>
        <v>0</v>
      </c>
      <c r="AA73" s="15">
        <f t="shared" si="12"/>
        <v>0</v>
      </c>
      <c r="AB73" s="15">
        <f t="shared" si="12"/>
        <v>0</v>
      </c>
      <c r="AC73" s="15">
        <f t="shared" si="12"/>
        <v>0</v>
      </c>
      <c r="AD73" s="15">
        <f t="shared" si="12"/>
        <v>0</v>
      </c>
      <c r="AE73" s="15">
        <f t="shared" si="12"/>
        <v>0</v>
      </c>
      <c r="AF73" s="15">
        <f t="shared" si="12"/>
        <v>0</v>
      </c>
      <c r="AG73" s="15">
        <f t="shared" si="12"/>
        <v>0</v>
      </c>
      <c r="AH73" s="15">
        <f t="shared" si="12"/>
        <v>0</v>
      </c>
      <c r="AI73" s="15">
        <f t="shared" si="12"/>
        <v>0</v>
      </c>
      <c r="AJ73" s="15">
        <f t="shared" si="12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80.2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6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A9" zoomScale="55" zoomScaleNormal="100" zoomScaleSheetLayoutView="55" workbookViewId="0">
      <selection activeCell="AR9" sqref="AR1:BD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81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87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P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ref="Q33:AI33" si="5">SUM(Q17:Q32)</f>
        <v>0</v>
      </c>
      <c r="R33" s="48">
        <f t="shared" si="5"/>
        <v>0</v>
      </c>
      <c r="S33" s="48">
        <f t="shared" si="5"/>
        <v>0</v>
      </c>
      <c r="T33" s="48">
        <f t="shared" si="5"/>
        <v>0</v>
      </c>
      <c r="U33" s="48">
        <f t="shared" si="5"/>
        <v>0</v>
      </c>
      <c r="V33" s="48">
        <f t="shared" si="5"/>
        <v>0</v>
      </c>
      <c r="W33" s="48">
        <f t="shared" si="5"/>
        <v>0</v>
      </c>
      <c r="X33" s="48">
        <f t="shared" si="5"/>
        <v>0</v>
      </c>
      <c r="Y33" s="48">
        <f t="shared" si="5"/>
        <v>0</v>
      </c>
      <c r="Z33" s="48">
        <f t="shared" si="5"/>
        <v>0</v>
      </c>
      <c r="AA33" s="48">
        <f t="shared" si="5"/>
        <v>0</v>
      </c>
      <c r="AB33" s="48">
        <f t="shared" si="5"/>
        <v>0</v>
      </c>
      <c r="AC33" s="48">
        <f t="shared" si="5"/>
        <v>0</v>
      </c>
      <c r="AD33" s="48">
        <f t="shared" si="5"/>
        <v>0</v>
      </c>
      <c r="AE33" s="48">
        <f t="shared" si="5"/>
        <v>0</v>
      </c>
      <c r="AF33" s="48">
        <f t="shared" si="5"/>
        <v>0</v>
      </c>
      <c r="AG33" s="48">
        <f t="shared" si="5"/>
        <v>0</v>
      </c>
      <c r="AH33" s="48">
        <f t="shared" si="5"/>
        <v>0</v>
      </c>
      <c r="AI33" s="48">
        <f t="shared" si="5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6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6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6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6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6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6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P44" si="7">SUM(I34:I43)</f>
        <v>0</v>
      </c>
      <c r="J44" s="107">
        <f t="shared" si="7"/>
        <v>0</v>
      </c>
      <c r="K44" s="107">
        <f t="shared" si="7"/>
        <v>0</v>
      </c>
      <c r="L44" s="107">
        <f t="shared" si="7"/>
        <v>0</v>
      </c>
      <c r="M44" s="107">
        <f t="shared" si="7"/>
        <v>0</v>
      </c>
      <c r="N44" s="107">
        <f t="shared" si="7"/>
        <v>0</v>
      </c>
      <c r="O44" s="107">
        <f t="shared" si="7"/>
        <v>0</v>
      </c>
      <c r="P44" s="107">
        <f t="shared" si="7"/>
        <v>0</v>
      </c>
      <c r="Q44" s="107">
        <f t="shared" ref="Q44:AK44" si="8">SUM(Q34:Q43)</f>
        <v>0</v>
      </c>
      <c r="R44" s="107">
        <f t="shared" si="8"/>
        <v>0</v>
      </c>
      <c r="S44" s="107">
        <f t="shared" si="8"/>
        <v>0</v>
      </c>
      <c r="T44" s="107">
        <f t="shared" si="8"/>
        <v>0</v>
      </c>
      <c r="U44" s="107">
        <f t="shared" si="8"/>
        <v>0</v>
      </c>
      <c r="V44" s="107">
        <f t="shared" si="8"/>
        <v>0</v>
      </c>
      <c r="W44" s="107">
        <f t="shared" si="8"/>
        <v>0</v>
      </c>
      <c r="X44" s="107">
        <f t="shared" si="8"/>
        <v>0</v>
      </c>
      <c r="Y44" s="107">
        <f t="shared" si="8"/>
        <v>0</v>
      </c>
      <c r="Z44" s="107">
        <f t="shared" si="8"/>
        <v>0</v>
      </c>
      <c r="AA44" s="107">
        <f t="shared" si="8"/>
        <v>0</v>
      </c>
      <c r="AB44" s="107">
        <f t="shared" si="8"/>
        <v>0</v>
      </c>
      <c r="AC44" s="107">
        <f t="shared" si="8"/>
        <v>0</v>
      </c>
      <c r="AD44" s="107">
        <f t="shared" si="8"/>
        <v>0</v>
      </c>
      <c r="AE44" s="107">
        <f t="shared" si="8"/>
        <v>0</v>
      </c>
      <c r="AF44" s="107">
        <f t="shared" si="8"/>
        <v>0</v>
      </c>
      <c r="AG44" s="107">
        <f t="shared" si="8"/>
        <v>0</v>
      </c>
      <c r="AH44" s="107">
        <f t="shared" si="8"/>
        <v>0</v>
      </c>
      <c r="AI44" s="107">
        <f t="shared" si="8"/>
        <v>0</v>
      </c>
      <c r="AJ44" s="107">
        <f t="shared" si="8"/>
        <v>0</v>
      </c>
      <c r="AK44" s="142">
        <f t="shared" si="8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9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9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9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9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9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9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9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9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9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9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9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9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9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9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9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P64" si="10">SUM(H45:H63)</f>
        <v>0</v>
      </c>
      <c r="I64" s="107">
        <f t="shared" si="10"/>
        <v>0</v>
      </c>
      <c r="J64" s="107">
        <f t="shared" si="10"/>
        <v>0</v>
      </c>
      <c r="K64" s="107">
        <f t="shared" si="10"/>
        <v>0</v>
      </c>
      <c r="L64" s="107">
        <f t="shared" si="10"/>
        <v>0</v>
      </c>
      <c r="M64" s="107">
        <f t="shared" si="10"/>
        <v>0</v>
      </c>
      <c r="N64" s="107">
        <f t="shared" si="10"/>
        <v>0</v>
      </c>
      <c r="O64" s="107">
        <f t="shared" si="10"/>
        <v>0</v>
      </c>
      <c r="P64" s="107">
        <f t="shared" si="10"/>
        <v>0</v>
      </c>
      <c r="Q64" s="107">
        <f t="shared" ref="Q64:AK64" si="11">SUM(Q45:Q63)</f>
        <v>0</v>
      </c>
      <c r="R64" s="107">
        <f t="shared" si="11"/>
        <v>0</v>
      </c>
      <c r="S64" s="107">
        <f t="shared" si="11"/>
        <v>0</v>
      </c>
      <c r="T64" s="107">
        <f t="shared" si="11"/>
        <v>0</v>
      </c>
      <c r="U64" s="107">
        <f t="shared" si="11"/>
        <v>0</v>
      </c>
      <c r="V64" s="107">
        <f t="shared" si="11"/>
        <v>0</v>
      </c>
      <c r="W64" s="107">
        <f t="shared" si="11"/>
        <v>0</v>
      </c>
      <c r="X64" s="107">
        <f t="shared" si="11"/>
        <v>0</v>
      </c>
      <c r="Y64" s="107">
        <f t="shared" si="11"/>
        <v>0</v>
      </c>
      <c r="Z64" s="107">
        <f t="shared" si="11"/>
        <v>0</v>
      </c>
      <c r="AA64" s="107">
        <f t="shared" si="11"/>
        <v>0</v>
      </c>
      <c r="AB64" s="107">
        <f t="shared" si="11"/>
        <v>0</v>
      </c>
      <c r="AC64" s="107">
        <f t="shared" si="11"/>
        <v>0</v>
      </c>
      <c r="AD64" s="107">
        <f t="shared" si="11"/>
        <v>0</v>
      </c>
      <c r="AE64" s="107">
        <f t="shared" si="11"/>
        <v>0</v>
      </c>
      <c r="AF64" s="107">
        <f t="shared" si="11"/>
        <v>0</v>
      </c>
      <c r="AG64" s="107">
        <f t="shared" si="11"/>
        <v>0</v>
      </c>
      <c r="AH64" s="107">
        <f t="shared" si="11"/>
        <v>0</v>
      </c>
      <c r="AI64" s="107">
        <f t="shared" si="11"/>
        <v>0</v>
      </c>
      <c r="AJ64" s="107">
        <f t="shared" si="11"/>
        <v>0</v>
      </c>
      <c r="AK64" s="107">
        <f t="shared" si="11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12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12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12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P72" si="13">SUM(H65:H71)</f>
        <v>0</v>
      </c>
      <c r="I72" s="107">
        <f t="shared" si="13"/>
        <v>0</v>
      </c>
      <c r="J72" s="107">
        <f t="shared" si="13"/>
        <v>0</v>
      </c>
      <c r="K72" s="107">
        <f t="shared" si="13"/>
        <v>0</v>
      </c>
      <c r="L72" s="107">
        <f t="shared" si="13"/>
        <v>0</v>
      </c>
      <c r="M72" s="107">
        <f t="shared" si="13"/>
        <v>0</v>
      </c>
      <c r="N72" s="107">
        <f t="shared" si="13"/>
        <v>0</v>
      </c>
      <c r="O72" s="107">
        <f t="shared" si="13"/>
        <v>0</v>
      </c>
      <c r="P72" s="107">
        <f t="shared" si="13"/>
        <v>0</v>
      </c>
      <c r="Q72" s="107">
        <f t="shared" ref="Q72:AK72" si="14">SUM(Q65:Q71)</f>
        <v>0</v>
      </c>
      <c r="R72" s="107">
        <f t="shared" si="14"/>
        <v>0</v>
      </c>
      <c r="S72" s="107">
        <f t="shared" si="14"/>
        <v>0</v>
      </c>
      <c r="T72" s="107">
        <f t="shared" si="14"/>
        <v>0</v>
      </c>
      <c r="U72" s="107">
        <f t="shared" si="14"/>
        <v>0</v>
      </c>
      <c r="V72" s="107">
        <f t="shared" si="14"/>
        <v>0</v>
      </c>
      <c r="W72" s="107">
        <f t="shared" si="14"/>
        <v>0</v>
      </c>
      <c r="X72" s="107">
        <f t="shared" si="14"/>
        <v>0</v>
      </c>
      <c r="Y72" s="107">
        <f t="shared" si="14"/>
        <v>0</v>
      </c>
      <c r="Z72" s="107">
        <f t="shared" si="14"/>
        <v>0</v>
      </c>
      <c r="AA72" s="107">
        <f t="shared" si="14"/>
        <v>0</v>
      </c>
      <c r="AB72" s="107">
        <f t="shared" si="14"/>
        <v>0</v>
      </c>
      <c r="AC72" s="107">
        <f t="shared" si="14"/>
        <v>0</v>
      </c>
      <c r="AD72" s="107">
        <f t="shared" si="14"/>
        <v>0</v>
      </c>
      <c r="AE72" s="107">
        <f t="shared" si="14"/>
        <v>0</v>
      </c>
      <c r="AF72" s="107">
        <f t="shared" si="14"/>
        <v>0</v>
      </c>
      <c r="AG72" s="107">
        <f t="shared" si="14"/>
        <v>0</v>
      </c>
      <c r="AH72" s="107">
        <f t="shared" si="14"/>
        <v>0</v>
      </c>
      <c r="AI72" s="107">
        <f t="shared" si="14"/>
        <v>0</v>
      </c>
      <c r="AJ72" s="107">
        <f t="shared" si="14"/>
        <v>0</v>
      </c>
      <c r="AK72" s="107">
        <f t="shared" si="14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5">H72+H64+H33+H44</f>
        <v>0</v>
      </c>
      <c r="I73" s="15">
        <f t="shared" si="15"/>
        <v>0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 t="shared" si="15"/>
        <v>0</v>
      </c>
      <c r="O73" s="15">
        <f t="shared" si="15"/>
        <v>0</v>
      </c>
      <c r="P73" s="15">
        <f t="shared" si="15"/>
        <v>0</v>
      </c>
      <c r="Q73" s="15">
        <f t="shared" si="15"/>
        <v>0</v>
      </c>
      <c r="R73" s="15">
        <f t="shared" si="15"/>
        <v>0</v>
      </c>
      <c r="S73" s="15">
        <f t="shared" si="15"/>
        <v>0</v>
      </c>
      <c r="T73" s="15">
        <f t="shared" si="15"/>
        <v>0</v>
      </c>
      <c r="U73" s="15">
        <f t="shared" si="15"/>
        <v>0</v>
      </c>
      <c r="V73" s="15">
        <f t="shared" si="15"/>
        <v>0</v>
      </c>
      <c r="W73" s="15">
        <f t="shared" si="15"/>
        <v>0</v>
      </c>
      <c r="X73" s="15">
        <f t="shared" si="15"/>
        <v>0</v>
      </c>
      <c r="Y73" s="15">
        <f t="shared" si="15"/>
        <v>0</v>
      </c>
      <c r="Z73" s="15">
        <f t="shared" si="15"/>
        <v>0</v>
      </c>
      <c r="AA73" s="15">
        <f t="shared" si="15"/>
        <v>0</v>
      </c>
      <c r="AB73" s="15">
        <f t="shared" si="15"/>
        <v>0</v>
      </c>
      <c r="AC73" s="15">
        <f t="shared" si="15"/>
        <v>0</v>
      </c>
      <c r="AD73" s="15">
        <f t="shared" si="15"/>
        <v>0</v>
      </c>
      <c r="AE73" s="15">
        <f t="shared" si="15"/>
        <v>0</v>
      </c>
      <c r="AF73" s="15">
        <f t="shared" si="15"/>
        <v>0</v>
      </c>
      <c r="AG73" s="15">
        <f t="shared" si="15"/>
        <v>0</v>
      </c>
      <c r="AH73" s="15">
        <f t="shared" si="15"/>
        <v>0</v>
      </c>
      <c r="AI73" s="15">
        <f t="shared" si="15"/>
        <v>0</v>
      </c>
      <c r="AJ73" s="15">
        <f t="shared" si="15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18.7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5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G1" zoomScale="40" zoomScaleNormal="100" zoomScaleSheetLayoutView="40" workbookViewId="0">
      <selection activeCell="AR1" sqref="AR1:BD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82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87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P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ref="Q33:AI33" si="5">SUM(Q17:Q32)</f>
        <v>0</v>
      </c>
      <c r="R33" s="48">
        <f t="shared" si="5"/>
        <v>0</v>
      </c>
      <c r="S33" s="48">
        <f t="shared" si="5"/>
        <v>0</v>
      </c>
      <c r="T33" s="48">
        <f t="shared" si="5"/>
        <v>0</v>
      </c>
      <c r="U33" s="48">
        <f t="shared" si="5"/>
        <v>0</v>
      </c>
      <c r="V33" s="48">
        <f t="shared" si="5"/>
        <v>0</v>
      </c>
      <c r="W33" s="48">
        <f t="shared" si="5"/>
        <v>0</v>
      </c>
      <c r="X33" s="48">
        <f t="shared" si="5"/>
        <v>0</v>
      </c>
      <c r="Y33" s="48">
        <f t="shared" si="5"/>
        <v>0</v>
      </c>
      <c r="Z33" s="48">
        <f t="shared" si="5"/>
        <v>0</v>
      </c>
      <c r="AA33" s="48">
        <f t="shared" si="5"/>
        <v>0</v>
      </c>
      <c r="AB33" s="48">
        <f t="shared" si="5"/>
        <v>0</v>
      </c>
      <c r="AC33" s="48">
        <f t="shared" si="5"/>
        <v>0</v>
      </c>
      <c r="AD33" s="48">
        <f t="shared" si="5"/>
        <v>0</v>
      </c>
      <c r="AE33" s="48">
        <f t="shared" si="5"/>
        <v>0</v>
      </c>
      <c r="AF33" s="48">
        <f t="shared" si="5"/>
        <v>0</v>
      </c>
      <c r="AG33" s="48">
        <f t="shared" si="5"/>
        <v>0</v>
      </c>
      <c r="AH33" s="48">
        <f t="shared" si="5"/>
        <v>0</v>
      </c>
      <c r="AI33" s="48">
        <f t="shared" si="5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6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6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6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6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6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6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P44" si="7">SUM(I34:I43)</f>
        <v>0</v>
      </c>
      <c r="J44" s="107">
        <f t="shared" si="7"/>
        <v>0</v>
      </c>
      <c r="K44" s="107">
        <f t="shared" si="7"/>
        <v>0</v>
      </c>
      <c r="L44" s="107">
        <f t="shared" si="7"/>
        <v>0</v>
      </c>
      <c r="M44" s="107">
        <f t="shared" si="7"/>
        <v>0</v>
      </c>
      <c r="N44" s="107">
        <f t="shared" si="7"/>
        <v>0</v>
      </c>
      <c r="O44" s="107">
        <f t="shared" si="7"/>
        <v>0</v>
      </c>
      <c r="P44" s="107">
        <f t="shared" si="7"/>
        <v>0</v>
      </c>
      <c r="Q44" s="107">
        <f t="shared" ref="Q44:AK44" si="8">SUM(Q34:Q43)</f>
        <v>0</v>
      </c>
      <c r="R44" s="107">
        <f t="shared" si="8"/>
        <v>0</v>
      </c>
      <c r="S44" s="107">
        <f t="shared" si="8"/>
        <v>0</v>
      </c>
      <c r="T44" s="107">
        <f t="shared" si="8"/>
        <v>0</v>
      </c>
      <c r="U44" s="107">
        <f t="shared" si="8"/>
        <v>0</v>
      </c>
      <c r="V44" s="107">
        <f t="shared" si="8"/>
        <v>0</v>
      </c>
      <c r="W44" s="107">
        <f t="shared" si="8"/>
        <v>0</v>
      </c>
      <c r="X44" s="107">
        <f t="shared" si="8"/>
        <v>0</v>
      </c>
      <c r="Y44" s="107">
        <f t="shared" si="8"/>
        <v>0</v>
      </c>
      <c r="Z44" s="107">
        <f t="shared" si="8"/>
        <v>0</v>
      </c>
      <c r="AA44" s="107">
        <f t="shared" si="8"/>
        <v>0</v>
      </c>
      <c r="AB44" s="107">
        <f t="shared" si="8"/>
        <v>0</v>
      </c>
      <c r="AC44" s="107">
        <f t="shared" si="8"/>
        <v>0</v>
      </c>
      <c r="AD44" s="107">
        <f t="shared" si="8"/>
        <v>0</v>
      </c>
      <c r="AE44" s="107">
        <f t="shared" si="8"/>
        <v>0</v>
      </c>
      <c r="AF44" s="107">
        <f t="shared" si="8"/>
        <v>0</v>
      </c>
      <c r="AG44" s="107">
        <f t="shared" si="8"/>
        <v>0</v>
      </c>
      <c r="AH44" s="107">
        <f t="shared" si="8"/>
        <v>0</v>
      </c>
      <c r="AI44" s="107">
        <f t="shared" si="8"/>
        <v>0</v>
      </c>
      <c r="AJ44" s="107">
        <f t="shared" si="8"/>
        <v>0</v>
      </c>
      <c r="AK44" s="142">
        <f t="shared" si="8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9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9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9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9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9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9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9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9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9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9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9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9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9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9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9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P64" si="10">SUM(H45:H63)</f>
        <v>0</v>
      </c>
      <c r="I64" s="107">
        <f t="shared" si="10"/>
        <v>0</v>
      </c>
      <c r="J64" s="107">
        <f t="shared" si="10"/>
        <v>0</v>
      </c>
      <c r="K64" s="107">
        <f t="shared" si="10"/>
        <v>0</v>
      </c>
      <c r="L64" s="107">
        <f t="shared" si="10"/>
        <v>0</v>
      </c>
      <c r="M64" s="107">
        <f t="shared" si="10"/>
        <v>0</v>
      </c>
      <c r="N64" s="107">
        <f t="shared" si="10"/>
        <v>0</v>
      </c>
      <c r="O64" s="107">
        <f t="shared" si="10"/>
        <v>0</v>
      </c>
      <c r="P64" s="107">
        <f t="shared" si="10"/>
        <v>0</v>
      </c>
      <c r="Q64" s="107">
        <f t="shared" ref="Q64:AK64" si="11">SUM(Q45:Q63)</f>
        <v>0</v>
      </c>
      <c r="R64" s="107">
        <f t="shared" si="11"/>
        <v>0</v>
      </c>
      <c r="S64" s="107">
        <f t="shared" si="11"/>
        <v>0</v>
      </c>
      <c r="T64" s="107">
        <f t="shared" si="11"/>
        <v>0</v>
      </c>
      <c r="U64" s="107">
        <f t="shared" si="11"/>
        <v>0</v>
      </c>
      <c r="V64" s="107">
        <f t="shared" si="11"/>
        <v>0</v>
      </c>
      <c r="W64" s="107">
        <f t="shared" si="11"/>
        <v>0</v>
      </c>
      <c r="X64" s="107">
        <f t="shared" si="11"/>
        <v>0</v>
      </c>
      <c r="Y64" s="107">
        <f t="shared" si="11"/>
        <v>0</v>
      </c>
      <c r="Z64" s="107">
        <f t="shared" si="11"/>
        <v>0</v>
      </c>
      <c r="AA64" s="107">
        <f t="shared" si="11"/>
        <v>0</v>
      </c>
      <c r="AB64" s="107">
        <f t="shared" si="11"/>
        <v>0</v>
      </c>
      <c r="AC64" s="107">
        <f t="shared" si="11"/>
        <v>0</v>
      </c>
      <c r="AD64" s="107">
        <f t="shared" si="11"/>
        <v>0</v>
      </c>
      <c r="AE64" s="107">
        <f t="shared" si="11"/>
        <v>0</v>
      </c>
      <c r="AF64" s="107">
        <f t="shared" si="11"/>
        <v>0</v>
      </c>
      <c r="AG64" s="107">
        <f t="shared" si="11"/>
        <v>0</v>
      </c>
      <c r="AH64" s="107">
        <f t="shared" si="11"/>
        <v>0</v>
      </c>
      <c r="AI64" s="107">
        <f t="shared" si="11"/>
        <v>0</v>
      </c>
      <c r="AJ64" s="107">
        <f t="shared" si="11"/>
        <v>0</v>
      </c>
      <c r="AK64" s="107">
        <f t="shared" si="11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12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12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12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P72" si="13">SUM(H65:H71)</f>
        <v>0</v>
      </c>
      <c r="I72" s="107">
        <f t="shared" si="13"/>
        <v>0</v>
      </c>
      <c r="J72" s="107">
        <f t="shared" si="13"/>
        <v>0</v>
      </c>
      <c r="K72" s="107">
        <f t="shared" si="13"/>
        <v>0</v>
      </c>
      <c r="L72" s="107">
        <f t="shared" si="13"/>
        <v>0</v>
      </c>
      <c r="M72" s="107">
        <f t="shared" si="13"/>
        <v>0</v>
      </c>
      <c r="N72" s="107">
        <f t="shared" si="13"/>
        <v>0</v>
      </c>
      <c r="O72" s="107">
        <f t="shared" si="13"/>
        <v>0</v>
      </c>
      <c r="P72" s="107">
        <f t="shared" si="13"/>
        <v>0</v>
      </c>
      <c r="Q72" s="107">
        <f t="shared" ref="Q72:AK72" si="14">SUM(Q65:Q71)</f>
        <v>0</v>
      </c>
      <c r="R72" s="107">
        <f t="shared" si="14"/>
        <v>0</v>
      </c>
      <c r="S72" s="107">
        <f t="shared" si="14"/>
        <v>0</v>
      </c>
      <c r="T72" s="107">
        <f t="shared" si="14"/>
        <v>0</v>
      </c>
      <c r="U72" s="107">
        <f t="shared" si="14"/>
        <v>0</v>
      </c>
      <c r="V72" s="107">
        <f t="shared" si="14"/>
        <v>0</v>
      </c>
      <c r="W72" s="107">
        <f t="shared" si="14"/>
        <v>0</v>
      </c>
      <c r="X72" s="107">
        <f t="shared" si="14"/>
        <v>0</v>
      </c>
      <c r="Y72" s="107">
        <f t="shared" si="14"/>
        <v>0</v>
      </c>
      <c r="Z72" s="107">
        <f t="shared" si="14"/>
        <v>0</v>
      </c>
      <c r="AA72" s="107">
        <f t="shared" si="14"/>
        <v>0</v>
      </c>
      <c r="AB72" s="107">
        <f t="shared" si="14"/>
        <v>0</v>
      </c>
      <c r="AC72" s="107">
        <f t="shared" si="14"/>
        <v>0</v>
      </c>
      <c r="AD72" s="107">
        <f t="shared" si="14"/>
        <v>0</v>
      </c>
      <c r="AE72" s="107">
        <f t="shared" si="14"/>
        <v>0</v>
      </c>
      <c r="AF72" s="107">
        <f t="shared" si="14"/>
        <v>0</v>
      </c>
      <c r="AG72" s="107">
        <f t="shared" si="14"/>
        <v>0</v>
      </c>
      <c r="AH72" s="107">
        <f t="shared" si="14"/>
        <v>0</v>
      </c>
      <c r="AI72" s="107">
        <f t="shared" si="14"/>
        <v>0</v>
      </c>
      <c r="AJ72" s="107">
        <f t="shared" si="14"/>
        <v>0</v>
      </c>
      <c r="AK72" s="107">
        <f t="shared" si="14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5">H72+H64+H33+H44</f>
        <v>0</v>
      </c>
      <c r="I73" s="15">
        <f t="shared" si="15"/>
        <v>0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 t="shared" si="15"/>
        <v>0</v>
      </c>
      <c r="O73" s="15">
        <f t="shared" si="15"/>
        <v>0</v>
      </c>
      <c r="P73" s="15">
        <f t="shared" si="15"/>
        <v>0</v>
      </c>
      <c r="Q73" s="15">
        <f t="shared" si="15"/>
        <v>0</v>
      </c>
      <c r="R73" s="15">
        <f t="shared" si="15"/>
        <v>0</v>
      </c>
      <c r="S73" s="15">
        <f t="shared" si="15"/>
        <v>0</v>
      </c>
      <c r="T73" s="15">
        <f t="shared" si="15"/>
        <v>0</v>
      </c>
      <c r="U73" s="15">
        <f t="shared" si="15"/>
        <v>0</v>
      </c>
      <c r="V73" s="15">
        <f t="shared" si="15"/>
        <v>0</v>
      </c>
      <c r="W73" s="15">
        <f t="shared" si="15"/>
        <v>0</v>
      </c>
      <c r="X73" s="15">
        <f t="shared" si="15"/>
        <v>0</v>
      </c>
      <c r="Y73" s="15">
        <f t="shared" si="15"/>
        <v>0</v>
      </c>
      <c r="Z73" s="15">
        <f t="shared" si="15"/>
        <v>0</v>
      </c>
      <c r="AA73" s="15">
        <f t="shared" si="15"/>
        <v>0</v>
      </c>
      <c r="AB73" s="15">
        <f t="shared" si="15"/>
        <v>0</v>
      </c>
      <c r="AC73" s="15">
        <f t="shared" si="15"/>
        <v>0</v>
      </c>
      <c r="AD73" s="15">
        <f t="shared" si="15"/>
        <v>0</v>
      </c>
      <c r="AE73" s="15">
        <f t="shared" si="15"/>
        <v>0</v>
      </c>
      <c r="AF73" s="15">
        <f t="shared" si="15"/>
        <v>0</v>
      </c>
      <c r="AG73" s="15">
        <f t="shared" si="15"/>
        <v>0</v>
      </c>
      <c r="AH73" s="15">
        <f t="shared" si="15"/>
        <v>0</v>
      </c>
      <c r="AI73" s="15">
        <f t="shared" si="15"/>
        <v>0</v>
      </c>
      <c r="AJ73" s="15">
        <f t="shared" si="15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18.7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4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M1" zoomScale="55" zoomScaleNormal="100" zoomScaleSheetLayoutView="55" workbookViewId="0">
      <selection activeCell="AR1" sqref="AR1:BE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83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86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AI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si="4"/>
        <v>0</v>
      </c>
      <c r="R33" s="48">
        <f t="shared" si="4"/>
        <v>0</v>
      </c>
      <c r="S33" s="48">
        <f t="shared" si="4"/>
        <v>0</v>
      </c>
      <c r="T33" s="48">
        <f t="shared" si="4"/>
        <v>0</v>
      </c>
      <c r="U33" s="48">
        <f t="shared" si="4"/>
        <v>0</v>
      </c>
      <c r="V33" s="48">
        <f t="shared" si="4"/>
        <v>0</v>
      </c>
      <c r="W33" s="48">
        <f t="shared" si="4"/>
        <v>0</v>
      </c>
      <c r="X33" s="48">
        <f t="shared" si="4"/>
        <v>0</v>
      </c>
      <c r="Y33" s="48">
        <f t="shared" si="4"/>
        <v>0</v>
      </c>
      <c r="Z33" s="48">
        <f t="shared" si="4"/>
        <v>0</v>
      </c>
      <c r="AA33" s="48">
        <f t="shared" si="4"/>
        <v>0</v>
      </c>
      <c r="AB33" s="48">
        <f t="shared" si="4"/>
        <v>0</v>
      </c>
      <c r="AC33" s="48">
        <f t="shared" si="4"/>
        <v>0</v>
      </c>
      <c r="AD33" s="48">
        <f t="shared" si="4"/>
        <v>0</v>
      </c>
      <c r="AE33" s="48">
        <f t="shared" si="4"/>
        <v>0</v>
      </c>
      <c r="AF33" s="48">
        <f t="shared" si="4"/>
        <v>0</v>
      </c>
      <c r="AG33" s="48">
        <f t="shared" si="4"/>
        <v>0</v>
      </c>
      <c r="AH33" s="48">
        <f t="shared" si="4"/>
        <v>0</v>
      </c>
      <c r="AI33" s="48">
        <f t="shared" si="4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5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5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5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5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5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5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AK44" si="6">SUM(I34:I43)</f>
        <v>0</v>
      </c>
      <c r="J44" s="107">
        <f t="shared" si="6"/>
        <v>0</v>
      </c>
      <c r="K44" s="107">
        <f t="shared" si="6"/>
        <v>0</v>
      </c>
      <c r="L44" s="107">
        <f t="shared" si="6"/>
        <v>0</v>
      </c>
      <c r="M44" s="107">
        <f t="shared" si="6"/>
        <v>0</v>
      </c>
      <c r="N44" s="107">
        <f t="shared" si="6"/>
        <v>0</v>
      </c>
      <c r="O44" s="107">
        <f t="shared" si="6"/>
        <v>0</v>
      </c>
      <c r="P44" s="107">
        <f t="shared" si="6"/>
        <v>0</v>
      </c>
      <c r="Q44" s="107">
        <f t="shared" si="6"/>
        <v>0</v>
      </c>
      <c r="R44" s="107">
        <f t="shared" si="6"/>
        <v>0</v>
      </c>
      <c r="S44" s="107">
        <f t="shared" si="6"/>
        <v>0</v>
      </c>
      <c r="T44" s="107">
        <f t="shared" si="6"/>
        <v>0</v>
      </c>
      <c r="U44" s="107">
        <f t="shared" si="6"/>
        <v>0</v>
      </c>
      <c r="V44" s="107">
        <f t="shared" si="6"/>
        <v>0</v>
      </c>
      <c r="W44" s="107">
        <f t="shared" si="6"/>
        <v>0</v>
      </c>
      <c r="X44" s="107">
        <f t="shared" si="6"/>
        <v>0</v>
      </c>
      <c r="Y44" s="107">
        <f t="shared" si="6"/>
        <v>0</v>
      </c>
      <c r="Z44" s="107">
        <f t="shared" si="6"/>
        <v>0</v>
      </c>
      <c r="AA44" s="107">
        <f t="shared" si="6"/>
        <v>0</v>
      </c>
      <c r="AB44" s="107">
        <f t="shared" si="6"/>
        <v>0</v>
      </c>
      <c r="AC44" s="107">
        <f t="shared" si="6"/>
        <v>0</v>
      </c>
      <c r="AD44" s="107">
        <f t="shared" si="6"/>
        <v>0</v>
      </c>
      <c r="AE44" s="107">
        <f t="shared" si="6"/>
        <v>0</v>
      </c>
      <c r="AF44" s="107">
        <f t="shared" si="6"/>
        <v>0</v>
      </c>
      <c r="AG44" s="107">
        <f t="shared" si="6"/>
        <v>0</v>
      </c>
      <c r="AH44" s="107">
        <f t="shared" si="6"/>
        <v>0</v>
      </c>
      <c r="AI44" s="107">
        <f t="shared" si="6"/>
        <v>0</v>
      </c>
      <c r="AJ44" s="107">
        <f t="shared" si="6"/>
        <v>0</v>
      </c>
      <c r="AK44" s="142">
        <f t="shared" si="6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7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7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7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7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7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7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7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7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7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7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7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7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7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7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7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P64" si="8">SUM(H45:H63)</f>
        <v>0</v>
      </c>
      <c r="I64" s="107">
        <f t="shared" si="8"/>
        <v>0</v>
      </c>
      <c r="J64" s="107">
        <f t="shared" si="8"/>
        <v>0</v>
      </c>
      <c r="K64" s="107">
        <f t="shared" si="8"/>
        <v>0</v>
      </c>
      <c r="L64" s="107">
        <f t="shared" si="8"/>
        <v>0</v>
      </c>
      <c r="M64" s="107">
        <f t="shared" si="8"/>
        <v>0</v>
      </c>
      <c r="N64" s="107">
        <f t="shared" si="8"/>
        <v>0</v>
      </c>
      <c r="O64" s="107">
        <f t="shared" si="8"/>
        <v>0</v>
      </c>
      <c r="P64" s="107">
        <f t="shared" si="8"/>
        <v>0</v>
      </c>
      <c r="Q64" s="107">
        <f t="shared" ref="Q64:AK64" si="9">SUM(Q45:Q63)</f>
        <v>0</v>
      </c>
      <c r="R64" s="107">
        <f t="shared" si="9"/>
        <v>0</v>
      </c>
      <c r="S64" s="107">
        <f t="shared" si="9"/>
        <v>0</v>
      </c>
      <c r="T64" s="107">
        <f t="shared" si="9"/>
        <v>0</v>
      </c>
      <c r="U64" s="107">
        <f t="shared" si="9"/>
        <v>0</v>
      </c>
      <c r="V64" s="107">
        <f t="shared" si="9"/>
        <v>0</v>
      </c>
      <c r="W64" s="107">
        <f t="shared" si="9"/>
        <v>0</v>
      </c>
      <c r="X64" s="107">
        <f t="shared" si="9"/>
        <v>0</v>
      </c>
      <c r="Y64" s="107">
        <f t="shared" si="9"/>
        <v>0</v>
      </c>
      <c r="Z64" s="107">
        <f t="shared" si="9"/>
        <v>0</v>
      </c>
      <c r="AA64" s="107">
        <f t="shared" si="9"/>
        <v>0</v>
      </c>
      <c r="AB64" s="107">
        <f t="shared" si="9"/>
        <v>0</v>
      </c>
      <c r="AC64" s="107">
        <f t="shared" si="9"/>
        <v>0</v>
      </c>
      <c r="AD64" s="107">
        <f t="shared" si="9"/>
        <v>0</v>
      </c>
      <c r="AE64" s="107">
        <f t="shared" si="9"/>
        <v>0</v>
      </c>
      <c r="AF64" s="107">
        <f t="shared" si="9"/>
        <v>0</v>
      </c>
      <c r="AG64" s="107">
        <f t="shared" si="9"/>
        <v>0</v>
      </c>
      <c r="AH64" s="107">
        <f t="shared" si="9"/>
        <v>0</v>
      </c>
      <c r="AI64" s="107">
        <f t="shared" si="9"/>
        <v>0</v>
      </c>
      <c r="AJ64" s="107">
        <f t="shared" si="9"/>
        <v>0</v>
      </c>
      <c r="AK64" s="107">
        <f t="shared" si="9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10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10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10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P72" si="11">SUM(H65:H71)</f>
        <v>0</v>
      </c>
      <c r="I72" s="107">
        <f t="shared" si="11"/>
        <v>0</v>
      </c>
      <c r="J72" s="107">
        <f t="shared" si="11"/>
        <v>0</v>
      </c>
      <c r="K72" s="107">
        <f t="shared" si="11"/>
        <v>0</v>
      </c>
      <c r="L72" s="107">
        <f t="shared" si="11"/>
        <v>0</v>
      </c>
      <c r="M72" s="107">
        <f t="shared" si="11"/>
        <v>0</v>
      </c>
      <c r="N72" s="107">
        <f t="shared" si="11"/>
        <v>0</v>
      </c>
      <c r="O72" s="107">
        <f t="shared" si="11"/>
        <v>0</v>
      </c>
      <c r="P72" s="107">
        <f t="shared" si="11"/>
        <v>0</v>
      </c>
      <c r="Q72" s="107">
        <f t="shared" ref="Q72:AK72" si="12">SUM(Q65:Q71)</f>
        <v>0</v>
      </c>
      <c r="R72" s="107">
        <f t="shared" si="12"/>
        <v>0</v>
      </c>
      <c r="S72" s="107">
        <f t="shared" si="12"/>
        <v>0</v>
      </c>
      <c r="T72" s="107">
        <f t="shared" si="12"/>
        <v>0</v>
      </c>
      <c r="U72" s="107">
        <f t="shared" si="12"/>
        <v>0</v>
      </c>
      <c r="V72" s="107">
        <f t="shared" si="12"/>
        <v>0</v>
      </c>
      <c r="W72" s="107">
        <f t="shared" si="12"/>
        <v>0</v>
      </c>
      <c r="X72" s="107">
        <f t="shared" si="12"/>
        <v>0</v>
      </c>
      <c r="Y72" s="107">
        <f t="shared" si="12"/>
        <v>0</v>
      </c>
      <c r="Z72" s="107">
        <f t="shared" si="12"/>
        <v>0</v>
      </c>
      <c r="AA72" s="107">
        <f t="shared" si="12"/>
        <v>0</v>
      </c>
      <c r="AB72" s="107">
        <f t="shared" si="12"/>
        <v>0</v>
      </c>
      <c r="AC72" s="107">
        <f t="shared" si="12"/>
        <v>0</v>
      </c>
      <c r="AD72" s="107">
        <f t="shared" si="12"/>
        <v>0</v>
      </c>
      <c r="AE72" s="107">
        <f t="shared" si="12"/>
        <v>0</v>
      </c>
      <c r="AF72" s="107">
        <f t="shared" si="12"/>
        <v>0</v>
      </c>
      <c r="AG72" s="107">
        <f t="shared" si="12"/>
        <v>0</v>
      </c>
      <c r="AH72" s="107">
        <f t="shared" si="12"/>
        <v>0</v>
      </c>
      <c r="AI72" s="107">
        <f t="shared" si="12"/>
        <v>0</v>
      </c>
      <c r="AJ72" s="107">
        <f t="shared" si="12"/>
        <v>0</v>
      </c>
      <c r="AK72" s="107">
        <f t="shared" si="12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3">H72+H64+H33+H44</f>
        <v>0</v>
      </c>
      <c r="I73" s="15">
        <f t="shared" si="13"/>
        <v>0</v>
      </c>
      <c r="J73" s="15">
        <f t="shared" si="13"/>
        <v>0</v>
      </c>
      <c r="K73" s="15">
        <f t="shared" si="13"/>
        <v>0</v>
      </c>
      <c r="L73" s="15">
        <f t="shared" si="13"/>
        <v>0</v>
      </c>
      <c r="M73" s="15">
        <f t="shared" si="13"/>
        <v>0</v>
      </c>
      <c r="N73" s="15">
        <f t="shared" si="13"/>
        <v>0</v>
      </c>
      <c r="O73" s="15">
        <f t="shared" si="13"/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3"/>
        <v>0</v>
      </c>
      <c r="T73" s="15">
        <f t="shared" si="13"/>
        <v>0</v>
      </c>
      <c r="U73" s="15">
        <f t="shared" si="13"/>
        <v>0</v>
      </c>
      <c r="V73" s="15">
        <f t="shared" si="13"/>
        <v>0</v>
      </c>
      <c r="W73" s="15">
        <f t="shared" si="13"/>
        <v>0</v>
      </c>
      <c r="X73" s="15">
        <f t="shared" si="13"/>
        <v>0</v>
      </c>
      <c r="Y73" s="15">
        <f t="shared" si="13"/>
        <v>0</v>
      </c>
      <c r="Z73" s="15">
        <f t="shared" si="13"/>
        <v>0</v>
      </c>
      <c r="AA73" s="15">
        <f t="shared" si="13"/>
        <v>0</v>
      </c>
      <c r="AB73" s="15">
        <f t="shared" si="13"/>
        <v>0</v>
      </c>
      <c r="AC73" s="15">
        <f t="shared" si="13"/>
        <v>0</v>
      </c>
      <c r="AD73" s="15">
        <f t="shared" si="13"/>
        <v>0</v>
      </c>
      <c r="AE73" s="15">
        <f t="shared" si="13"/>
        <v>0</v>
      </c>
      <c r="AF73" s="15">
        <f t="shared" si="13"/>
        <v>0</v>
      </c>
      <c r="AG73" s="15">
        <f t="shared" si="13"/>
        <v>0</v>
      </c>
      <c r="AH73" s="15">
        <f t="shared" si="13"/>
        <v>0</v>
      </c>
      <c r="AI73" s="15">
        <f t="shared" si="13"/>
        <v>0</v>
      </c>
      <c r="AJ73" s="15">
        <f t="shared" si="13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18.7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3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topLeftCell="AK1" zoomScale="55" zoomScaleNormal="100" zoomScaleSheetLayoutView="55" workbookViewId="0">
      <selection activeCell="AR1" sqref="AR1:BE1048576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hidden="1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84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87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AI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si="4"/>
        <v>0</v>
      </c>
      <c r="R33" s="48">
        <f t="shared" si="4"/>
        <v>0</v>
      </c>
      <c r="S33" s="48">
        <f t="shared" si="4"/>
        <v>0</v>
      </c>
      <c r="T33" s="48">
        <f t="shared" si="4"/>
        <v>0</v>
      </c>
      <c r="U33" s="48">
        <f t="shared" si="4"/>
        <v>0</v>
      </c>
      <c r="V33" s="48">
        <f t="shared" si="4"/>
        <v>0</v>
      </c>
      <c r="W33" s="48">
        <f t="shared" si="4"/>
        <v>0</v>
      </c>
      <c r="X33" s="48">
        <f t="shared" si="4"/>
        <v>0</v>
      </c>
      <c r="Y33" s="48">
        <f t="shared" si="4"/>
        <v>0</v>
      </c>
      <c r="Z33" s="48">
        <f t="shared" si="4"/>
        <v>0</v>
      </c>
      <c r="AA33" s="48">
        <f t="shared" si="4"/>
        <v>0</v>
      </c>
      <c r="AB33" s="48">
        <f t="shared" si="4"/>
        <v>0</v>
      </c>
      <c r="AC33" s="48">
        <f t="shared" si="4"/>
        <v>0</v>
      </c>
      <c r="AD33" s="48">
        <f t="shared" si="4"/>
        <v>0</v>
      </c>
      <c r="AE33" s="48">
        <f t="shared" si="4"/>
        <v>0</v>
      </c>
      <c r="AF33" s="48">
        <f t="shared" si="4"/>
        <v>0</v>
      </c>
      <c r="AG33" s="48">
        <f t="shared" si="4"/>
        <v>0</v>
      </c>
      <c r="AH33" s="48">
        <f t="shared" si="4"/>
        <v>0</v>
      </c>
      <c r="AI33" s="48">
        <f t="shared" si="4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5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5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5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5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5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5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AK44" si="6">SUM(I34:I43)</f>
        <v>0</v>
      </c>
      <c r="J44" s="107">
        <f t="shared" si="6"/>
        <v>0</v>
      </c>
      <c r="K44" s="107">
        <f t="shared" si="6"/>
        <v>0</v>
      </c>
      <c r="L44" s="107">
        <f t="shared" si="6"/>
        <v>0</v>
      </c>
      <c r="M44" s="107">
        <f t="shared" si="6"/>
        <v>0</v>
      </c>
      <c r="N44" s="107">
        <f t="shared" si="6"/>
        <v>0</v>
      </c>
      <c r="O44" s="107">
        <f t="shared" si="6"/>
        <v>0</v>
      </c>
      <c r="P44" s="107">
        <f t="shared" si="6"/>
        <v>0</v>
      </c>
      <c r="Q44" s="107">
        <f t="shared" si="6"/>
        <v>0</v>
      </c>
      <c r="R44" s="107">
        <f t="shared" si="6"/>
        <v>0</v>
      </c>
      <c r="S44" s="107">
        <f t="shared" si="6"/>
        <v>0</v>
      </c>
      <c r="T44" s="107">
        <f t="shared" si="6"/>
        <v>0</v>
      </c>
      <c r="U44" s="107">
        <f t="shared" si="6"/>
        <v>0</v>
      </c>
      <c r="V44" s="107">
        <f t="shared" si="6"/>
        <v>0</v>
      </c>
      <c r="W44" s="107">
        <f t="shared" si="6"/>
        <v>0</v>
      </c>
      <c r="X44" s="107">
        <f t="shared" si="6"/>
        <v>0</v>
      </c>
      <c r="Y44" s="107">
        <f t="shared" si="6"/>
        <v>0</v>
      </c>
      <c r="Z44" s="107">
        <f t="shared" si="6"/>
        <v>0</v>
      </c>
      <c r="AA44" s="107">
        <f t="shared" si="6"/>
        <v>0</v>
      </c>
      <c r="AB44" s="107">
        <f t="shared" si="6"/>
        <v>0</v>
      </c>
      <c r="AC44" s="107">
        <f t="shared" si="6"/>
        <v>0</v>
      </c>
      <c r="AD44" s="107">
        <f t="shared" si="6"/>
        <v>0</v>
      </c>
      <c r="AE44" s="107">
        <f t="shared" si="6"/>
        <v>0</v>
      </c>
      <c r="AF44" s="107">
        <f t="shared" si="6"/>
        <v>0</v>
      </c>
      <c r="AG44" s="107">
        <f t="shared" si="6"/>
        <v>0</v>
      </c>
      <c r="AH44" s="107">
        <f t="shared" si="6"/>
        <v>0</v>
      </c>
      <c r="AI44" s="107">
        <f t="shared" si="6"/>
        <v>0</v>
      </c>
      <c r="AJ44" s="107">
        <f t="shared" si="6"/>
        <v>0</v>
      </c>
      <c r="AK44" s="142">
        <f t="shared" si="6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7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7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7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7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7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7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7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7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7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7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7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7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7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7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7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AK64" si="8">SUM(H45:H63)</f>
        <v>0</v>
      </c>
      <c r="I64" s="107">
        <f t="shared" si="8"/>
        <v>0</v>
      </c>
      <c r="J64" s="107">
        <f t="shared" si="8"/>
        <v>0</v>
      </c>
      <c r="K64" s="107">
        <f t="shared" si="8"/>
        <v>0</v>
      </c>
      <c r="L64" s="107">
        <f t="shared" si="8"/>
        <v>0</v>
      </c>
      <c r="M64" s="107">
        <f t="shared" si="8"/>
        <v>0</v>
      </c>
      <c r="N64" s="107">
        <f t="shared" si="8"/>
        <v>0</v>
      </c>
      <c r="O64" s="107">
        <f t="shared" si="8"/>
        <v>0</v>
      </c>
      <c r="P64" s="107">
        <f t="shared" si="8"/>
        <v>0</v>
      </c>
      <c r="Q64" s="107">
        <f t="shared" si="8"/>
        <v>0</v>
      </c>
      <c r="R64" s="107">
        <f t="shared" si="8"/>
        <v>0</v>
      </c>
      <c r="S64" s="107">
        <f t="shared" si="8"/>
        <v>0</v>
      </c>
      <c r="T64" s="107">
        <f t="shared" si="8"/>
        <v>0</v>
      </c>
      <c r="U64" s="107">
        <f t="shared" si="8"/>
        <v>0</v>
      </c>
      <c r="V64" s="107">
        <f t="shared" si="8"/>
        <v>0</v>
      </c>
      <c r="W64" s="107">
        <f t="shared" si="8"/>
        <v>0</v>
      </c>
      <c r="X64" s="107">
        <f t="shared" si="8"/>
        <v>0</v>
      </c>
      <c r="Y64" s="107">
        <f t="shared" si="8"/>
        <v>0</v>
      </c>
      <c r="Z64" s="107">
        <f t="shared" si="8"/>
        <v>0</v>
      </c>
      <c r="AA64" s="107">
        <f t="shared" si="8"/>
        <v>0</v>
      </c>
      <c r="AB64" s="107">
        <f t="shared" si="8"/>
        <v>0</v>
      </c>
      <c r="AC64" s="107">
        <f t="shared" si="8"/>
        <v>0</v>
      </c>
      <c r="AD64" s="107">
        <f t="shared" si="8"/>
        <v>0</v>
      </c>
      <c r="AE64" s="107">
        <f t="shared" si="8"/>
        <v>0</v>
      </c>
      <c r="AF64" s="107">
        <f t="shared" si="8"/>
        <v>0</v>
      </c>
      <c r="AG64" s="107">
        <f t="shared" si="8"/>
        <v>0</v>
      </c>
      <c r="AH64" s="107">
        <f t="shared" si="8"/>
        <v>0</v>
      </c>
      <c r="AI64" s="107">
        <f t="shared" si="8"/>
        <v>0</v>
      </c>
      <c r="AJ64" s="107">
        <f t="shared" si="8"/>
        <v>0</v>
      </c>
      <c r="AK64" s="107">
        <f t="shared" si="8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9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9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9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AK72" si="10">SUM(H65:H71)</f>
        <v>0</v>
      </c>
      <c r="I72" s="107">
        <f t="shared" si="10"/>
        <v>0</v>
      </c>
      <c r="J72" s="107">
        <f t="shared" si="10"/>
        <v>0</v>
      </c>
      <c r="K72" s="107">
        <f t="shared" si="10"/>
        <v>0</v>
      </c>
      <c r="L72" s="107">
        <f t="shared" si="10"/>
        <v>0</v>
      </c>
      <c r="M72" s="107">
        <f t="shared" si="10"/>
        <v>0</v>
      </c>
      <c r="N72" s="107">
        <f t="shared" si="10"/>
        <v>0</v>
      </c>
      <c r="O72" s="107">
        <f t="shared" si="10"/>
        <v>0</v>
      </c>
      <c r="P72" s="107">
        <f t="shared" si="10"/>
        <v>0</v>
      </c>
      <c r="Q72" s="107">
        <f t="shared" si="10"/>
        <v>0</v>
      </c>
      <c r="R72" s="107">
        <f t="shared" si="10"/>
        <v>0</v>
      </c>
      <c r="S72" s="107">
        <f t="shared" si="10"/>
        <v>0</v>
      </c>
      <c r="T72" s="107">
        <f t="shared" si="10"/>
        <v>0</v>
      </c>
      <c r="U72" s="107">
        <f t="shared" si="10"/>
        <v>0</v>
      </c>
      <c r="V72" s="107">
        <f t="shared" si="10"/>
        <v>0</v>
      </c>
      <c r="W72" s="107">
        <f t="shared" si="10"/>
        <v>0</v>
      </c>
      <c r="X72" s="107">
        <f t="shared" si="10"/>
        <v>0</v>
      </c>
      <c r="Y72" s="107">
        <f t="shared" si="10"/>
        <v>0</v>
      </c>
      <c r="Z72" s="107">
        <f t="shared" si="10"/>
        <v>0</v>
      </c>
      <c r="AA72" s="107">
        <f t="shared" si="10"/>
        <v>0</v>
      </c>
      <c r="AB72" s="107">
        <f t="shared" si="10"/>
        <v>0</v>
      </c>
      <c r="AC72" s="107">
        <f t="shared" si="10"/>
        <v>0</v>
      </c>
      <c r="AD72" s="107">
        <f t="shared" si="10"/>
        <v>0</v>
      </c>
      <c r="AE72" s="107">
        <f t="shared" si="10"/>
        <v>0</v>
      </c>
      <c r="AF72" s="107">
        <f t="shared" si="10"/>
        <v>0</v>
      </c>
      <c r="AG72" s="107">
        <f t="shared" si="10"/>
        <v>0</v>
      </c>
      <c r="AH72" s="107">
        <f t="shared" si="10"/>
        <v>0</v>
      </c>
      <c r="AI72" s="107">
        <f t="shared" si="10"/>
        <v>0</v>
      </c>
      <c r="AJ72" s="107">
        <f t="shared" si="10"/>
        <v>0</v>
      </c>
      <c r="AK72" s="107">
        <f t="shared" si="10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1">H72+H64+H33+H44</f>
        <v>0</v>
      </c>
      <c r="I73" s="15">
        <f t="shared" si="11"/>
        <v>0</v>
      </c>
      <c r="J73" s="15">
        <f t="shared" si="11"/>
        <v>0</v>
      </c>
      <c r="K73" s="15">
        <f t="shared" si="11"/>
        <v>0</v>
      </c>
      <c r="L73" s="15">
        <f t="shared" si="11"/>
        <v>0</v>
      </c>
      <c r="M73" s="15">
        <f t="shared" si="11"/>
        <v>0</v>
      </c>
      <c r="N73" s="15">
        <f t="shared" si="11"/>
        <v>0</v>
      </c>
      <c r="O73" s="15">
        <f t="shared" si="11"/>
        <v>0</v>
      </c>
      <c r="P73" s="15">
        <f t="shared" si="11"/>
        <v>0</v>
      </c>
      <c r="Q73" s="15">
        <f t="shared" si="11"/>
        <v>0</v>
      </c>
      <c r="R73" s="15">
        <f t="shared" si="11"/>
        <v>0</v>
      </c>
      <c r="S73" s="15">
        <f t="shared" si="11"/>
        <v>0</v>
      </c>
      <c r="T73" s="15">
        <f t="shared" si="11"/>
        <v>0</v>
      </c>
      <c r="U73" s="15">
        <f t="shared" si="11"/>
        <v>0</v>
      </c>
      <c r="V73" s="15">
        <f t="shared" si="11"/>
        <v>0</v>
      </c>
      <c r="W73" s="15">
        <f t="shared" si="11"/>
        <v>0</v>
      </c>
      <c r="X73" s="15">
        <f t="shared" si="11"/>
        <v>0</v>
      </c>
      <c r="Y73" s="15">
        <f t="shared" si="11"/>
        <v>0</v>
      </c>
      <c r="Z73" s="15">
        <f t="shared" si="11"/>
        <v>0</v>
      </c>
      <c r="AA73" s="15">
        <f t="shared" si="11"/>
        <v>0</v>
      </c>
      <c r="AB73" s="15">
        <f t="shared" si="11"/>
        <v>0</v>
      </c>
      <c r="AC73" s="15">
        <f t="shared" si="11"/>
        <v>0</v>
      </c>
      <c r="AD73" s="15">
        <f t="shared" si="11"/>
        <v>0</v>
      </c>
      <c r="AE73" s="15">
        <f t="shared" si="11"/>
        <v>0</v>
      </c>
      <c r="AF73" s="15">
        <f t="shared" si="11"/>
        <v>0</v>
      </c>
      <c r="AG73" s="15">
        <f t="shared" si="11"/>
        <v>0</v>
      </c>
      <c r="AH73" s="15">
        <f t="shared" si="11"/>
        <v>0</v>
      </c>
      <c r="AI73" s="15">
        <f t="shared" si="11"/>
        <v>0</v>
      </c>
      <c r="AJ73" s="15">
        <f t="shared" si="11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18.7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2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77"/>
  <sheetViews>
    <sheetView showGridLines="0" view="pageBreakPreview" zoomScale="55" zoomScaleNormal="100" zoomScaleSheetLayoutView="55" workbookViewId="0">
      <selection activeCell="K9" sqref="K9"/>
    </sheetView>
  </sheetViews>
  <sheetFormatPr defaultRowHeight="13.5" x14ac:dyDescent="0.15"/>
  <cols>
    <col min="1" max="1" width="4.875" style="1" customWidth="1"/>
    <col min="2" max="2" width="8" style="1" customWidth="1"/>
    <col min="3" max="3" width="10" style="23" customWidth="1"/>
    <col min="4" max="4" width="40" style="18" customWidth="1"/>
    <col min="5" max="6" width="9.375" style="18" customWidth="1"/>
    <col min="7" max="15" width="11.875" style="18" customWidth="1"/>
    <col min="16" max="16" width="11.5" style="18" customWidth="1"/>
    <col min="17" max="36" width="12.5" style="18" customWidth="1"/>
    <col min="37" max="37" width="13.875" style="18" customWidth="1"/>
    <col min="38" max="38" width="25.125" style="18" customWidth="1"/>
    <col min="39" max="39" width="8.125" style="5" customWidth="1"/>
    <col min="40" max="40" width="12.875" style="23" customWidth="1"/>
    <col min="41" max="41" width="24.625" style="5" customWidth="1"/>
    <col min="42" max="16384" width="9" style="5"/>
  </cols>
  <sheetData>
    <row r="1" spans="1:41" ht="37.5" customHeight="1" x14ac:dyDescent="0.15">
      <c r="A1" s="307" t="s">
        <v>60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 t="s">
        <v>43</v>
      </c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</row>
    <row r="2" spans="1:41" ht="8.25" customHeight="1" x14ac:dyDescent="0.15">
      <c r="A2" s="54"/>
      <c r="B2" s="54"/>
      <c r="C2" s="54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41" ht="23.25" customHeight="1" x14ac:dyDescent="0.15">
      <c r="A3" s="54"/>
      <c r="B3" s="309" t="s">
        <v>34</v>
      </c>
      <c r="C3" s="309"/>
      <c r="D3" s="58" t="s">
        <v>85</v>
      </c>
      <c r="E3" s="54"/>
      <c r="F3" s="54"/>
      <c r="G3" s="54"/>
      <c r="H3" s="54"/>
      <c r="I3" s="52" t="s">
        <v>26</v>
      </c>
      <c r="J3" s="63" t="s">
        <v>49</v>
      </c>
      <c r="K3" s="64"/>
      <c r="L3" s="64"/>
      <c r="M3" s="64"/>
      <c r="N3" s="64"/>
      <c r="O3" s="6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41" ht="18.75" x14ac:dyDescent="0.15">
      <c r="A4" s="50"/>
      <c r="B4" s="309" t="s">
        <v>9</v>
      </c>
      <c r="C4" s="309"/>
      <c r="D4" s="76"/>
      <c r="I4" s="51"/>
      <c r="J4" s="67" t="s">
        <v>48</v>
      </c>
      <c r="K4" s="68"/>
      <c r="L4" s="68"/>
      <c r="M4" s="68"/>
      <c r="N4" s="68"/>
      <c r="O4" s="6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70"/>
    </row>
    <row r="5" spans="1:41" s="18" customFormat="1" ht="19.5" customHeight="1" x14ac:dyDescent="0.15">
      <c r="A5" s="50"/>
      <c r="B5" s="309" t="s">
        <v>44</v>
      </c>
      <c r="C5" s="309"/>
      <c r="D5" s="77"/>
      <c r="E5" s="49"/>
      <c r="F5" s="49"/>
      <c r="G5" s="49"/>
      <c r="I5" s="51"/>
      <c r="J5" s="71" t="s">
        <v>52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23"/>
    </row>
    <row r="6" spans="1:41" s="18" customFormat="1" ht="19.5" customHeight="1" x14ac:dyDescent="0.15">
      <c r="B6" s="309" t="s">
        <v>10</v>
      </c>
      <c r="C6" s="309"/>
      <c r="D6" s="76"/>
      <c r="E6" s="49"/>
      <c r="F6" s="49"/>
      <c r="G6" s="49"/>
      <c r="I6" s="51"/>
      <c r="J6" s="323" t="s">
        <v>53</v>
      </c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23"/>
    </row>
    <row r="7" spans="1:41" s="18" customFormat="1" ht="19.5" customHeight="1" x14ac:dyDescent="0.15">
      <c r="B7" s="309" t="s">
        <v>11</v>
      </c>
      <c r="C7" s="309"/>
      <c r="D7" s="78"/>
      <c r="E7" s="20"/>
      <c r="F7" s="20"/>
      <c r="G7" s="20"/>
      <c r="I7" s="51"/>
      <c r="J7" s="326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23"/>
    </row>
    <row r="8" spans="1:41" s="18" customFormat="1" ht="19.5" customHeight="1" x14ac:dyDescent="0.15">
      <c r="D8" s="62">
        <f>D7</f>
        <v>0</v>
      </c>
      <c r="E8" s="20"/>
      <c r="F8" s="20"/>
      <c r="G8" s="20"/>
      <c r="I8" s="51"/>
      <c r="J8" s="111" t="s">
        <v>54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23"/>
    </row>
    <row r="9" spans="1:41" s="18" customFormat="1" ht="19.5" customHeight="1" x14ac:dyDescent="0.2">
      <c r="C9" s="20"/>
      <c r="E9" s="19"/>
      <c r="F9" s="19"/>
      <c r="G9" s="19"/>
      <c r="I9" s="120"/>
      <c r="J9" s="114"/>
      <c r="K9" s="115" t="s">
        <v>92</v>
      </c>
      <c r="L9" s="11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7"/>
      <c r="AL9" s="118"/>
      <c r="AM9" s="119"/>
      <c r="AN9" s="23"/>
    </row>
    <row r="10" spans="1:41" s="18" customFormat="1" ht="19.5" customHeight="1" x14ac:dyDescent="0.15">
      <c r="C10" s="20"/>
      <c r="D10" s="61"/>
      <c r="E10" s="19"/>
      <c r="F10" s="19"/>
      <c r="G10" s="19"/>
      <c r="H10" s="37"/>
      <c r="I10" s="175"/>
      <c r="AN10" s="23"/>
    </row>
    <row r="11" spans="1:41" s="18" customFormat="1" ht="19.5" customHeight="1" x14ac:dyDescent="0.15">
      <c r="C11" s="20"/>
      <c r="D11" s="61"/>
      <c r="E11" s="19"/>
      <c r="F11" s="19"/>
      <c r="G11" s="19"/>
      <c r="H11" s="37"/>
      <c r="AN11" s="23"/>
    </row>
    <row r="12" spans="1:41" ht="18.75" x14ac:dyDescent="0.15">
      <c r="B12" s="79" t="s">
        <v>94</v>
      </c>
      <c r="C12" s="21"/>
      <c r="D12" s="56"/>
      <c r="F12" s="23" t="str">
        <f>A1&amp;"  "&amp;"全景"&amp;"      "</f>
        <v xml:space="preserve">○○○○センター　　  全景      </v>
      </c>
      <c r="H12" s="3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1" ht="7.5" customHeight="1" x14ac:dyDescent="0.15">
      <c r="C13" s="22"/>
      <c r="D13" s="17"/>
      <c r="AL13" s="2"/>
    </row>
    <row r="14" spans="1:41" ht="19.5" customHeight="1" thickBot="1" x14ac:dyDescent="0.2">
      <c r="A14" s="3"/>
      <c r="B14" s="59"/>
      <c r="C14" s="80">
        <v>2018</v>
      </c>
      <c r="D14" s="60" t="s">
        <v>93</v>
      </c>
      <c r="G14" s="258" t="str">
        <f>$C$14&amp;"/4/1"</f>
        <v>2018/4/1</v>
      </c>
      <c r="AK14" s="4" t="s">
        <v>95</v>
      </c>
      <c r="AL14" s="4"/>
    </row>
    <row r="15" spans="1:41" s="10" customFormat="1" ht="20.25" customHeight="1" x14ac:dyDescent="0.15">
      <c r="A15" s="342" t="s">
        <v>1</v>
      </c>
      <c r="B15" s="344" t="s">
        <v>27</v>
      </c>
      <c r="C15" s="345"/>
      <c r="D15" s="348" t="s">
        <v>88</v>
      </c>
      <c r="E15" s="349"/>
      <c r="F15" s="352" t="s">
        <v>3</v>
      </c>
      <c r="G15" s="108">
        <f>$C$14+1</f>
        <v>2019</v>
      </c>
      <c r="H15" s="108">
        <f>G15+1</f>
        <v>2020</v>
      </c>
      <c r="I15" s="108">
        <f>H15+1</f>
        <v>2021</v>
      </c>
      <c r="J15" s="108">
        <f t="shared" ref="J15:AJ15" si="0">I15+1</f>
        <v>2022</v>
      </c>
      <c r="K15" s="108">
        <f t="shared" si="0"/>
        <v>2023</v>
      </c>
      <c r="L15" s="108">
        <f t="shared" si="0"/>
        <v>2024</v>
      </c>
      <c r="M15" s="108">
        <f t="shared" si="0"/>
        <v>2025</v>
      </c>
      <c r="N15" s="108">
        <f t="shared" si="0"/>
        <v>2026</v>
      </c>
      <c r="O15" s="108">
        <f t="shared" si="0"/>
        <v>2027</v>
      </c>
      <c r="P15" s="108">
        <f t="shared" si="0"/>
        <v>2028</v>
      </c>
      <c r="Q15" s="108">
        <f t="shared" si="0"/>
        <v>2029</v>
      </c>
      <c r="R15" s="108">
        <f t="shared" si="0"/>
        <v>2030</v>
      </c>
      <c r="S15" s="108">
        <f t="shared" si="0"/>
        <v>2031</v>
      </c>
      <c r="T15" s="108">
        <f t="shared" si="0"/>
        <v>2032</v>
      </c>
      <c r="U15" s="108">
        <f t="shared" si="0"/>
        <v>2033</v>
      </c>
      <c r="V15" s="108">
        <f t="shared" si="0"/>
        <v>2034</v>
      </c>
      <c r="W15" s="108">
        <f t="shared" si="0"/>
        <v>2035</v>
      </c>
      <c r="X15" s="108">
        <f t="shared" si="0"/>
        <v>2036</v>
      </c>
      <c r="Y15" s="108">
        <f t="shared" si="0"/>
        <v>2037</v>
      </c>
      <c r="Z15" s="108">
        <f t="shared" si="0"/>
        <v>2038</v>
      </c>
      <c r="AA15" s="108">
        <f t="shared" si="0"/>
        <v>2039</v>
      </c>
      <c r="AB15" s="108">
        <f t="shared" si="0"/>
        <v>2040</v>
      </c>
      <c r="AC15" s="108">
        <f t="shared" si="0"/>
        <v>2041</v>
      </c>
      <c r="AD15" s="108">
        <f t="shared" si="0"/>
        <v>2042</v>
      </c>
      <c r="AE15" s="108">
        <f t="shared" si="0"/>
        <v>2043</v>
      </c>
      <c r="AF15" s="108">
        <f t="shared" si="0"/>
        <v>2044</v>
      </c>
      <c r="AG15" s="108">
        <f t="shared" si="0"/>
        <v>2045</v>
      </c>
      <c r="AH15" s="108">
        <f t="shared" si="0"/>
        <v>2046</v>
      </c>
      <c r="AI15" s="108">
        <f t="shared" si="0"/>
        <v>2047</v>
      </c>
      <c r="AJ15" s="108">
        <f t="shared" si="0"/>
        <v>2048</v>
      </c>
      <c r="AK15" s="109" t="str">
        <f>$C$14+11&amp;" ～"</f>
        <v>2029 ～</v>
      </c>
      <c r="AL15" s="358" t="s">
        <v>4</v>
      </c>
      <c r="AM15" s="359"/>
      <c r="AN15" s="298" t="s">
        <v>57</v>
      </c>
      <c r="AO15" s="299"/>
    </row>
    <row r="16" spans="1:41" s="10" customFormat="1" ht="19.5" customHeight="1" thickBot="1" x14ac:dyDescent="0.2">
      <c r="A16" s="343"/>
      <c r="B16" s="346"/>
      <c r="C16" s="347"/>
      <c r="D16" s="350"/>
      <c r="E16" s="351"/>
      <c r="F16" s="353"/>
      <c r="G16" s="124">
        <f>DATEDIF(D7,$G$14,"Y")+1</f>
        <v>119</v>
      </c>
      <c r="H16" s="124">
        <f>G16+1</f>
        <v>120</v>
      </c>
      <c r="I16" s="124">
        <f t="shared" ref="I16:AJ16" si="1">H16+1</f>
        <v>121</v>
      </c>
      <c r="J16" s="124">
        <f t="shared" si="1"/>
        <v>122</v>
      </c>
      <c r="K16" s="124">
        <f t="shared" si="1"/>
        <v>123</v>
      </c>
      <c r="L16" s="124">
        <f t="shared" si="1"/>
        <v>124</v>
      </c>
      <c r="M16" s="124">
        <f t="shared" si="1"/>
        <v>125</v>
      </c>
      <c r="N16" s="124">
        <f t="shared" si="1"/>
        <v>126</v>
      </c>
      <c r="O16" s="124">
        <f t="shared" si="1"/>
        <v>127</v>
      </c>
      <c r="P16" s="124">
        <f t="shared" si="1"/>
        <v>128</v>
      </c>
      <c r="Q16" s="124">
        <f t="shared" si="1"/>
        <v>129</v>
      </c>
      <c r="R16" s="124">
        <f t="shared" si="1"/>
        <v>130</v>
      </c>
      <c r="S16" s="124">
        <f t="shared" si="1"/>
        <v>131</v>
      </c>
      <c r="T16" s="124">
        <f t="shared" si="1"/>
        <v>132</v>
      </c>
      <c r="U16" s="124">
        <f t="shared" si="1"/>
        <v>133</v>
      </c>
      <c r="V16" s="124">
        <f t="shared" si="1"/>
        <v>134</v>
      </c>
      <c r="W16" s="124">
        <f t="shared" si="1"/>
        <v>135</v>
      </c>
      <c r="X16" s="124">
        <f t="shared" si="1"/>
        <v>136</v>
      </c>
      <c r="Y16" s="124">
        <f t="shared" si="1"/>
        <v>137</v>
      </c>
      <c r="Z16" s="124">
        <f t="shared" si="1"/>
        <v>138</v>
      </c>
      <c r="AA16" s="124">
        <f t="shared" si="1"/>
        <v>139</v>
      </c>
      <c r="AB16" s="124">
        <f t="shared" si="1"/>
        <v>140</v>
      </c>
      <c r="AC16" s="124">
        <f t="shared" si="1"/>
        <v>141</v>
      </c>
      <c r="AD16" s="124">
        <f t="shared" si="1"/>
        <v>142</v>
      </c>
      <c r="AE16" s="124">
        <f t="shared" si="1"/>
        <v>143</v>
      </c>
      <c r="AF16" s="124">
        <f t="shared" si="1"/>
        <v>144</v>
      </c>
      <c r="AG16" s="124">
        <f t="shared" si="1"/>
        <v>145</v>
      </c>
      <c r="AH16" s="124">
        <f t="shared" si="1"/>
        <v>146</v>
      </c>
      <c r="AI16" s="124">
        <f t="shared" si="1"/>
        <v>147</v>
      </c>
      <c r="AJ16" s="124">
        <f t="shared" si="1"/>
        <v>148</v>
      </c>
      <c r="AK16" s="125">
        <f>$C$14+30</f>
        <v>2048</v>
      </c>
      <c r="AL16" s="360"/>
      <c r="AM16" s="361"/>
      <c r="AN16" s="128" t="s">
        <v>40</v>
      </c>
      <c r="AO16" s="129" t="s">
        <v>41</v>
      </c>
    </row>
    <row r="17" spans="1:41" s="10" customFormat="1" ht="18.95" customHeight="1" thickTop="1" x14ac:dyDescent="0.15">
      <c r="A17" s="259">
        <v>1</v>
      </c>
      <c r="B17" s="301" t="s">
        <v>13</v>
      </c>
      <c r="C17" s="304" t="s">
        <v>55</v>
      </c>
      <c r="D17" s="354" t="s">
        <v>50</v>
      </c>
      <c r="E17" s="130" t="s">
        <v>42</v>
      </c>
      <c r="F17" s="131">
        <v>30</v>
      </c>
      <c r="G17" s="132"/>
      <c r="H17" s="132"/>
      <c r="I17" s="133"/>
      <c r="J17" s="183"/>
      <c r="K17" s="184"/>
      <c r="L17" s="183"/>
      <c r="M17" s="183"/>
      <c r="N17" s="183"/>
      <c r="O17" s="183"/>
      <c r="P17" s="18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85">
        <f>SUM(Q17:AJ17)</f>
        <v>0</v>
      </c>
      <c r="AL17" s="356"/>
      <c r="AM17" s="357"/>
      <c r="AN17" s="134"/>
      <c r="AO17" s="135"/>
    </row>
    <row r="18" spans="1:41" s="10" customFormat="1" ht="18.95" customHeight="1" x14ac:dyDescent="0.15">
      <c r="A18" s="260"/>
      <c r="B18" s="302"/>
      <c r="C18" s="305"/>
      <c r="D18" s="355"/>
      <c r="E18" s="45" t="s">
        <v>46</v>
      </c>
      <c r="F18" s="91">
        <v>10</v>
      </c>
      <c r="G18" s="48"/>
      <c r="H18" s="48"/>
      <c r="I18" s="55"/>
      <c r="J18" s="186"/>
      <c r="K18" s="187"/>
      <c r="L18" s="186"/>
      <c r="M18" s="186"/>
      <c r="N18" s="186"/>
      <c r="O18" s="186"/>
      <c r="P18" s="187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188">
        <f t="shared" ref="AK18:AK22" si="2">SUM(Q18:AJ18)</f>
        <v>0</v>
      </c>
      <c r="AL18" s="315"/>
      <c r="AM18" s="316"/>
      <c r="AN18" s="81"/>
      <c r="AO18" s="86"/>
    </row>
    <row r="19" spans="1:41" s="10" customFormat="1" ht="18.95" customHeight="1" x14ac:dyDescent="0.15">
      <c r="A19" s="300"/>
      <c r="B19" s="302"/>
      <c r="C19" s="305"/>
      <c r="D19" s="312"/>
      <c r="E19" s="121" t="s">
        <v>58</v>
      </c>
      <c r="F19" s="25" t="s">
        <v>47</v>
      </c>
      <c r="G19" s="9"/>
      <c r="H19" s="9"/>
      <c r="I19" s="13"/>
      <c r="J19" s="189"/>
      <c r="K19" s="190"/>
      <c r="L19" s="189"/>
      <c r="M19" s="189"/>
      <c r="N19" s="189"/>
      <c r="O19" s="189"/>
      <c r="P19" s="190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91">
        <f t="shared" si="2"/>
        <v>0</v>
      </c>
      <c r="AL19" s="317"/>
      <c r="AM19" s="318"/>
      <c r="AN19" s="81"/>
      <c r="AO19" s="86"/>
    </row>
    <row r="20" spans="1:41" s="10" customFormat="1" ht="18.95" customHeight="1" x14ac:dyDescent="0.15">
      <c r="A20" s="319">
        <v>2</v>
      </c>
      <c r="B20" s="302"/>
      <c r="C20" s="305"/>
      <c r="D20" s="310" t="s">
        <v>22</v>
      </c>
      <c r="E20" s="92" t="s">
        <v>42</v>
      </c>
      <c r="F20" s="26">
        <v>40</v>
      </c>
      <c r="G20" s="6"/>
      <c r="H20" s="6"/>
      <c r="I20" s="46"/>
      <c r="J20" s="192"/>
      <c r="K20" s="193"/>
      <c r="L20" s="192"/>
      <c r="M20" s="192"/>
      <c r="N20" s="194"/>
      <c r="O20" s="192"/>
      <c r="P20" s="195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196">
        <f t="shared" si="2"/>
        <v>0</v>
      </c>
      <c r="AL20" s="313"/>
      <c r="AM20" s="314"/>
      <c r="AN20" s="82"/>
      <c r="AO20" s="87"/>
    </row>
    <row r="21" spans="1:41" s="10" customFormat="1" ht="18.95" customHeight="1" x14ac:dyDescent="0.15">
      <c r="A21" s="260"/>
      <c r="B21" s="302"/>
      <c r="C21" s="305"/>
      <c r="D21" s="311"/>
      <c r="E21" s="94" t="s">
        <v>46</v>
      </c>
      <c r="F21" s="95">
        <v>10</v>
      </c>
      <c r="G21" s="96"/>
      <c r="H21" s="96"/>
      <c r="I21" s="97"/>
      <c r="J21" s="197"/>
      <c r="K21" s="198"/>
      <c r="L21" s="197"/>
      <c r="M21" s="197"/>
      <c r="N21" s="199"/>
      <c r="O21" s="197"/>
      <c r="P21" s="200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01">
        <f t="shared" si="2"/>
        <v>0</v>
      </c>
      <c r="AL21" s="315"/>
      <c r="AM21" s="316"/>
      <c r="AN21" s="81"/>
      <c r="AO21" s="86"/>
    </row>
    <row r="22" spans="1:41" s="10" customFormat="1" ht="18.95" customHeight="1" x14ac:dyDescent="0.15">
      <c r="A22" s="300"/>
      <c r="B22" s="302"/>
      <c r="C22" s="306"/>
      <c r="D22" s="312"/>
      <c r="E22" s="121" t="s">
        <v>58</v>
      </c>
      <c r="F22" s="27" t="s">
        <v>47</v>
      </c>
      <c r="G22" s="7"/>
      <c r="H22" s="7"/>
      <c r="I22" s="47"/>
      <c r="J22" s="202"/>
      <c r="K22" s="203"/>
      <c r="L22" s="202"/>
      <c r="M22" s="202"/>
      <c r="N22" s="204"/>
      <c r="O22" s="202"/>
      <c r="P22" s="205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06">
        <f t="shared" si="2"/>
        <v>0</v>
      </c>
      <c r="AL22" s="317"/>
      <c r="AM22" s="318"/>
      <c r="AN22" s="83"/>
      <c r="AO22" s="88"/>
    </row>
    <row r="23" spans="1:41" s="10" customFormat="1" ht="18.95" customHeight="1" x14ac:dyDescent="0.15">
      <c r="A23" s="319">
        <v>3</v>
      </c>
      <c r="B23" s="302"/>
      <c r="C23" s="320" t="s">
        <v>12</v>
      </c>
      <c r="D23" s="310" t="s">
        <v>23</v>
      </c>
      <c r="E23" s="92" t="s">
        <v>42</v>
      </c>
      <c r="F23" s="24">
        <v>10</v>
      </c>
      <c r="G23" s="8"/>
      <c r="H23" s="8"/>
      <c r="I23" s="12"/>
      <c r="J23" s="207"/>
      <c r="K23" s="208"/>
      <c r="L23" s="207"/>
      <c r="M23" s="207"/>
      <c r="N23" s="209"/>
      <c r="O23" s="207"/>
      <c r="P23" s="21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196">
        <f t="shared" ref="AK23:AK30" si="3">SUM(Q23:AJ23)</f>
        <v>0</v>
      </c>
      <c r="AL23" s="313"/>
      <c r="AM23" s="314"/>
      <c r="AN23" s="81"/>
      <c r="AO23" s="86"/>
    </row>
    <row r="24" spans="1:41" s="10" customFormat="1" ht="18.95" customHeight="1" x14ac:dyDescent="0.15">
      <c r="A24" s="260"/>
      <c r="B24" s="302"/>
      <c r="C24" s="321"/>
      <c r="D24" s="311"/>
      <c r="E24" s="94" t="s">
        <v>46</v>
      </c>
      <c r="F24" s="95" t="s">
        <v>47</v>
      </c>
      <c r="G24" s="96"/>
      <c r="H24" s="96"/>
      <c r="I24" s="97"/>
      <c r="J24" s="197"/>
      <c r="K24" s="198"/>
      <c r="L24" s="197"/>
      <c r="M24" s="197"/>
      <c r="N24" s="199"/>
      <c r="O24" s="197"/>
      <c r="P24" s="200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01">
        <f t="shared" si="3"/>
        <v>0</v>
      </c>
      <c r="AL24" s="315"/>
      <c r="AM24" s="316"/>
      <c r="AN24" s="81"/>
      <c r="AO24" s="86"/>
    </row>
    <row r="25" spans="1:41" s="10" customFormat="1" ht="18.95" customHeight="1" x14ac:dyDescent="0.15">
      <c r="A25" s="300"/>
      <c r="B25" s="302"/>
      <c r="C25" s="321"/>
      <c r="D25" s="312"/>
      <c r="E25" s="121" t="s">
        <v>58</v>
      </c>
      <c r="F25" s="27" t="s">
        <v>47</v>
      </c>
      <c r="G25" s="7"/>
      <c r="H25" s="7"/>
      <c r="I25" s="47"/>
      <c r="J25" s="202"/>
      <c r="K25" s="203"/>
      <c r="L25" s="202"/>
      <c r="M25" s="202"/>
      <c r="N25" s="204"/>
      <c r="O25" s="202"/>
      <c r="P25" s="205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06">
        <f t="shared" si="3"/>
        <v>0</v>
      </c>
      <c r="AL25" s="317"/>
      <c r="AM25" s="318"/>
      <c r="AN25" s="81"/>
      <c r="AO25" s="86"/>
    </row>
    <row r="26" spans="1:41" s="10" customFormat="1" ht="18.95" customHeight="1" x14ac:dyDescent="0.15">
      <c r="A26" s="319">
        <v>4</v>
      </c>
      <c r="B26" s="302"/>
      <c r="C26" s="321"/>
      <c r="D26" s="310" t="s">
        <v>25</v>
      </c>
      <c r="E26" s="92" t="s">
        <v>42</v>
      </c>
      <c r="F26" s="24">
        <v>20</v>
      </c>
      <c r="G26" s="8"/>
      <c r="H26" s="8"/>
      <c r="I26" s="12"/>
      <c r="J26" s="207"/>
      <c r="K26" s="208"/>
      <c r="L26" s="207"/>
      <c r="M26" s="207"/>
      <c r="N26" s="209"/>
      <c r="O26" s="207"/>
      <c r="P26" s="21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196">
        <f t="shared" si="3"/>
        <v>0</v>
      </c>
      <c r="AL26" s="313"/>
      <c r="AM26" s="314"/>
      <c r="AN26" s="82"/>
      <c r="AO26" s="87"/>
    </row>
    <row r="27" spans="1:41" s="10" customFormat="1" ht="18.95" customHeight="1" x14ac:dyDescent="0.15">
      <c r="A27" s="260"/>
      <c r="B27" s="302"/>
      <c r="C27" s="321"/>
      <c r="D27" s="311"/>
      <c r="E27" s="94" t="s">
        <v>46</v>
      </c>
      <c r="F27" s="95" t="s">
        <v>47</v>
      </c>
      <c r="G27" s="96"/>
      <c r="H27" s="96"/>
      <c r="I27" s="97"/>
      <c r="J27" s="197"/>
      <c r="K27" s="198"/>
      <c r="L27" s="197"/>
      <c r="M27" s="197"/>
      <c r="N27" s="199"/>
      <c r="O27" s="197"/>
      <c r="P27" s="200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01">
        <f t="shared" si="3"/>
        <v>0</v>
      </c>
      <c r="AL27" s="315"/>
      <c r="AM27" s="316"/>
      <c r="AN27" s="81"/>
      <c r="AO27" s="86"/>
    </row>
    <row r="28" spans="1:41" s="10" customFormat="1" ht="18.95" customHeight="1" x14ac:dyDescent="0.15">
      <c r="A28" s="300"/>
      <c r="B28" s="302"/>
      <c r="C28" s="321"/>
      <c r="D28" s="312"/>
      <c r="E28" s="121" t="s">
        <v>58</v>
      </c>
      <c r="F28" s="27" t="s">
        <v>47</v>
      </c>
      <c r="G28" s="7"/>
      <c r="H28" s="7"/>
      <c r="I28" s="47"/>
      <c r="J28" s="202"/>
      <c r="K28" s="203"/>
      <c r="L28" s="202"/>
      <c r="M28" s="202"/>
      <c r="N28" s="204"/>
      <c r="O28" s="202"/>
      <c r="P28" s="205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06">
        <f t="shared" si="3"/>
        <v>0</v>
      </c>
      <c r="AL28" s="317"/>
      <c r="AM28" s="318"/>
      <c r="AN28" s="83"/>
      <c r="AO28" s="88"/>
    </row>
    <row r="29" spans="1:41" s="10" customFormat="1" ht="18.95" customHeight="1" x14ac:dyDescent="0.15">
      <c r="A29" s="319">
        <v>5</v>
      </c>
      <c r="B29" s="302"/>
      <c r="C29" s="321"/>
      <c r="D29" s="310" t="s">
        <v>24</v>
      </c>
      <c r="E29" s="92" t="s">
        <v>42</v>
      </c>
      <c r="F29" s="24">
        <v>15</v>
      </c>
      <c r="G29" s="8"/>
      <c r="H29" s="8"/>
      <c r="I29" s="12"/>
      <c r="J29" s="207"/>
      <c r="K29" s="208"/>
      <c r="L29" s="207"/>
      <c r="M29" s="207"/>
      <c r="N29" s="209"/>
      <c r="O29" s="207"/>
      <c r="P29" s="21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196">
        <f t="shared" si="3"/>
        <v>0</v>
      </c>
      <c r="AL29" s="313"/>
      <c r="AM29" s="314"/>
      <c r="AN29" s="81"/>
      <c r="AO29" s="86"/>
    </row>
    <row r="30" spans="1:41" s="10" customFormat="1" ht="18.75" customHeight="1" x14ac:dyDescent="0.15">
      <c r="A30" s="260"/>
      <c r="B30" s="302"/>
      <c r="C30" s="321"/>
      <c r="D30" s="311"/>
      <c r="E30" s="94" t="s">
        <v>46</v>
      </c>
      <c r="F30" s="95" t="s">
        <v>47</v>
      </c>
      <c r="G30" s="96"/>
      <c r="H30" s="96"/>
      <c r="I30" s="97"/>
      <c r="J30" s="197"/>
      <c r="K30" s="198"/>
      <c r="L30" s="197"/>
      <c r="M30" s="197"/>
      <c r="N30" s="199"/>
      <c r="O30" s="197"/>
      <c r="P30" s="200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01">
        <f t="shared" si="3"/>
        <v>0</v>
      </c>
      <c r="AL30" s="315"/>
      <c r="AM30" s="316"/>
      <c r="AN30" s="81"/>
      <c r="AO30" s="86"/>
    </row>
    <row r="31" spans="1:41" s="10" customFormat="1" ht="18.95" customHeight="1" x14ac:dyDescent="0.15">
      <c r="A31" s="300"/>
      <c r="B31" s="303"/>
      <c r="C31" s="322"/>
      <c r="D31" s="312"/>
      <c r="E31" s="121" t="s">
        <v>58</v>
      </c>
      <c r="F31" s="27" t="s">
        <v>47</v>
      </c>
      <c r="G31" s="7"/>
      <c r="H31" s="7"/>
      <c r="I31" s="47"/>
      <c r="J31" s="202"/>
      <c r="K31" s="203"/>
      <c r="L31" s="202"/>
      <c r="M31" s="202"/>
      <c r="N31" s="204"/>
      <c r="O31" s="202"/>
      <c r="P31" s="205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06">
        <f>SUM(Q31:AJ31)</f>
        <v>0</v>
      </c>
      <c r="AL31" s="317"/>
      <c r="AM31" s="318"/>
      <c r="AN31" s="81"/>
      <c r="AO31" s="86"/>
    </row>
    <row r="32" spans="1:41" s="10" customFormat="1" ht="13.5" customHeight="1" x14ac:dyDescent="0.15">
      <c r="A32" s="329" t="s">
        <v>65</v>
      </c>
      <c r="B32" s="330"/>
      <c r="C32" s="330"/>
      <c r="D32" s="330"/>
      <c r="E32" s="330"/>
      <c r="F32" s="33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335"/>
      <c r="AM32" s="336"/>
      <c r="AN32" s="82"/>
      <c r="AO32" s="87"/>
    </row>
    <row r="33" spans="1:41" s="10" customFormat="1" ht="37.5" customHeight="1" thickBot="1" x14ac:dyDescent="0.2">
      <c r="A33" s="339"/>
      <c r="B33" s="340"/>
      <c r="C33" s="340"/>
      <c r="D33" s="340"/>
      <c r="E33" s="340"/>
      <c r="F33" s="341"/>
      <c r="G33" s="48">
        <f>SUM(G17:G32)</f>
        <v>0</v>
      </c>
      <c r="H33" s="48">
        <f>SUM(H17:H32)</f>
        <v>0</v>
      </c>
      <c r="I33" s="48">
        <f t="shared" ref="I33:AI33" si="4">SUM(I17:I32)</f>
        <v>0</v>
      </c>
      <c r="J33" s="48">
        <f t="shared" si="4"/>
        <v>0</v>
      </c>
      <c r="K33" s="48">
        <f t="shared" si="4"/>
        <v>0</v>
      </c>
      <c r="L33" s="48">
        <f t="shared" si="4"/>
        <v>0</v>
      </c>
      <c r="M33" s="48">
        <f t="shared" si="4"/>
        <v>0</v>
      </c>
      <c r="N33" s="48">
        <f t="shared" si="4"/>
        <v>0</v>
      </c>
      <c r="O33" s="48">
        <f t="shared" si="4"/>
        <v>0</v>
      </c>
      <c r="P33" s="48">
        <f t="shared" si="4"/>
        <v>0</v>
      </c>
      <c r="Q33" s="48">
        <f t="shared" si="4"/>
        <v>0</v>
      </c>
      <c r="R33" s="48">
        <f t="shared" si="4"/>
        <v>0</v>
      </c>
      <c r="S33" s="48">
        <f t="shared" si="4"/>
        <v>0</v>
      </c>
      <c r="T33" s="48">
        <f t="shared" si="4"/>
        <v>0</v>
      </c>
      <c r="U33" s="48">
        <f t="shared" si="4"/>
        <v>0</v>
      </c>
      <c r="V33" s="48">
        <f t="shared" si="4"/>
        <v>0</v>
      </c>
      <c r="W33" s="48">
        <f t="shared" si="4"/>
        <v>0</v>
      </c>
      <c r="X33" s="48">
        <f t="shared" si="4"/>
        <v>0</v>
      </c>
      <c r="Y33" s="48">
        <f t="shared" si="4"/>
        <v>0</v>
      </c>
      <c r="Z33" s="48">
        <f t="shared" si="4"/>
        <v>0</v>
      </c>
      <c r="AA33" s="48">
        <f t="shared" si="4"/>
        <v>0</v>
      </c>
      <c r="AB33" s="48">
        <f t="shared" si="4"/>
        <v>0</v>
      </c>
      <c r="AC33" s="48">
        <f t="shared" si="4"/>
        <v>0</v>
      </c>
      <c r="AD33" s="48">
        <f t="shared" si="4"/>
        <v>0</v>
      </c>
      <c r="AE33" s="48">
        <f t="shared" si="4"/>
        <v>0</v>
      </c>
      <c r="AF33" s="48">
        <f t="shared" si="4"/>
        <v>0</v>
      </c>
      <c r="AG33" s="48">
        <f t="shared" si="4"/>
        <v>0</v>
      </c>
      <c r="AH33" s="48">
        <f t="shared" si="4"/>
        <v>0</v>
      </c>
      <c r="AI33" s="48">
        <f t="shared" si="4"/>
        <v>0</v>
      </c>
      <c r="AJ33" s="48">
        <f>SUM(AJ17:AJ32)</f>
        <v>0</v>
      </c>
      <c r="AK33" s="48">
        <f>SUM(AK17:AK32)</f>
        <v>0</v>
      </c>
      <c r="AL33" s="337"/>
      <c r="AM33" s="338"/>
      <c r="AN33" s="84"/>
      <c r="AO33" s="89"/>
    </row>
    <row r="34" spans="1:41" s="10" customFormat="1" ht="18.95" customHeight="1" thickTop="1" x14ac:dyDescent="0.15">
      <c r="A34" s="259">
        <v>6</v>
      </c>
      <c r="B34" s="301" t="s">
        <v>14</v>
      </c>
      <c r="C34" s="304" t="s">
        <v>19</v>
      </c>
      <c r="D34" s="363" t="s">
        <v>21</v>
      </c>
      <c r="E34" s="130" t="s">
        <v>42</v>
      </c>
      <c r="F34" s="136">
        <v>30</v>
      </c>
      <c r="G34" s="137"/>
      <c r="H34" s="137"/>
      <c r="I34" s="138"/>
      <c r="J34" s="212"/>
      <c r="K34" s="213"/>
      <c r="L34" s="212"/>
      <c r="M34" s="212"/>
      <c r="N34" s="181"/>
      <c r="O34" s="212"/>
      <c r="P34" s="214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85">
        <f>SUM(Q34:AJ34)</f>
        <v>0</v>
      </c>
      <c r="AL34" s="356"/>
      <c r="AM34" s="357"/>
      <c r="AN34" s="134"/>
      <c r="AO34" s="135"/>
    </row>
    <row r="35" spans="1:41" s="10" customFormat="1" ht="18.95" customHeight="1" x14ac:dyDescent="0.15">
      <c r="A35" s="260"/>
      <c r="B35" s="302"/>
      <c r="C35" s="305"/>
      <c r="D35" s="311"/>
      <c r="E35" s="94" t="s">
        <v>46</v>
      </c>
      <c r="F35" s="99"/>
      <c r="G35" s="96"/>
      <c r="H35" s="96"/>
      <c r="I35" s="97"/>
      <c r="J35" s="197"/>
      <c r="K35" s="198"/>
      <c r="L35" s="197"/>
      <c r="M35" s="197"/>
      <c r="N35" s="199"/>
      <c r="O35" s="197"/>
      <c r="P35" s="200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188">
        <f>SUM(Q35:AJ35)</f>
        <v>0</v>
      </c>
      <c r="AL35" s="315"/>
      <c r="AM35" s="316"/>
      <c r="AN35" s="81"/>
      <c r="AO35" s="86"/>
    </row>
    <row r="36" spans="1:41" s="10" customFormat="1" ht="18.95" customHeight="1" x14ac:dyDescent="0.15">
      <c r="A36" s="300"/>
      <c r="B36" s="302"/>
      <c r="C36" s="305"/>
      <c r="D36" s="312"/>
      <c r="E36" s="121" t="s">
        <v>58</v>
      </c>
      <c r="F36" s="29"/>
      <c r="G36" s="7"/>
      <c r="H36" s="7"/>
      <c r="I36" s="47"/>
      <c r="J36" s="202"/>
      <c r="K36" s="203"/>
      <c r="L36" s="202"/>
      <c r="M36" s="202"/>
      <c r="N36" s="204"/>
      <c r="O36" s="202"/>
      <c r="P36" s="205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191">
        <f>SUM(Q36:AJ36)</f>
        <v>0</v>
      </c>
      <c r="AL36" s="317"/>
      <c r="AM36" s="318"/>
      <c r="AN36" s="83"/>
      <c r="AO36" s="88"/>
    </row>
    <row r="37" spans="1:41" s="10" customFormat="1" ht="18.95" customHeight="1" x14ac:dyDescent="0.15">
      <c r="A37" s="319">
        <v>7</v>
      </c>
      <c r="B37" s="302"/>
      <c r="C37" s="305"/>
      <c r="D37" s="310" t="s">
        <v>32</v>
      </c>
      <c r="E37" s="92" t="s">
        <v>42</v>
      </c>
      <c r="F37" s="30">
        <v>15</v>
      </c>
      <c r="G37" s="8"/>
      <c r="H37" s="8"/>
      <c r="I37" s="12"/>
      <c r="J37" s="207"/>
      <c r="K37" s="208"/>
      <c r="L37" s="207"/>
      <c r="M37" s="207"/>
      <c r="N37" s="209"/>
      <c r="O37" s="207"/>
      <c r="P37" s="21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196">
        <f t="shared" ref="AK37:AK42" si="5">SUM(Q37:AJ37)</f>
        <v>0</v>
      </c>
      <c r="AL37" s="313"/>
      <c r="AM37" s="314"/>
      <c r="AN37" s="81"/>
      <c r="AO37" s="86"/>
    </row>
    <row r="38" spans="1:41" s="10" customFormat="1" ht="18.95" customHeight="1" x14ac:dyDescent="0.15">
      <c r="A38" s="260"/>
      <c r="B38" s="302"/>
      <c r="C38" s="305"/>
      <c r="D38" s="311"/>
      <c r="E38" s="94" t="s">
        <v>46</v>
      </c>
      <c r="F38" s="99"/>
      <c r="G38" s="96"/>
      <c r="H38" s="96"/>
      <c r="I38" s="97"/>
      <c r="J38" s="197"/>
      <c r="K38" s="198"/>
      <c r="L38" s="197"/>
      <c r="M38" s="197"/>
      <c r="N38" s="199"/>
      <c r="O38" s="197"/>
      <c r="P38" s="200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01">
        <f t="shared" si="5"/>
        <v>0</v>
      </c>
      <c r="AL38" s="315"/>
      <c r="AM38" s="316"/>
      <c r="AN38" s="81"/>
      <c r="AO38" s="86"/>
    </row>
    <row r="39" spans="1:41" s="10" customFormat="1" ht="18.95" customHeight="1" x14ac:dyDescent="0.15">
      <c r="A39" s="300"/>
      <c r="B39" s="302"/>
      <c r="C39" s="306"/>
      <c r="D39" s="312"/>
      <c r="E39" s="121" t="s">
        <v>58</v>
      </c>
      <c r="F39" s="29"/>
      <c r="G39" s="7"/>
      <c r="H39" s="7"/>
      <c r="I39" s="47"/>
      <c r="J39" s="202"/>
      <c r="K39" s="203"/>
      <c r="L39" s="202"/>
      <c r="M39" s="202"/>
      <c r="N39" s="204"/>
      <c r="O39" s="202"/>
      <c r="P39" s="205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06">
        <f t="shared" si="5"/>
        <v>0</v>
      </c>
      <c r="AL39" s="317"/>
      <c r="AM39" s="318"/>
      <c r="AN39" s="81"/>
      <c r="AO39" s="86"/>
    </row>
    <row r="40" spans="1:41" s="10" customFormat="1" ht="18.95" customHeight="1" x14ac:dyDescent="0.15">
      <c r="A40" s="319">
        <v>8</v>
      </c>
      <c r="B40" s="302"/>
      <c r="C40" s="362" t="s">
        <v>56</v>
      </c>
      <c r="D40" s="310" t="s">
        <v>18</v>
      </c>
      <c r="E40" s="92" t="s">
        <v>42</v>
      </c>
      <c r="F40" s="30">
        <v>25</v>
      </c>
      <c r="G40" s="8"/>
      <c r="H40" s="8"/>
      <c r="I40" s="12"/>
      <c r="J40" s="215"/>
      <c r="K40" s="210"/>
      <c r="L40" s="209"/>
      <c r="M40" s="207"/>
      <c r="N40" s="207"/>
      <c r="O40" s="207"/>
      <c r="P40" s="21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196">
        <f t="shared" si="5"/>
        <v>0</v>
      </c>
      <c r="AL40" s="313"/>
      <c r="AM40" s="314"/>
      <c r="AN40" s="82"/>
      <c r="AO40" s="87"/>
    </row>
    <row r="41" spans="1:41" s="10" customFormat="1" ht="18.95" customHeight="1" x14ac:dyDescent="0.15">
      <c r="A41" s="260"/>
      <c r="B41" s="302"/>
      <c r="C41" s="305"/>
      <c r="D41" s="311"/>
      <c r="E41" s="94" t="s">
        <v>46</v>
      </c>
      <c r="F41" s="99"/>
      <c r="G41" s="96"/>
      <c r="H41" s="96"/>
      <c r="I41" s="97"/>
      <c r="J41" s="216"/>
      <c r="K41" s="200"/>
      <c r="L41" s="199"/>
      <c r="M41" s="197"/>
      <c r="N41" s="197"/>
      <c r="O41" s="197"/>
      <c r="P41" s="200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01">
        <f t="shared" si="5"/>
        <v>0</v>
      </c>
      <c r="AL41" s="315"/>
      <c r="AM41" s="316"/>
      <c r="AN41" s="81"/>
      <c r="AO41" s="86"/>
    </row>
    <row r="42" spans="1:41" s="10" customFormat="1" ht="18.95" customHeight="1" x14ac:dyDescent="0.15">
      <c r="A42" s="300"/>
      <c r="B42" s="303"/>
      <c r="C42" s="306"/>
      <c r="D42" s="312"/>
      <c r="E42" s="121" t="s">
        <v>58</v>
      </c>
      <c r="F42" s="29"/>
      <c r="G42" s="7"/>
      <c r="H42" s="7"/>
      <c r="I42" s="47"/>
      <c r="J42" s="217"/>
      <c r="K42" s="205"/>
      <c r="L42" s="204"/>
      <c r="M42" s="202"/>
      <c r="N42" s="202"/>
      <c r="O42" s="202"/>
      <c r="P42" s="205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06">
        <f t="shared" si="5"/>
        <v>0</v>
      </c>
      <c r="AL42" s="317"/>
      <c r="AM42" s="318"/>
      <c r="AN42" s="83"/>
      <c r="AO42" s="88"/>
    </row>
    <row r="43" spans="1:41" s="10" customFormat="1" ht="13.5" customHeight="1" x14ac:dyDescent="0.15">
      <c r="A43" s="329" t="s">
        <v>65</v>
      </c>
      <c r="B43" s="330"/>
      <c r="C43" s="330"/>
      <c r="D43" s="330"/>
      <c r="E43" s="330"/>
      <c r="F43" s="331"/>
      <c r="G43" s="8"/>
      <c r="H43" s="8"/>
      <c r="I43" s="8"/>
      <c r="J43" s="8"/>
      <c r="K43" s="8"/>
      <c r="L43" s="8"/>
      <c r="M43" s="8"/>
      <c r="N43" s="8"/>
      <c r="O43" s="8"/>
      <c r="P43" s="8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40"/>
      <c r="AL43" s="335"/>
      <c r="AM43" s="336"/>
      <c r="AN43" s="81"/>
      <c r="AO43" s="86"/>
    </row>
    <row r="44" spans="1:41" s="10" customFormat="1" ht="37.5" customHeight="1" thickBot="1" x14ac:dyDescent="0.2">
      <c r="A44" s="332"/>
      <c r="B44" s="333"/>
      <c r="C44" s="333"/>
      <c r="D44" s="333"/>
      <c r="E44" s="333"/>
      <c r="F44" s="334"/>
      <c r="G44" s="107">
        <f>SUM(G34:G43)</f>
        <v>0</v>
      </c>
      <c r="H44" s="107">
        <f>SUM(H34:H43)</f>
        <v>0</v>
      </c>
      <c r="I44" s="107">
        <f t="shared" ref="I44:AK44" si="6">SUM(I34:I43)</f>
        <v>0</v>
      </c>
      <c r="J44" s="107">
        <f t="shared" si="6"/>
        <v>0</v>
      </c>
      <c r="K44" s="107">
        <f t="shared" si="6"/>
        <v>0</v>
      </c>
      <c r="L44" s="107">
        <f t="shared" si="6"/>
        <v>0</v>
      </c>
      <c r="M44" s="107">
        <f t="shared" si="6"/>
        <v>0</v>
      </c>
      <c r="N44" s="107">
        <f t="shared" si="6"/>
        <v>0</v>
      </c>
      <c r="O44" s="107">
        <f t="shared" si="6"/>
        <v>0</v>
      </c>
      <c r="P44" s="107">
        <f t="shared" si="6"/>
        <v>0</v>
      </c>
      <c r="Q44" s="107">
        <f t="shared" si="6"/>
        <v>0</v>
      </c>
      <c r="R44" s="107">
        <f t="shared" si="6"/>
        <v>0</v>
      </c>
      <c r="S44" s="107">
        <f t="shared" si="6"/>
        <v>0</v>
      </c>
      <c r="T44" s="107">
        <f t="shared" si="6"/>
        <v>0</v>
      </c>
      <c r="U44" s="107">
        <f t="shared" si="6"/>
        <v>0</v>
      </c>
      <c r="V44" s="107">
        <f t="shared" si="6"/>
        <v>0</v>
      </c>
      <c r="W44" s="107">
        <f t="shared" si="6"/>
        <v>0</v>
      </c>
      <c r="X44" s="107">
        <f t="shared" si="6"/>
        <v>0</v>
      </c>
      <c r="Y44" s="107">
        <f t="shared" si="6"/>
        <v>0</v>
      </c>
      <c r="Z44" s="107">
        <f t="shared" si="6"/>
        <v>0</v>
      </c>
      <c r="AA44" s="107">
        <f t="shared" si="6"/>
        <v>0</v>
      </c>
      <c r="AB44" s="107">
        <f t="shared" si="6"/>
        <v>0</v>
      </c>
      <c r="AC44" s="107">
        <f t="shared" si="6"/>
        <v>0</v>
      </c>
      <c r="AD44" s="107">
        <f t="shared" si="6"/>
        <v>0</v>
      </c>
      <c r="AE44" s="107">
        <f t="shared" si="6"/>
        <v>0</v>
      </c>
      <c r="AF44" s="107">
        <f t="shared" si="6"/>
        <v>0</v>
      </c>
      <c r="AG44" s="107">
        <f t="shared" si="6"/>
        <v>0</v>
      </c>
      <c r="AH44" s="107">
        <f t="shared" si="6"/>
        <v>0</v>
      </c>
      <c r="AI44" s="107">
        <f t="shared" si="6"/>
        <v>0</v>
      </c>
      <c r="AJ44" s="107">
        <f t="shared" si="6"/>
        <v>0</v>
      </c>
      <c r="AK44" s="142">
        <f t="shared" si="6"/>
        <v>0</v>
      </c>
      <c r="AL44" s="337"/>
      <c r="AM44" s="338"/>
      <c r="AN44" s="84"/>
      <c r="AO44" s="89"/>
    </row>
    <row r="45" spans="1:41" s="10" customFormat="1" ht="18.95" customHeight="1" thickTop="1" x14ac:dyDescent="0.15">
      <c r="A45" s="260">
        <v>9</v>
      </c>
      <c r="B45" s="302" t="s">
        <v>15</v>
      </c>
      <c r="C45" s="321" t="s">
        <v>17</v>
      </c>
      <c r="D45" s="311" t="s">
        <v>7</v>
      </c>
      <c r="E45" s="127" t="s">
        <v>42</v>
      </c>
      <c r="F45" s="98">
        <v>20</v>
      </c>
      <c r="G45" s="48"/>
      <c r="H45" s="140"/>
      <c r="I45" s="141"/>
      <c r="J45" s="218"/>
      <c r="K45" s="187"/>
      <c r="L45" s="186"/>
      <c r="M45" s="186"/>
      <c r="N45" s="186"/>
      <c r="O45" s="186"/>
      <c r="P45" s="187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185">
        <f>SUM(Q45:AJ45)</f>
        <v>0</v>
      </c>
      <c r="AL45" s="313"/>
      <c r="AM45" s="314"/>
      <c r="AN45" s="81"/>
      <c r="AO45" s="86"/>
    </row>
    <row r="46" spans="1:41" s="10" customFormat="1" ht="18.95" customHeight="1" x14ac:dyDescent="0.15">
      <c r="A46" s="260"/>
      <c r="B46" s="302"/>
      <c r="C46" s="321"/>
      <c r="D46" s="311"/>
      <c r="E46" s="94" t="s">
        <v>46</v>
      </c>
      <c r="F46" s="99"/>
      <c r="G46" s="96"/>
      <c r="H46" s="102"/>
      <c r="I46" s="103"/>
      <c r="J46" s="219"/>
      <c r="K46" s="200"/>
      <c r="L46" s="197"/>
      <c r="M46" s="197"/>
      <c r="N46" s="197"/>
      <c r="O46" s="197"/>
      <c r="P46" s="200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188">
        <f>SUM(Q46:AJ46)</f>
        <v>0</v>
      </c>
      <c r="AL46" s="315"/>
      <c r="AM46" s="316"/>
      <c r="AN46" s="81"/>
      <c r="AO46" s="86"/>
    </row>
    <row r="47" spans="1:41" s="10" customFormat="1" ht="18.95" customHeight="1" x14ac:dyDescent="0.15">
      <c r="A47" s="300"/>
      <c r="B47" s="302"/>
      <c r="C47" s="321"/>
      <c r="D47" s="312"/>
      <c r="E47" s="121" t="s">
        <v>58</v>
      </c>
      <c r="F47" s="29"/>
      <c r="G47" s="7"/>
      <c r="H47" s="39"/>
      <c r="I47" s="14"/>
      <c r="J47" s="221"/>
      <c r="K47" s="205"/>
      <c r="L47" s="202"/>
      <c r="M47" s="202"/>
      <c r="N47" s="202"/>
      <c r="O47" s="202"/>
      <c r="P47" s="205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191">
        <f>SUM(Q47:AJ47)</f>
        <v>0</v>
      </c>
      <c r="AL47" s="317"/>
      <c r="AM47" s="318"/>
      <c r="AN47" s="83"/>
      <c r="AO47" s="88"/>
    </row>
    <row r="48" spans="1:41" s="10" customFormat="1" ht="18.95" customHeight="1" x14ac:dyDescent="0.15">
      <c r="A48" s="319">
        <v>10</v>
      </c>
      <c r="B48" s="302"/>
      <c r="C48" s="321"/>
      <c r="D48" s="310" t="s">
        <v>30</v>
      </c>
      <c r="E48" s="92" t="s">
        <v>42</v>
      </c>
      <c r="F48" s="30">
        <v>20</v>
      </c>
      <c r="G48" s="8"/>
      <c r="H48" s="104"/>
      <c r="I48" s="101"/>
      <c r="J48" s="223"/>
      <c r="K48" s="210"/>
      <c r="L48" s="207"/>
      <c r="M48" s="207"/>
      <c r="N48" s="207"/>
      <c r="O48" s="207"/>
      <c r="P48" s="21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196">
        <f t="shared" ref="AK48:AK62" si="7">SUM(Q48:AJ48)</f>
        <v>0</v>
      </c>
      <c r="AL48" s="313"/>
      <c r="AM48" s="314"/>
      <c r="AN48" s="81"/>
      <c r="AO48" s="86"/>
    </row>
    <row r="49" spans="1:41" s="10" customFormat="1" ht="18.95" customHeight="1" x14ac:dyDescent="0.15">
      <c r="A49" s="260"/>
      <c r="B49" s="302"/>
      <c r="C49" s="321"/>
      <c r="D49" s="311"/>
      <c r="E49" s="94" t="s">
        <v>46</v>
      </c>
      <c r="F49" s="99"/>
      <c r="G49" s="96"/>
      <c r="H49" s="105"/>
      <c r="I49" s="103"/>
      <c r="J49" s="219"/>
      <c r="K49" s="200"/>
      <c r="L49" s="197"/>
      <c r="M49" s="197"/>
      <c r="N49" s="197"/>
      <c r="O49" s="197"/>
      <c r="P49" s="200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01">
        <f t="shared" si="7"/>
        <v>0</v>
      </c>
      <c r="AL49" s="315"/>
      <c r="AM49" s="316"/>
      <c r="AN49" s="81"/>
      <c r="AO49" s="86"/>
    </row>
    <row r="50" spans="1:41" s="10" customFormat="1" ht="18.95" customHeight="1" x14ac:dyDescent="0.15">
      <c r="A50" s="300"/>
      <c r="B50" s="302"/>
      <c r="C50" s="321"/>
      <c r="D50" s="312"/>
      <c r="E50" s="121" t="s">
        <v>58</v>
      </c>
      <c r="F50" s="29"/>
      <c r="G50" s="7"/>
      <c r="H50" s="53"/>
      <c r="I50" s="14"/>
      <c r="J50" s="221"/>
      <c r="K50" s="205"/>
      <c r="L50" s="202"/>
      <c r="M50" s="202"/>
      <c r="N50" s="202"/>
      <c r="O50" s="202"/>
      <c r="P50" s="205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06">
        <f t="shared" si="7"/>
        <v>0</v>
      </c>
      <c r="AL50" s="317"/>
      <c r="AM50" s="318"/>
      <c r="AN50" s="81"/>
      <c r="AO50" s="86"/>
    </row>
    <row r="51" spans="1:41" s="10" customFormat="1" ht="18.95" customHeight="1" x14ac:dyDescent="0.15">
      <c r="A51" s="319">
        <v>11</v>
      </c>
      <c r="B51" s="302"/>
      <c r="C51" s="321"/>
      <c r="D51" s="310" t="s">
        <v>29</v>
      </c>
      <c r="E51" s="92" t="s">
        <v>42</v>
      </c>
      <c r="F51" s="30">
        <v>25</v>
      </c>
      <c r="G51" s="8"/>
      <c r="H51" s="100"/>
      <c r="I51" s="101"/>
      <c r="J51" s="223"/>
      <c r="K51" s="210"/>
      <c r="L51" s="207"/>
      <c r="M51" s="207"/>
      <c r="N51" s="207"/>
      <c r="O51" s="207"/>
      <c r="P51" s="21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196">
        <f t="shared" si="7"/>
        <v>0</v>
      </c>
      <c r="AL51" s="313"/>
      <c r="AM51" s="314"/>
      <c r="AN51" s="82"/>
      <c r="AO51" s="87"/>
    </row>
    <row r="52" spans="1:41" s="10" customFormat="1" ht="18.95" customHeight="1" x14ac:dyDescent="0.15">
      <c r="A52" s="260"/>
      <c r="B52" s="302"/>
      <c r="C52" s="321"/>
      <c r="D52" s="311"/>
      <c r="E52" s="94" t="s">
        <v>46</v>
      </c>
      <c r="F52" s="99"/>
      <c r="G52" s="96"/>
      <c r="H52" s="102"/>
      <c r="I52" s="103"/>
      <c r="J52" s="219"/>
      <c r="K52" s="200"/>
      <c r="L52" s="197"/>
      <c r="M52" s="197"/>
      <c r="N52" s="197"/>
      <c r="O52" s="197"/>
      <c r="P52" s="200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01">
        <f t="shared" si="7"/>
        <v>0</v>
      </c>
      <c r="AL52" s="315"/>
      <c r="AM52" s="316"/>
      <c r="AN52" s="81"/>
      <c r="AO52" s="86"/>
    </row>
    <row r="53" spans="1:41" s="10" customFormat="1" ht="18.95" customHeight="1" x14ac:dyDescent="0.15">
      <c r="A53" s="300"/>
      <c r="B53" s="302"/>
      <c r="C53" s="322"/>
      <c r="D53" s="312"/>
      <c r="E53" s="121" t="s">
        <v>58</v>
      </c>
      <c r="F53" s="29"/>
      <c r="G53" s="7"/>
      <c r="H53" s="39"/>
      <c r="I53" s="14"/>
      <c r="J53" s="221"/>
      <c r="K53" s="205"/>
      <c r="L53" s="202"/>
      <c r="M53" s="202"/>
      <c r="N53" s="202"/>
      <c r="O53" s="202"/>
      <c r="P53" s="205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06">
        <f t="shared" si="7"/>
        <v>0</v>
      </c>
      <c r="AL53" s="317"/>
      <c r="AM53" s="318"/>
      <c r="AN53" s="83"/>
      <c r="AO53" s="88"/>
    </row>
    <row r="54" spans="1:41" s="10" customFormat="1" ht="18.95" customHeight="1" x14ac:dyDescent="0.15">
      <c r="A54" s="319">
        <v>12</v>
      </c>
      <c r="B54" s="302"/>
      <c r="C54" s="320" t="s">
        <v>16</v>
      </c>
      <c r="D54" s="310" t="s">
        <v>33</v>
      </c>
      <c r="E54" s="92" t="s">
        <v>42</v>
      </c>
      <c r="F54" s="30">
        <v>30</v>
      </c>
      <c r="G54" s="8"/>
      <c r="H54" s="8"/>
      <c r="I54" s="12"/>
      <c r="J54" s="209"/>
      <c r="K54" s="210"/>
      <c r="L54" s="207"/>
      <c r="M54" s="207"/>
      <c r="N54" s="207"/>
      <c r="O54" s="207"/>
      <c r="P54" s="21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196">
        <f t="shared" si="7"/>
        <v>0</v>
      </c>
      <c r="AL54" s="313"/>
      <c r="AM54" s="314"/>
      <c r="AN54" s="81"/>
      <c r="AO54" s="86"/>
    </row>
    <row r="55" spans="1:41" s="10" customFormat="1" ht="18.95" customHeight="1" x14ac:dyDescent="0.15">
      <c r="A55" s="260"/>
      <c r="B55" s="302"/>
      <c r="C55" s="321"/>
      <c r="D55" s="311"/>
      <c r="E55" s="94" t="s">
        <v>46</v>
      </c>
      <c r="F55" s="106"/>
      <c r="G55" s="96"/>
      <c r="H55" s="96"/>
      <c r="I55" s="97"/>
      <c r="J55" s="199"/>
      <c r="K55" s="200"/>
      <c r="L55" s="197"/>
      <c r="M55" s="197"/>
      <c r="N55" s="197"/>
      <c r="O55" s="197"/>
      <c r="P55" s="200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01">
        <f t="shared" si="7"/>
        <v>0</v>
      </c>
      <c r="AL55" s="315"/>
      <c r="AM55" s="316"/>
      <c r="AN55" s="81"/>
      <c r="AO55" s="86"/>
    </row>
    <row r="56" spans="1:41" s="10" customFormat="1" ht="18.95" customHeight="1" x14ac:dyDescent="0.15">
      <c r="A56" s="300"/>
      <c r="B56" s="302"/>
      <c r="C56" s="321"/>
      <c r="D56" s="312"/>
      <c r="E56" s="121" t="s">
        <v>58</v>
      </c>
      <c r="F56" s="32"/>
      <c r="G56" s="7"/>
      <c r="H56" s="7"/>
      <c r="I56" s="47"/>
      <c r="J56" s="204"/>
      <c r="K56" s="205"/>
      <c r="L56" s="202"/>
      <c r="M56" s="202"/>
      <c r="N56" s="202"/>
      <c r="O56" s="202"/>
      <c r="P56" s="205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06">
        <f t="shared" si="7"/>
        <v>0</v>
      </c>
      <c r="AL56" s="317"/>
      <c r="AM56" s="318"/>
      <c r="AN56" s="81"/>
      <c r="AO56" s="86"/>
    </row>
    <row r="57" spans="1:41" s="10" customFormat="1" ht="18.95" customHeight="1" x14ac:dyDescent="0.15">
      <c r="A57" s="319">
        <v>13</v>
      </c>
      <c r="B57" s="302"/>
      <c r="C57" s="321"/>
      <c r="D57" s="310" t="s">
        <v>31</v>
      </c>
      <c r="E57" s="92" t="s">
        <v>42</v>
      </c>
      <c r="F57" s="30">
        <v>20</v>
      </c>
      <c r="G57" s="8"/>
      <c r="H57" s="100"/>
      <c r="I57" s="101"/>
      <c r="J57" s="223"/>
      <c r="K57" s="210"/>
      <c r="L57" s="207"/>
      <c r="M57" s="207"/>
      <c r="N57" s="207"/>
      <c r="O57" s="207"/>
      <c r="P57" s="21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196">
        <f t="shared" si="7"/>
        <v>0</v>
      </c>
      <c r="AL57" s="313"/>
      <c r="AM57" s="314"/>
      <c r="AN57" s="82"/>
      <c r="AO57" s="87"/>
    </row>
    <row r="58" spans="1:41" s="10" customFormat="1" ht="18.95" customHeight="1" x14ac:dyDescent="0.15">
      <c r="A58" s="260"/>
      <c r="B58" s="302"/>
      <c r="C58" s="321"/>
      <c r="D58" s="311"/>
      <c r="E58" s="94" t="s">
        <v>46</v>
      </c>
      <c r="F58" s="99"/>
      <c r="G58" s="96"/>
      <c r="H58" s="102"/>
      <c r="I58" s="103"/>
      <c r="J58" s="219"/>
      <c r="K58" s="200"/>
      <c r="L58" s="197"/>
      <c r="M58" s="197"/>
      <c r="N58" s="197"/>
      <c r="O58" s="197"/>
      <c r="P58" s="200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01">
        <f t="shared" si="7"/>
        <v>0</v>
      </c>
      <c r="AL58" s="315"/>
      <c r="AM58" s="316"/>
      <c r="AN58" s="81"/>
      <c r="AO58" s="86"/>
    </row>
    <row r="59" spans="1:41" s="10" customFormat="1" ht="18.95" customHeight="1" x14ac:dyDescent="0.15">
      <c r="A59" s="300"/>
      <c r="B59" s="302"/>
      <c r="C59" s="321"/>
      <c r="D59" s="312"/>
      <c r="E59" s="121" t="s">
        <v>58</v>
      </c>
      <c r="F59" s="29"/>
      <c r="G59" s="7"/>
      <c r="H59" s="39"/>
      <c r="I59" s="14"/>
      <c r="J59" s="221"/>
      <c r="K59" s="205"/>
      <c r="L59" s="202"/>
      <c r="M59" s="202"/>
      <c r="N59" s="202"/>
      <c r="O59" s="202"/>
      <c r="P59" s="205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06">
        <f t="shared" si="7"/>
        <v>0</v>
      </c>
      <c r="AL59" s="317"/>
      <c r="AM59" s="318"/>
      <c r="AN59" s="83"/>
      <c r="AO59" s="88"/>
    </row>
    <row r="60" spans="1:41" s="10" customFormat="1" ht="18.95" customHeight="1" x14ac:dyDescent="0.15">
      <c r="A60" s="319">
        <v>14</v>
      </c>
      <c r="B60" s="302"/>
      <c r="C60" s="321"/>
      <c r="D60" s="311" t="s">
        <v>29</v>
      </c>
      <c r="E60" s="92" t="s">
        <v>42</v>
      </c>
      <c r="F60" s="98">
        <v>30</v>
      </c>
      <c r="G60" s="48"/>
      <c r="H60" s="48"/>
      <c r="I60" s="55"/>
      <c r="J60" s="179"/>
      <c r="K60" s="187"/>
      <c r="L60" s="186"/>
      <c r="M60" s="186"/>
      <c r="N60" s="186"/>
      <c r="O60" s="186"/>
      <c r="P60" s="187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196">
        <f t="shared" si="7"/>
        <v>0</v>
      </c>
      <c r="AL60" s="313"/>
      <c r="AM60" s="314"/>
      <c r="AN60" s="82"/>
      <c r="AO60" s="87"/>
    </row>
    <row r="61" spans="1:41" s="10" customFormat="1" ht="18.95" customHeight="1" x14ac:dyDescent="0.15">
      <c r="A61" s="260"/>
      <c r="B61" s="302"/>
      <c r="C61" s="321"/>
      <c r="D61" s="311"/>
      <c r="E61" s="94" t="s">
        <v>46</v>
      </c>
      <c r="F61" s="106"/>
      <c r="G61" s="96"/>
      <c r="H61" s="96"/>
      <c r="I61" s="97"/>
      <c r="J61" s="199"/>
      <c r="K61" s="200"/>
      <c r="L61" s="197"/>
      <c r="M61" s="197"/>
      <c r="N61" s="197"/>
      <c r="O61" s="197"/>
      <c r="P61" s="200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01">
        <f t="shared" si="7"/>
        <v>0</v>
      </c>
      <c r="AL61" s="315"/>
      <c r="AM61" s="316"/>
      <c r="AN61" s="81"/>
      <c r="AO61" s="86"/>
    </row>
    <row r="62" spans="1:41" s="10" customFormat="1" ht="18.95" customHeight="1" x14ac:dyDescent="0.15">
      <c r="A62" s="260"/>
      <c r="B62" s="302"/>
      <c r="C62" s="321"/>
      <c r="D62" s="311"/>
      <c r="E62" s="126" t="s">
        <v>58</v>
      </c>
      <c r="F62" s="139"/>
      <c r="G62" s="48"/>
      <c r="H62" s="48"/>
      <c r="I62" s="55"/>
      <c r="J62" s="179"/>
      <c r="K62" s="187"/>
      <c r="L62" s="186"/>
      <c r="M62" s="186"/>
      <c r="N62" s="186"/>
      <c r="O62" s="186"/>
      <c r="P62" s="187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06">
        <f t="shared" si="7"/>
        <v>0</v>
      </c>
      <c r="AL62" s="315"/>
      <c r="AM62" s="316"/>
      <c r="AN62" s="81"/>
      <c r="AO62" s="86"/>
    </row>
    <row r="63" spans="1:41" s="10" customFormat="1" ht="13.5" customHeight="1" x14ac:dyDescent="0.15">
      <c r="A63" s="329" t="s">
        <v>65</v>
      </c>
      <c r="B63" s="330"/>
      <c r="C63" s="330"/>
      <c r="D63" s="330"/>
      <c r="E63" s="330"/>
      <c r="F63" s="33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335"/>
      <c r="AM63" s="336"/>
      <c r="AN63" s="82"/>
      <c r="AO63" s="87"/>
    </row>
    <row r="64" spans="1:41" s="10" customFormat="1" ht="37.5" customHeight="1" thickBot="1" x14ac:dyDescent="0.2">
      <c r="A64" s="332"/>
      <c r="B64" s="333"/>
      <c r="C64" s="333"/>
      <c r="D64" s="333"/>
      <c r="E64" s="333"/>
      <c r="F64" s="334"/>
      <c r="G64" s="107">
        <f>SUM(G45:G63)</f>
        <v>0</v>
      </c>
      <c r="H64" s="107">
        <f t="shared" ref="H64:AK64" si="8">SUM(H45:H63)</f>
        <v>0</v>
      </c>
      <c r="I64" s="107">
        <f t="shared" si="8"/>
        <v>0</v>
      </c>
      <c r="J64" s="107">
        <f t="shared" si="8"/>
        <v>0</v>
      </c>
      <c r="K64" s="107">
        <f t="shared" si="8"/>
        <v>0</v>
      </c>
      <c r="L64" s="107">
        <f t="shared" si="8"/>
        <v>0</v>
      </c>
      <c r="M64" s="107">
        <f t="shared" si="8"/>
        <v>0</v>
      </c>
      <c r="N64" s="107">
        <f t="shared" si="8"/>
        <v>0</v>
      </c>
      <c r="O64" s="107">
        <f t="shared" si="8"/>
        <v>0</v>
      </c>
      <c r="P64" s="107">
        <f t="shared" si="8"/>
        <v>0</v>
      </c>
      <c r="Q64" s="107">
        <f t="shared" si="8"/>
        <v>0</v>
      </c>
      <c r="R64" s="107">
        <f t="shared" si="8"/>
        <v>0</v>
      </c>
      <c r="S64" s="107">
        <f t="shared" si="8"/>
        <v>0</v>
      </c>
      <c r="T64" s="107">
        <f t="shared" si="8"/>
        <v>0</v>
      </c>
      <c r="U64" s="107">
        <f t="shared" si="8"/>
        <v>0</v>
      </c>
      <c r="V64" s="107">
        <f t="shared" si="8"/>
        <v>0</v>
      </c>
      <c r="W64" s="107">
        <f t="shared" si="8"/>
        <v>0</v>
      </c>
      <c r="X64" s="107">
        <f t="shared" si="8"/>
        <v>0</v>
      </c>
      <c r="Y64" s="107">
        <f t="shared" si="8"/>
        <v>0</v>
      </c>
      <c r="Z64" s="107">
        <f t="shared" si="8"/>
        <v>0</v>
      </c>
      <c r="AA64" s="107">
        <f t="shared" si="8"/>
        <v>0</v>
      </c>
      <c r="AB64" s="107">
        <f t="shared" si="8"/>
        <v>0</v>
      </c>
      <c r="AC64" s="107">
        <f t="shared" si="8"/>
        <v>0</v>
      </c>
      <c r="AD64" s="107">
        <f t="shared" si="8"/>
        <v>0</v>
      </c>
      <c r="AE64" s="107">
        <f t="shared" si="8"/>
        <v>0</v>
      </c>
      <c r="AF64" s="107">
        <f t="shared" si="8"/>
        <v>0</v>
      </c>
      <c r="AG64" s="107">
        <f t="shared" si="8"/>
        <v>0</v>
      </c>
      <c r="AH64" s="107">
        <f t="shared" si="8"/>
        <v>0</v>
      </c>
      <c r="AI64" s="107">
        <f t="shared" si="8"/>
        <v>0</v>
      </c>
      <c r="AJ64" s="107">
        <f t="shared" si="8"/>
        <v>0</v>
      </c>
      <c r="AK64" s="107">
        <f t="shared" si="8"/>
        <v>0</v>
      </c>
      <c r="AL64" s="337"/>
      <c r="AM64" s="338"/>
      <c r="AN64" s="84"/>
      <c r="AO64" s="89"/>
    </row>
    <row r="65" spans="1:41" s="10" customFormat="1" ht="19.5" customHeight="1" thickTop="1" x14ac:dyDescent="0.15">
      <c r="A65" s="264" t="s">
        <v>28</v>
      </c>
      <c r="B65" s="265"/>
      <c r="C65" s="266"/>
      <c r="D65" s="369"/>
      <c r="E65" s="127" t="s">
        <v>42</v>
      </c>
      <c r="F65" s="143"/>
      <c r="G65" s="11"/>
      <c r="H65" s="11"/>
      <c r="I65" s="144"/>
      <c r="J65" s="229"/>
      <c r="K65" s="230"/>
      <c r="L65" s="231"/>
      <c r="M65" s="231"/>
      <c r="N65" s="231"/>
      <c r="O65" s="231"/>
      <c r="P65" s="23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185">
        <f>SUM(Q65:AJ65)</f>
        <v>0</v>
      </c>
      <c r="AL65" s="313"/>
      <c r="AM65" s="314"/>
      <c r="AN65" s="81"/>
      <c r="AO65" s="86"/>
    </row>
    <row r="66" spans="1:41" s="10" customFormat="1" ht="19.5" customHeight="1" x14ac:dyDescent="0.15">
      <c r="A66" s="264"/>
      <c r="B66" s="265"/>
      <c r="C66" s="266"/>
      <c r="D66" s="370"/>
      <c r="E66" s="94" t="s">
        <v>46</v>
      </c>
      <c r="F66" s="98"/>
      <c r="G66" s="48"/>
      <c r="H66" s="48"/>
      <c r="I66" s="171"/>
      <c r="J66" s="234"/>
      <c r="K66" s="179"/>
      <c r="L66" s="186"/>
      <c r="M66" s="186"/>
      <c r="N66" s="186"/>
      <c r="O66" s="186"/>
      <c r="P66" s="187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188">
        <f>SUM(Q66:AJ66)</f>
        <v>0</v>
      </c>
      <c r="AL66" s="315"/>
      <c r="AM66" s="316"/>
      <c r="AN66" s="81"/>
      <c r="AO66" s="86"/>
    </row>
    <row r="67" spans="1:41" s="10" customFormat="1" ht="18.75" x14ac:dyDescent="0.15">
      <c r="A67" s="264"/>
      <c r="B67" s="265"/>
      <c r="C67" s="266"/>
      <c r="D67" s="370"/>
      <c r="E67" s="121" t="s">
        <v>58</v>
      </c>
      <c r="F67" s="31"/>
      <c r="G67" s="9"/>
      <c r="H67" s="9"/>
      <c r="I67" s="9"/>
      <c r="J67" s="235"/>
      <c r="K67" s="189"/>
      <c r="L67" s="189"/>
      <c r="M67" s="189"/>
      <c r="N67" s="189"/>
      <c r="O67" s="189"/>
      <c r="P67" s="236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191">
        <f>SUM(Q67:AJ67)</f>
        <v>0</v>
      </c>
      <c r="AL67" s="317"/>
      <c r="AM67" s="318"/>
      <c r="AN67" s="83"/>
      <c r="AO67" s="88"/>
    </row>
    <row r="68" spans="1:41" s="10" customFormat="1" ht="18.75" x14ac:dyDescent="0.15">
      <c r="A68" s="264"/>
      <c r="B68" s="265"/>
      <c r="C68" s="266"/>
      <c r="D68" s="371"/>
      <c r="E68" s="92" t="s">
        <v>42</v>
      </c>
      <c r="F68" s="28"/>
      <c r="G68" s="6"/>
      <c r="H68" s="6"/>
      <c r="I68" s="6"/>
      <c r="J68" s="194"/>
      <c r="K68" s="192"/>
      <c r="L68" s="192"/>
      <c r="M68" s="192"/>
      <c r="N68" s="192"/>
      <c r="O68" s="192"/>
      <c r="P68" s="193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96">
        <f t="shared" ref="AK68:AK70" si="9">SUM(Q68:AJ68)</f>
        <v>0</v>
      </c>
      <c r="AL68" s="313"/>
      <c r="AM68" s="314"/>
      <c r="AN68" s="81"/>
      <c r="AO68" s="86"/>
    </row>
    <row r="69" spans="1:41" s="10" customFormat="1" ht="19.5" customHeight="1" x14ac:dyDescent="0.15">
      <c r="A69" s="264"/>
      <c r="B69" s="265"/>
      <c r="C69" s="266"/>
      <c r="D69" s="370"/>
      <c r="E69" s="94" t="s">
        <v>46</v>
      </c>
      <c r="F69" s="172"/>
      <c r="G69" s="11"/>
      <c r="H69" s="43"/>
      <c r="I69" s="11"/>
      <c r="J69" s="230"/>
      <c r="K69" s="231"/>
      <c r="L69" s="231"/>
      <c r="M69" s="231"/>
      <c r="N69" s="231"/>
      <c r="O69" s="231"/>
      <c r="P69" s="239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01">
        <f t="shared" si="9"/>
        <v>0</v>
      </c>
      <c r="AL69" s="315"/>
      <c r="AM69" s="316"/>
      <c r="AN69" s="81"/>
      <c r="AO69" s="86"/>
    </row>
    <row r="70" spans="1:41" s="10" customFormat="1" ht="19.5" customHeight="1" x14ac:dyDescent="0.15">
      <c r="A70" s="373"/>
      <c r="B70" s="374"/>
      <c r="C70" s="375"/>
      <c r="D70" s="372"/>
      <c r="E70" s="126" t="s">
        <v>58</v>
      </c>
      <c r="F70" s="27"/>
      <c r="G70" s="7"/>
      <c r="H70" s="39"/>
      <c r="I70" s="7"/>
      <c r="J70" s="240"/>
      <c r="K70" s="202"/>
      <c r="L70" s="202"/>
      <c r="M70" s="202"/>
      <c r="N70" s="202"/>
      <c r="O70" s="202"/>
      <c r="P70" s="241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06">
        <f t="shared" si="9"/>
        <v>0</v>
      </c>
      <c r="AL70" s="317"/>
      <c r="AM70" s="318"/>
      <c r="AN70" s="81"/>
      <c r="AO70" s="86"/>
    </row>
    <row r="71" spans="1:41" s="10" customFormat="1" ht="13.5" customHeight="1" x14ac:dyDescent="0.15">
      <c r="A71" s="329" t="s">
        <v>65</v>
      </c>
      <c r="B71" s="330"/>
      <c r="C71" s="330"/>
      <c r="D71" s="330"/>
      <c r="E71" s="330"/>
      <c r="F71" s="331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335"/>
      <c r="AM71" s="336"/>
      <c r="AN71" s="82"/>
      <c r="AO71" s="87"/>
    </row>
    <row r="72" spans="1:41" s="10" customFormat="1" ht="30.75" customHeight="1" thickBot="1" x14ac:dyDescent="0.2">
      <c r="A72" s="332"/>
      <c r="B72" s="333"/>
      <c r="C72" s="333"/>
      <c r="D72" s="333"/>
      <c r="E72" s="333"/>
      <c r="F72" s="334"/>
      <c r="G72" s="107">
        <f>SUM(G65:G71)</f>
        <v>0</v>
      </c>
      <c r="H72" s="107">
        <f t="shared" ref="H72:AK72" si="10">SUM(H65:H71)</f>
        <v>0</v>
      </c>
      <c r="I72" s="107">
        <f t="shared" si="10"/>
        <v>0</v>
      </c>
      <c r="J72" s="107">
        <f t="shared" si="10"/>
        <v>0</v>
      </c>
      <c r="K72" s="107">
        <f t="shared" si="10"/>
        <v>0</v>
      </c>
      <c r="L72" s="107">
        <f t="shared" si="10"/>
        <v>0</v>
      </c>
      <c r="M72" s="107">
        <f t="shared" si="10"/>
        <v>0</v>
      </c>
      <c r="N72" s="107">
        <f t="shared" si="10"/>
        <v>0</v>
      </c>
      <c r="O72" s="107">
        <f t="shared" si="10"/>
        <v>0</v>
      </c>
      <c r="P72" s="107">
        <f t="shared" si="10"/>
        <v>0</v>
      </c>
      <c r="Q72" s="107">
        <f t="shared" si="10"/>
        <v>0</v>
      </c>
      <c r="R72" s="107">
        <f t="shared" si="10"/>
        <v>0</v>
      </c>
      <c r="S72" s="107">
        <f t="shared" si="10"/>
        <v>0</v>
      </c>
      <c r="T72" s="107">
        <f t="shared" si="10"/>
        <v>0</v>
      </c>
      <c r="U72" s="107">
        <f t="shared" si="10"/>
        <v>0</v>
      </c>
      <c r="V72" s="107">
        <f t="shared" si="10"/>
        <v>0</v>
      </c>
      <c r="W72" s="107">
        <f t="shared" si="10"/>
        <v>0</v>
      </c>
      <c r="X72" s="107">
        <f t="shared" si="10"/>
        <v>0</v>
      </c>
      <c r="Y72" s="107">
        <f t="shared" si="10"/>
        <v>0</v>
      </c>
      <c r="Z72" s="107">
        <f t="shared" si="10"/>
        <v>0</v>
      </c>
      <c r="AA72" s="107">
        <f t="shared" si="10"/>
        <v>0</v>
      </c>
      <c r="AB72" s="107">
        <f t="shared" si="10"/>
        <v>0</v>
      </c>
      <c r="AC72" s="107">
        <f t="shared" si="10"/>
        <v>0</v>
      </c>
      <c r="AD72" s="107">
        <f t="shared" si="10"/>
        <v>0</v>
      </c>
      <c r="AE72" s="107">
        <f t="shared" si="10"/>
        <v>0</v>
      </c>
      <c r="AF72" s="107">
        <f t="shared" si="10"/>
        <v>0</v>
      </c>
      <c r="AG72" s="107">
        <f t="shared" si="10"/>
        <v>0</v>
      </c>
      <c r="AH72" s="107">
        <f t="shared" si="10"/>
        <v>0</v>
      </c>
      <c r="AI72" s="107">
        <f t="shared" si="10"/>
        <v>0</v>
      </c>
      <c r="AJ72" s="107">
        <f t="shared" si="10"/>
        <v>0</v>
      </c>
      <c r="AK72" s="107">
        <f t="shared" si="10"/>
        <v>0</v>
      </c>
      <c r="AL72" s="337"/>
      <c r="AM72" s="338"/>
      <c r="AN72" s="84"/>
      <c r="AO72" s="89"/>
    </row>
    <row r="73" spans="1:41" s="10" customFormat="1" ht="39.75" customHeight="1" thickTop="1" thickBot="1" x14ac:dyDescent="0.2">
      <c r="A73" s="366" t="s">
        <v>6</v>
      </c>
      <c r="B73" s="367"/>
      <c r="C73" s="367"/>
      <c r="D73" s="367"/>
      <c r="E73" s="367"/>
      <c r="F73" s="368"/>
      <c r="G73" s="15">
        <f>G72+G64+G33+G44</f>
        <v>0</v>
      </c>
      <c r="H73" s="15">
        <f t="shared" ref="H73:AJ73" si="11">H72+H64+H33+H44</f>
        <v>0</v>
      </c>
      <c r="I73" s="15">
        <f t="shared" si="11"/>
        <v>0</v>
      </c>
      <c r="J73" s="15">
        <f t="shared" si="11"/>
        <v>0</v>
      </c>
      <c r="K73" s="15">
        <f t="shared" si="11"/>
        <v>0</v>
      </c>
      <c r="L73" s="15">
        <f t="shared" si="11"/>
        <v>0</v>
      </c>
      <c r="M73" s="15">
        <f t="shared" si="11"/>
        <v>0</v>
      </c>
      <c r="N73" s="15">
        <f t="shared" si="11"/>
        <v>0</v>
      </c>
      <c r="O73" s="15">
        <f t="shared" si="11"/>
        <v>0</v>
      </c>
      <c r="P73" s="15">
        <f t="shared" si="11"/>
        <v>0</v>
      </c>
      <c r="Q73" s="15">
        <f t="shared" si="11"/>
        <v>0</v>
      </c>
      <c r="R73" s="15">
        <f t="shared" si="11"/>
        <v>0</v>
      </c>
      <c r="S73" s="15">
        <f t="shared" si="11"/>
        <v>0</v>
      </c>
      <c r="T73" s="15">
        <f t="shared" si="11"/>
        <v>0</v>
      </c>
      <c r="U73" s="15">
        <f t="shared" si="11"/>
        <v>0</v>
      </c>
      <c r="V73" s="15">
        <f t="shared" si="11"/>
        <v>0</v>
      </c>
      <c r="W73" s="15">
        <f t="shared" si="11"/>
        <v>0</v>
      </c>
      <c r="X73" s="15">
        <f t="shared" si="11"/>
        <v>0</v>
      </c>
      <c r="Y73" s="15">
        <f t="shared" si="11"/>
        <v>0</v>
      </c>
      <c r="Z73" s="15">
        <f t="shared" si="11"/>
        <v>0</v>
      </c>
      <c r="AA73" s="15">
        <f t="shared" si="11"/>
        <v>0</v>
      </c>
      <c r="AB73" s="15">
        <f t="shared" si="11"/>
        <v>0</v>
      </c>
      <c r="AC73" s="15">
        <f t="shared" si="11"/>
        <v>0</v>
      </c>
      <c r="AD73" s="15">
        <f t="shared" si="11"/>
        <v>0</v>
      </c>
      <c r="AE73" s="15">
        <f t="shared" si="11"/>
        <v>0</v>
      </c>
      <c r="AF73" s="15">
        <f t="shared" si="11"/>
        <v>0</v>
      </c>
      <c r="AG73" s="15">
        <f t="shared" si="11"/>
        <v>0</v>
      </c>
      <c r="AH73" s="15">
        <f t="shared" si="11"/>
        <v>0</v>
      </c>
      <c r="AI73" s="15">
        <f t="shared" si="11"/>
        <v>0</v>
      </c>
      <c r="AJ73" s="15">
        <f t="shared" si="11"/>
        <v>0</v>
      </c>
      <c r="AK73" s="15">
        <f>AK72+AK64+AK33+AK44</f>
        <v>0</v>
      </c>
      <c r="AL73" s="364"/>
      <c r="AM73" s="365"/>
      <c r="AN73" s="85"/>
      <c r="AO73" s="90"/>
    </row>
    <row r="74" spans="1:41" s="10" customFormat="1" ht="18.75" customHeight="1" x14ac:dyDescent="0.15">
      <c r="A74" s="16"/>
      <c r="B74" s="16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257" t="s">
        <v>89</v>
      </c>
      <c r="AL74" s="34"/>
      <c r="AN74" s="33"/>
    </row>
    <row r="75" spans="1:41" s="10" customFormat="1" ht="18.75" x14ac:dyDescent="0.15">
      <c r="A75" s="41"/>
      <c r="B75" s="42"/>
      <c r="C75" s="3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N75" s="33"/>
    </row>
    <row r="76" spans="1:41" s="10" customFormat="1" x14ac:dyDescent="0.15">
      <c r="A76" s="16"/>
      <c r="B76" s="16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N76" s="33"/>
    </row>
    <row r="77" spans="1:41" ht="18.75" x14ac:dyDescent="0.15">
      <c r="D77" s="44"/>
      <c r="E77" s="35"/>
      <c r="F77" s="36"/>
    </row>
  </sheetData>
  <mergeCells count="112">
    <mergeCell ref="AL70:AM70"/>
    <mergeCell ref="A71:F72"/>
    <mergeCell ref="AL71:AM72"/>
    <mergeCell ref="A73:F73"/>
    <mergeCell ref="AL73:AM73"/>
    <mergeCell ref="A63:F64"/>
    <mergeCell ref="AL63:AM64"/>
    <mergeCell ref="A65:C70"/>
    <mergeCell ref="D65:D67"/>
    <mergeCell ref="AL65:AM65"/>
    <mergeCell ref="AL66:AM66"/>
    <mergeCell ref="AL67:AM67"/>
    <mergeCell ref="D68:D70"/>
    <mergeCell ref="AL68:AM68"/>
    <mergeCell ref="AL69:AM69"/>
    <mergeCell ref="AL62:AM62"/>
    <mergeCell ref="A54:A56"/>
    <mergeCell ref="C54:C62"/>
    <mergeCell ref="D54:D56"/>
    <mergeCell ref="AL54:AM54"/>
    <mergeCell ref="AL55:AM55"/>
    <mergeCell ref="AL56:AM56"/>
    <mergeCell ref="A57:A59"/>
    <mergeCell ref="D57:D59"/>
    <mergeCell ref="AL57:AM57"/>
    <mergeCell ref="AL58:AM58"/>
    <mergeCell ref="A43:F44"/>
    <mergeCell ref="AL43:AM44"/>
    <mergeCell ref="A45:A47"/>
    <mergeCell ref="B45:B62"/>
    <mergeCell ref="C45:C53"/>
    <mergeCell ref="D45:D47"/>
    <mergeCell ref="AL45:AM45"/>
    <mergeCell ref="AL46:AM46"/>
    <mergeCell ref="AL47:AM47"/>
    <mergeCell ref="A48:A50"/>
    <mergeCell ref="D48:D50"/>
    <mergeCell ref="AL48:AM48"/>
    <mergeCell ref="AL49:AM49"/>
    <mergeCell ref="AL50:AM50"/>
    <mergeCell ref="A51:A53"/>
    <mergeCell ref="D51:D53"/>
    <mergeCell ref="AL51:AM51"/>
    <mergeCell ref="AL52:AM52"/>
    <mergeCell ref="AL53:AM53"/>
    <mergeCell ref="AL59:AM59"/>
    <mergeCell ref="A60:A62"/>
    <mergeCell ref="D60:D62"/>
    <mergeCell ref="AL60:AM60"/>
    <mergeCell ref="AL61:AM61"/>
    <mergeCell ref="A34:A36"/>
    <mergeCell ref="B34:B42"/>
    <mergeCell ref="C34:C39"/>
    <mergeCell ref="D34:D36"/>
    <mergeCell ref="AL34:AM34"/>
    <mergeCell ref="AL35:AM35"/>
    <mergeCell ref="AL36:AM36"/>
    <mergeCell ref="A37:A39"/>
    <mergeCell ref="D37:D39"/>
    <mergeCell ref="AL37:AM37"/>
    <mergeCell ref="AL38:AM38"/>
    <mergeCell ref="AL39:AM39"/>
    <mergeCell ref="A40:A42"/>
    <mergeCell ref="C40:C42"/>
    <mergeCell ref="D40:D42"/>
    <mergeCell ref="AL40:AM40"/>
    <mergeCell ref="AL41:AM41"/>
    <mergeCell ref="AL42:AM42"/>
    <mergeCell ref="A23:A25"/>
    <mergeCell ref="C23:C31"/>
    <mergeCell ref="D23:D25"/>
    <mergeCell ref="AL23:AM23"/>
    <mergeCell ref="AL24:AM24"/>
    <mergeCell ref="AL25:AM25"/>
    <mergeCell ref="A26:A28"/>
    <mergeCell ref="D26:D28"/>
    <mergeCell ref="A32:F33"/>
    <mergeCell ref="AL32:AM33"/>
    <mergeCell ref="AN15:AO15"/>
    <mergeCell ref="B6:C6"/>
    <mergeCell ref="J6:AM7"/>
    <mergeCell ref="B7:C7"/>
    <mergeCell ref="A17:A19"/>
    <mergeCell ref="B17:B31"/>
    <mergeCell ref="C17:C22"/>
    <mergeCell ref="D17:D19"/>
    <mergeCell ref="AL17:AM17"/>
    <mergeCell ref="AL18:AM18"/>
    <mergeCell ref="AL19:AM19"/>
    <mergeCell ref="A20:A22"/>
    <mergeCell ref="D20:D22"/>
    <mergeCell ref="AL20:AM20"/>
    <mergeCell ref="AL26:AM26"/>
    <mergeCell ref="AL27:AM27"/>
    <mergeCell ref="AL28:AM28"/>
    <mergeCell ref="A29:A31"/>
    <mergeCell ref="D29:D31"/>
    <mergeCell ref="AL29:AM29"/>
    <mergeCell ref="AL30:AM30"/>
    <mergeCell ref="AL31:AM31"/>
    <mergeCell ref="AL21:AM21"/>
    <mergeCell ref="AL22:AM22"/>
    <mergeCell ref="A1:K1"/>
    <mergeCell ref="L1:AM1"/>
    <mergeCell ref="B3:C3"/>
    <mergeCell ref="B4:C4"/>
    <mergeCell ref="B5:C5"/>
    <mergeCell ref="A15:A16"/>
    <mergeCell ref="B15:C16"/>
    <mergeCell ref="D15:E16"/>
    <mergeCell ref="F15:F16"/>
    <mergeCell ref="AL15:AM16"/>
  </mergeCells>
  <phoneticPr fontId="3"/>
  <conditionalFormatting sqref="A1:K1">
    <cfRule type="cellIs" dxfId="1" priority="1" operator="equal">
      <formula>0</formula>
    </cfRule>
  </conditionalFormatting>
  <pageMargins left="0.70866141732283472" right="0.70866141732283472" top="0.27559055118110237" bottom="0" header="0" footer="0"/>
  <pageSetup paperSize="9" scale="4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総括</vt:lpstr>
      <vt:lpstr>棟①</vt:lpstr>
      <vt:lpstr>棟②</vt:lpstr>
      <vt:lpstr>棟③</vt:lpstr>
      <vt:lpstr>棟④</vt:lpstr>
      <vt:lpstr>棟⑤</vt:lpstr>
      <vt:lpstr>棟⑥</vt:lpstr>
      <vt:lpstr>棟⑦</vt:lpstr>
      <vt:lpstr>棟⑧</vt:lpstr>
      <vt:lpstr>記載例</vt:lpstr>
      <vt:lpstr>記載例!Print_Area</vt:lpstr>
      <vt:lpstr>総括!Print_Area</vt:lpstr>
      <vt:lpstr>棟①!Print_Area</vt:lpstr>
      <vt:lpstr>棟②!Print_Area</vt:lpstr>
      <vt:lpstr>棟③!Print_Area</vt:lpstr>
      <vt:lpstr>棟④!Print_Area</vt:lpstr>
      <vt:lpstr>棟⑤!Print_Area</vt:lpstr>
      <vt:lpstr>棟⑥!Print_Area</vt:lpstr>
      <vt:lpstr>棟⑦!Print_Area</vt:lpstr>
      <vt:lpstr>棟⑧!Print_Area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宮城県</cp:lastModifiedBy>
  <cp:lastPrinted>2017-08-28T00:55:27Z</cp:lastPrinted>
  <dcterms:created xsi:type="dcterms:W3CDTF">2014-06-25T09:02:03Z</dcterms:created>
  <dcterms:modified xsi:type="dcterms:W3CDTF">2018-06-11T07:01:39Z</dcterms:modified>
</cp:coreProperties>
</file>