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40\disk_kaishi\40介護保険指導班共有\02　指定・変更・更新\05（特定）介護職員処遇改善加算\03実績報告\R04\01事前通知\02通知\"/>
    </mc:Choice>
  </mc:AlternateContent>
  <bookViews>
    <workbookView xWindow="0" yWindow="0" windowWidth="20490" windowHeight="7530"/>
  </bookViews>
  <sheets>
    <sheet name="【記載例】参考様式１（共通）" sheetId="18" r:id="rId1"/>
    <sheet name="【参考】サービス名一覧" sheetId="1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new1">【参考】サービス名一覧!$A$4:$A$27</definedName>
    <definedName name="erea" localSheetId="1">【参考】サービス名一覧!$A$3:$A$27</definedName>
    <definedName name="erea">#REF!</definedName>
    <definedName name="new" localSheetId="1">【参考】サービス名一覧!$A$4:$A$27</definedName>
    <definedName name="new">#REF!</definedName>
    <definedName name="_xlnm.Print_Area" localSheetId="1">【参考】サービス名一覧!$A$1:$F$27</definedName>
    <definedName name="www">#REF!</definedName>
    <definedName name="サービス">#REF!</definedName>
    <definedName name="サービス種別">[1]サービス種類一覧!$B$4:$B$20</definedName>
    <definedName name="サービス種類">[2]サービス種類一覧!$C$4:$C$20</definedName>
    <definedName name="サービス名" localSheetId="1">【参考】サービス名一覧!$A$3:$A$20</definedName>
    <definedName name="サービス名">#REF!</definedName>
    <definedName name="サービス名称">#REF!</definedName>
    <definedName name="一覧">[3]加算率一覧!$A$4:$A$25</definedName>
    <definedName name="種類">[4]サービス種類一覧!$A$4:$A$20</definedName>
    <definedName name="特定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8" l="1"/>
  <c r="P73" i="18" l="1"/>
  <c r="O72" i="18"/>
  <c r="O74" i="18" s="1"/>
  <c r="N72" i="18"/>
  <c r="N74" i="18" s="1"/>
  <c r="M72" i="18"/>
  <c r="M74" i="18" s="1"/>
  <c r="L72" i="18"/>
  <c r="L74" i="18" s="1"/>
  <c r="K72" i="18"/>
  <c r="K74" i="18" s="1"/>
  <c r="J72" i="18"/>
  <c r="J74" i="18" s="1"/>
  <c r="I72" i="18"/>
  <c r="I74" i="18" s="1"/>
  <c r="H72" i="18"/>
  <c r="H74" i="18" s="1"/>
  <c r="G72" i="18"/>
  <c r="G74" i="18" s="1"/>
  <c r="F72" i="18"/>
  <c r="F74" i="18" s="1"/>
  <c r="E72" i="18"/>
  <c r="E74" i="18" s="1"/>
  <c r="D72" i="18"/>
  <c r="D74" i="18" s="1"/>
  <c r="P71" i="18"/>
  <c r="P70" i="18"/>
  <c r="P69" i="18"/>
  <c r="P68" i="18"/>
  <c r="P66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P58" i="18" s="1"/>
  <c r="O57" i="18"/>
  <c r="N57" i="18"/>
  <c r="M57" i="18"/>
  <c r="L57" i="18"/>
  <c r="K57" i="18"/>
  <c r="J57" i="18"/>
  <c r="I57" i="18"/>
  <c r="H57" i="18"/>
  <c r="G57" i="18"/>
  <c r="F57" i="18"/>
  <c r="E57" i="18"/>
  <c r="D57" i="18"/>
  <c r="P56" i="18"/>
  <c r="P55" i="18"/>
  <c r="Q55" i="18" s="1"/>
  <c r="P54" i="18"/>
  <c r="P53" i="18"/>
  <c r="Q53" i="18" s="1"/>
  <c r="P52" i="18"/>
  <c r="P51" i="18"/>
  <c r="P50" i="18"/>
  <c r="P49" i="18"/>
  <c r="Q49" i="18" s="1"/>
  <c r="P48" i="18"/>
  <c r="P47" i="18"/>
  <c r="Q47" i="18" s="1"/>
  <c r="P72" i="18" l="1"/>
  <c r="P74" i="18" s="1"/>
  <c r="Q51" i="18"/>
  <c r="P57" i="18"/>
  <c r="Q57" i="18" s="1"/>
  <c r="Q19" i="18"/>
  <c r="D19" i="18"/>
  <c r="P76" i="18" l="1"/>
  <c r="Q76" i="18" s="1"/>
  <c r="P35" i="18"/>
  <c r="P28" i="18"/>
  <c r="P30" i="18"/>
  <c r="P32" i="18"/>
  <c r="G34" i="18"/>
  <c r="D34" i="18"/>
  <c r="H19" i="18" l="1"/>
  <c r="I19" i="18"/>
  <c r="J19" i="18"/>
  <c r="K19" i="18"/>
  <c r="L19" i="18"/>
  <c r="M19" i="18"/>
  <c r="N19" i="18"/>
  <c r="O19" i="18"/>
  <c r="G20" i="18"/>
  <c r="H20" i="18"/>
  <c r="I20" i="18"/>
  <c r="J20" i="18"/>
  <c r="K20" i="18"/>
  <c r="L20" i="18"/>
  <c r="M20" i="18"/>
  <c r="N20" i="18"/>
  <c r="O20" i="18"/>
  <c r="G19" i="18"/>
  <c r="F20" i="18"/>
  <c r="F19" i="18"/>
  <c r="E20" i="18"/>
  <c r="E19" i="18"/>
  <c r="D20" i="18"/>
  <c r="H34" i="18" l="1"/>
  <c r="P10" i="18" l="1"/>
  <c r="P9" i="18"/>
  <c r="P18" i="18" l="1"/>
  <c r="P17" i="18"/>
  <c r="Q17" i="18" l="1"/>
  <c r="E34" i="18" l="1"/>
  <c r="E36" i="18" s="1"/>
  <c r="P16" i="18"/>
  <c r="P15" i="18"/>
  <c r="P14" i="18"/>
  <c r="P13" i="18"/>
  <c r="P12" i="18"/>
  <c r="P11" i="18"/>
  <c r="D36" i="18"/>
  <c r="Q11" i="18" l="1"/>
  <c r="Q13" i="18"/>
  <c r="Q15" i="18"/>
  <c r="P19" i="18"/>
  <c r="P33" i="18"/>
  <c r="F34" i="18"/>
  <c r="F36" i="18" s="1"/>
  <c r="G36" i="18"/>
  <c r="H36" i="18"/>
  <c r="I34" i="18"/>
  <c r="I36" i="18" s="1"/>
  <c r="J34" i="18"/>
  <c r="J36" i="18" s="1"/>
  <c r="K34" i="18"/>
  <c r="K36" i="18" s="1"/>
  <c r="L34" i="18"/>
  <c r="L36" i="18" s="1"/>
  <c r="M34" i="18"/>
  <c r="M36" i="18" s="1"/>
  <c r="N34" i="18"/>
  <c r="N36" i="18" s="1"/>
  <c r="O34" i="18"/>
  <c r="O36" i="18" s="1"/>
  <c r="P34" i="18" l="1"/>
  <c r="P36" i="18" s="1"/>
  <c r="Q9" i="18"/>
  <c r="P20" i="18"/>
  <c r="P38" i="18" l="1"/>
  <c r="Q38" i="18" s="1"/>
</calcChain>
</file>

<file path=xl/sharedStrings.xml><?xml version="1.0" encoding="utf-8"?>
<sst xmlns="http://schemas.openxmlformats.org/spreadsheetml/2006/main" count="214" uniqueCount="83">
  <si>
    <t>サービス名</t>
    <rPh sb="4" eb="5">
      <t>メイ</t>
    </rPh>
    <phoneticPr fontId="6"/>
  </si>
  <si>
    <t>＜サービス名一覧&gt;</t>
    <rPh sb="5" eb="6">
      <t>ナ</t>
    </rPh>
    <rPh sb="6" eb="8">
      <t>イチラン</t>
    </rPh>
    <phoneticPr fontId="6"/>
  </si>
  <si>
    <t>訪問介護</t>
  </si>
  <si>
    <t>夜間対応型訪問介護</t>
  </si>
  <si>
    <t>通所介護</t>
  </si>
  <si>
    <t>地域密着型通所介護</t>
  </si>
  <si>
    <t>地域密着型特定施設入居者生活介護</t>
  </si>
  <si>
    <t>看護小規模多機能型居宅介護</t>
    <rPh sb="0" eb="13">
      <t>カンゴ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</si>
  <si>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</si>
  <si>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地域密着型介護老人福祉施設</t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</si>
  <si>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</si>
  <si>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</si>
  <si>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</si>
  <si>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訪問型サービス（独自）</t>
    <rPh sb="8" eb="10">
      <t>ドクジ</t>
    </rPh>
    <phoneticPr fontId="6"/>
  </si>
  <si>
    <t>通所型サービス（独自）</t>
    <rPh sb="8" eb="10">
      <t>ドクジ</t>
    </rPh>
    <phoneticPr fontId="6"/>
  </si>
  <si>
    <t>（介護予防）訪問入浴介護</t>
    <phoneticPr fontId="6"/>
  </si>
  <si>
    <t>（介護予防）通所リハビリテーション</t>
    <phoneticPr fontId="6"/>
  </si>
  <si>
    <t>（介護予防）特定施設入居者生活介護</t>
    <phoneticPr fontId="6"/>
  </si>
  <si>
    <t>（介護予防）認知症対応型通所介護</t>
    <phoneticPr fontId="6"/>
  </si>
  <si>
    <t>（介護予防）小規模多機能型居宅介護</t>
    <phoneticPr fontId="6"/>
  </si>
  <si>
    <t>（介護予防）認知症対応型共同生活介護</t>
    <phoneticPr fontId="6"/>
  </si>
  <si>
    <t>（介護予防）短期入所生活介護</t>
    <phoneticPr fontId="6"/>
  </si>
  <si>
    <t xml:space="preserve"> （介護予防）短期入所療養介護（老健）</t>
    <phoneticPr fontId="6"/>
  </si>
  <si>
    <t>（介護予防） 短期入所療養介護 （病院等（老健以外）)</t>
    <phoneticPr fontId="6"/>
  </si>
  <si>
    <t>（介護予防）短期入所療養介護（医療院）</t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イリョウ</t>
    </rPh>
    <rPh sb="17" eb="18">
      <t>イン</t>
    </rPh>
    <phoneticPr fontId="6"/>
  </si>
  <si>
    <t>定期巡回･随時対応型訪問介護看護</t>
    <phoneticPr fontId="6"/>
  </si>
  <si>
    <t>賃金改善額－加算額</t>
    <rPh sb="0" eb="2">
      <t>チンギン</t>
    </rPh>
    <rPh sb="2" eb="4">
      <t>カイゼン</t>
    </rPh>
    <rPh sb="4" eb="5">
      <t>ガク</t>
    </rPh>
    <rPh sb="6" eb="8">
      <t>カサン</t>
    </rPh>
    <rPh sb="8" eb="9">
      <t>ガク</t>
    </rPh>
    <phoneticPr fontId="8"/>
  </si>
  <si>
    <t>法定福利費等事業主負担増加額</t>
    <phoneticPr fontId="8"/>
  </si>
  <si>
    <t>計</t>
    <rPh sb="0" eb="1">
      <t>ケイ</t>
    </rPh>
    <phoneticPr fontId="8"/>
  </si>
  <si>
    <t>その他（　　　）</t>
    <rPh sb="2" eb="3">
      <t>タ</t>
    </rPh>
    <phoneticPr fontId="8"/>
  </si>
  <si>
    <t>諸手当</t>
    <rPh sb="0" eb="3">
      <t>ショテアテ</t>
    </rPh>
    <phoneticPr fontId="8"/>
  </si>
  <si>
    <t>賞与・一時金</t>
    <rPh sb="0" eb="2">
      <t>ショウヨ</t>
    </rPh>
    <rPh sb="3" eb="6">
      <t>イチジキン</t>
    </rPh>
    <phoneticPr fontId="8"/>
  </si>
  <si>
    <t>基本給</t>
    <rPh sb="0" eb="3">
      <t>キホンキュウ</t>
    </rPh>
    <phoneticPr fontId="8"/>
  </si>
  <si>
    <t>賃金改善額計（円）</t>
    <rPh sb="0" eb="2">
      <t>チンギン</t>
    </rPh>
    <rPh sb="2" eb="4">
      <t>カイゼン</t>
    </rPh>
    <rPh sb="4" eb="5">
      <t>ガク</t>
    </rPh>
    <rPh sb="5" eb="6">
      <t>ケイ</t>
    </rPh>
    <rPh sb="7" eb="8">
      <t>エン</t>
    </rPh>
    <phoneticPr fontId="8"/>
  </si>
  <si>
    <t>常勤換算数計（人）</t>
    <rPh sb="0" eb="2">
      <t>ジョウキン</t>
    </rPh>
    <rPh sb="2" eb="4">
      <t>カンサン</t>
    </rPh>
    <rPh sb="4" eb="5">
      <t>カズ</t>
    </rPh>
    <rPh sb="5" eb="6">
      <t>ケイ</t>
    </rPh>
    <rPh sb="7" eb="8">
      <t>ニン</t>
    </rPh>
    <phoneticPr fontId="8"/>
  </si>
  <si>
    <t>賃金改善実施期間</t>
    <rPh sb="0" eb="2">
      <t>チンギン</t>
    </rPh>
    <rPh sb="2" eb="4">
      <t>カイゼン</t>
    </rPh>
    <rPh sb="4" eb="6">
      <t>ジッシ</t>
    </rPh>
    <rPh sb="6" eb="8">
      <t>キカン</t>
    </rPh>
    <phoneticPr fontId="8"/>
  </si>
  <si>
    <t>賃金改善総額内訳書</t>
    <rPh sb="0" eb="2">
      <t>チンギン</t>
    </rPh>
    <rPh sb="2" eb="4">
      <t>カイゼン</t>
    </rPh>
    <rPh sb="4" eb="6">
      <t>ソウガク</t>
    </rPh>
    <rPh sb="6" eb="8">
      <t>ウチワケ</t>
    </rPh>
    <rPh sb="8" eb="9">
      <t>ショ</t>
    </rPh>
    <phoneticPr fontId="8"/>
  </si>
  <si>
    <t>※事業所欄が足りない場合は行をコピーして追加してください。その場合，合計欄が正しい値となっているか確認してください。</t>
    <rPh sb="1" eb="4">
      <t>ジギョウショ</t>
    </rPh>
    <rPh sb="4" eb="5">
      <t>ラン</t>
    </rPh>
    <rPh sb="6" eb="7">
      <t>タ</t>
    </rPh>
    <rPh sb="10" eb="12">
      <t>バアイ</t>
    </rPh>
    <rPh sb="13" eb="14">
      <t>ギョウ</t>
    </rPh>
    <rPh sb="20" eb="22">
      <t>ツイカ</t>
    </rPh>
    <rPh sb="31" eb="33">
      <t>バアイ</t>
    </rPh>
    <rPh sb="34" eb="36">
      <t>ゴウケイ</t>
    </rPh>
    <rPh sb="36" eb="37">
      <t>ラン</t>
    </rPh>
    <rPh sb="38" eb="39">
      <t>タダ</t>
    </rPh>
    <rPh sb="41" eb="42">
      <t>アタイ</t>
    </rPh>
    <rPh sb="49" eb="51">
      <t>カクニン</t>
    </rPh>
    <phoneticPr fontId="8"/>
  </si>
  <si>
    <t>区分支給限度額を超えた分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1" eb="12">
      <t>ブン</t>
    </rPh>
    <phoneticPr fontId="8"/>
  </si>
  <si>
    <t>合計</t>
    <rPh sb="0" eb="2">
      <t>ゴウケイ</t>
    </rPh>
    <phoneticPr fontId="8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</si>
  <si>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rPh sb="9" eb="12">
      <t>リヨウシャ</t>
    </rPh>
    <rPh sb="12" eb="14">
      <t>フタン</t>
    </rPh>
    <rPh sb="14" eb="15">
      <t>フク</t>
    </rPh>
    <phoneticPr fontId="8"/>
  </si>
  <si>
    <t>保険請求対象分
（利用者負担含む）</t>
    <rPh sb="0" eb="2">
      <t>ホケン</t>
    </rPh>
    <rPh sb="2" eb="4">
      <t>セイキュウ</t>
    </rPh>
    <rPh sb="4" eb="6">
      <t>タイショウ</t>
    </rPh>
    <rPh sb="6" eb="7">
      <t>ブン</t>
    </rPh>
    <phoneticPr fontId="8"/>
  </si>
  <si>
    <t>事業所名称</t>
    <rPh sb="0" eb="3">
      <t>ジギョウショ</t>
    </rPh>
    <rPh sb="3" eb="5">
      <t>メイショウ</t>
    </rPh>
    <phoneticPr fontId="8"/>
  </si>
  <si>
    <t>小計</t>
    <rPh sb="0" eb="2">
      <t>ショウケイ</t>
    </rPh>
    <phoneticPr fontId="8"/>
  </si>
  <si>
    <t>加算額</t>
    <rPh sb="0" eb="3">
      <t>カサンガク</t>
    </rPh>
    <phoneticPr fontId="8"/>
  </si>
  <si>
    <t>サービス
種類</t>
    <rPh sb="5" eb="7">
      <t>シュルイ</t>
    </rPh>
    <phoneticPr fontId="8"/>
  </si>
  <si>
    <t>（単位：円）</t>
    <rPh sb="1" eb="3">
      <t>タンイ</t>
    </rPh>
    <rPh sb="4" eb="5">
      <t>エン</t>
    </rPh>
    <phoneticPr fontId="8"/>
  </si>
  <si>
    <t>加算総額内訳書</t>
    <rPh sb="0" eb="2">
      <t>カサン</t>
    </rPh>
    <rPh sb="2" eb="4">
      <t>ソウガク</t>
    </rPh>
    <rPh sb="4" eb="7">
      <t>ウチワケショ</t>
    </rPh>
    <phoneticPr fontId="8"/>
  </si>
  <si>
    <t>４月</t>
    <rPh sb="1" eb="2">
      <t>ガツ</t>
    </rPh>
    <phoneticPr fontId="8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</si>
  <si>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</si>
  <si>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</si>
  <si>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</si>
  <si>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</si>
  <si>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</si>
  <si>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</si>
  <si>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</si>
  <si>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</si>
  <si>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</si>
  <si>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</si>
  <si>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</si>
  <si>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賃金改善合計額（上乗せした金額分）</t>
    <rPh sb="0" eb="2">
      <t>チンギン</t>
    </rPh>
    <rPh sb="2" eb="4">
      <t>カイゼン</t>
    </rPh>
    <rPh sb="4" eb="6">
      <t>ゴウケイ</t>
    </rPh>
    <rPh sb="6" eb="7">
      <t>ガク</t>
    </rPh>
    <rPh sb="8" eb="10">
      <t>ウワノ</t>
    </rPh>
    <rPh sb="13" eb="15">
      <t>キンガク</t>
    </rPh>
    <rPh sb="15" eb="16">
      <t>ブン</t>
    </rPh>
    <phoneticPr fontId="8"/>
  </si>
  <si>
    <t>（イ）</t>
    <phoneticPr fontId="6"/>
  </si>
  <si>
    <t>（ア）</t>
    <phoneticPr fontId="6"/>
  </si>
  <si>
    <t>（イ）－（ア）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</si>
  <si>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8"/>
  </si>
  <si>
    <r>
      <t>参考様式１（</t>
    </r>
    <r>
      <rPr>
        <sz val="11"/>
        <color theme="1"/>
        <rFont val="ＭＳ Ｐゴシック"/>
        <family val="3"/>
        <charset val="128"/>
        <scheme val="minor"/>
      </rPr>
      <t>処遇改善加算・特定加算共通）</t>
    </r>
    <rPh sb="0" eb="2">
      <t>サンコウ</t>
    </rPh>
    <rPh sb="2" eb="4">
      <t>ヨウシキ</t>
    </rPh>
    <rPh sb="6" eb="8">
      <t>ショグウ</t>
    </rPh>
    <rPh sb="8" eb="10">
      <t>カイゼン</t>
    </rPh>
    <rPh sb="10" eb="12">
      <t>カサン</t>
    </rPh>
    <rPh sb="13" eb="15">
      <t>トクテイ</t>
    </rPh>
    <rPh sb="15" eb="17">
      <t>カサン</t>
    </rPh>
    <rPh sb="17" eb="19">
      <t>キョウツウ</t>
    </rPh>
    <phoneticPr fontId="6"/>
  </si>
  <si>
    <t>法人名：社会福祉法人ちょうじゅ会</t>
    <rPh sb="0" eb="2">
      <t>ホウジン</t>
    </rPh>
    <rPh sb="2" eb="3">
      <t>メイ</t>
    </rPh>
    <rPh sb="4" eb="6">
      <t>シャカイ</t>
    </rPh>
    <rPh sb="6" eb="8">
      <t>フクシ</t>
    </rPh>
    <rPh sb="8" eb="10">
      <t>ホウジン</t>
    </rPh>
    <rPh sb="15" eb="16">
      <t>カイ</t>
    </rPh>
    <phoneticPr fontId="8"/>
  </si>
  <si>
    <t>０４○○○○○○○○</t>
  </si>
  <si>
    <t>０４○○○○○○○○</t>
    <phoneticPr fontId="6"/>
  </si>
  <si>
    <t>特別養護老人ホームちょうじゅ会</t>
    <rPh sb="0" eb="6">
      <t>トクベツヨウゴロウジン</t>
    </rPh>
    <rPh sb="14" eb="15">
      <t>カイ</t>
    </rPh>
    <phoneticPr fontId="6"/>
  </si>
  <si>
    <t>デイサービスセンターちょうじゅ会</t>
    <rPh sb="15" eb="16">
      <t>カイ</t>
    </rPh>
    <phoneticPr fontId="6"/>
  </si>
  <si>
    <t>グループホームちょうじゅ会</t>
    <rPh sb="12" eb="13">
      <t>カイ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</si>
  <si>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</si>
  <si>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</si>
  <si>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通所介護</t>
    <rPh sb="0" eb="2">
      <t>ツウショ</t>
    </rPh>
    <rPh sb="2" eb="4">
      <t>カイゴ</t>
    </rPh>
    <phoneticPr fontId="6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</si>
  <si>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6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</si>
  <si>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6"/>
  </si>
  <si>
    <t>４月</t>
    <rPh sb="1" eb="2">
      <t>ガツ</t>
    </rPh>
    <phoneticPr fontId="12"/>
  </si>
  <si>
    <t>給与項目（処遇改善または特定処遇改善による増額分）</t>
    <rPh sb="0" eb="2">
      <t>キュウヨ</t>
    </rPh>
    <rPh sb="2" eb="4">
      <t>コウモク</t>
    </rPh>
    <rPh sb="5" eb="7">
      <t>ショグウ</t>
    </rPh>
    <rPh sb="7" eb="9">
      <t>カイゼン</t>
    </rPh>
    <rPh sb="12" eb="14">
      <t>トクテイ</t>
    </rPh>
    <rPh sb="14" eb="16">
      <t>ショグウ</t>
    </rPh>
    <rPh sb="16" eb="18">
      <t>カイゼン</t>
    </rPh>
    <rPh sb="21" eb="23">
      <t>ゾウガク</t>
    </rPh>
    <rPh sb="23" eb="24">
      <t>ブン</t>
    </rPh>
    <phoneticPr fontId="8"/>
  </si>
  <si>
    <t>介護職員等常勤換算数（特定処遇改善の場合は，介護職員以外の職種を含む。）</t>
    <rPh sb="0" eb="2">
      <t>カイゴ</t>
    </rPh>
    <rPh sb="2" eb="4">
      <t>ショクイン</t>
    </rPh>
    <rPh sb="4" eb="5">
      <t>ナド</t>
    </rPh>
    <rPh sb="5" eb="7">
      <t>ジョウキン</t>
    </rPh>
    <rPh sb="7" eb="9">
      <t>カンサン</t>
    </rPh>
    <rPh sb="9" eb="10">
      <t>カズ</t>
    </rPh>
    <rPh sb="11" eb="13">
      <t>トクテイ</t>
    </rPh>
    <rPh sb="13" eb="15">
      <t>ショグウ</t>
    </rPh>
    <rPh sb="15" eb="17">
      <t>カイゼン</t>
    </rPh>
    <rPh sb="18" eb="20">
      <t>バアイ</t>
    </rPh>
    <rPh sb="22" eb="24">
      <t>カイゴ</t>
    </rPh>
    <rPh sb="24" eb="26">
      <t>ショクイン</t>
    </rPh>
    <rPh sb="26" eb="28">
      <t>イガイ</t>
    </rPh>
    <rPh sb="29" eb="31">
      <t>ショクシュ</t>
    </rPh>
    <rPh sb="32" eb="33">
      <t>フク</t>
    </rPh>
    <phoneticPr fontId="8"/>
  </si>
  <si>
    <t>令和３年度（サービス提供月）</t>
    <rPh sb="0" eb="2">
      <t>レイワ</t>
    </rPh>
    <phoneticPr fontId="8"/>
  </si>
  <si>
    <t>令和３年</t>
    <rPh sb="0" eb="2">
      <t>レイワ</t>
    </rPh>
    <rPh sb="3" eb="4">
      <t>ネン</t>
    </rPh>
    <phoneticPr fontId="12"/>
  </si>
  <si>
    <t>令和４年</t>
    <rPh sb="0" eb="2">
      <t>レイワ</t>
    </rPh>
    <rPh sb="3" eb="4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</si>
</sst>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ggge&quot;年度（サービス提供月)&quot;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7" fillId="0" borderId="11" xfId="0" applyFont="1" applyBorder="1">
      <alignment vertical="center"/>
    </xf>
    <xf numFmtId="10" fontId="0" fillId="0" borderId="0" xfId="2" applyNumberFormat="1" applyFont="1" applyBorder="1" applyAlignment="1">
      <alignment horizontal="center" vertical="center" wrapText="1"/>
    </xf>
    <xf numFmtId="0" fontId="4" fillId="0" borderId="0" xfId="4" applyProtection="1">
      <alignment vertical="center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9" fillId="0" borderId="0" xfId="4" applyFont="1" applyProtection="1">
      <alignment vertical="center"/>
      <protection hidden="1"/>
    </xf>
    <xf numFmtId="0" fontId="9" fillId="3" borderId="13" xfId="4" applyFont="1" applyFill="1" applyBorder="1" applyAlignment="1" applyProtection="1">
      <alignment horizontal="center" vertical="center"/>
      <protection locked="0"/>
    </xf>
    <xf numFmtId="0" fontId="10" fillId="3" borderId="1" xfId="4" applyFont="1" applyFill="1" applyBorder="1">
      <alignment vertical="center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9" fillId="3" borderId="18" xfId="4" applyFont="1" applyFill="1" applyBorder="1" applyAlignment="1" applyProtection="1">
      <alignment horizontal="center" vertical="center" wrapText="1"/>
      <protection hidden="1"/>
    </xf>
    <xf numFmtId="0" fontId="9" fillId="0" borderId="4" xfId="4" applyFont="1" applyBorder="1" applyAlignment="1" applyProtection="1">
      <alignment horizontal="center" vertical="center" shrinkToFit="1"/>
      <protection hidden="1"/>
    </xf>
    <xf numFmtId="0" fontId="9" fillId="0" borderId="4" xfId="4" applyFont="1" applyBorder="1" applyAlignment="1" applyProtection="1">
      <alignment horizontal="center" vertical="center"/>
      <protection hidden="1"/>
    </xf>
    <xf numFmtId="0" fontId="9" fillId="0" borderId="1" xfId="4" applyFont="1" applyBorder="1" applyAlignment="1" applyProtection="1">
      <alignment horizontal="center" vertical="center"/>
      <protection hidden="1"/>
    </xf>
    <xf numFmtId="0" fontId="10" fillId="0" borderId="0" xfId="4" applyFont="1" applyFill="1" applyProtection="1">
      <alignment vertical="center"/>
      <protection hidden="1"/>
    </xf>
    <xf numFmtId="0" fontId="10" fillId="0" borderId="0" xfId="4" applyFont="1" applyProtection="1">
      <alignment vertical="center"/>
      <protection hidden="1"/>
    </xf>
    <xf numFmtId="0" fontId="9" fillId="0" borderId="0" xfId="4" applyFont="1" applyFill="1" applyProtection="1">
      <alignment vertical="center"/>
      <protection hidden="1"/>
    </xf>
    <xf numFmtId="0" fontId="11" fillId="0" borderId="0" xfId="4" applyFont="1" applyProtection="1">
      <alignment vertical="center"/>
      <protection hidden="1"/>
    </xf>
    <xf numFmtId="0" fontId="12" fillId="0" borderId="0" xfId="4" applyFont="1" applyProtection="1">
      <alignment vertical="center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13" fillId="0" borderId="0" xfId="4" applyFont="1" applyProtection="1">
      <alignment vertical="center"/>
      <protection hidden="1"/>
    </xf>
    <xf numFmtId="0" fontId="14" fillId="0" borderId="0" xfId="4" applyFont="1" applyProtection="1">
      <alignment vertical="center"/>
      <protection hidden="1"/>
    </xf>
    <xf numFmtId="0" fontId="15" fillId="0" borderId="0" xfId="4" applyFont="1" applyProtection="1">
      <alignment vertical="center"/>
      <protection hidden="1"/>
    </xf>
    <xf numFmtId="49" fontId="9" fillId="0" borderId="17" xfId="4" applyNumberFormat="1" applyFont="1" applyBorder="1" applyAlignment="1" applyProtection="1">
      <alignment vertical="center" shrinkToFit="1"/>
      <protection locked="0"/>
    </xf>
    <xf numFmtId="49" fontId="9" fillId="0" borderId="12" xfId="4" applyNumberFormat="1" applyFont="1" applyBorder="1" applyAlignment="1" applyProtection="1">
      <alignment vertical="center" shrinkToFit="1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49" fontId="9" fillId="0" borderId="13" xfId="4" applyNumberFormat="1" applyFont="1" applyBorder="1" applyAlignment="1" applyProtection="1">
      <alignment vertical="center" shrinkToFit="1"/>
      <protection locked="0"/>
    </xf>
    <xf numFmtId="0" fontId="17" fillId="2" borderId="1" xfId="4" applyFont="1" applyFill="1" applyBorder="1" applyAlignment="1" applyProtection="1">
      <alignment horizontal="right" vertical="center"/>
      <protection hidden="1"/>
    </xf>
    <xf numFmtId="38" fontId="9" fillId="0" borderId="18" xfId="7" applyFont="1" applyBorder="1" applyProtection="1">
      <alignment vertical="center"/>
      <protection locked="0"/>
    </xf>
    <xf numFmtId="38" fontId="9" fillId="2" borderId="18" xfId="7" applyFont="1" applyFill="1" applyBorder="1" applyProtection="1">
      <alignment vertical="center"/>
      <protection hidden="1"/>
    </xf>
    <xf numFmtId="38" fontId="9" fillId="0" borderId="1" xfId="7" applyFont="1" applyBorder="1" applyProtection="1">
      <alignment vertical="center"/>
      <protection locked="0"/>
    </xf>
    <xf numFmtId="38" fontId="9" fillId="2" borderId="1" xfId="7" applyFont="1" applyFill="1" applyBorder="1" applyProtection="1">
      <alignment vertical="center"/>
      <protection hidden="1"/>
    </xf>
    <xf numFmtId="38" fontId="9" fillId="2" borderId="18" xfId="7" applyFont="1" applyFill="1" applyBorder="1" applyProtection="1">
      <alignment vertical="center"/>
      <protection locked="0"/>
    </xf>
    <xf numFmtId="38" fontId="9" fillId="2" borderId="1" xfId="7" applyFont="1" applyFill="1" applyBorder="1" applyProtection="1">
      <alignment vertical="center"/>
      <protection locked="0"/>
    </xf>
    <xf numFmtId="38" fontId="9" fillId="0" borderId="5" xfId="7" applyFont="1" applyBorder="1" applyAlignment="1" applyProtection="1">
      <alignment horizontal="right" vertical="center"/>
      <protection locked="0"/>
    </xf>
    <xf numFmtId="38" fontId="9" fillId="0" borderId="1" xfId="7" applyFont="1" applyBorder="1" applyAlignment="1" applyProtection="1">
      <alignment horizontal="right" vertical="center"/>
      <protection locked="0"/>
    </xf>
    <xf numFmtId="38" fontId="9" fillId="0" borderId="13" xfId="7" applyFont="1" applyBorder="1" applyAlignment="1" applyProtection="1">
      <alignment horizontal="right" vertical="center"/>
      <protection locked="0"/>
    </xf>
    <xf numFmtId="38" fontId="9" fillId="2" borderId="5" xfId="7" applyFont="1" applyFill="1" applyBorder="1" applyAlignment="1" applyProtection="1">
      <alignment horizontal="right" vertical="center"/>
      <protection hidden="1"/>
    </xf>
    <xf numFmtId="38" fontId="9" fillId="2" borderId="1" xfId="7" applyFont="1" applyFill="1" applyBorder="1" applyAlignment="1" applyProtection="1">
      <alignment horizontal="right" vertical="center"/>
      <protection hidden="1"/>
    </xf>
    <xf numFmtId="0" fontId="2" fillId="0" borderId="6" xfId="4" applyFont="1" applyBorder="1" applyAlignment="1" applyProtection="1">
      <alignment horizontal="left" vertical="center"/>
      <protection hidden="1"/>
    </xf>
    <xf numFmtId="0" fontId="9" fillId="0" borderId="6" xfId="4" applyFont="1" applyBorder="1" applyAlignment="1" applyProtection="1">
      <alignment vertical="center"/>
      <protection locked="0"/>
    </xf>
    <xf numFmtId="0" fontId="1" fillId="0" borderId="0" xfId="4" applyFont="1" applyFill="1" applyProtection="1">
      <alignment vertical="center"/>
      <protection hidden="1"/>
    </xf>
    <xf numFmtId="38" fontId="9" fillId="2" borderId="5" xfId="7" applyFont="1" applyFill="1" applyBorder="1" applyAlignment="1" applyProtection="1">
      <alignment horizontal="right" vertical="center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9" fillId="0" borderId="1" xfId="4" applyFont="1" applyBorder="1" applyAlignment="1" applyProtection="1">
      <alignment horizontal="center" vertical="center"/>
      <protection hidden="1"/>
    </xf>
    <xf numFmtId="38" fontId="9" fillId="2" borderId="1" xfId="7" applyFont="1" applyFill="1" applyBorder="1" applyAlignment="1" applyProtection="1">
      <alignment horizontal="right" vertical="center"/>
      <protection hidden="1"/>
    </xf>
    <xf numFmtId="0" fontId="9" fillId="0" borderId="0" xfId="4" applyFont="1" applyBorder="1" applyAlignment="1" applyProtection="1">
      <alignment vertical="center"/>
      <protection locked="0"/>
    </xf>
    <xf numFmtId="0" fontId="10" fillId="0" borderId="0" xfId="4" applyFont="1" applyBorder="1" applyProtection="1">
      <alignment vertical="center"/>
      <protection hidden="1"/>
    </xf>
    <xf numFmtId="38" fontId="9" fillId="2" borderId="13" xfId="7" applyFont="1" applyFill="1" applyBorder="1" applyAlignment="1" applyProtection="1">
      <alignment horizontal="right" vertical="center"/>
      <protection hidden="1"/>
    </xf>
    <xf numFmtId="0" fontId="13" fillId="0" borderId="7" xfId="4" applyFont="1" applyBorder="1" applyAlignment="1" applyProtection="1">
      <alignment horizontal="left" vertical="center"/>
      <protection hidden="1"/>
    </xf>
    <xf numFmtId="38" fontId="9" fillId="3" borderId="1" xfId="7" applyFont="1" applyFill="1" applyBorder="1" applyAlignment="1" applyProtection="1">
      <alignment horizontal="center" vertical="center"/>
      <protection hidden="1"/>
    </xf>
    <xf numFmtId="0" fontId="9" fillId="0" borderId="1" xfId="4" applyFont="1" applyBorder="1" applyAlignment="1" applyProtection="1">
      <alignment horizontal="center" vertical="center"/>
      <protection hidden="1"/>
    </xf>
    <xf numFmtId="38" fontId="9" fillId="2" borderId="1" xfId="7" applyFont="1" applyFill="1" applyBorder="1" applyAlignment="1" applyProtection="1">
      <alignment horizontal="right" vertical="center"/>
      <protection hidden="1"/>
    </xf>
    <xf numFmtId="0" fontId="9" fillId="0" borderId="0" xfId="4" applyFont="1" applyAlignment="1" applyProtection="1">
      <alignment horizontal="right" vertical="center"/>
      <protection hidden="1"/>
    </xf>
    <xf numFmtId="0" fontId="9" fillId="0" borderId="8" xfId="4" applyFont="1" applyBorder="1" applyAlignment="1" applyProtection="1">
      <alignment horizontal="right" vertical="center"/>
      <protection hidden="1"/>
    </xf>
    <xf numFmtId="0" fontId="9" fillId="2" borderId="1" xfId="4" applyFont="1" applyFill="1" applyBorder="1" applyAlignment="1" applyProtection="1">
      <alignment horizontal="center" vertical="center" shrinkToFit="1"/>
      <protection hidden="1"/>
    </xf>
    <xf numFmtId="38" fontId="9" fillId="2" borderId="5" xfId="4" applyNumberFormat="1" applyFont="1" applyFill="1" applyBorder="1" applyAlignment="1" applyProtection="1">
      <alignment horizontal="center" vertical="center"/>
      <protection hidden="1"/>
    </xf>
    <xf numFmtId="38" fontId="9" fillId="2" borderId="5" xfId="7" applyFont="1" applyFill="1" applyBorder="1" applyAlignment="1" applyProtection="1">
      <alignment horizontal="right" vertical="center"/>
      <protection hidden="1"/>
    </xf>
    <xf numFmtId="0" fontId="9" fillId="0" borderId="13" xfId="4" applyFont="1" applyBorder="1" applyAlignment="1" applyProtection="1">
      <alignment horizontal="center" vertical="center"/>
      <protection hidden="1"/>
    </xf>
    <xf numFmtId="38" fontId="9" fillId="2" borderId="17" xfId="7" applyFont="1" applyFill="1" applyBorder="1" applyAlignment="1" applyProtection="1">
      <alignment horizontal="right" vertical="center"/>
      <protection hidden="1"/>
    </xf>
    <xf numFmtId="0" fontId="9" fillId="0" borderId="17" xfId="4" applyFont="1" applyBorder="1" applyAlignment="1" applyProtection="1">
      <alignment horizontal="center" vertical="center" wrapText="1"/>
      <protection locked="0"/>
    </xf>
    <xf numFmtId="0" fontId="9" fillId="0" borderId="12" xfId="4" applyFont="1" applyBorder="1" applyAlignment="1" applyProtection="1">
      <alignment horizontal="center" vertical="center" wrapText="1"/>
      <protection locked="0"/>
    </xf>
    <xf numFmtId="0" fontId="9" fillId="2" borderId="5" xfId="4" applyFont="1" applyFill="1" applyBorder="1" applyAlignment="1" applyProtection="1">
      <alignment horizontal="center" vertical="center"/>
      <protection hidden="1"/>
    </xf>
    <xf numFmtId="0" fontId="9" fillId="0" borderId="20" xfId="4" applyFont="1" applyFill="1" applyBorder="1" applyAlignment="1" applyProtection="1">
      <alignment horizontal="center" vertical="center"/>
      <protection hidden="1"/>
    </xf>
    <xf numFmtId="0" fontId="9" fillId="0" borderId="19" xfId="4" applyFont="1" applyFill="1" applyBorder="1" applyAlignment="1" applyProtection="1">
      <alignment horizontal="center" vertical="center"/>
      <protection hidden="1"/>
    </xf>
    <xf numFmtId="0" fontId="9" fillId="0" borderId="2" xfId="4" applyFont="1" applyFill="1" applyBorder="1" applyAlignment="1" applyProtection="1">
      <alignment horizontal="center" vertical="center"/>
      <protection hidden="1"/>
    </xf>
    <xf numFmtId="0" fontId="9" fillId="0" borderId="3" xfId="4" applyFont="1" applyFill="1" applyBorder="1" applyAlignment="1" applyProtection="1">
      <alignment horizontal="center" vertical="center"/>
      <protection hidden="1"/>
    </xf>
    <xf numFmtId="38" fontId="9" fillId="3" borderId="16" xfId="7" applyFont="1" applyFill="1" applyBorder="1" applyAlignment="1" applyProtection="1">
      <alignment horizontal="center" vertical="center"/>
      <protection hidden="1"/>
    </xf>
    <xf numFmtId="38" fontId="9" fillId="3" borderId="15" xfId="7" applyFont="1" applyFill="1" applyBorder="1" applyAlignment="1" applyProtection="1">
      <alignment horizontal="center" vertical="center"/>
      <protection hidden="1"/>
    </xf>
    <xf numFmtId="38" fontId="9" fillId="3" borderId="14" xfId="7" applyFont="1" applyFill="1" applyBorder="1" applyAlignment="1" applyProtection="1">
      <alignment horizontal="center" vertical="center"/>
      <protection hidden="1"/>
    </xf>
    <xf numFmtId="0" fontId="9" fillId="3" borderId="1" xfId="4" applyFont="1" applyFill="1" applyBorder="1" applyAlignment="1" applyProtection="1">
      <alignment horizontal="center" vertical="center"/>
      <protection hidden="1"/>
    </xf>
    <xf numFmtId="0" fontId="9" fillId="3" borderId="13" xfId="4" applyFont="1" applyFill="1" applyBorder="1" applyAlignment="1" applyProtection="1">
      <alignment horizontal="center" vertical="center"/>
      <protection hidden="1"/>
    </xf>
    <xf numFmtId="0" fontId="9" fillId="0" borderId="6" xfId="4" applyFont="1" applyBorder="1" applyAlignment="1" applyProtection="1">
      <alignment horizontal="right" vertical="center"/>
      <protection hidden="1"/>
    </xf>
    <xf numFmtId="0" fontId="9" fillId="0" borderId="4" xfId="4" applyFont="1" applyBorder="1" applyAlignment="1" applyProtection="1">
      <alignment horizontal="center" vertical="center" wrapText="1"/>
      <protection hidden="1"/>
    </xf>
    <xf numFmtId="0" fontId="9" fillId="0" borderId="12" xfId="4" applyFont="1" applyBorder="1" applyAlignment="1" applyProtection="1">
      <alignment horizontal="center" vertical="center" wrapText="1"/>
      <protection hidden="1"/>
    </xf>
    <xf numFmtId="0" fontId="9" fillId="3" borderId="4" xfId="4" applyFont="1" applyFill="1" applyBorder="1" applyAlignment="1" applyProtection="1">
      <alignment horizontal="center" vertical="center"/>
      <protection hidden="1"/>
    </xf>
    <xf numFmtId="177" fontId="9" fillId="0" borderId="1" xfId="4" applyNumberFormat="1" applyFont="1" applyBorder="1" applyAlignment="1" applyProtection="1">
      <alignment horizontal="center" vertical="center"/>
      <protection hidden="1"/>
    </xf>
    <xf numFmtId="0" fontId="9" fillId="2" borderId="1" xfId="4" applyFont="1" applyFill="1" applyBorder="1" applyAlignment="1" applyProtection="1">
      <alignment horizontal="center" vertical="center"/>
      <protection hidden="1"/>
    </xf>
    <xf numFmtId="0" fontId="9" fillId="2" borderId="4" xfId="4" applyFont="1" applyFill="1" applyBorder="1" applyAlignment="1" applyProtection="1">
      <alignment horizontal="center" vertical="center"/>
      <protection hidden="1"/>
    </xf>
  </cellXfs>
  <cellStyles count="8">
    <cellStyle name="パーセント 2" xfId="2"/>
    <cellStyle name="桁区切り" xfId="7" builtinId="6"/>
    <cellStyle name="桁区切り 2" xfId="1"/>
    <cellStyle name="標準" xfId="0" builtinId="0"/>
    <cellStyle name="標準 2" xfId="3"/>
    <cellStyle name="標準 2 2" xfId="5"/>
    <cellStyle name="標準 3" xfId="4"/>
    <cellStyle name="標準 4" xfId="6"/>
  </cellStyles>
  <dxfs count="0"/>
  <tableStyles count="0" defaultTableStyle="TableStyleMedium2" defaultPivotStyle="PivotStyleLight16"/>
  <colors>
    <mruColors>
      <color rgb="FFCDFF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188286</xdr:colOff>
      <xdr:row>21</xdr:row>
      <xdr:rowOff>33227</xdr:rowOff>
    </xdr:from>
    <xdr:to>
      <xdr:col>5</xdr:col>
      <xdr:colOff>166133</xdr:colOff>
      <xdr:row>25</xdr:row>
      <xdr:rowOff>22151</xdr:rowOff>
    </xdr:to>
    <xdr:sp macro="" textlink="">
      <xdr:nvSpPr>
        <xdr:cNvPr id="3" name="角丸四角形吹き出し 2"/>
        <xdr:cNvSpPr/>
      </xdr:nvSpPr>
      <xdr:spPr>
        <a:xfrm>
          <a:off x="2126513" y="5139070"/>
          <a:ext cx="3699242" cy="598081"/>
        </a:xfrm>
        <a:prstGeom prst="wedgeRoundRectCallout">
          <a:avLst>
            <a:gd name="adj1" fmla="val 28172"/>
            <a:gd name="adj2" fmla="val 225244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処遇改善分として上乗せした金額（特定処遇改善分及び処遇改善支援補助金による改善分は含まない。）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11075</xdr:colOff>
      <xdr:row>21</xdr:row>
      <xdr:rowOff>22151</xdr:rowOff>
    </xdr:from>
    <xdr:to>
      <xdr:col>10</xdr:col>
      <xdr:colOff>443023</xdr:colOff>
      <xdr:row>24</xdr:row>
      <xdr:rowOff>77529</xdr:rowOff>
    </xdr:to>
    <xdr:sp macro="" textlink="">
      <xdr:nvSpPr>
        <xdr:cNvPr id="5" name="角丸四角形吹き出し 4"/>
        <xdr:cNvSpPr/>
      </xdr:nvSpPr>
      <xdr:spPr>
        <a:xfrm>
          <a:off x="6257703" y="5127994"/>
          <a:ext cx="2779971" cy="564855"/>
        </a:xfrm>
        <a:prstGeom prst="wedgeRoundRectCallout">
          <a:avLst>
            <a:gd name="adj1" fmla="val -32386"/>
            <a:gd name="adj2" fmla="val 89950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処遇改善加算計画書に記載した賃金改善実施期間（連続する１２ヶ月間）とする。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132908</xdr:colOff>
      <xdr:row>20</xdr:row>
      <xdr:rowOff>33228</xdr:rowOff>
    </xdr:from>
    <xdr:to>
      <xdr:col>17</xdr:col>
      <xdr:colOff>210436</xdr:colOff>
      <xdr:row>24</xdr:row>
      <xdr:rowOff>55379</xdr:rowOff>
    </xdr:to>
    <xdr:sp macro="" textlink="">
      <xdr:nvSpPr>
        <xdr:cNvPr id="7" name="角丸四角形吹き出し 6"/>
        <xdr:cNvSpPr/>
      </xdr:nvSpPr>
      <xdr:spPr>
        <a:xfrm>
          <a:off x="9314565" y="4972937"/>
          <a:ext cx="3931830" cy="697762"/>
        </a:xfrm>
        <a:prstGeom prst="wedgeRoundRectCallout">
          <a:avLst>
            <a:gd name="adj1" fmla="val -40831"/>
            <a:gd name="adj2" fmla="val 227204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処遇改善分として上乗せした金額（特定処遇改善及び処遇改善支援補助金による改善分は含まない。）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819594</xdr:colOff>
      <xdr:row>0</xdr:row>
      <xdr:rowOff>143982</xdr:rowOff>
    </xdr:from>
    <xdr:to>
      <xdr:col>7</xdr:col>
      <xdr:colOff>443025</xdr:colOff>
      <xdr:row>4</xdr:row>
      <xdr:rowOff>143982</xdr:rowOff>
    </xdr:to>
    <xdr:sp macro="" textlink="">
      <xdr:nvSpPr>
        <xdr:cNvPr id="10" name="角丸四角形吹き出し 9"/>
        <xdr:cNvSpPr/>
      </xdr:nvSpPr>
      <xdr:spPr>
        <a:xfrm>
          <a:off x="3732472" y="143982"/>
          <a:ext cx="3544187" cy="852820"/>
        </a:xfrm>
        <a:prstGeom prst="wedgeRoundRectCallout">
          <a:avLst>
            <a:gd name="adj1" fmla="val -15658"/>
            <a:gd name="adj2" fmla="val 133113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国保連合会からの「介護職員処遇改善加算等総額のお知らせ」の毎月の加算額と一致する。（特定処遇改善加算分は含まない。）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0</xdr:colOff>
      <xdr:row>2</xdr:row>
      <xdr:rowOff>88605</xdr:rowOff>
    </xdr:from>
    <xdr:to>
      <xdr:col>14</xdr:col>
      <xdr:colOff>420873</xdr:colOff>
      <xdr:row>5</xdr:row>
      <xdr:rowOff>1</xdr:rowOff>
    </xdr:to>
    <xdr:sp macro="" textlink="">
      <xdr:nvSpPr>
        <xdr:cNvPr id="11" name="角丸四角形吹き出し 10"/>
        <xdr:cNvSpPr/>
      </xdr:nvSpPr>
      <xdr:spPr>
        <a:xfrm>
          <a:off x="7420640" y="465175"/>
          <a:ext cx="3942907" cy="564855"/>
        </a:xfrm>
        <a:prstGeom prst="wedgeRoundRectCallout">
          <a:avLst>
            <a:gd name="adj1" fmla="val -24773"/>
            <a:gd name="adj2" fmla="val 127206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例えば１０月の加算額については，国保連からの「お知らせ」の１１月審査分の加算総額に記載されている額となる。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22151</xdr:colOff>
      <xdr:row>0</xdr:row>
      <xdr:rowOff>177209</xdr:rowOff>
    </xdr:from>
    <xdr:to>
      <xdr:col>17</xdr:col>
      <xdr:colOff>11075</xdr:colOff>
      <xdr:row>2</xdr:row>
      <xdr:rowOff>287965</xdr:rowOff>
    </xdr:to>
    <xdr:sp macro="" textlink="">
      <xdr:nvSpPr>
        <xdr:cNvPr id="13" name="角丸四角形 12"/>
        <xdr:cNvSpPr/>
      </xdr:nvSpPr>
      <xdr:spPr>
        <a:xfrm>
          <a:off x="11551831" y="177209"/>
          <a:ext cx="1495203" cy="487326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0</xdr:col>
      <xdr:colOff>730988</xdr:colOff>
      <xdr:row>0</xdr:row>
      <xdr:rowOff>22151</xdr:rowOff>
    </xdr:from>
    <xdr:to>
      <xdr:col>0</xdr:col>
      <xdr:colOff>1749941</xdr:colOff>
      <xdr:row>0</xdr:row>
      <xdr:rowOff>199360</xdr:rowOff>
    </xdr:to>
    <xdr:sp macro="" textlink="">
      <xdr:nvSpPr>
        <xdr:cNvPr id="2" name="楕円 1"/>
        <xdr:cNvSpPr/>
      </xdr:nvSpPr>
      <xdr:spPr>
        <a:xfrm>
          <a:off x="730988" y="22151"/>
          <a:ext cx="1018953" cy="177209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1794245</xdr:colOff>
      <xdr:row>59</xdr:row>
      <xdr:rowOff>33227</xdr:rowOff>
    </xdr:from>
    <xdr:to>
      <xdr:col>5</xdr:col>
      <xdr:colOff>166133</xdr:colOff>
      <xdr:row>62</xdr:row>
      <xdr:rowOff>88605</xdr:rowOff>
    </xdr:to>
    <xdr:sp macro="" textlink="">
      <xdr:nvSpPr>
        <xdr:cNvPr id="12" name="角丸四角形吹き出し 11"/>
        <xdr:cNvSpPr/>
      </xdr:nvSpPr>
      <xdr:spPr>
        <a:xfrm>
          <a:off x="1794245" y="13944157"/>
          <a:ext cx="4031510" cy="564855"/>
        </a:xfrm>
        <a:prstGeom prst="wedgeRoundRectCallout">
          <a:avLst>
            <a:gd name="adj1" fmla="val 33941"/>
            <a:gd name="adj2" fmla="val 227204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特定処遇改善として上乗せした金額（処遇改善分及び処遇改善支援補助金による改善分は含まない。）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11075</xdr:colOff>
      <xdr:row>59</xdr:row>
      <xdr:rowOff>22151</xdr:rowOff>
    </xdr:from>
    <xdr:to>
      <xdr:col>10</xdr:col>
      <xdr:colOff>443023</xdr:colOff>
      <xdr:row>62</xdr:row>
      <xdr:rowOff>77529</xdr:rowOff>
    </xdr:to>
    <xdr:sp macro="" textlink="">
      <xdr:nvSpPr>
        <xdr:cNvPr id="14" name="角丸四角形吹き出し 13"/>
        <xdr:cNvSpPr/>
      </xdr:nvSpPr>
      <xdr:spPr>
        <a:xfrm>
          <a:off x="6257703" y="5127994"/>
          <a:ext cx="2779971" cy="564855"/>
        </a:xfrm>
        <a:prstGeom prst="wedgeRoundRectCallout">
          <a:avLst>
            <a:gd name="adj1" fmla="val -32386"/>
            <a:gd name="adj2" fmla="val 89950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特定処遇改善加算計画書に記載した賃金改善実施期間（連続する１２ヶ月間）とする。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166134</xdr:colOff>
      <xdr:row>59</xdr:row>
      <xdr:rowOff>0</xdr:rowOff>
    </xdr:from>
    <xdr:to>
      <xdr:col>18</xdr:col>
      <xdr:colOff>143983</xdr:colOff>
      <xdr:row>62</xdr:row>
      <xdr:rowOff>55378</xdr:rowOff>
    </xdr:to>
    <xdr:sp macro="" textlink="">
      <xdr:nvSpPr>
        <xdr:cNvPr id="15" name="角丸四角形吹き出し 14"/>
        <xdr:cNvSpPr/>
      </xdr:nvSpPr>
      <xdr:spPr>
        <a:xfrm>
          <a:off x="9347791" y="13910930"/>
          <a:ext cx="4518837" cy="564855"/>
        </a:xfrm>
        <a:prstGeom prst="wedgeRoundRectCallout">
          <a:avLst>
            <a:gd name="adj1" fmla="val -43448"/>
            <a:gd name="adj2" fmla="val 262499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特定処遇改善分として上乗せした金額（処遇改善分及び処遇改善支援補助金による改善分は含まない。）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0</xdr:colOff>
      <xdr:row>40</xdr:row>
      <xdr:rowOff>88605</xdr:rowOff>
    </xdr:from>
    <xdr:to>
      <xdr:col>14</xdr:col>
      <xdr:colOff>420873</xdr:colOff>
      <xdr:row>43</xdr:row>
      <xdr:rowOff>1</xdr:rowOff>
    </xdr:to>
    <xdr:sp macro="" textlink="">
      <xdr:nvSpPr>
        <xdr:cNvPr id="17" name="角丸四角形吹き出し 16"/>
        <xdr:cNvSpPr/>
      </xdr:nvSpPr>
      <xdr:spPr>
        <a:xfrm>
          <a:off x="7420640" y="465175"/>
          <a:ext cx="3942907" cy="564855"/>
        </a:xfrm>
        <a:prstGeom prst="wedgeRoundRectCallout">
          <a:avLst>
            <a:gd name="adj1" fmla="val -24773"/>
            <a:gd name="adj2" fmla="val 127206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例えば１０月の加算額については，国保連からの「お知らせ」の１１月審査分の加算総額に記載されている額となる。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22151</xdr:colOff>
      <xdr:row>38</xdr:row>
      <xdr:rowOff>177209</xdr:rowOff>
    </xdr:from>
    <xdr:to>
      <xdr:col>17</xdr:col>
      <xdr:colOff>11075</xdr:colOff>
      <xdr:row>40</xdr:row>
      <xdr:rowOff>287965</xdr:rowOff>
    </xdr:to>
    <xdr:sp macro="" textlink="">
      <xdr:nvSpPr>
        <xdr:cNvPr id="18" name="角丸四角形 17"/>
        <xdr:cNvSpPr/>
      </xdr:nvSpPr>
      <xdr:spPr>
        <a:xfrm>
          <a:off x="11551831" y="177209"/>
          <a:ext cx="1495203" cy="487326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0</xdr:col>
      <xdr:colOff>1661337</xdr:colOff>
      <xdr:row>38</xdr:row>
      <xdr:rowOff>33227</xdr:rowOff>
    </xdr:from>
    <xdr:to>
      <xdr:col>1</xdr:col>
      <xdr:colOff>742063</xdr:colOff>
      <xdr:row>39</xdr:row>
      <xdr:rowOff>0</xdr:rowOff>
    </xdr:to>
    <xdr:sp macro="" textlink="">
      <xdr:nvSpPr>
        <xdr:cNvPr id="19" name="楕円 18"/>
        <xdr:cNvSpPr/>
      </xdr:nvSpPr>
      <xdr:spPr>
        <a:xfrm>
          <a:off x="1661337" y="8838314"/>
          <a:ext cx="1018953" cy="177209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675611</xdr:colOff>
      <xdr:row>38</xdr:row>
      <xdr:rowOff>132908</xdr:rowOff>
    </xdr:from>
    <xdr:to>
      <xdr:col>7</xdr:col>
      <xdr:colOff>299042</xdr:colOff>
      <xdr:row>42</xdr:row>
      <xdr:rowOff>132908</xdr:rowOff>
    </xdr:to>
    <xdr:sp macro="" textlink="">
      <xdr:nvSpPr>
        <xdr:cNvPr id="21" name="角丸四角形吹き出し 20"/>
        <xdr:cNvSpPr/>
      </xdr:nvSpPr>
      <xdr:spPr>
        <a:xfrm>
          <a:off x="3588489" y="8937995"/>
          <a:ext cx="3544187" cy="852820"/>
        </a:xfrm>
        <a:prstGeom prst="wedgeRoundRectCallout">
          <a:avLst>
            <a:gd name="adj1" fmla="val -15658"/>
            <a:gd name="adj2" fmla="val 133113"/>
            <a:gd name="adj3" fmla="val 16667"/>
          </a:avLst>
        </a:prstGeom>
        <a:noFill/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国保連合会からの「介護職員処遇改善加算等総額のお知らせ」の毎月の加算額と一致する。（処遇改善加算分は含まない。）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6"/>
  <sheetViews>
    <sheetView tabSelected="1" view="pageBreakPreview" topLeftCell="A55" zoomScale="86" zoomScaleNormal="86" zoomScaleSheetLayoutView="86" workbookViewId="0">
      <selection activeCell="S71" sqref="S71"/>
    </sheetView>
  </sheetViews>
  <sheetFormatPr defaultRowHeight="13.5" x14ac:dyDescent="0.15"/>
  <cols>
    <col min="1" max="1" width="25.5" style="7" customWidth="1"/>
    <col min="2" max="2" width="12.75" style="7" customWidth="1"/>
    <col min="3" max="3" width="20.625" style="7" customWidth="1"/>
    <col min="4" max="15" width="7.75" style="7" customWidth="1"/>
    <col min="16" max="17" width="9.875" style="7" customWidth="1"/>
    <col min="18" max="16384" width="9" style="7"/>
  </cols>
  <sheetData>
    <row r="1" spans="1:17" ht="16.5" customHeight="1" x14ac:dyDescent="0.15">
      <c r="A1" s="44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1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95" customHeight="1" x14ac:dyDescent="0.15">
      <c r="A3" s="42" t="s">
        <v>66</v>
      </c>
      <c r="B3" s="43"/>
      <c r="C3" s="49"/>
      <c r="D3" s="4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15">
      <c r="A4" s="18"/>
      <c r="B4" s="18"/>
      <c r="C4" s="50"/>
      <c r="D4" s="50"/>
      <c r="E4" s="18"/>
      <c r="F4" s="18"/>
      <c r="G4" s="18"/>
      <c r="H4" s="18"/>
      <c r="I4" s="18"/>
      <c r="J4" s="18"/>
      <c r="K4" s="18"/>
      <c r="L4" s="18"/>
      <c r="M4" s="17"/>
      <c r="N4" s="17"/>
      <c r="O4" s="17"/>
      <c r="P4" s="18"/>
      <c r="Q4" s="18"/>
    </row>
    <row r="5" spans="1:17" ht="14.25" x14ac:dyDescent="0.15">
      <c r="A5" s="20" t="s">
        <v>47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9"/>
      <c r="O5" s="17"/>
      <c r="P5" s="56" t="s">
        <v>46</v>
      </c>
      <c r="Q5" s="56"/>
    </row>
    <row r="6" spans="1:17" ht="7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  <c r="N6" s="17"/>
      <c r="O6" s="17"/>
      <c r="P6" s="75"/>
      <c r="Q6" s="75"/>
    </row>
    <row r="7" spans="1:17" ht="20.100000000000001" customHeight="1" x14ac:dyDescent="0.15">
      <c r="A7" s="16" t="s">
        <v>64</v>
      </c>
      <c r="B7" s="76" t="s">
        <v>45</v>
      </c>
      <c r="C7" s="73" t="s">
        <v>44</v>
      </c>
      <c r="D7" s="79" t="s">
        <v>80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 t="s">
        <v>43</v>
      </c>
      <c r="Q7" s="80" t="s">
        <v>39</v>
      </c>
    </row>
    <row r="8" spans="1:17" ht="20.100000000000001" customHeight="1" thickBot="1" x14ac:dyDescent="0.2">
      <c r="A8" s="15" t="s">
        <v>42</v>
      </c>
      <c r="B8" s="77"/>
      <c r="C8" s="78"/>
      <c r="D8" s="14" t="s">
        <v>48</v>
      </c>
      <c r="E8" s="14" t="s">
        <v>49</v>
      </c>
      <c r="F8" s="14" t="s">
        <v>50</v>
      </c>
      <c r="G8" s="14" t="s">
        <v>51</v>
      </c>
      <c r="H8" s="14" t="s">
        <v>52</v>
      </c>
      <c r="I8" s="14" t="s">
        <v>53</v>
      </c>
      <c r="J8" s="14" t="s">
        <v>54</v>
      </c>
      <c r="K8" s="14" t="s">
        <v>55</v>
      </c>
      <c r="L8" s="14" t="s">
        <v>56</v>
      </c>
      <c r="M8" s="14" t="s">
        <v>57</v>
      </c>
      <c r="N8" s="14" t="s">
        <v>58</v>
      </c>
      <c r="O8" s="14" t="s">
        <v>59</v>
      </c>
      <c r="P8" s="81"/>
      <c r="Q8" s="81"/>
    </row>
    <row r="9" spans="1:17" ht="21.95" customHeight="1" thickTop="1" x14ac:dyDescent="0.15">
      <c r="A9" s="28" t="s">
        <v>68</v>
      </c>
      <c r="B9" s="63" t="s">
        <v>72</v>
      </c>
      <c r="C9" s="13" t="s">
        <v>41</v>
      </c>
      <c r="D9" s="31">
        <v>600000</v>
      </c>
      <c r="E9" s="31">
        <v>580000</v>
      </c>
      <c r="F9" s="31">
        <v>605000</v>
      </c>
      <c r="G9" s="31">
        <v>610000</v>
      </c>
      <c r="H9" s="31">
        <v>600000</v>
      </c>
      <c r="I9" s="31">
        <v>610000</v>
      </c>
      <c r="J9" s="31">
        <v>650000</v>
      </c>
      <c r="K9" s="31">
        <v>600000</v>
      </c>
      <c r="L9" s="31">
        <v>620000</v>
      </c>
      <c r="M9" s="31">
        <v>640000</v>
      </c>
      <c r="N9" s="31">
        <v>602000</v>
      </c>
      <c r="O9" s="31">
        <v>600000</v>
      </c>
      <c r="P9" s="32">
        <f>SUM(D9:O9)</f>
        <v>7317000</v>
      </c>
      <c r="Q9" s="62">
        <f>SUM(P9:P10)</f>
        <v>7320000</v>
      </c>
    </row>
    <row r="10" spans="1:17" ht="21.95" customHeight="1" thickBot="1" x14ac:dyDescent="0.2">
      <c r="A10" s="27" t="s">
        <v>69</v>
      </c>
      <c r="B10" s="64"/>
      <c r="C10" s="12" t="s">
        <v>38</v>
      </c>
      <c r="D10" s="33">
        <v>0</v>
      </c>
      <c r="E10" s="33">
        <v>500</v>
      </c>
      <c r="F10" s="33">
        <v>0</v>
      </c>
      <c r="G10" s="33">
        <v>1000</v>
      </c>
      <c r="H10" s="33">
        <v>0</v>
      </c>
      <c r="I10" s="33">
        <v>500</v>
      </c>
      <c r="J10" s="33">
        <v>0</v>
      </c>
      <c r="K10" s="33">
        <v>0</v>
      </c>
      <c r="L10" s="33">
        <v>0</v>
      </c>
      <c r="M10" s="33">
        <v>1000</v>
      </c>
      <c r="N10" s="33">
        <v>0</v>
      </c>
      <c r="O10" s="33">
        <v>0</v>
      </c>
      <c r="P10" s="34">
        <f>SUM(D10:O10)</f>
        <v>3000</v>
      </c>
      <c r="Q10" s="60"/>
    </row>
    <row r="11" spans="1:17" ht="21.95" customHeight="1" thickTop="1" x14ac:dyDescent="0.15">
      <c r="A11" s="28" t="s">
        <v>67</v>
      </c>
      <c r="B11" s="63" t="s">
        <v>73</v>
      </c>
      <c r="C11" s="13" t="s">
        <v>41</v>
      </c>
      <c r="D11" s="31">
        <v>6000</v>
      </c>
      <c r="E11" s="31">
        <v>6100</v>
      </c>
      <c r="F11" s="31">
        <v>6000</v>
      </c>
      <c r="G11" s="31">
        <v>5900</v>
      </c>
      <c r="H11" s="31">
        <v>6000</v>
      </c>
      <c r="I11" s="31">
        <v>6500</v>
      </c>
      <c r="J11" s="31">
        <v>6100</v>
      </c>
      <c r="K11" s="31">
        <v>6000</v>
      </c>
      <c r="L11" s="31">
        <v>6100</v>
      </c>
      <c r="M11" s="31">
        <v>6000</v>
      </c>
      <c r="N11" s="31">
        <v>6000</v>
      </c>
      <c r="O11" s="31">
        <v>6000</v>
      </c>
      <c r="P11" s="32">
        <f t="shared" ref="P11:P12" si="0">SUM(D11:O11)</f>
        <v>72700</v>
      </c>
      <c r="Q11" s="62">
        <f>SUM(P11:P12)</f>
        <v>72700</v>
      </c>
    </row>
    <row r="12" spans="1:17" ht="21.95" customHeight="1" thickBot="1" x14ac:dyDescent="0.2">
      <c r="A12" s="27" t="s">
        <v>69</v>
      </c>
      <c r="B12" s="64"/>
      <c r="C12" s="12" t="s">
        <v>38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4">
        <f t="shared" si="0"/>
        <v>0</v>
      </c>
      <c r="Q12" s="60"/>
    </row>
    <row r="13" spans="1:17" ht="21.95" customHeight="1" thickTop="1" x14ac:dyDescent="0.15">
      <c r="A13" s="26" t="s">
        <v>67</v>
      </c>
      <c r="B13" s="63" t="s">
        <v>74</v>
      </c>
      <c r="C13" s="13" t="s">
        <v>41</v>
      </c>
      <c r="D13" s="31">
        <v>73000</v>
      </c>
      <c r="E13" s="31">
        <v>72000</v>
      </c>
      <c r="F13" s="31">
        <v>72000</v>
      </c>
      <c r="G13" s="31">
        <v>73500</v>
      </c>
      <c r="H13" s="31">
        <v>72000</v>
      </c>
      <c r="I13" s="31">
        <v>72000</v>
      </c>
      <c r="J13" s="31">
        <v>72000</v>
      </c>
      <c r="K13" s="31">
        <v>73900</v>
      </c>
      <c r="L13" s="31">
        <v>72000</v>
      </c>
      <c r="M13" s="31">
        <v>72000</v>
      </c>
      <c r="N13" s="31">
        <v>70400</v>
      </c>
      <c r="O13" s="31">
        <v>72000</v>
      </c>
      <c r="P13" s="32">
        <f t="shared" ref="P13:P14" si="1">SUM(D13:O13)</f>
        <v>866800</v>
      </c>
      <c r="Q13" s="62">
        <f>SUM(P13:P14)</f>
        <v>866800</v>
      </c>
    </row>
    <row r="14" spans="1:17" ht="21.95" customHeight="1" thickBot="1" x14ac:dyDescent="0.2">
      <c r="A14" s="29" t="s">
        <v>70</v>
      </c>
      <c r="B14" s="64"/>
      <c r="C14" s="12" t="s">
        <v>38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f t="shared" si="1"/>
        <v>0</v>
      </c>
      <c r="Q14" s="60"/>
    </row>
    <row r="15" spans="1:17" ht="21.95" customHeight="1" thickTop="1" x14ac:dyDescent="0.15">
      <c r="A15" s="28" t="s">
        <v>67</v>
      </c>
      <c r="B15" s="63" t="s">
        <v>75</v>
      </c>
      <c r="C15" s="13" t="s">
        <v>41</v>
      </c>
      <c r="D15" s="31">
        <v>14000</v>
      </c>
      <c r="E15" s="31">
        <v>14500</v>
      </c>
      <c r="F15" s="31">
        <v>14500</v>
      </c>
      <c r="G15" s="31">
        <v>14500</v>
      </c>
      <c r="H15" s="31">
        <v>14500</v>
      </c>
      <c r="I15" s="31">
        <v>14500</v>
      </c>
      <c r="J15" s="31">
        <v>14500</v>
      </c>
      <c r="K15" s="31">
        <v>14700</v>
      </c>
      <c r="L15" s="31">
        <v>14500</v>
      </c>
      <c r="M15" s="31">
        <v>14500</v>
      </c>
      <c r="N15" s="31">
        <v>14500</v>
      </c>
      <c r="O15" s="31">
        <v>14500</v>
      </c>
      <c r="P15" s="32">
        <f t="shared" ref="P15:P18" si="2">SUM(D15:O15)</f>
        <v>173700</v>
      </c>
      <c r="Q15" s="62">
        <f>SUM(P15:P16)</f>
        <v>174400</v>
      </c>
    </row>
    <row r="16" spans="1:17" ht="21.95" customHeight="1" thickBot="1" x14ac:dyDescent="0.2">
      <c r="A16" s="27" t="s">
        <v>70</v>
      </c>
      <c r="B16" s="64"/>
      <c r="C16" s="12" t="s">
        <v>38</v>
      </c>
      <c r="D16" s="33">
        <v>0</v>
      </c>
      <c r="E16" s="33">
        <v>0</v>
      </c>
      <c r="F16" s="33">
        <v>100</v>
      </c>
      <c r="G16" s="33">
        <v>0</v>
      </c>
      <c r="H16" s="33">
        <v>0</v>
      </c>
      <c r="I16" s="33">
        <v>300</v>
      </c>
      <c r="J16" s="33">
        <v>0</v>
      </c>
      <c r="K16" s="33">
        <v>0</v>
      </c>
      <c r="L16" s="33">
        <v>300</v>
      </c>
      <c r="M16" s="33">
        <v>0</v>
      </c>
      <c r="N16" s="33">
        <v>0</v>
      </c>
      <c r="O16" s="33">
        <v>0</v>
      </c>
      <c r="P16" s="34">
        <f t="shared" si="2"/>
        <v>700</v>
      </c>
      <c r="Q16" s="60"/>
    </row>
    <row r="17" spans="1:18" ht="21.95" customHeight="1" thickTop="1" x14ac:dyDescent="0.15">
      <c r="A17" s="26" t="s">
        <v>67</v>
      </c>
      <c r="B17" s="63" t="s">
        <v>76</v>
      </c>
      <c r="C17" s="13" t="s">
        <v>41</v>
      </c>
      <c r="D17" s="31">
        <v>360000</v>
      </c>
      <c r="E17" s="31">
        <v>360000</v>
      </c>
      <c r="F17" s="31">
        <v>360000</v>
      </c>
      <c r="G17" s="31">
        <v>360000</v>
      </c>
      <c r="H17" s="31">
        <v>360000</v>
      </c>
      <c r="I17" s="31">
        <v>360000</v>
      </c>
      <c r="J17" s="31">
        <v>360000</v>
      </c>
      <c r="K17" s="31">
        <v>360000</v>
      </c>
      <c r="L17" s="31">
        <v>360000</v>
      </c>
      <c r="M17" s="31">
        <v>360000</v>
      </c>
      <c r="N17" s="31">
        <v>360000</v>
      </c>
      <c r="O17" s="31">
        <v>360000</v>
      </c>
      <c r="P17" s="32">
        <f t="shared" si="2"/>
        <v>4320000</v>
      </c>
      <c r="Q17" s="62">
        <f>SUM(P17:P18)</f>
        <v>4320000</v>
      </c>
    </row>
    <row r="18" spans="1:18" ht="21.95" customHeight="1" thickBot="1" x14ac:dyDescent="0.2">
      <c r="A18" s="29" t="s">
        <v>71</v>
      </c>
      <c r="B18" s="64"/>
      <c r="C18" s="12" t="s">
        <v>38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f t="shared" si="2"/>
        <v>0</v>
      </c>
      <c r="Q18" s="60"/>
    </row>
    <row r="19" spans="1:18" ht="21.95" customHeight="1" thickTop="1" x14ac:dyDescent="0.15">
      <c r="A19" s="66" t="s">
        <v>39</v>
      </c>
      <c r="B19" s="67"/>
      <c r="C19" s="13" t="s">
        <v>40</v>
      </c>
      <c r="D19" s="35">
        <f>D9+D11+D13+D15+D17</f>
        <v>1053000</v>
      </c>
      <c r="E19" s="35">
        <f t="shared" ref="E19" si="3">E9+E11+E13+E15+E17</f>
        <v>1032600</v>
      </c>
      <c r="F19" s="35">
        <f t="shared" ref="F19" si="4">F9+F11+F13+F15+F17</f>
        <v>1057500</v>
      </c>
      <c r="G19" s="35">
        <f>G9+G11+G13+G15+G17</f>
        <v>1063900</v>
      </c>
      <c r="H19" s="35">
        <f t="shared" ref="H19:O19" si="5">H9+H11+H13+H15+H17</f>
        <v>1052500</v>
      </c>
      <c r="I19" s="35">
        <f t="shared" si="5"/>
        <v>1063000</v>
      </c>
      <c r="J19" s="35">
        <f t="shared" si="5"/>
        <v>1102600</v>
      </c>
      <c r="K19" s="35">
        <f t="shared" si="5"/>
        <v>1054600</v>
      </c>
      <c r="L19" s="35">
        <f t="shared" si="5"/>
        <v>1072600</v>
      </c>
      <c r="M19" s="35">
        <f t="shared" si="5"/>
        <v>1092500</v>
      </c>
      <c r="N19" s="35">
        <f t="shared" si="5"/>
        <v>1052900</v>
      </c>
      <c r="O19" s="35">
        <f t="shared" si="5"/>
        <v>1052500</v>
      </c>
      <c r="P19" s="32">
        <f t="shared" ref="P19:P20" si="6">SUM(D19:O19)</f>
        <v>12750200</v>
      </c>
      <c r="Q19" s="62">
        <f>SUM(P19:P20)</f>
        <v>12753900</v>
      </c>
      <c r="R19" s="52" t="s">
        <v>62</v>
      </c>
    </row>
    <row r="20" spans="1:18" ht="21.95" customHeight="1" x14ac:dyDescent="0.15">
      <c r="A20" s="68" t="s">
        <v>39</v>
      </c>
      <c r="B20" s="69"/>
      <c r="C20" s="22" t="s">
        <v>38</v>
      </c>
      <c r="D20" s="36">
        <f>D10+D12+D14+D16+D18</f>
        <v>0</v>
      </c>
      <c r="E20" s="36">
        <f t="shared" ref="E20" si="7">E10+E12+E14+E16+E18</f>
        <v>500</v>
      </c>
      <c r="F20" s="36">
        <f t="shared" ref="F20:O20" si="8">F10+F12+F14+F16+F18</f>
        <v>100</v>
      </c>
      <c r="G20" s="36">
        <f t="shared" si="8"/>
        <v>1000</v>
      </c>
      <c r="H20" s="36">
        <f t="shared" si="8"/>
        <v>0</v>
      </c>
      <c r="I20" s="36">
        <f t="shared" si="8"/>
        <v>800</v>
      </c>
      <c r="J20" s="36">
        <f t="shared" si="8"/>
        <v>0</v>
      </c>
      <c r="K20" s="36">
        <f t="shared" si="8"/>
        <v>0</v>
      </c>
      <c r="L20" s="36">
        <f t="shared" si="8"/>
        <v>300</v>
      </c>
      <c r="M20" s="36">
        <f t="shared" si="8"/>
        <v>1000</v>
      </c>
      <c r="N20" s="36">
        <f t="shared" si="8"/>
        <v>0</v>
      </c>
      <c r="O20" s="36">
        <f t="shared" si="8"/>
        <v>0</v>
      </c>
      <c r="P20" s="34">
        <f t="shared" si="6"/>
        <v>3700</v>
      </c>
      <c r="Q20" s="60"/>
      <c r="R20" s="52"/>
    </row>
    <row r="21" spans="1:18" x14ac:dyDescent="0.15">
      <c r="A21" s="24" t="s">
        <v>37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8" x14ac:dyDescent="0.15">
      <c r="A22" s="2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8" ht="14.25" x14ac:dyDescent="0.15">
      <c r="A24" s="20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8" x14ac:dyDescent="0.15">
      <c r="A26" s="73" t="s">
        <v>35</v>
      </c>
      <c r="B26" s="73"/>
      <c r="C26" s="73"/>
      <c r="D26" s="11" t="s">
        <v>81</v>
      </c>
      <c r="E26" s="11" t="s">
        <v>81</v>
      </c>
      <c r="F26" s="11" t="s">
        <v>81</v>
      </c>
      <c r="G26" s="11" t="s">
        <v>81</v>
      </c>
      <c r="H26" s="11" t="s">
        <v>81</v>
      </c>
      <c r="I26" s="11" t="s">
        <v>81</v>
      </c>
      <c r="J26" s="11" t="s">
        <v>81</v>
      </c>
      <c r="K26" s="11" t="s">
        <v>81</v>
      </c>
      <c r="L26" s="11" t="s">
        <v>81</v>
      </c>
      <c r="M26" s="11" t="s">
        <v>82</v>
      </c>
      <c r="N26" s="11" t="s">
        <v>82</v>
      </c>
      <c r="O26" s="11" t="s">
        <v>82</v>
      </c>
      <c r="P26" s="73" t="s">
        <v>34</v>
      </c>
      <c r="Q26" s="73"/>
    </row>
    <row r="27" spans="1:18" ht="14.25" thickBot="1" x14ac:dyDescent="0.2">
      <c r="A27" s="73"/>
      <c r="B27" s="73"/>
      <c r="C27" s="73"/>
      <c r="D27" s="10" t="s">
        <v>77</v>
      </c>
      <c r="E27" s="10" t="s">
        <v>49</v>
      </c>
      <c r="F27" s="10" t="s">
        <v>50</v>
      </c>
      <c r="G27" s="10" t="s">
        <v>51</v>
      </c>
      <c r="H27" s="10" t="s">
        <v>52</v>
      </c>
      <c r="I27" s="10" t="s">
        <v>53</v>
      </c>
      <c r="J27" s="10" t="s">
        <v>54</v>
      </c>
      <c r="K27" s="10" t="s">
        <v>55</v>
      </c>
      <c r="L27" s="10" t="s">
        <v>56</v>
      </c>
      <c r="M27" s="10" t="s">
        <v>57</v>
      </c>
      <c r="N27" s="10" t="s">
        <v>58</v>
      </c>
      <c r="O27" s="10" t="s">
        <v>59</v>
      </c>
      <c r="P27" s="74"/>
      <c r="Q27" s="74"/>
    </row>
    <row r="28" spans="1:18" ht="20.100000000000001" customHeight="1" thickTop="1" x14ac:dyDescent="0.15">
      <c r="A28" s="54" t="s">
        <v>79</v>
      </c>
      <c r="B28" s="54"/>
      <c r="C28" s="54"/>
      <c r="D28" s="37">
        <v>45</v>
      </c>
      <c r="E28" s="37">
        <v>44</v>
      </c>
      <c r="F28" s="37">
        <v>38</v>
      </c>
      <c r="G28" s="37">
        <v>40</v>
      </c>
      <c r="H28" s="37">
        <v>41</v>
      </c>
      <c r="I28" s="37">
        <v>39</v>
      </c>
      <c r="J28" s="37">
        <v>39</v>
      </c>
      <c r="K28" s="37">
        <v>43</v>
      </c>
      <c r="L28" s="37">
        <v>42</v>
      </c>
      <c r="M28" s="37">
        <v>38</v>
      </c>
      <c r="N28" s="37">
        <v>45</v>
      </c>
      <c r="O28" s="37">
        <v>46</v>
      </c>
      <c r="P28" s="60">
        <f>SUM(D28:O28)</f>
        <v>500</v>
      </c>
      <c r="Q28" s="60"/>
    </row>
    <row r="29" spans="1:18" ht="20.100000000000001" customHeight="1" x14ac:dyDescent="0.15">
      <c r="A29" s="73" t="s">
        <v>78</v>
      </c>
      <c r="B29" s="73"/>
      <c r="C29" s="73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53" t="s">
        <v>33</v>
      </c>
      <c r="Q29" s="53"/>
    </row>
    <row r="30" spans="1:18" ht="20.100000000000001" customHeight="1" x14ac:dyDescent="0.15">
      <c r="A30" s="54" t="s">
        <v>32</v>
      </c>
      <c r="B30" s="54"/>
      <c r="C30" s="54"/>
      <c r="D30" s="38">
        <v>700000</v>
      </c>
      <c r="E30" s="38">
        <v>700000</v>
      </c>
      <c r="F30" s="38">
        <v>700000</v>
      </c>
      <c r="G30" s="38">
        <v>700000</v>
      </c>
      <c r="H30" s="38">
        <v>700000</v>
      </c>
      <c r="I30" s="38">
        <v>700000</v>
      </c>
      <c r="J30" s="38">
        <v>700000</v>
      </c>
      <c r="K30" s="38">
        <v>700000</v>
      </c>
      <c r="L30" s="38">
        <v>700000</v>
      </c>
      <c r="M30" s="38">
        <v>700000</v>
      </c>
      <c r="N30" s="38">
        <v>700000</v>
      </c>
      <c r="O30" s="38">
        <v>700000</v>
      </c>
      <c r="P30" s="55">
        <f>SUM(D30:O30)</f>
        <v>8400000</v>
      </c>
      <c r="Q30" s="55"/>
    </row>
    <row r="31" spans="1:18" ht="20.100000000000001" customHeight="1" x14ac:dyDescent="0.15">
      <c r="A31" s="54" t="s">
        <v>31</v>
      </c>
      <c r="B31" s="54"/>
      <c r="C31" s="54"/>
      <c r="D31" s="38"/>
      <c r="E31" s="38"/>
      <c r="F31" s="38"/>
      <c r="G31" s="38"/>
      <c r="H31" s="38"/>
      <c r="I31" s="38"/>
      <c r="J31" s="38"/>
      <c r="K31" s="38"/>
      <c r="L31" s="38">
        <v>4800000</v>
      </c>
      <c r="M31" s="38"/>
      <c r="N31" s="38"/>
      <c r="O31" s="38"/>
      <c r="P31" s="55">
        <f>SUM(D31:O31)</f>
        <v>4800000</v>
      </c>
      <c r="Q31" s="55"/>
    </row>
    <row r="32" spans="1:18" ht="20.100000000000001" customHeight="1" x14ac:dyDescent="0.15">
      <c r="A32" s="54" t="s">
        <v>30</v>
      </c>
      <c r="B32" s="54"/>
      <c r="C32" s="5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5">
        <f>SUM(D32:O32)</f>
        <v>0</v>
      </c>
      <c r="Q32" s="55"/>
    </row>
    <row r="33" spans="1:18" ht="20.100000000000001" customHeight="1" thickBot="1" x14ac:dyDescent="0.2">
      <c r="A33" s="61" t="s">
        <v>29</v>
      </c>
      <c r="B33" s="61"/>
      <c r="C33" s="6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51">
        <f>SUM(D33:O33)</f>
        <v>0</v>
      </c>
      <c r="Q33" s="51"/>
    </row>
    <row r="34" spans="1:18" ht="20.100000000000001" customHeight="1" thickTop="1" x14ac:dyDescent="0.15">
      <c r="A34" s="65" t="s">
        <v>28</v>
      </c>
      <c r="B34" s="65"/>
      <c r="C34" s="65"/>
      <c r="D34" s="40">
        <f>SUM(D30:D33)</f>
        <v>700000</v>
      </c>
      <c r="E34" s="40">
        <f>SUM(E30:E33)</f>
        <v>700000</v>
      </c>
      <c r="F34" s="40">
        <f t="shared" ref="F34:O34" si="9">SUM(F30:F33)</f>
        <v>700000</v>
      </c>
      <c r="G34" s="40">
        <f>SUM(G30:G33)</f>
        <v>700000</v>
      </c>
      <c r="H34" s="40">
        <f>SUM(H30:H33)</f>
        <v>700000</v>
      </c>
      <c r="I34" s="40">
        <f t="shared" si="9"/>
        <v>700000</v>
      </c>
      <c r="J34" s="40">
        <f t="shared" si="9"/>
        <v>700000</v>
      </c>
      <c r="K34" s="40">
        <f t="shared" si="9"/>
        <v>700000</v>
      </c>
      <c r="L34" s="40">
        <f t="shared" si="9"/>
        <v>5500000</v>
      </c>
      <c r="M34" s="40">
        <f t="shared" si="9"/>
        <v>700000</v>
      </c>
      <c r="N34" s="40">
        <f t="shared" si="9"/>
        <v>700000</v>
      </c>
      <c r="O34" s="40">
        <f t="shared" si="9"/>
        <v>700000</v>
      </c>
      <c r="P34" s="60">
        <f>SUM(P30:Q33)</f>
        <v>13200000</v>
      </c>
      <c r="Q34" s="60"/>
    </row>
    <row r="35" spans="1:18" ht="20.100000000000001" customHeight="1" thickBot="1" x14ac:dyDescent="0.2">
      <c r="A35" s="61" t="s">
        <v>27</v>
      </c>
      <c r="B35" s="61"/>
      <c r="C35" s="61"/>
      <c r="D35" s="39">
        <v>58000</v>
      </c>
      <c r="E35" s="39">
        <v>58000</v>
      </c>
      <c r="F35" s="39">
        <v>58000</v>
      </c>
      <c r="G35" s="39">
        <v>58000</v>
      </c>
      <c r="H35" s="39">
        <v>58000</v>
      </c>
      <c r="I35" s="39">
        <v>58000</v>
      </c>
      <c r="J35" s="39">
        <v>58000</v>
      </c>
      <c r="K35" s="39">
        <v>58000</v>
      </c>
      <c r="L35" s="39">
        <v>58000</v>
      </c>
      <c r="M35" s="39">
        <v>58000</v>
      </c>
      <c r="N35" s="39">
        <v>58000</v>
      </c>
      <c r="O35" s="39">
        <v>58000</v>
      </c>
      <c r="P35" s="51">
        <f>SUM(D35:O35)</f>
        <v>696000</v>
      </c>
      <c r="Q35" s="51"/>
    </row>
    <row r="36" spans="1:18" ht="20.100000000000001" customHeight="1" thickTop="1" x14ac:dyDescent="0.15">
      <c r="A36" s="59" t="s">
        <v>60</v>
      </c>
      <c r="B36" s="59"/>
      <c r="C36" s="59"/>
      <c r="D36" s="40">
        <f>SUM(D34:D35)</f>
        <v>758000</v>
      </c>
      <c r="E36" s="40">
        <f>SUM(E34:E35)</f>
        <v>758000</v>
      </c>
      <c r="F36" s="40">
        <f t="shared" ref="F36:O36" si="10">SUM(F34:F35)</f>
        <v>758000</v>
      </c>
      <c r="G36" s="40">
        <f t="shared" si="10"/>
        <v>758000</v>
      </c>
      <c r="H36" s="40">
        <f t="shared" si="10"/>
        <v>758000</v>
      </c>
      <c r="I36" s="40">
        <f t="shared" si="10"/>
        <v>758000</v>
      </c>
      <c r="J36" s="40">
        <f t="shared" si="10"/>
        <v>758000</v>
      </c>
      <c r="K36" s="40">
        <f t="shared" si="10"/>
        <v>758000</v>
      </c>
      <c r="L36" s="40">
        <f t="shared" si="10"/>
        <v>5558000</v>
      </c>
      <c r="M36" s="40">
        <f t="shared" si="10"/>
        <v>758000</v>
      </c>
      <c r="N36" s="40">
        <f t="shared" si="10"/>
        <v>758000</v>
      </c>
      <c r="O36" s="40">
        <f t="shared" si="10"/>
        <v>758000</v>
      </c>
      <c r="P36" s="60">
        <f>SUM(P34:Q35)</f>
        <v>13896000</v>
      </c>
      <c r="Q36" s="60"/>
      <c r="R36" s="23" t="s">
        <v>61</v>
      </c>
    </row>
    <row r="37" spans="1:18" ht="19.5" customHeight="1" x14ac:dyDescent="0.15">
      <c r="A37" s="2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8"/>
      <c r="Q37" s="8"/>
    </row>
    <row r="38" spans="1:18" ht="24.75" customHeight="1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8" t="s">
        <v>26</v>
      </c>
      <c r="O38" s="58"/>
      <c r="P38" s="41">
        <f>P36-Q19</f>
        <v>1142100</v>
      </c>
      <c r="Q38" s="30" t="str">
        <f>IF(P38&gt;=0,"O.K.",FALSE)</f>
        <v>O.K.</v>
      </c>
      <c r="R38" s="23" t="s">
        <v>63</v>
      </c>
    </row>
    <row r="39" spans="1:18" ht="16.5" customHeight="1" x14ac:dyDescent="0.15">
      <c r="A39" s="44" t="s">
        <v>65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8" x14ac:dyDescent="0.15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8" ht="24.95" customHeight="1" x14ac:dyDescent="0.15">
      <c r="A41" s="42" t="s">
        <v>66</v>
      </c>
      <c r="B41" s="43"/>
      <c r="C41" s="49"/>
      <c r="D41" s="4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8" x14ac:dyDescent="0.15">
      <c r="A42" s="18"/>
      <c r="B42" s="18"/>
      <c r="C42" s="50"/>
      <c r="D42" s="50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18"/>
      <c r="Q42" s="18"/>
    </row>
    <row r="43" spans="1:18" ht="14.25" x14ac:dyDescent="0.15">
      <c r="A43" s="20" t="s">
        <v>47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/>
      <c r="N43" s="19"/>
      <c r="O43" s="17"/>
      <c r="P43" s="56" t="s">
        <v>46</v>
      </c>
      <c r="Q43" s="56"/>
    </row>
    <row r="44" spans="1:18" ht="7.5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N44" s="17"/>
      <c r="O44" s="17"/>
      <c r="P44" s="75"/>
      <c r="Q44" s="75"/>
    </row>
    <row r="45" spans="1:18" ht="20.100000000000001" customHeight="1" x14ac:dyDescent="0.15">
      <c r="A45" s="47" t="s">
        <v>64</v>
      </c>
      <c r="B45" s="76" t="s">
        <v>45</v>
      </c>
      <c r="C45" s="73" t="s">
        <v>44</v>
      </c>
      <c r="D45" s="79" t="s">
        <v>80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 t="s">
        <v>43</v>
      </c>
      <c r="Q45" s="80" t="s">
        <v>39</v>
      </c>
    </row>
    <row r="46" spans="1:18" ht="20.100000000000001" customHeight="1" thickBot="1" x14ac:dyDescent="0.2">
      <c r="A46" s="15" t="s">
        <v>42</v>
      </c>
      <c r="B46" s="77"/>
      <c r="C46" s="78"/>
      <c r="D46" s="14" t="s">
        <v>48</v>
      </c>
      <c r="E46" s="14" t="s">
        <v>49</v>
      </c>
      <c r="F46" s="14" t="s">
        <v>50</v>
      </c>
      <c r="G46" s="14" t="s">
        <v>51</v>
      </c>
      <c r="H46" s="14" t="s">
        <v>52</v>
      </c>
      <c r="I46" s="14" t="s">
        <v>53</v>
      </c>
      <c r="J46" s="14" t="s">
        <v>54</v>
      </c>
      <c r="K46" s="14" t="s">
        <v>55</v>
      </c>
      <c r="L46" s="14" t="s">
        <v>56</v>
      </c>
      <c r="M46" s="14" t="s">
        <v>57</v>
      </c>
      <c r="N46" s="14" t="s">
        <v>58</v>
      </c>
      <c r="O46" s="14" t="s">
        <v>59</v>
      </c>
      <c r="P46" s="81"/>
      <c r="Q46" s="81"/>
    </row>
    <row r="47" spans="1:18" ht="21.95" customHeight="1" thickTop="1" x14ac:dyDescent="0.15">
      <c r="A47" s="28" t="s">
        <v>68</v>
      </c>
      <c r="B47" s="63" t="s">
        <v>8</v>
      </c>
      <c r="C47" s="13" t="s">
        <v>41</v>
      </c>
      <c r="D47" s="31">
        <v>700000</v>
      </c>
      <c r="E47" s="31">
        <v>660000</v>
      </c>
      <c r="F47" s="31">
        <v>660000</v>
      </c>
      <c r="G47" s="31">
        <v>660000</v>
      </c>
      <c r="H47" s="31">
        <v>660000</v>
      </c>
      <c r="I47" s="31">
        <v>650000</v>
      </c>
      <c r="J47" s="31">
        <v>660000</v>
      </c>
      <c r="K47" s="31">
        <v>600000</v>
      </c>
      <c r="L47" s="31">
        <v>660000</v>
      </c>
      <c r="M47" s="31">
        <v>630000</v>
      </c>
      <c r="N47" s="31">
        <v>660000</v>
      </c>
      <c r="O47" s="31">
        <v>660000</v>
      </c>
      <c r="P47" s="32">
        <f>SUM(D47:O47)</f>
        <v>7860000</v>
      </c>
      <c r="Q47" s="62">
        <f>SUM(P47:P48)</f>
        <v>7863000</v>
      </c>
    </row>
    <row r="48" spans="1:18" ht="21.95" customHeight="1" thickBot="1" x14ac:dyDescent="0.2">
      <c r="A48" s="27" t="s">
        <v>69</v>
      </c>
      <c r="B48" s="64"/>
      <c r="C48" s="46" t="s">
        <v>38</v>
      </c>
      <c r="D48" s="33">
        <v>0</v>
      </c>
      <c r="E48" s="33">
        <v>500</v>
      </c>
      <c r="F48" s="33">
        <v>0</v>
      </c>
      <c r="G48" s="33">
        <v>1000</v>
      </c>
      <c r="H48" s="33">
        <v>0</v>
      </c>
      <c r="I48" s="33">
        <v>500</v>
      </c>
      <c r="J48" s="33">
        <v>0</v>
      </c>
      <c r="K48" s="33">
        <v>0</v>
      </c>
      <c r="L48" s="33">
        <v>0</v>
      </c>
      <c r="M48" s="33">
        <v>1000</v>
      </c>
      <c r="N48" s="33">
        <v>0</v>
      </c>
      <c r="O48" s="33">
        <v>0</v>
      </c>
      <c r="P48" s="34">
        <f>SUM(D48:O48)</f>
        <v>3000</v>
      </c>
      <c r="Q48" s="60"/>
    </row>
    <row r="49" spans="1:18" ht="21.95" customHeight="1" thickTop="1" x14ac:dyDescent="0.15">
      <c r="A49" s="28" t="s">
        <v>67</v>
      </c>
      <c r="B49" s="63" t="s">
        <v>73</v>
      </c>
      <c r="C49" s="13" t="s">
        <v>41</v>
      </c>
      <c r="D49" s="31">
        <v>6000</v>
      </c>
      <c r="E49" s="31">
        <v>6100</v>
      </c>
      <c r="F49" s="31">
        <v>6000</v>
      </c>
      <c r="G49" s="31">
        <v>5900</v>
      </c>
      <c r="H49" s="31">
        <v>6000</v>
      </c>
      <c r="I49" s="31">
        <v>6500</v>
      </c>
      <c r="J49" s="31">
        <v>6100</v>
      </c>
      <c r="K49" s="31">
        <v>6000</v>
      </c>
      <c r="L49" s="31">
        <v>6100</v>
      </c>
      <c r="M49" s="31">
        <v>6000</v>
      </c>
      <c r="N49" s="31">
        <v>6000</v>
      </c>
      <c r="O49" s="31">
        <v>6000</v>
      </c>
      <c r="P49" s="32">
        <f t="shared" ref="P49:P56" si="11">SUM(D49:O49)</f>
        <v>72700</v>
      </c>
      <c r="Q49" s="62">
        <f>SUM(P49:P50)</f>
        <v>72700</v>
      </c>
    </row>
    <row r="50" spans="1:18" ht="21.95" customHeight="1" thickBot="1" x14ac:dyDescent="0.2">
      <c r="A50" s="27" t="s">
        <v>69</v>
      </c>
      <c r="B50" s="64"/>
      <c r="C50" s="46" t="s">
        <v>38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f t="shared" si="11"/>
        <v>0</v>
      </c>
      <c r="Q50" s="60"/>
    </row>
    <row r="51" spans="1:18" ht="21.95" customHeight="1" thickTop="1" x14ac:dyDescent="0.15">
      <c r="A51" s="26" t="s">
        <v>67</v>
      </c>
      <c r="B51" s="63" t="s">
        <v>74</v>
      </c>
      <c r="C51" s="13" t="s">
        <v>41</v>
      </c>
      <c r="D51" s="31">
        <v>83000</v>
      </c>
      <c r="E51" s="31">
        <v>83000</v>
      </c>
      <c r="F51" s="31">
        <v>83000</v>
      </c>
      <c r="G51" s="31">
        <v>81000</v>
      </c>
      <c r="H51" s="31">
        <v>83000</v>
      </c>
      <c r="I51" s="31">
        <v>83000</v>
      </c>
      <c r="J51" s="31">
        <v>83000</v>
      </c>
      <c r="K51" s="31">
        <v>82000</v>
      </c>
      <c r="L51" s="31">
        <v>81000</v>
      </c>
      <c r="M51" s="31">
        <v>83000</v>
      </c>
      <c r="N51" s="31">
        <v>83000</v>
      </c>
      <c r="O51" s="31">
        <v>80000</v>
      </c>
      <c r="P51" s="32">
        <f t="shared" si="11"/>
        <v>988000</v>
      </c>
      <c r="Q51" s="62">
        <f>SUM(P51:P52)</f>
        <v>988000</v>
      </c>
    </row>
    <row r="52" spans="1:18" ht="21.95" customHeight="1" thickBot="1" x14ac:dyDescent="0.2">
      <c r="A52" s="29" t="s">
        <v>70</v>
      </c>
      <c r="B52" s="64"/>
      <c r="C52" s="46" t="s">
        <v>38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4">
        <f t="shared" si="11"/>
        <v>0</v>
      </c>
      <c r="Q52" s="60"/>
    </row>
    <row r="53" spans="1:18" ht="21.95" customHeight="1" thickTop="1" x14ac:dyDescent="0.15">
      <c r="A53" s="28" t="s">
        <v>67</v>
      </c>
      <c r="B53" s="63" t="s">
        <v>75</v>
      </c>
      <c r="C53" s="13" t="s">
        <v>41</v>
      </c>
      <c r="D53" s="31">
        <v>14000</v>
      </c>
      <c r="E53" s="31">
        <v>14500</v>
      </c>
      <c r="F53" s="31">
        <v>14500</v>
      </c>
      <c r="G53" s="31">
        <v>14500</v>
      </c>
      <c r="H53" s="31">
        <v>14500</v>
      </c>
      <c r="I53" s="31">
        <v>14500</v>
      </c>
      <c r="J53" s="31">
        <v>14500</v>
      </c>
      <c r="K53" s="31">
        <v>14700</v>
      </c>
      <c r="L53" s="31">
        <v>14500</v>
      </c>
      <c r="M53" s="31">
        <v>14500</v>
      </c>
      <c r="N53" s="31">
        <v>14500</v>
      </c>
      <c r="O53" s="31">
        <v>14500</v>
      </c>
      <c r="P53" s="32">
        <f t="shared" si="11"/>
        <v>173700</v>
      </c>
      <c r="Q53" s="62">
        <f>SUM(P53:P54)</f>
        <v>174400</v>
      </c>
    </row>
    <row r="54" spans="1:18" ht="21.95" customHeight="1" thickBot="1" x14ac:dyDescent="0.2">
      <c r="A54" s="27" t="s">
        <v>70</v>
      </c>
      <c r="B54" s="64"/>
      <c r="C54" s="46" t="s">
        <v>38</v>
      </c>
      <c r="D54" s="33">
        <v>0</v>
      </c>
      <c r="E54" s="33">
        <v>0</v>
      </c>
      <c r="F54" s="33">
        <v>100</v>
      </c>
      <c r="G54" s="33">
        <v>0</v>
      </c>
      <c r="H54" s="33">
        <v>0</v>
      </c>
      <c r="I54" s="33">
        <v>300</v>
      </c>
      <c r="J54" s="33">
        <v>0</v>
      </c>
      <c r="K54" s="33">
        <v>0</v>
      </c>
      <c r="L54" s="33">
        <v>300</v>
      </c>
      <c r="M54" s="33">
        <v>0</v>
      </c>
      <c r="N54" s="33">
        <v>0</v>
      </c>
      <c r="O54" s="33">
        <v>0</v>
      </c>
      <c r="P54" s="34">
        <f t="shared" si="11"/>
        <v>700</v>
      </c>
      <c r="Q54" s="60"/>
    </row>
    <row r="55" spans="1:18" ht="21.95" customHeight="1" thickTop="1" x14ac:dyDescent="0.15">
      <c r="A55" s="26" t="s">
        <v>67</v>
      </c>
      <c r="B55" s="63" t="s">
        <v>76</v>
      </c>
      <c r="C55" s="13" t="s">
        <v>41</v>
      </c>
      <c r="D55" s="31">
        <v>360000</v>
      </c>
      <c r="E55" s="31">
        <v>360000</v>
      </c>
      <c r="F55" s="31">
        <v>360000</v>
      </c>
      <c r="G55" s="31">
        <v>360000</v>
      </c>
      <c r="H55" s="31">
        <v>360000</v>
      </c>
      <c r="I55" s="31">
        <v>360000</v>
      </c>
      <c r="J55" s="31">
        <v>360000</v>
      </c>
      <c r="K55" s="31">
        <v>360000</v>
      </c>
      <c r="L55" s="31">
        <v>360000</v>
      </c>
      <c r="M55" s="31">
        <v>360000</v>
      </c>
      <c r="N55" s="31">
        <v>360000</v>
      </c>
      <c r="O55" s="31">
        <v>360000</v>
      </c>
      <c r="P55" s="32">
        <f t="shared" si="11"/>
        <v>4320000</v>
      </c>
      <c r="Q55" s="62">
        <f>SUM(P55:P56)</f>
        <v>4320000</v>
      </c>
    </row>
    <row r="56" spans="1:18" ht="21.95" customHeight="1" thickBot="1" x14ac:dyDescent="0.2">
      <c r="A56" s="29" t="s">
        <v>71</v>
      </c>
      <c r="B56" s="64"/>
      <c r="C56" s="46" t="s">
        <v>38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4">
        <f t="shared" si="11"/>
        <v>0</v>
      </c>
      <c r="Q56" s="60"/>
    </row>
    <row r="57" spans="1:18" ht="21.95" customHeight="1" thickTop="1" x14ac:dyDescent="0.15">
      <c r="A57" s="66" t="s">
        <v>39</v>
      </c>
      <c r="B57" s="67"/>
      <c r="C57" s="13" t="s">
        <v>40</v>
      </c>
      <c r="D57" s="35">
        <f>D47+D49+D51+D53+D55</f>
        <v>1163000</v>
      </c>
      <c r="E57" s="35">
        <f t="shared" ref="E57:O58" si="12">E47+E49+E51+E53+E55</f>
        <v>1123600</v>
      </c>
      <c r="F57" s="35">
        <f t="shared" si="12"/>
        <v>1123500</v>
      </c>
      <c r="G57" s="35">
        <f>G47+G49+G51+G53+G55</f>
        <v>1121400</v>
      </c>
      <c r="H57" s="35">
        <f t="shared" ref="H57:O57" si="13">H47+H49+H51+H53+H55</f>
        <v>1123500</v>
      </c>
      <c r="I57" s="35">
        <f t="shared" si="13"/>
        <v>1114000</v>
      </c>
      <c r="J57" s="35">
        <f t="shared" si="13"/>
        <v>1123600</v>
      </c>
      <c r="K57" s="35">
        <f t="shared" si="13"/>
        <v>1062700</v>
      </c>
      <c r="L57" s="35">
        <f t="shared" si="13"/>
        <v>1121600</v>
      </c>
      <c r="M57" s="35">
        <f t="shared" si="13"/>
        <v>1093500</v>
      </c>
      <c r="N57" s="35">
        <f t="shared" si="13"/>
        <v>1123500</v>
      </c>
      <c r="O57" s="35">
        <f t="shared" si="13"/>
        <v>1120500</v>
      </c>
      <c r="P57" s="32">
        <f t="shared" ref="P57:P58" si="14">SUM(D57:O57)</f>
        <v>13414400</v>
      </c>
      <c r="Q57" s="62">
        <f>SUM(P57:P58)</f>
        <v>13418100</v>
      </c>
      <c r="R57" s="52" t="s">
        <v>62</v>
      </c>
    </row>
    <row r="58" spans="1:18" ht="21.95" customHeight="1" x14ac:dyDescent="0.15">
      <c r="A58" s="68" t="s">
        <v>39</v>
      </c>
      <c r="B58" s="69"/>
      <c r="C58" s="46" t="s">
        <v>38</v>
      </c>
      <c r="D58" s="36">
        <f>D48+D50+D52+D54+D56</f>
        <v>0</v>
      </c>
      <c r="E58" s="36">
        <f t="shared" si="12"/>
        <v>500</v>
      </c>
      <c r="F58" s="36">
        <f t="shared" si="12"/>
        <v>100</v>
      </c>
      <c r="G58" s="36">
        <f t="shared" si="12"/>
        <v>1000</v>
      </c>
      <c r="H58" s="36">
        <f t="shared" si="12"/>
        <v>0</v>
      </c>
      <c r="I58" s="36">
        <f t="shared" si="12"/>
        <v>800</v>
      </c>
      <c r="J58" s="36">
        <f t="shared" si="12"/>
        <v>0</v>
      </c>
      <c r="K58" s="36">
        <f t="shared" si="12"/>
        <v>0</v>
      </c>
      <c r="L58" s="36">
        <f t="shared" si="12"/>
        <v>300</v>
      </c>
      <c r="M58" s="36">
        <f t="shared" si="12"/>
        <v>1000</v>
      </c>
      <c r="N58" s="36">
        <f t="shared" si="12"/>
        <v>0</v>
      </c>
      <c r="O58" s="36">
        <f t="shared" si="12"/>
        <v>0</v>
      </c>
      <c r="P58" s="34">
        <f t="shared" si="14"/>
        <v>3700</v>
      </c>
      <c r="Q58" s="60"/>
      <c r="R58" s="52"/>
    </row>
    <row r="59" spans="1:18" x14ac:dyDescent="0.15">
      <c r="A59" s="24" t="s">
        <v>37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8" x14ac:dyDescent="0.15">
      <c r="A60" s="2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4.25" x14ac:dyDescent="0.15">
      <c r="A62" s="20" t="s">
        <v>36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8" ht="7.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8" x14ac:dyDescent="0.15">
      <c r="A64" s="73" t="s">
        <v>35</v>
      </c>
      <c r="B64" s="73"/>
      <c r="C64" s="73"/>
      <c r="D64" s="11" t="s">
        <v>81</v>
      </c>
      <c r="E64" s="11" t="s">
        <v>81</v>
      </c>
      <c r="F64" s="11" t="s">
        <v>81</v>
      </c>
      <c r="G64" s="11" t="s">
        <v>81</v>
      </c>
      <c r="H64" s="11" t="s">
        <v>81</v>
      </c>
      <c r="I64" s="11" t="s">
        <v>81</v>
      </c>
      <c r="J64" s="11" t="s">
        <v>81</v>
      </c>
      <c r="K64" s="11" t="s">
        <v>81</v>
      </c>
      <c r="L64" s="11" t="s">
        <v>81</v>
      </c>
      <c r="M64" s="11" t="s">
        <v>82</v>
      </c>
      <c r="N64" s="11" t="s">
        <v>82</v>
      </c>
      <c r="O64" s="11" t="s">
        <v>82</v>
      </c>
      <c r="P64" s="73" t="s">
        <v>34</v>
      </c>
      <c r="Q64" s="73"/>
    </row>
    <row r="65" spans="1:18" ht="14.25" thickBot="1" x14ac:dyDescent="0.2">
      <c r="A65" s="73"/>
      <c r="B65" s="73"/>
      <c r="C65" s="73"/>
      <c r="D65" s="10" t="s">
        <v>77</v>
      </c>
      <c r="E65" s="10" t="s">
        <v>49</v>
      </c>
      <c r="F65" s="10" t="s">
        <v>50</v>
      </c>
      <c r="G65" s="10" t="s">
        <v>51</v>
      </c>
      <c r="H65" s="10" t="s">
        <v>52</v>
      </c>
      <c r="I65" s="10" t="s">
        <v>53</v>
      </c>
      <c r="J65" s="10" t="s">
        <v>54</v>
      </c>
      <c r="K65" s="10" t="s">
        <v>55</v>
      </c>
      <c r="L65" s="10" t="s">
        <v>56</v>
      </c>
      <c r="M65" s="10" t="s">
        <v>57</v>
      </c>
      <c r="N65" s="10" t="s">
        <v>58</v>
      </c>
      <c r="O65" s="10" t="s">
        <v>59</v>
      </c>
      <c r="P65" s="74"/>
      <c r="Q65" s="74"/>
    </row>
    <row r="66" spans="1:18" ht="20.100000000000001" customHeight="1" thickTop="1" x14ac:dyDescent="0.15">
      <c r="A66" s="54" t="s">
        <v>79</v>
      </c>
      <c r="B66" s="54"/>
      <c r="C66" s="54"/>
      <c r="D66" s="37">
        <v>48</v>
      </c>
      <c r="E66" s="37">
        <v>47</v>
      </c>
      <c r="F66" s="37">
        <v>41</v>
      </c>
      <c r="G66" s="37">
        <v>43</v>
      </c>
      <c r="H66" s="37">
        <v>44</v>
      </c>
      <c r="I66" s="37">
        <v>42</v>
      </c>
      <c r="J66" s="37">
        <v>41</v>
      </c>
      <c r="K66" s="37">
        <v>46</v>
      </c>
      <c r="L66" s="37">
        <v>45</v>
      </c>
      <c r="M66" s="37">
        <v>41</v>
      </c>
      <c r="N66" s="37">
        <v>45</v>
      </c>
      <c r="O66" s="37">
        <v>47</v>
      </c>
      <c r="P66" s="60">
        <f>SUM(D66:O66)</f>
        <v>530</v>
      </c>
      <c r="Q66" s="60"/>
    </row>
    <row r="67" spans="1:18" ht="20.100000000000001" customHeight="1" x14ac:dyDescent="0.15">
      <c r="A67" s="73" t="s">
        <v>78</v>
      </c>
      <c r="B67" s="73"/>
      <c r="C67" s="73"/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  <c r="P67" s="53" t="s">
        <v>33</v>
      </c>
      <c r="Q67" s="53"/>
    </row>
    <row r="68" spans="1:18" ht="20.100000000000001" customHeight="1" x14ac:dyDescent="0.15">
      <c r="A68" s="54" t="s">
        <v>32</v>
      </c>
      <c r="B68" s="54"/>
      <c r="C68" s="54"/>
      <c r="D68" s="38">
        <v>750000</v>
      </c>
      <c r="E68" s="38">
        <v>750000</v>
      </c>
      <c r="F68" s="38">
        <v>750000</v>
      </c>
      <c r="G68" s="38">
        <v>750000</v>
      </c>
      <c r="H68" s="38">
        <v>750000</v>
      </c>
      <c r="I68" s="38">
        <v>750000</v>
      </c>
      <c r="J68" s="38">
        <v>750000</v>
      </c>
      <c r="K68" s="38">
        <v>750000</v>
      </c>
      <c r="L68" s="38">
        <v>750000</v>
      </c>
      <c r="M68" s="38">
        <v>750000</v>
      </c>
      <c r="N68" s="38">
        <v>750000</v>
      </c>
      <c r="O68" s="38">
        <v>750000</v>
      </c>
      <c r="P68" s="55">
        <f>SUM(D68:O68)</f>
        <v>9000000</v>
      </c>
      <c r="Q68" s="55"/>
    </row>
    <row r="69" spans="1:18" ht="20.100000000000001" customHeight="1" x14ac:dyDescent="0.15">
      <c r="A69" s="54" t="s">
        <v>31</v>
      </c>
      <c r="B69" s="54"/>
      <c r="C69" s="54"/>
      <c r="D69" s="38"/>
      <c r="E69" s="38"/>
      <c r="F69" s="38"/>
      <c r="G69" s="38"/>
      <c r="H69" s="38"/>
      <c r="I69" s="38"/>
      <c r="J69" s="38"/>
      <c r="K69" s="38"/>
      <c r="L69" s="38">
        <v>5000000</v>
      </c>
      <c r="M69" s="38"/>
      <c r="N69" s="38"/>
      <c r="O69" s="38"/>
      <c r="P69" s="55">
        <f>SUM(D69:O69)</f>
        <v>5000000</v>
      </c>
      <c r="Q69" s="55"/>
    </row>
    <row r="70" spans="1:18" ht="20.100000000000001" customHeight="1" x14ac:dyDescent="0.15">
      <c r="A70" s="54" t="s">
        <v>30</v>
      </c>
      <c r="B70" s="54"/>
      <c r="C70" s="5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55">
        <f>SUM(D70:O70)</f>
        <v>0</v>
      </c>
      <c r="Q70" s="55"/>
    </row>
    <row r="71" spans="1:18" ht="20.100000000000001" customHeight="1" thickBot="1" x14ac:dyDescent="0.2">
      <c r="A71" s="61" t="s">
        <v>29</v>
      </c>
      <c r="B71" s="61"/>
      <c r="C71" s="61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51">
        <f>SUM(D71:O71)</f>
        <v>0</v>
      </c>
      <c r="Q71" s="51"/>
    </row>
    <row r="72" spans="1:18" ht="20.100000000000001" customHeight="1" thickTop="1" x14ac:dyDescent="0.15">
      <c r="A72" s="65" t="s">
        <v>28</v>
      </c>
      <c r="B72" s="65"/>
      <c r="C72" s="65"/>
      <c r="D72" s="45">
        <f>SUM(D68:D71)</f>
        <v>750000</v>
      </c>
      <c r="E72" s="45">
        <f>SUM(E68:E71)</f>
        <v>750000</v>
      </c>
      <c r="F72" s="45">
        <f t="shared" ref="F72" si="15">SUM(F68:F71)</f>
        <v>750000</v>
      </c>
      <c r="G72" s="45">
        <f>SUM(G68:G71)</f>
        <v>750000</v>
      </c>
      <c r="H72" s="45">
        <f>SUM(H68:H71)</f>
        <v>750000</v>
      </c>
      <c r="I72" s="45">
        <f t="shared" ref="I72:O72" si="16">SUM(I68:I71)</f>
        <v>750000</v>
      </c>
      <c r="J72" s="45">
        <f t="shared" si="16"/>
        <v>750000</v>
      </c>
      <c r="K72" s="45">
        <f t="shared" si="16"/>
        <v>750000</v>
      </c>
      <c r="L72" s="45">
        <f t="shared" si="16"/>
        <v>5750000</v>
      </c>
      <c r="M72" s="45">
        <f t="shared" si="16"/>
        <v>750000</v>
      </c>
      <c r="N72" s="45">
        <f t="shared" si="16"/>
        <v>750000</v>
      </c>
      <c r="O72" s="45">
        <f t="shared" si="16"/>
        <v>750000</v>
      </c>
      <c r="P72" s="60">
        <f>SUM(P68:Q71)</f>
        <v>14000000</v>
      </c>
      <c r="Q72" s="60"/>
    </row>
    <row r="73" spans="1:18" ht="20.100000000000001" customHeight="1" thickBot="1" x14ac:dyDescent="0.2">
      <c r="A73" s="61" t="s">
        <v>27</v>
      </c>
      <c r="B73" s="61"/>
      <c r="C73" s="61"/>
      <c r="D73" s="39">
        <v>58000</v>
      </c>
      <c r="E73" s="39">
        <v>58000</v>
      </c>
      <c r="F73" s="39">
        <v>58000</v>
      </c>
      <c r="G73" s="39">
        <v>58000</v>
      </c>
      <c r="H73" s="39">
        <v>58000</v>
      </c>
      <c r="I73" s="39">
        <v>58000</v>
      </c>
      <c r="J73" s="39">
        <v>58000</v>
      </c>
      <c r="K73" s="39">
        <v>58000</v>
      </c>
      <c r="L73" s="39">
        <v>58000</v>
      </c>
      <c r="M73" s="39">
        <v>58000</v>
      </c>
      <c r="N73" s="39">
        <v>58000</v>
      </c>
      <c r="O73" s="39">
        <v>58000</v>
      </c>
      <c r="P73" s="51">
        <f>SUM(D73:O73)</f>
        <v>696000</v>
      </c>
      <c r="Q73" s="51"/>
    </row>
    <row r="74" spans="1:18" ht="20.100000000000001" customHeight="1" thickTop="1" x14ac:dyDescent="0.15">
      <c r="A74" s="59" t="s">
        <v>60</v>
      </c>
      <c r="B74" s="59"/>
      <c r="C74" s="59"/>
      <c r="D74" s="45">
        <f>SUM(D72:D73)</f>
        <v>808000</v>
      </c>
      <c r="E74" s="45">
        <f>SUM(E72:E73)</f>
        <v>808000</v>
      </c>
      <c r="F74" s="45">
        <f t="shared" ref="F74:O74" si="17">SUM(F72:F73)</f>
        <v>808000</v>
      </c>
      <c r="G74" s="45">
        <f t="shared" si="17"/>
        <v>808000</v>
      </c>
      <c r="H74" s="45">
        <f t="shared" si="17"/>
        <v>808000</v>
      </c>
      <c r="I74" s="45">
        <f t="shared" si="17"/>
        <v>808000</v>
      </c>
      <c r="J74" s="45">
        <f t="shared" si="17"/>
        <v>808000</v>
      </c>
      <c r="K74" s="45">
        <f t="shared" si="17"/>
        <v>808000</v>
      </c>
      <c r="L74" s="45">
        <f t="shared" si="17"/>
        <v>5808000</v>
      </c>
      <c r="M74" s="45">
        <f t="shared" si="17"/>
        <v>808000</v>
      </c>
      <c r="N74" s="45">
        <f t="shared" si="17"/>
        <v>808000</v>
      </c>
      <c r="O74" s="45">
        <f t="shared" si="17"/>
        <v>808000</v>
      </c>
      <c r="P74" s="60">
        <f>SUM(P72:Q73)</f>
        <v>14696000</v>
      </c>
      <c r="Q74" s="60"/>
      <c r="R74" s="23" t="s">
        <v>61</v>
      </c>
    </row>
    <row r="75" spans="1:18" ht="19.5" customHeight="1" x14ac:dyDescent="0.15">
      <c r="A75" s="25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</row>
    <row r="76" spans="1:18" ht="24.75" customHeight="1" x14ac:dyDescent="0.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8" t="s">
        <v>26</v>
      </c>
      <c r="O76" s="58"/>
      <c r="P76" s="48">
        <f>P74-Q57</f>
        <v>1277900</v>
      </c>
      <c r="Q76" s="30" t="str">
        <f>IF(P76&gt;=0,"O.K.",FALSE)</f>
        <v>O.K.</v>
      </c>
      <c r="R76" s="23" t="s">
        <v>63</v>
      </c>
    </row>
  </sheetData>
  <sheetProtection formatColumns="0" insertRows="0" deleteRows="0" autoFilter="0"/>
  <mergeCells count="86">
    <mergeCell ref="A76:M76"/>
    <mergeCell ref="N76:O76"/>
    <mergeCell ref="A72:C72"/>
    <mergeCell ref="P72:Q72"/>
    <mergeCell ref="A73:C73"/>
    <mergeCell ref="P73:Q73"/>
    <mergeCell ref="A74:C74"/>
    <mergeCell ref="P74:Q74"/>
    <mergeCell ref="A69:C69"/>
    <mergeCell ref="P69:Q69"/>
    <mergeCell ref="A70:C70"/>
    <mergeCell ref="P70:Q70"/>
    <mergeCell ref="A71:C71"/>
    <mergeCell ref="P71:Q71"/>
    <mergeCell ref="A67:C67"/>
    <mergeCell ref="D67:O67"/>
    <mergeCell ref="P67:Q67"/>
    <mergeCell ref="A68:C68"/>
    <mergeCell ref="P68:Q68"/>
    <mergeCell ref="R57:R58"/>
    <mergeCell ref="A58:B58"/>
    <mergeCell ref="A64:C65"/>
    <mergeCell ref="P64:Q65"/>
    <mergeCell ref="A66:C66"/>
    <mergeCell ref="P66:Q66"/>
    <mergeCell ref="B53:B54"/>
    <mergeCell ref="Q53:Q54"/>
    <mergeCell ref="B55:B56"/>
    <mergeCell ref="Q55:Q56"/>
    <mergeCell ref="A57:B57"/>
    <mergeCell ref="Q57:Q58"/>
    <mergeCell ref="B47:B48"/>
    <mergeCell ref="Q47:Q48"/>
    <mergeCell ref="B49:B50"/>
    <mergeCell ref="Q49:Q50"/>
    <mergeCell ref="B51:B52"/>
    <mergeCell ref="Q51:Q52"/>
    <mergeCell ref="P43:Q44"/>
    <mergeCell ref="B45:B46"/>
    <mergeCell ref="C45:C46"/>
    <mergeCell ref="D45:O45"/>
    <mergeCell ref="P45:P46"/>
    <mergeCell ref="Q45:Q46"/>
    <mergeCell ref="B15:B16"/>
    <mergeCell ref="Q15:Q16"/>
    <mergeCell ref="B13:B14"/>
    <mergeCell ref="Q13:Q14"/>
    <mergeCell ref="Q9:Q10"/>
    <mergeCell ref="B9:B10"/>
    <mergeCell ref="B11:B12"/>
    <mergeCell ref="Q11:Q12"/>
    <mergeCell ref="P5:Q6"/>
    <mergeCell ref="B7:B8"/>
    <mergeCell ref="C7:C8"/>
    <mergeCell ref="D7:O7"/>
    <mergeCell ref="P7:P8"/>
    <mergeCell ref="Q7:Q8"/>
    <mergeCell ref="Q17:Q18"/>
    <mergeCell ref="B17:B18"/>
    <mergeCell ref="A34:C34"/>
    <mergeCell ref="A28:C28"/>
    <mergeCell ref="P28:Q28"/>
    <mergeCell ref="A19:B19"/>
    <mergeCell ref="Q19:Q20"/>
    <mergeCell ref="A20:B20"/>
    <mergeCell ref="P34:Q34"/>
    <mergeCell ref="A30:C30"/>
    <mergeCell ref="P30:Q30"/>
    <mergeCell ref="D29:O29"/>
    <mergeCell ref="A29:C29"/>
    <mergeCell ref="A26:C27"/>
    <mergeCell ref="P26:Q27"/>
    <mergeCell ref="A33:C33"/>
    <mergeCell ref="A38:M38"/>
    <mergeCell ref="N38:O38"/>
    <mergeCell ref="A36:C36"/>
    <mergeCell ref="P36:Q36"/>
    <mergeCell ref="A35:C35"/>
    <mergeCell ref="P35:Q35"/>
    <mergeCell ref="P33:Q33"/>
    <mergeCell ref="R19:R20"/>
    <mergeCell ref="P29:Q29"/>
    <mergeCell ref="A31:C31"/>
    <mergeCell ref="P31:Q31"/>
    <mergeCell ref="A32:C32"/>
    <mergeCell ref="P32:Q32"/>
  </mergeCells>
  <phoneticPr fontId="6"/>
  <pageMargins left="0.25" right="0.25" top="0.75" bottom="0.75" header="0.3" footer="0.3"/>
  <pageSetup paperSize="9" scale="71" fitToHeight="0" orientation="landscape" r:id="rId1"/>
  <rowBreaks count="1" manualBreakCount="1">
    <brk id="38" max="16383" man="1"/>
  </rowBreaks>
  <ignoredErrors>
    <ignoredError sqref="D20 E19:E20 F19:F20 G19:G20 H19:H20 I19:I20 J19:J20 K19:K20 L19:L20 M19:M20 N19:N20 O19:O20" unlockedFormula="1"/>
    <ignoredError sqref="P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2"/>
  <sheetViews>
    <sheetView workbookViewId="0">
      <selection activeCell="A7" sqref="A7"/>
    </sheetView>
  </sheetViews>
  <sheetFormatPr defaultRowHeight="13.5" x14ac:dyDescent="0.15"/>
  <cols>
    <col min="1" max="1" width="48" customWidth="1"/>
  </cols>
  <sheetData>
    <row r="1" spans="1:1" x14ac:dyDescent="0.15">
      <c r="A1" s="1"/>
    </row>
    <row r="2" spans="1:1" ht="22.5" customHeight="1" thickBot="1" x14ac:dyDescent="0.2">
      <c r="A2" s="1" t="s">
        <v>1</v>
      </c>
    </row>
    <row r="3" spans="1:1" ht="39.75" customHeight="1" thickBot="1" x14ac:dyDescent="0.2">
      <c r="A3" s="2" t="s">
        <v>0</v>
      </c>
    </row>
    <row r="4" spans="1:1" ht="16.5" customHeight="1" x14ac:dyDescent="0.15">
      <c r="A4" s="3" t="s">
        <v>2</v>
      </c>
    </row>
    <row r="5" spans="1:1" ht="16.5" customHeight="1" x14ac:dyDescent="0.15">
      <c r="A5" s="5" t="s">
        <v>3</v>
      </c>
    </row>
    <row r="6" spans="1:1" ht="16.5" customHeight="1" x14ac:dyDescent="0.15">
      <c r="A6" s="4" t="s">
        <v>25</v>
      </c>
    </row>
    <row r="7" spans="1:1" ht="16.5" customHeight="1" x14ac:dyDescent="0.15">
      <c r="A7" s="4" t="s">
        <v>15</v>
      </c>
    </row>
    <row r="8" spans="1:1" ht="16.5" customHeight="1" x14ac:dyDescent="0.15">
      <c r="A8" s="4" t="s">
        <v>4</v>
      </c>
    </row>
    <row r="9" spans="1:1" ht="16.5" customHeight="1" x14ac:dyDescent="0.15">
      <c r="A9" s="4" t="s">
        <v>5</v>
      </c>
    </row>
    <row r="10" spans="1:1" ht="16.5" customHeight="1" x14ac:dyDescent="0.15">
      <c r="A10" s="4" t="s">
        <v>16</v>
      </c>
    </row>
    <row r="11" spans="1:1" ht="16.5" customHeight="1" x14ac:dyDescent="0.15">
      <c r="A11" s="4" t="s">
        <v>17</v>
      </c>
    </row>
    <row r="12" spans="1:1" ht="16.5" customHeight="1" x14ac:dyDescent="0.15">
      <c r="A12" s="4" t="s">
        <v>6</v>
      </c>
    </row>
    <row r="13" spans="1:1" ht="16.5" customHeight="1" x14ac:dyDescent="0.15">
      <c r="A13" s="4" t="s">
        <v>18</v>
      </c>
    </row>
    <row r="14" spans="1:1" ht="16.5" customHeight="1" x14ac:dyDescent="0.15">
      <c r="A14" s="4" t="s">
        <v>19</v>
      </c>
    </row>
    <row r="15" spans="1:1" ht="16.5" customHeight="1" x14ac:dyDescent="0.15">
      <c r="A15" s="5" t="s">
        <v>7</v>
      </c>
    </row>
    <row r="16" spans="1:1" ht="16.5" customHeight="1" x14ac:dyDescent="0.15">
      <c r="A16" s="4" t="s">
        <v>20</v>
      </c>
    </row>
    <row r="17" spans="1:3" ht="16.5" customHeight="1" x14ac:dyDescent="0.15">
      <c r="A17" s="4" t="s">
        <v>8</v>
      </c>
    </row>
    <row r="18" spans="1:3" ht="16.5" customHeight="1" x14ac:dyDescent="0.15">
      <c r="A18" s="5" t="s">
        <v>9</v>
      </c>
    </row>
    <row r="19" spans="1:3" ht="16.5" customHeight="1" x14ac:dyDescent="0.15">
      <c r="A19" s="4" t="s">
        <v>21</v>
      </c>
    </row>
    <row r="20" spans="1:3" ht="16.5" customHeight="1" x14ac:dyDescent="0.15">
      <c r="A20" s="5" t="s">
        <v>10</v>
      </c>
    </row>
    <row r="21" spans="1:3" ht="16.5" customHeight="1" x14ac:dyDescent="0.15">
      <c r="A21" s="4" t="s">
        <v>22</v>
      </c>
    </row>
    <row r="22" spans="1:3" ht="16.5" customHeight="1" x14ac:dyDescent="0.15">
      <c r="A22" s="5" t="s">
        <v>11</v>
      </c>
    </row>
    <row r="23" spans="1:3" ht="16.5" customHeight="1" x14ac:dyDescent="0.15">
      <c r="A23" s="4" t="s">
        <v>23</v>
      </c>
    </row>
    <row r="24" spans="1:3" ht="16.5" customHeight="1" x14ac:dyDescent="0.15">
      <c r="A24" s="4" t="s">
        <v>12</v>
      </c>
    </row>
    <row r="25" spans="1:3" ht="16.5" customHeight="1" x14ac:dyDescent="0.15">
      <c r="A25" s="4" t="s">
        <v>24</v>
      </c>
    </row>
    <row r="26" spans="1:3" ht="16.5" customHeight="1" x14ac:dyDescent="0.15">
      <c r="A26" s="4" t="s">
        <v>13</v>
      </c>
    </row>
    <row r="27" spans="1:3" ht="16.5" customHeight="1" x14ac:dyDescent="0.15">
      <c r="A27" s="4" t="s">
        <v>14</v>
      </c>
    </row>
    <row r="29" spans="1:3" x14ac:dyDescent="0.15">
      <c r="B29" s="6"/>
      <c r="C29" s="6"/>
    </row>
    <row r="30" spans="1:3" x14ac:dyDescent="0.15">
      <c r="B30" s="6"/>
      <c r="C30" s="6"/>
    </row>
    <row r="31" spans="1:3" x14ac:dyDescent="0.15">
      <c r="B31" s="6"/>
      <c r="C31" s="6"/>
    </row>
    <row r="32" spans="1:3" x14ac:dyDescent="0.15">
      <c r="B32" s="6"/>
      <c r="C32" s="6"/>
    </row>
  </sheetData>
  <phoneticPr fontId="6"/>
  <printOptions horizontalCentered="1"/>
  <pageMargins left="0.39370078740157483" right="0.39370078740157483" top="0.78740157480314965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【記載例】参考様式１（共通）</vt:lpstr>
      <vt:lpstr>【参考】サービス名一覧</vt:lpstr>
      <vt:lpstr>_new1</vt:lpstr>
      <vt:lpstr>【参考】サービス名一覧!erea</vt:lpstr>
      <vt:lpstr>【参考】サービス名一覧!new</vt:lpstr>
      <vt:lpstr>【参考】サービス名一覧!Print_Area</vt:lpstr>
      <vt:lpstr>【参考】サービス名一覧!サービス名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2022-06-20T12:53:54Z</cp:lastPrinted>
  <dcterms:created xsi:type="dcterms:W3CDTF">2018-06-19T01:27:02Z</dcterms:created>
  <dcterms:modified xsi:type="dcterms:W3CDTF">2022-06-27T05:33:19Z</dcterms:modified>
</cp:coreProperties>
</file>