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302rr\Downloads\"/>
    </mc:Choice>
  </mc:AlternateContent>
  <bookViews>
    <workbookView xWindow="0" yWindow="0" windowWidth="20490" windowHeight="7530"/>
  </bookViews>
  <sheets>
    <sheet name="申込書（別紙様式）" sheetId="2" r:id="rId1"/>
    <sheet name="講座・授業一覧" sheetId="3" r:id="rId2"/>
  </sheets>
  <definedNames>
    <definedName name="_xlnm.Print_Area" localSheetId="0">'申込書（別紙様式）'!$A$1:$J$69</definedName>
  </definedNames>
  <calcPr calcId="162913"/>
</workbook>
</file>

<file path=xl/calcChain.xml><?xml version="1.0" encoding="utf-8"?>
<calcChain xmlns="http://schemas.openxmlformats.org/spreadsheetml/2006/main">
  <c r="F69" i="2" l="1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G10" i="2"/>
  <c r="F10" i="2"/>
  <c r="E10" i="2"/>
  <c r="D10" i="2"/>
  <c r="C10" i="2"/>
  <c r="G36" i="2" l="1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<sst xmlns="http://schemas.openxmlformats.org/spreadsheetml/2006/main" count="276" uniqueCount="191">
  <si>
    <t>大学名</t>
    <rPh sb="0" eb="3">
      <t>ダイガクメイ</t>
    </rPh>
    <phoneticPr fontId="1"/>
  </si>
  <si>
    <t>科目No</t>
    <rPh sb="0" eb="2">
      <t>カモク</t>
    </rPh>
    <phoneticPr fontId="1"/>
  </si>
  <si>
    <t>授業科目名</t>
    <rPh sb="0" eb="2">
      <t>ジュギョウ</t>
    </rPh>
    <rPh sb="2" eb="5">
      <t>カモクメイ</t>
    </rPh>
    <phoneticPr fontId="1"/>
  </si>
  <si>
    <t>講師氏名</t>
    <rPh sb="0" eb="2">
      <t>コウシ</t>
    </rPh>
    <rPh sb="2" eb="4">
      <t>シメイ</t>
    </rPh>
    <phoneticPr fontId="1"/>
  </si>
  <si>
    <t>生徒氏名</t>
    <rPh sb="0" eb="2">
      <t>セイト</t>
    </rPh>
    <rPh sb="2" eb="4">
      <t>シメイ</t>
    </rPh>
    <phoneticPr fontId="1"/>
  </si>
  <si>
    <t>高校名</t>
    <rPh sb="0" eb="3">
      <t>コウコウメイ</t>
    </rPh>
    <phoneticPr fontId="1"/>
  </si>
  <si>
    <t>通しNo</t>
    <rPh sb="0" eb="1">
      <t>トオ</t>
    </rPh>
    <phoneticPr fontId="1"/>
  </si>
  <si>
    <t>受講の可否</t>
    <rPh sb="0" eb="2">
      <t>ジュコウ</t>
    </rPh>
    <rPh sb="3" eb="5">
      <t>カヒ</t>
    </rPh>
    <phoneticPr fontId="1"/>
  </si>
  <si>
    <t>担当者
（職・氏名）</t>
    <rPh sb="0" eb="3">
      <t>タントウシャ</t>
    </rPh>
    <rPh sb="5" eb="6">
      <t>ショク</t>
    </rPh>
    <rPh sb="7" eb="9">
      <t>シメイ</t>
    </rPh>
    <phoneticPr fontId="1"/>
  </si>
  <si>
    <t>学校長名</t>
    <rPh sb="0" eb="3">
      <t>ガッコウチョウ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</si>
  <si>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</si>
  <si>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講座・授業開始日</t>
    <rPh sb="0" eb="2">
      <t>コウザ</t>
    </rPh>
    <rPh sb="3" eb="5">
      <t>ジュギョウ</t>
    </rPh>
    <rPh sb="5" eb="8">
      <t>カイシビ</t>
    </rPh>
    <phoneticPr fontId="1"/>
  </si>
  <si>
    <t>大学・短大名</t>
    <rPh sb="0" eb="2">
      <t>ダイガク</t>
    </rPh>
    <rPh sb="3" eb="5">
      <t>タンダイ</t>
    </rPh>
    <rPh sb="5" eb="6">
      <t>メイ</t>
    </rPh>
    <phoneticPr fontId="1"/>
  </si>
  <si>
    <t>科目No.</t>
    <rPh sb="0" eb="2">
      <t>カモク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</si>
  <si>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</si>
  <si>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</si>
  <si>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開講期間</t>
    <rPh sb="0" eb="2">
      <t>カイコウ</t>
    </rPh>
    <rPh sb="2" eb="4">
      <t>キカン</t>
    </rPh>
    <phoneticPr fontId="1"/>
  </si>
  <si>
    <t>東北大学</t>
  </si>
  <si>
    <t>渡邉　賢</t>
  </si>
  <si>
    <t>文化理解</t>
  </si>
  <si>
    <t>機械学習アルゴリズム概論</t>
  </si>
  <si>
    <t>鈴木　顕</t>
  </si>
  <si>
    <t>物理の思想と美学</t>
  </si>
  <si>
    <t>日笠　健一</t>
  </si>
  <si>
    <t>体育原理</t>
    <rPh sb="0" eb="2">
      <t>タイイク</t>
    </rPh>
    <rPh sb="2" eb="4">
      <t>ゲンリ</t>
    </rPh>
    <phoneticPr fontId="2"/>
  </si>
  <si>
    <t>スポーツトレーニング論</t>
    <rPh sb="10" eb="11">
      <t>ロン</t>
    </rPh>
    <phoneticPr fontId="2"/>
  </si>
  <si>
    <t>白坂・森本・片岡</t>
    <rPh sb="0" eb="2">
      <t>シラサカ</t>
    </rPh>
    <rPh sb="3" eb="5">
      <t>モリモト</t>
    </rPh>
    <rPh sb="6" eb="8">
      <t>カタオカ</t>
    </rPh>
    <phoneticPr fontId="2"/>
  </si>
  <si>
    <t>中村　教博</t>
  </si>
  <si>
    <t>映画で社会学</t>
  </si>
  <si>
    <t>熊谷　竜太</t>
    <rPh sb="0" eb="2">
      <t xml:space="preserve">クマガイ </t>
    </rPh>
    <rPh sb="3" eb="5">
      <t xml:space="preserve">リュウタ </t>
    </rPh>
    <phoneticPr fontId="1"/>
  </si>
  <si>
    <t>戸田　祐子</t>
    <rPh sb="0" eb="2">
      <t xml:space="preserve">トダ </t>
    </rPh>
    <rPh sb="3" eb="5">
      <t xml:space="preserve">ユウコ </t>
    </rPh>
    <phoneticPr fontId="1"/>
  </si>
  <si>
    <t>高野　宏輝</t>
    <rPh sb="0" eb="2">
      <t>タカノ</t>
    </rPh>
    <rPh sb="3" eb="5">
      <t>コウキ</t>
    </rPh>
    <phoneticPr fontId="1"/>
  </si>
  <si>
    <t>保育入門　保育と発達</t>
    <rPh sb="0" eb="2">
      <t>ホイク</t>
    </rPh>
    <rPh sb="2" eb="4">
      <t>ニュウモン</t>
    </rPh>
    <rPh sb="5" eb="7">
      <t>ホイク</t>
    </rPh>
    <rPh sb="8" eb="10">
      <t>ハッタツ</t>
    </rPh>
    <phoneticPr fontId="1"/>
  </si>
  <si>
    <t>早坂　正年</t>
    <rPh sb="0" eb="2">
      <t>ハヤサカ</t>
    </rPh>
    <rPh sb="3" eb="5">
      <t>マサトシ</t>
    </rPh>
    <phoneticPr fontId="1"/>
  </si>
  <si>
    <t>　色が付いているセルのみ入力してください。</t>
    <rPh sb="1" eb="2">
      <t>イロ</t>
    </rPh>
    <rPh sb="3" eb="4">
      <t>ツ</t>
    </rPh>
    <rPh sb="12" eb="14">
      <t>ニュウリョク</t>
    </rPh>
    <phoneticPr fontId="1"/>
  </si>
  <si>
    <t>新聞を読む</t>
  </si>
  <si>
    <t>聖和学園短期大学</t>
  </si>
  <si>
    <t>川辺　博</t>
  </si>
  <si>
    <t>令和７年度高大連携事業に係る公開講座・公開授業申込書</t>
    <rPh sb="0" eb="2">
      <t>レイワ</t>
    </rPh>
    <rPh sb="3" eb="5">
      <t>ネンド</t>
    </rPh>
    <rPh sb="5" eb="7">
      <t>コウダイ</t>
    </rPh>
    <rPh sb="6" eb="7">
      <t>ヘイネンド</t>
    </rPh>
    <rPh sb="7" eb="9">
      <t>レンケイ</t>
    </rPh>
    <rPh sb="9" eb="11">
      <t>ジギョウ</t>
    </rPh>
    <rPh sb="12" eb="13">
      <t>カカ</t>
    </rPh>
    <rPh sb="14" eb="16">
      <t>コウカイ</t>
    </rPh>
    <rPh sb="16" eb="18">
      <t>コウザ</t>
    </rPh>
    <rPh sb="19" eb="21">
      <t>コウカイ</t>
    </rPh>
    <rPh sb="21" eb="23">
      <t>ジュギョウ</t>
    </rPh>
    <rPh sb="23" eb="26">
      <t>モウシコミショ</t>
    </rPh>
    <phoneticPr fontId="1"/>
  </si>
  <si>
    <t>知的財産B</t>
  </si>
  <si>
    <t>データ科学・AI概論</t>
  </si>
  <si>
    <t>材料科学の最前線</t>
  </si>
  <si>
    <t>リーダーシップ開発</t>
  </si>
  <si>
    <t>TIS寄附講義：AI活用時代のシステムインテグレーション技術</t>
  </si>
  <si>
    <t>工学化学概論</t>
  </si>
  <si>
    <t>戸次　一夫</t>
  </si>
  <si>
    <t>宮坂　等</t>
  </si>
  <si>
    <t>杉本和弘</t>
  </si>
  <si>
    <t>中瀨　博之</t>
  </si>
  <si>
    <t>Let us machine-learn aerodynamics!
 - 航空力学を機械学習しよう！-</t>
  </si>
  <si>
    <t>深見　開</t>
    <phoneticPr fontId="1"/>
  </si>
  <si>
    <t>仙台大学</t>
    <rPh sb="0" eb="4">
      <t>センダイダイガク</t>
    </rPh>
    <phoneticPr fontId="1"/>
  </si>
  <si>
    <t>入澤・田口</t>
    <rPh sb="0" eb="2">
      <t>イリサワ</t>
    </rPh>
    <rPh sb="3" eb="5">
      <t>タグチ</t>
    </rPh>
    <phoneticPr fontId="2"/>
  </si>
  <si>
    <t>東北学院大学</t>
    <rPh sb="0" eb="6">
      <t>トウホクガクインダイガク</t>
    </rPh>
    <phoneticPr fontId="1"/>
  </si>
  <si>
    <t>高校生のための英文学科公開講義</t>
    <rPh sb="0" eb="3">
      <t>コウコウ</t>
    </rPh>
    <phoneticPr fontId="2"/>
  </si>
  <si>
    <t>英米文学概説II</t>
    <rPh sb="0" eb="4">
      <t xml:space="preserve">エイベイブンガク </t>
    </rPh>
    <rPh sb="4" eb="6">
      <t xml:space="preserve">ガイセツ </t>
    </rPh>
    <phoneticPr fontId="2"/>
  </si>
  <si>
    <t>刑法各論Ⅱ</t>
    <rPh sb="0" eb="2">
      <t>ケイホウ</t>
    </rPh>
    <rPh sb="2" eb="4">
      <t>カクロン</t>
    </rPh>
    <phoneticPr fontId="2"/>
  </si>
  <si>
    <t>法哲学Ⅱ</t>
    <rPh sb="0" eb="3">
      <t>ホウテツガク</t>
    </rPh>
    <phoneticPr fontId="2"/>
  </si>
  <si>
    <t>工業英語</t>
    <rPh sb="0" eb="2">
      <t>コウギョウ</t>
    </rPh>
    <rPh sb="2" eb="4">
      <t>エイゴ</t>
    </rPh>
    <phoneticPr fontId="2"/>
  </si>
  <si>
    <t>タンキューする科学　〜探求から探究へ〜</t>
    <phoneticPr fontId="2"/>
  </si>
  <si>
    <t>自然の科学</t>
    <rPh sb="0" eb="2">
      <t>シゼn</t>
    </rPh>
    <phoneticPr fontId="2"/>
  </si>
  <si>
    <t>グローバル・トピックス</t>
    <phoneticPr fontId="1"/>
  </si>
  <si>
    <t>自然の科学</t>
    <phoneticPr fontId="1"/>
  </si>
  <si>
    <t>英文学科教員</t>
    <rPh sb="0" eb="4">
      <t xml:space="preserve">エイブンガッカ </t>
    </rPh>
    <rPh sb="4" eb="6">
      <t xml:space="preserve">キョウイｎ </t>
    </rPh>
    <phoneticPr fontId="2"/>
  </si>
  <si>
    <t>福士　航</t>
    <rPh sb="0" eb="2">
      <t>フクシ</t>
    </rPh>
    <rPh sb="3" eb="4">
      <t>ワタル</t>
    </rPh>
    <phoneticPr fontId="2"/>
  </si>
  <si>
    <t>宮川　基</t>
    <rPh sb="0" eb="2">
      <t>ミヤガワ</t>
    </rPh>
    <rPh sb="3" eb="4">
      <t>モトイ</t>
    </rPh>
    <phoneticPr fontId="2"/>
  </si>
  <si>
    <t>陶久　利彦</t>
    <rPh sb="0" eb="2">
      <t>スエヒサ</t>
    </rPh>
    <rPh sb="3" eb="5">
      <t>トシヒコ</t>
    </rPh>
    <phoneticPr fontId="2"/>
  </si>
  <si>
    <t>加藤　陽子</t>
    <rPh sb="0" eb="2">
      <t>カトウ</t>
    </rPh>
    <rPh sb="3" eb="5">
      <t>ヨウコ</t>
    </rPh>
    <phoneticPr fontId="2"/>
  </si>
  <si>
    <t>土原和子、村上弘志、
牧野悌也、菅原研</t>
    <rPh sb="14" eb="16">
      <t>ツチハラ</t>
    </rPh>
    <rPh sb="16" eb="17">
      <t>カズコ</t>
    </rPh>
    <rPh sb="18" eb="19">
      <t>スガワラ</t>
    </rPh>
    <phoneticPr fontId="6"/>
  </si>
  <si>
    <t>村上　弘志</t>
    <rPh sb="0" eb="2">
      <t>ムラカミ</t>
    </rPh>
    <rPh sb="3" eb="4">
      <t>ヒロシ</t>
    </rPh>
    <rPh sb="4" eb="5">
      <t>ココロザシ</t>
    </rPh>
    <phoneticPr fontId="2"/>
  </si>
  <si>
    <t>三須　拓也</t>
    <rPh sb="0" eb="2">
      <t>ミス</t>
    </rPh>
    <rPh sb="3" eb="5">
      <t>タクヤ</t>
    </rPh>
    <phoneticPr fontId="2"/>
  </si>
  <si>
    <t>小泉 政利、松﨑　丈</t>
    <phoneticPr fontId="1"/>
  </si>
  <si>
    <t>三石　大、大石　峰暉</t>
    <phoneticPr fontId="1"/>
  </si>
  <si>
    <t>10月中（調整中）</t>
    <rPh sb="2" eb="3">
      <t>ガツ</t>
    </rPh>
    <rPh sb="3" eb="4">
      <t>チュウ</t>
    </rPh>
    <rPh sb="5" eb="8">
      <t>チョウセイチュウ</t>
    </rPh>
    <phoneticPr fontId="1"/>
  </si>
  <si>
    <t>東北工業大学</t>
    <rPh sb="0" eb="6">
      <t>トウホクコウギョウダイガク</t>
    </rPh>
    <phoneticPr fontId="1"/>
  </si>
  <si>
    <t>ロボットの仕組みと視覚機能</t>
  </si>
  <si>
    <t>心地よさを創造するイマジネーションエンジニアリング（仮題）</t>
  </si>
  <si>
    <t>絵本というメディアの可能性</t>
  </si>
  <si>
    <t>藤田　豊己</t>
  </si>
  <si>
    <t>野澤　壽一</t>
  </si>
  <si>
    <t>大木　葉子</t>
  </si>
  <si>
    <t>東北生活文化大学</t>
    <rPh sb="0" eb="2">
      <t>トウホク</t>
    </rPh>
    <rPh sb="2" eb="4">
      <t>セイカツ</t>
    </rPh>
    <rPh sb="4" eb="6">
      <t>ブンカ</t>
    </rPh>
    <rPh sb="6" eb="8">
      <t>ダイガク</t>
    </rPh>
    <phoneticPr fontId="1"/>
  </si>
  <si>
    <t>デッサンセミナー</t>
    <phoneticPr fontId="1"/>
  </si>
  <si>
    <t>落合里麻、伊勢周平</t>
    <phoneticPr fontId="1"/>
  </si>
  <si>
    <t>東北文化学園大学</t>
    <rPh sb="0" eb="4">
      <t>トウホクブンカ</t>
    </rPh>
    <rPh sb="4" eb="6">
      <t>ガクエン</t>
    </rPh>
    <rPh sb="6" eb="8">
      <t>ダイガク</t>
    </rPh>
    <phoneticPr fontId="1"/>
  </si>
  <si>
    <t>スポーツと理学療法士</t>
    <rPh sb="9" eb="10">
      <t>シ</t>
    </rPh>
    <phoneticPr fontId="1"/>
  </si>
  <si>
    <t>基礎作業学：作業の意味・作業は人を元気にする</t>
    <rPh sb="12" eb="14">
      <t>サギョウ</t>
    </rPh>
    <rPh sb="15" eb="16">
      <t>ヒト</t>
    </rPh>
    <rPh sb="17" eb="19">
      <t>ゲンキ</t>
    </rPh>
    <phoneticPr fontId="1"/>
  </si>
  <si>
    <t>小児聴覚障害学</t>
    <rPh sb="0" eb="2">
      <t>ショウニ</t>
    </rPh>
    <rPh sb="2" eb="4">
      <t>チョウカク</t>
    </rPh>
    <rPh sb="4" eb="6">
      <t>ショウガイ</t>
    </rPh>
    <rPh sb="6" eb="7">
      <t>ガク</t>
    </rPh>
    <phoneticPr fontId="1"/>
  </si>
  <si>
    <t>光の実験から学ぶ、近視・遠視・乱視の仕組み</t>
  </si>
  <si>
    <t>見え方から学ぶ視力と屈折の関係</t>
    <rPh sb="0" eb="1">
      <t>ミ</t>
    </rPh>
    <rPh sb="2" eb="3">
      <t>カタ</t>
    </rPh>
    <rPh sb="5" eb="6">
      <t>マナ</t>
    </rPh>
    <rPh sb="7" eb="9">
      <t>シリョク</t>
    </rPh>
    <rPh sb="10" eb="12">
      <t>クッセツ</t>
    </rPh>
    <rPh sb="13" eb="15">
      <t>カンケイ</t>
    </rPh>
    <phoneticPr fontId="1"/>
  </si>
  <si>
    <t>見る力を鍛える～スポーツビジョントレーニングの世界～</t>
    <rPh sb="0" eb="1">
      <t>ミ</t>
    </rPh>
    <rPh sb="2" eb="3">
      <t>チカラ</t>
    </rPh>
    <rPh sb="4" eb="5">
      <t>キタ</t>
    </rPh>
    <rPh sb="23" eb="25">
      <t>セカイ</t>
    </rPh>
    <phoneticPr fontId="1"/>
  </si>
  <si>
    <t>老年看護学</t>
    <rPh sb="0" eb="5">
      <t>ロウネンカンゴガク</t>
    </rPh>
    <phoneticPr fontId="1"/>
  </si>
  <si>
    <t>経済学の視点で社会を捉える</t>
    <rPh sb="0" eb="3">
      <t>ケイザイガク</t>
    </rPh>
    <rPh sb="4" eb="6">
      <t>シテン</t>
    </rPh>
    <rPh sb="7" eb="9">
      <t>シャカイ</t>
    </rPh>
    <rPh sb="10" eb="11">
      <t>トラ</t>
    </rPh>
    <phoneticPr fontId="1"/>
  </si>
  <si>
    <t>ネットのしくみを覗いてみよう</t>
    <rPh sb="8" eb="9">
      <t>ノゾ</t>
    </rPh>
    <phoneticPr fontId="1"/>
  </si>
  <si>
    <t>VR体験実習</t>
    <rPh sb="2" eb="6">
      <t>タイケンジッシュウ</t>
    </rPh>
    <phoneticPr fontId="1"/>
  </si>
  <si>
    <t>空間組立実習（ワリバシタワー）</t>
    <rPh sb="4" eb="6">
      <t>ジッシュウ</t>
    </rPh>
    <phoneticPr fontId="1"/>
  </si>
  <si>
    <t>人工臓器と臨床工学技士</t>
  </si>
  <si>
    <t>山田　祥康</t>
    <rPh sb="0" eb="2">
      <t>ヤマダ</t>
    </rPh>
    <rPh sb="3" eb="5">
      <t>ヨシヤス</t>
    </rPh>
    <phoneticPr fontId="1"/>
  </si>
  <si>
    <t>香山　明美</t>
    <rPh sb="0" eb="2">
      <t>カヤマ</t>
    </rPh>
    <rPh sb="3" eb="5">
      <t>アケミ</t>
    </rPh>
    <phoneticPr fontId="1"/>
  </si>
  <si>
    <t>高卓　輝</t>
    <rPh sb="0" eb="1">
      <t>タカ</t>
    </rPh>
    <rPh sb="1" eb="2">
      <t>タク</t>
    </rPh>
    <rPh sb="3" eb="4">
      <t>ヒカル</t>
    </rPh>
    <phoneticPr fontId="1"/>
  </si>
  <si>
    <t>石川　奈津美</t>
    <rPh sb="0" eb="2">
      <t>イシカワ</t>
    </rPh>
    <rPh sb="3" eb="6">
      <t>ナツミ</t>
    </rPh>
    <phoneticPr fontId="1"/>
  </si>
  <si>
    <t>原口　翔太</t>
    <rPh sb="0" eb="2">
      <t>ハラグチ</t>
    </rPh>
    <rPh sb="3" eb="5">
      <t>ショウタ</t>
    </rPh>
    <phoneticPr fontId="1"/>
  </si>
  <si>
    <t>千葉　桂子</t>
    <rPh sb="0" eb="2">
      <t>チバ</t>
    </rPh>
    <rPh sb="3" eb="5">
      <t>ケイコ</t>
    </rPh>
    <phoneticPr fontId="1"/>
  </si>
  <si>
    <t>小渕　高志</t>
    <rPh sb="0" eb="2">
      <t>オブチ</t>
    </rPh>
    <rPh sb="3" eb="4">
      <t>タカ</t>
    </rPh>
    <rPh sb="4" eb="5">
      <t>ココロザシ</t>
    </rPh>
    <phoneticPr fontId="1"/>
  </si>
  <si>
    <t>久保田　茂裕</t>
    <rPh sb="0" eb="3">
      <t>クボタ</t>
    </rPh>
    <rPh sb="4" eb="6">
      <t>シゲヒロ</t>
    </rPh>
    <phoneticPr fontId="1"/>
  </si>
  <si>
    <t>鈴木　伸夫</t>
    <rPh sb="0" eb="2">
      <t>スズキ</t>
    </rPh>
    <rPh sb="3" eb="5">
      <t>ノブオ</t>
    </rPh>
    <phoneticPr fontId="1"/>
  </si>
  <si>
    <t>髙橋　るみ</t>
    <rPh sb="0" eb="2">
      <t>タカハシ</t>
    </rPh>
    <phoneticPr fontId="1"/>
  </si>
  <si>
    <t>原口　翔太、石川　奈津美</t>
    <phoneticPr fontId="1"/>
  </si>
  <si>
    <t>梅岡　恒治、冨山　正之</t>
    <rPh sb="0" eb="2">
      <t>ウメオカ</t>
    </rPh>
    <rPh sb="3" eb="4">
      <t>ツネ</t>
    </rPh>
    <rPh sb="4" eb="5">
      <t>オサム</t>
    </rPh>
    <rPh sb="6" eb="8">
      <t>トミヤマ</t>
    </rPh>
    <rPh sb="9" eb="11">
      <t>マサユキ</t>
    </rPh>
    <phoneticPr fontId="1"/>
  </si>
  <si>
    <t>一條　佑介、八十川　淳</t>
    <rPh sb="6" eb="7">
      <t>ハチ</t>
    </rPh>
    <rPh sb="7" eb="9">
      <t>ソガワ</t>
    </rPh>
    <rPh sb="10" eb="11">
      <t>ジュン</t>
    </rPh>
    <phoneticPr fontId="1"/>
  </si>
  <si>
    <t>東北医科薬科大学</t>
    <rPh sb="0" eb="8">
      <t>トウホクイカヤッカダイガク</t>
    </rPh>
    <phoneticPr fontId="1"/>
  </si>
  <si>
    <t>分析化学</t>
    <rPh sb="0" eb="4">
      <t>ブンセキカガク</t>
    </rPh>
    <phoneticPr fontId="2"/>
  </si>
  <si>
    <t>難病とは</t>
  </si>
  <si>
    <t>感染症の感染拡大の数理</t>
  </si>
  <si>
    <t>高校生のための眼科学</t>
  </si>
  <si>
    <t>佐藤　勝彦</t>
    <rPh sb="0" eb="2">
      <t>サトウ</t>
    </rPh>
    <rPh sb="3" eb="5">
      <t>カツヒコ</t>
    </rPh>
    <phoneticPr fontId="2"/>
  </si>
  <si>
    <t>中島一郎</t>
  </si>
  <si>
    <t>渡部　輝明</t>
    <rPh sb="0" eb="2">
      <t>ワタベ</t>
    </rPh>
    <rPh sb="3" eb="5">
      <t>テルアキ</t>
    </rPh>
    <phoneticPr fontId="2"/>
  </si>
  <si>
    <t>高橋　秀肇</t>
  </si>
  <si>
    <t>宮城学院女子大学</t>
    <phoneticPr fontId="1"/>
  </si>
  <si>
    <t>自信が湧く！英検2次面接対策セミナー</t>
    <phoneticPr fontId="1"/>
  </si>
  <si>
    <t>Timothy Phelan</t>
  </si>
  <si>
    <t>仙台青葉学院大学</t>
    <phoneticPr fontId="1"/>
  </si>
  <si>
    <t>移植医療</t>
    <rPh sb="0" eb="4">
      <t>イショクイリョウ</t>
    </rPh>
    <phoneticPr fontId="1"/>
  </si>
  <si>
    <t>こころの病気
作業療法士には何ができるの？</t>
  </si>
  <si>
    <t>認知症当事者にとって
住みよい社会とは</t>
    <rPh sb="0" eb="3">
      <t xml:space="preserve">ニンチショウ </t>
    </rPh>
    <rPh sb="3" eb="6">
      <t xml:space="preserve">トウジシャ </t>
    </rPh>
    <rPh sb="10" eb="11">
      <t xml:space="preserve">スミヨイ </t>
    </rPh>
    <rPh sb="14" eb="16">
      <t xml:space="preserve">シャカイ </t>
    </rPh>
    <phoneticPr fontId="1"/>
  </si>
  <si>
    <t>幸せに生きるためのメンタルヘルス講座-心のケアとストレス対策-</t>
    <rPh sb="0" eb="1">
      <t>シアワ</t>
    </rPh>
    <rPh sb="3" eb="4">
      <t>イ</t>
    </rPh>
    <rPh sb="16" eb="18">
      <t>コウザ</t>
    </rPh>
    <phoneticPr fontId="1"/>
  </si>
  <si>
    <t>脳のどこがなにをしているか？病気の症状から考える</t>
  </si>
  <si>
    <t>作業療法士ってどんな仕事？</t>
    <rPh sb="0" eb="5">
      <t xml:space="preserve">サギョウリョウホウシ </t>
    </rPh>
    <rPh sb="10" eb="12">
      <t xml:space="preserve">シゴト </t>
    </rPh>
    <phoneticPr fontId="7"/>
  </si>
  <si>
    <t>人間発達について</t>
    <rPh sb="0" eb="2">
      <t xml:space="preserve">ニンゲン </t>
    </rPh>
    <rPh sb="2" eb="4">
      <t xml:space="preserve">ハッタツ </t>
    </rPh>
    <phoneticPr fontId="1"/>
  </si>
  <si>
    <t>作業療法士の視点で
考えるよりよい暮らし</t>
  </si>
  <si>
    <t>田林　晄一</t>
    <rPh sb="0" eb="2">
      <t>タバヤシ</t>
    </rPh>
    <rPh sb="3" eb="5">
      <t>コウイチ</t>
    </rPh>
    <phoneticPr fontId="1"/>
  </si>
  <si>
    <t>須藤　あゆみ</t>
    <rPh sb="0" eb="2">
      <t>スドウ</t>
    </rPh>
    <phoneticPr fontId="1"/>
  </si>
  <si>
    <t>平山　和美</t>
    <rPh sb="0" eb="2">
      <t xml:space="preserve">ヒラヤマ </t>
    </rPh>
    <rPh sb="3" eb="5">
      <t xml:space="preserve">カズミ </t>
    </rPh>
    <phoneticPr fontId="1"/>
  </si>
  <si>
    <t>齋藤　佑樹</t>
    <rPh sb="0" eb="2">
      <t>サイトウ</t>
    </rPh>
    <rPh sb="3" eb="4">
      <t>ユウ</t>
    </rPh>
    <rPh sb="4" eb="5">
      <t>ジュ</t>
    </rPh>
    <phoneticPr fontId="1"/>
  </si>
  <si>
    <t>外里　富佐江</t>
    <rPh sb="0" eb="1">
      <t>ソト</t>
    </rPh>
    <rPh sb="1" eb="2">
      <t>サト</t>
    </rPh>
    <rPh sb="3" eb="4">
      <t>トミ</t>
    </rPh>
    <rPh sb="4" eb="6">
      <t>サエ</t>
    </rPh>
    <phoneticPr fontId="1"/>
  </si>
  <si>
    <t>髙橋　慧</t>
    <rPh sb="0" eb="2">
      <t>タカハシ</t>
    </rPh>
    <rPh sb="3" eb="4">
      <t>サトシ</t>
    </rPh>
    <phoneticPr fontId="1"/>
  </si>
  <si>
    <t>仙台青葉学院短期大学</t>
    <phoneticPr fontId="1"/>
  </si>
  <si>
    <t>クックサーブ（出来立ての提供）　　「おいしいパイ作りに挑戦しよう」</t>
    <rPh sb="7" eb="10">
      <t>デキタ</t>
    </rPh>
    <rPh sb="12" eb="14">
      <t>テイキョウ</t>
    </rPh>
    <rPh sb="24" eb="25">
      <t>ツク</t>
    </rPh>
    <rPh sb="27" eb="29">
      <t>チョウセン</t>
    </rPh>
    <phoneticPr fontId="1"/>
  </si>
  <si>
    <t>マーケティング</t>
  </si>
  <si>
    <t>星　由美子</t>
    <rPh sb="0" eb="1">
      <t>ホシ</t>
    </rPh>
    <rPh sb="2" eb="5">
      <t>ユミコ</t>
    </rPh>
    <phoneticPr fontId="1"/>
  </si>
  <si>
    <t>簡単にプロの技
三角形のアレンジメント</t>
    <rPh sb="0" eb="2">
      <t>カンタン</t>
    </rPh>
    <rPh sb="6" eb="7">
      <t>ワザ</t>
    </rPh>
    <rPh sb="8" eb="11">
      <t>サンカクケイ</t>
    </rPh>
    <phoneticPr fontId="2"/>
  </si>
  <si>
    <t>食卓の真ん中に！
丸いアレンジメント</t>
    <rPh sb="0" eb="2">
      <t>ショクタク</t>
    </rPh>
    <rPh sb="3" eb="4">
      <t>マ</t>
    </rPh>
    <rPh sb="5" eb="6">
      <t>ナカ</t>
    </rPh>
    <rPh sb="9" eb="10">
      <t>マル</t>
    </rPh>
    <phoneticPr fontId="2"/>
  </si>
  <si>
    <t>セレモニーには自分で作ろう
コサージの基本</t>
    <rPh sb="7" eb="9">
      <t>ジブン</t>
    </rPh>
    <rPh sb="10" eb="11">
      <t>ツク</t>
    </rPh>
    <rPh sb="19" eb="21">
      <t>キホン</t>
    </rPh>
    <phoneticPr fontId="2"/>
  </si>
  <si>
    <t>洋菓子の基礎：チーズケーキを作ろう</t>
    <rPh sb="0" eb="3">
      <t xml:space="preserve">ヨウガシノキソ </t>
    </rPh>
    <rPh sb="14" eb="15">
      <t>ツク</t>
    </rPh>
    <phoneticPr fontId="2"/>
  </si>
  <si>
    <t>季節の和菓子</t>
    <rPh sb="0" eb="2">
      <t>キセツ</t>
    </rPh>
    <rPh sb="3" eb="6">
      <t>ワガシ</t>
    </rPh>
    <phoneticPr fontId="2"/>
  </si>
  <si>
    <t>こどもにも教えられる簿記会計のしくみ【創業編】</t>
    <rPh sb="19" eb="22">
      <t>ソウギョウヘン</t>
    </rPh>
    <phoneticPr fontId="2"/>
  </si>
  <si>
    <t>こどもにも教えられる簿記会計のしくみ【発展編】</t>
    <rPh sb="19" eb="21">
      <t>ハッテン</t>
    </rPh>
    <phoneticPr fontId="2"/>
  </si>
  <si>
    <t>山川　奈美</t>
    <rPh sb="0" eb="2">
      <t>ヤマカワ</t>
    </rPh>
    <rPh sb="3" eb="5">
      <t>ナミ</t>
    </rPh>
    <phoneticPr fontId="2"/>
  </si>
  <si>
    <t>相良奈津</t>
    <rPh sb="0" eb="4">
      <t>サガラナツ</t>
    </rPh>
    <phoneticPr fontId="2"/>
  </si>
  <si>
    <t>岩松秀夫・相良奈津</t>
    <rPh sb="0" eb="2">
      <t>イワマツ</t>
    </rPh>
    <rPh sb="2" eb="4">
      <t>ヒデオ</t>
    </rPh>
    <rPh sb="5" eb="9">
      <t>サガラナツ</t>
    </rPh>
    <phoneticPr fontId="2"/>
  </si>
  <si>
    <t>永野篤</t>
    <rPh sb="0" eb="2">
      <t>ナガノ</t>
    </rPh>
    <rPh sb="2" eb="3">
      <t>アツシ</t>
    </rPh>
    <phoneticPr fontId="2"/>
  </si>
  <si>
    <t>子どもの「こころの育ち」を考える：「感情」の受け止め方と伝え方</t>
  </si>
  <si>
    <t>（初心者向け）ハンドベル演奏を体験してみよう</t>
  </si>
  <si>
    <t>子どもから学ぶ「自己肯定感」の高め方</t>
  </si>
  <si>
    <t>中島恵</t>
    <rPh sb="0" eb="2">
      <t>ナカジマ</t>
    </rPh>
    <rPh sb="2" eb="3">
      <t>メグミ</t>
    </rPh>
    <phoneticPr fontId="2"/>
  </si>
  <si>
    <t>山本　信</t>
    <rPh sb="0" eb="2">
      <t>ヤマモｔオ</t>
    </rPh>
    <rPh sb="3" eb="4">
      <t>マコｔオ</t>
    </rPh>
    <phoneticPr fontId="2"/>
  </si>
  <si>
    <t>岩淵摂子</t>
    <rPh sb="0" eb="4">
      <t>イワブチセツコ</t>
    </rPh>
    <phoneticPr fontId="2"/>
  </si>
  <si>
    <t>保育者が心理学を学ぶ理由</t>
    <rPh sb="0" eb="3">
      <t>ホイクシャ</t>
    </rPh>
    <rPh sb="4" eb="7">
      <t>シンリガク</t>
    </rPh>
    <rPh sb="8" eb="9">
      <t>マナ</t>
    </rPh>
    <rPh sb="10" eb="12">
      <t>リユウ</t>
    </rPh>
    <phoneticPr fontId="1"/>
  </si>
  <si>
    <t>未来を育む保育のチカラ</t>
    <rPh sb="0" eb="2">
      <t>ミライ</t>
    </rPh>
    <rPh sb="3" eb="4">
      <t>ハグク</t>
    </rPh>
    <rPh sb="5" eb="7">
      <t>ホイク</t>
    </rPh>
    <phoneticPr fontId="1"/>
  </si>
  <si>
    <t>社会福祉の世界へ</t>
    <rPh sb="0" eb="2">
      <t>シャカイ</t>
    </rPh>
    <rPh sb="2" eb="4">
      <t>フクシ</t>
    </rPh>
    <rPh sb="5" eb="7">
      <t>セカイ</t>
    </rPh>
    <phoneticPr fontId="1"/>
  </si>
  <si>
    <t>小学校教育概論</t>
    <rPh sb="0" eb="3">
      <t>ショウガッコウ</t>
    </rPh>
    <rPh sb="3" eb="5">
      <t>キョウイク</t>
    </rPh>
    <rPh sb="5" eb="7">
      <t>ガイロン</t>
    </rPh>
    <phoneticPr fontId="1"/>
  </si>
  <si>
    <t>高校生のための心理学講座</t>
    <rPh sb="0" eb="3">
      <t>コウコウセイ</t>
    </rPh>
    <rPh sb="7" eb="10">
      <t>シンリガク</t>
    </rPh>
    <rPh sb="10" eb="12">
      <t>コウザ</t>
    </rPh>
    <phoneticPr fontId="1"/>
  </si>
  <si>
    <t>アジアの女性</t>
    <rPh sb="4" eb="6">
      <t>ジョセイ</t>
    </rPh>
    <phoneticPr fontId="1"/>
  </si>
  <si>
    <t>旅の歴史～ジェンダーの観点から～</t>
    <rPh sb="0" eb="1">
      <t>タビ</t>
    </rPh>
    <rPh sb="2" eb="4">
      <t>レキシ</t>
    </rPh>
    <rPh sb="11" eb="13">
      <t>カンテン</t>
    </rPh>
    <phoneticPr fontId="1"/>
  </si>
  <si>
    <t>建築デザイン入門</t>
  </si>
  <si>
    <t>住まいと健康</t>
    <rPh sb="0" eb="1">
      <t>ス</t>
    </rPh>
    <rPh sb="4" eb="6">
      <t>ケンコウ</t>
    </rPh>
    <phoneticPr fontId="1"/>
  </si>
  <si>
    <t>人間と空間</t>
    <rPh sb="0" eb="2">
      <t>ニンゲン</t>
    </rPh>
    <rPh sb="3" eb="5">
      <t>クウカン</t>
    </rPh>
    <phoneticPr fontId="1"/>
  </si>
  <si>
    <t>KIMONOの国のファッション入門</t>
    <rPh sb="15" eb="17">
      <t>ニュウモン</t>
    </rPh>
    <phoneticPr fontId="1"/>
  </si>
  <si>
    <t>若者はなぜ結婚しなくなったのか　家族の常識をアップデート</t>
    <rPh sb="0" eb="2">
      <t>ワカモノ</t>
    </rPh>
    <phoneticPr fontId="1"/>
  </si>
  <si>
    <t>インテリアコーディネート特論Ⅱ</t>
    <rPh sb="12" eb="14">
      <t>トクロ</t>
    </rPh>
    <phoneticPr fontId="1"/>
  </si>
  <si>
    <t>大学で学ぶ文学入門　
―「羅生門」を読む―</t>
  </si>
  <si>
    <t>平川　久美子
兪　キョン蘭</t>
    <rPh sb="0" eb="2">
      <t>ヒラカワ</t>
    </rPh>
    <rPh sb="3" eb="6">
      <t>クミコ</t>
    </rPh>
    <rPh sb="7" eb="8">
      <t>ユ</t>
    </rPh>
    <rPh sb="12" eb="13">
      <t>ラン</t>
    </rPh>
    <phoneticPr fontId="1"/>
  </si>
  <si>
    <t>石川　隆、守　渉
伊藤　哲章</t>
    <rPh sb="0" eb="2">
      <t>イシカワ</t>
    </rPh>
    <rPh sb="3" eb="4">
      <t>タカシ</t>
    </rPh>
    <phoneticPr fontId="1"/>
  </si>
  <si>
    <t>尾形　良子
田中　秀和</t>
    <rPh sb="0" eb="2">
      <t>オガタ</t>
    </rPh>
    <rPh sb="3" eb="5">
      <t>リョウコ</t>
    </rPh>
    <rPh sb="6" eb="8">
      <t>タナカ</t>
    </rPh>
    <rPh sb="9" eb="11">
      <t>ヒデカズ</t>
    </rPh>
    <phoneticPr fontId="1"/>
  </si>
  <si>
    <t>板橋 夏樹、梅田 真理、白石 雅一、丹 洋一、藤崎 さなえ</t>
  </si>
  <si>
    <t>木野和代、森康浩、
宮下達哉</t>
    <rPh sb="0" eb="2">
      <t>キノ</t>
    </rPh>
    <rPh sb="2" eb="4">
      <t>カズヨ</t>
    </rPh>
    <phoneticPr fontId="1"/>
  </si>
  <si>
    <t>杉井信、八木祐子</t>
  </si>
  <si>
    <t>櫻井美幸、高橋陽一</t>
    <rPh sb="0" eb="2">
      <t>サクライ</t>
    </rPh>
    <rPh sb="2" eb="4">
      <t>ミユキ</t>
    </rPh>
    <rPh sb="5" eb="7">
      <t>タカハシ</t>
    </rPh>
    <rPh sb="7" eb="9">
      <t>ヨウイチ</t>
    </rPh>
    <phoneticPr fontId="1"/>
  </si>
  <si>
    <t>安田　直民</t>
    <rPh sb="0" eb="2">
      <t>ナオタミ</t>
    </rPh>
    <phoneticPr fontId="1"/>
  </si>
  <si>
    <t>長谷川 麻子</t>
    <rPh sb="0" eb="3">
      <t>ハセガワ</t>
    </rPh>
    <rPh sb="4" eb="6">
      <t>アサコ</t>
    </rPh>
    <phoneticPr fontId="1"/>
  </si>
  <si>
    <t>林瑞紀</t>
    <rPh sb="0" eb="1">
      <t>ハヤシ</t>
    </rPh>
    <rPh sb="1" eb="2">
      <t>ズイ</t>
    </rPh>
    <rPh sb="2" eb="3">
      <t>キ</t>
    </rPh>
    <phoneticPr fontId="1"/>
  </si>
  <si>
    <t>大久保尚子</t>
    <rPh sb="0" eb="3">
      <t>オオクボ</t>
    </rPh>
    <rPh sb="3" eb="5">
      <t>ナオコ</t>
    </rPh>
    <phoneticPr fontId="1"/>
  </si>
  <si>
    <t>藤田嘉代子</t>
    <rPh sb="0" eb="2">
      <t>フジタ</t>
    </rPh>
    <rPh sb="2" eb="5">
      <t>カヨコ</t>
    </rPh>
    <phoneticPr fontId="1"/>
  </si>
  <si>
    <t>洞口　苗子</t>
    <rPh sb="0" eb="2">
      <t>ホラグティ</t>
    </rPh>
    <rPh sb="3" eb="5">
      <t>ナエコ</t>
    </rPh>
    <phoneticPr fontId="1"/>
  </si>
  <si>
    <t>深澤 昌夫
笠間 はるな</t>
  </si>
  <si>
    <t>2025年8月下旬</t>
    <rPh sb="4" eb="5">
      <t>ネン</t>
    </rPh>
    <rPh sb="6" eb="7">
      <t>ガツ</t>
    </rPh>
    <rPh sb="7" eb="9">
      <t>ゲジュン</t>
    </rPh>
    <phoneticPr fontId="1"/>
  </si>
  <si>
    <t>2025/8/6
2025/8/18</t>
    <phoneticPr fontId="1"/>
  </si>
  <si>
    <t>学年（R７）</t>
    <rPh sb="0" eb="2">
      <t>ガクネン</t>
    </rPh>
    <phoneticPr fontId="1"/>
  </si>
  <si>
    <t>アンチエイジング・トレーナーが教える運動・美容・スキンケアのコツ</t>
    <rPh sb="15" eb="16">
      <t>オシ</t>
    </rPh>
    <rPh sb="18" eb="20">
      <t>ウンドウ</t>
    </rPh>
    <rPh sb="21" eb="23">
      <t>ビヨウ</t>
    </rPh>
    <phoneticPr fontId="1"/>
  </si>
  <si>
    <t>髙間章</t>
    <rPh sb="0" eb="2">
      <t>タカマ</t>
    </rPh>
    <rPh sb="2" eb="3">
      <t>アキラ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</si>
</sst>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6" xfId="0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horizontal="center" vertical="center"/>
    </xf>
    <xf numFmtId="14" fontId="0" fillId="0" borderId="0" xfId="0" applyNumberFormat="1">
      <alignment vertical="center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 vertical="center" wrapText="1"/>
    </xf>
    <xf numFmtId="0" fontId="8" fillId="2" borderId="5" xfId="0" applyFont="1" applyFill="1" applyBorder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Protection="1">
      <alignment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69"/>
  <sheetViews>
    <sheetView tabSelected="1" zoomScaleNormal="100" zoomScaleSheetLayoutView="100" workbookViewId="0">
      <selection activeCell="A2" sqref="A2:J2"/>
    </sheetView>
  </sheetViews>
  <sheetFormatPr defaultRowHeight="13.5" x14ac:dyDescent="0.15"/>
  <cols>
    <col min="1" max="1" width="12.375" style="1" customWidth="1"/>
    <col min="2" max="2" width="9" style="1"/>
    <col min="3" max="3" width="17.875" style="1" customWidth="1"/>
    <col min="4" max="4" width="19" style="1" customWidth="1"/>
    <col min="5" max="5" width="15.25" style="1" customWidth="1"/>
    <col min="6" max="6" width="14.375" style="1" customWidth="1"/>
    <col min="7" max="7" width="17.625" style="1" customWidth="1"/>
    <col min="8" max="8" width="20.125" style="1" customWidth="1"/>
    <col min="9" max="9" width="9" style="1"/>
    <col min="10" max="10" width="11.125" style="1" hidden="1" customWidth="1"/>
    <col min="11" max="16384" width="9" style="1"/>
  </cols>
  <sheetData>
    <row r="2" spans="1:10" ht="42.75" customHeight="1" x14ac:dyDescent="0.15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3" customFormat="1" ht="16.5" customHeight="1" x14ac:dyDescent="0.15">
      <c r="A3" s="2" t="s">
        <v>34</v>
      </c>
      <c r="B3" s="2"/>
      <c r="C3" s="2"/>
      <c r="F3" s="2"/>
      <c r="G3" s="2"/>
      <c r="H3" s="2"/>
      <c r="I3" s="2"/>
      <c r="J3" s="2"/>
    </row>
    <row r="4" spans="1:10" ht="14.25" thickBot="1" x14ac:dyDescent="0.2"/>
    <row r="5" spans="1:10" ht="30" customHeight="1" thickBot="1" x14ac:dyDescent="0.2">
      <c r="A5" s="4" t="s">
        <v>5</v>
      </c>
      <c r="B5" s="40"/>
      <c r="C5" s="40"/>
      <c r="D5" s="40"/>
      <c r="E5" s="5" t="s">
        <v>9</v>
      </c>
      <c r="F5" s="41"/>
      <c r="G5" s="42"/>
      <c r="H5" s="42"/>
      <c r="I5" s="44"/>
      <c r="J5" s="6"/>
    </row>
    <row r="6" spans="1:10" ht="19.5" customHeight="1" thickBot="1" x14ac:dyDescent="0.2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 ht="30" customHeight="1" thickBot="1" x14ac:dyDescent="0.2">
      <c r="A7" s="9" t="s">
        <v>8</v>
      </c>
      <c r="B7" s="41"/>
      <c r="C7" s="42"/>
      <c r="D7" s="43"/>
      <c r="E7" s="5" t="s">
        <v>10</v>
      </c>
      <c r="F7" s="41"/>
      <c r="G7" s="42"/>
      <c r="H7" s="42"/>
      <c r="I7" s="44"/>
      <c r="J7" s="6"/>
    </row>
    <row r="8" spans="1:10" ht="15.75" customHeight="1" thickBot="1" x14ac:dyDescent="0.2"/>
    <row r="9" spans="1:10" s="11" customFormat="1" ht="18.75" customHeight="1" thickBot="1" x14ac:dyDescent="0.2">
      <c r="A9" s="18" t="s">
        <v>6</v>
      </c>
      <c r="B9" s="19" t="s">
        <v>1</v>
      </c>
      <c r="C9" s="19" t="s">
        <v>0</v>
      </c>
      <c r="D9" s="19" t="s">
        <v>2</v>
      </c>
      <c r="E9" s="19" t="s">
        <v>3</v>
      </c>
      <c r="F9" s="21" t="s">
        <v>11</v>
      </c>
      <c r="G9" s="19" t="s">
        <v>5</v>
      </c>
      <c r="H9" s="19" t="s">
        <v>4</v>
      </c>
      <c r="I9" s="20" t="s">
        <v>188</v>
      </c>
      <c r="J9" s="10" t="s">
        <v>7</v>
      </c>
    </row>
    <row r="10" spans="1:10" ht="45" customHeight="1" x14ac:dyDescent="0.15">
      <c r="A10" s="24">
        <v>1</v>
      </c>
      <c r="B10" s="37"/>
      <c r="C10" s="14" t="str">
        <f>IF($B10="","",VLOOKUP($B10,講座・授業一覧!$A$3:$E$94,2,FALSE))</f>
        <v/>
      </c>
      <c r="D10" s="16" t="str">
        <f>IF($B10="","",VLOOKUP($B10,講座・授業一覧!$A$3:$E$94,3,FALSE))</f>
        <v/>
      </c>
      <c r="E10" s="16" t="str">
        <f>IF($B10="","",VLOOKUP($B10,講座・授業一覧!$A$3:$E$94,4,FALSE))</f>
        <v/>
      </c>
      <c r="F10" s="26" t="str">
        <f>IF($B10="","",VLOOKUP($B10,講座・授業一覧!$A$3:$E$94,5,FALSE))</f>
        <v/>
      </c>
      <c r="G10" s="22" t="str">
        <f>IF(OR($B$5="",B10=""),"",$B$5)</f>
        <v/>
      </c>
      <c r="H10" s="33"/>
      <c r="I10" s="34"/>
      <c r="J10" s="12"/>
    </row>
    <row r="11" spans="1:10" ht="45" customHeight="1" x14ac:dyDescent="0.15">
      <c r="A11" s="24">
        <v>2</v>
      </c>
      <c r="B11" s="37"/>
      <c r="C11" s="14" t="str">
        <f>IF($B11="","",VLOOKUP($B11,講座・授業一覧!$A$3:$E$94,2,FALSE))</f>
        <v/>
      </c>
      <c r="D11" s="16" t="str">
        <f>IF($B11="","",VLOOKUP($B11,講座・授業一覧!$A$3:$E$94,3,FALSE))</f>
        <v/>
      </c>
      <c r="E11" s="16" t="str">
        <f>IF($B11="","",VLOOKUP($B11,講座・授業一覧!$A$3:$E$94,4,FALSE))</f>
        <v/>
      </c>
      <c r="F11" s="26" t="str">
        <f>IF($B11="","",VLOOKUP($B11,講座・授業一覧!$A$3:$E$94,5,FALSE))</f>
        <v/>
      </c>
      <c r="G11" s="22" t="str">
        <f t="shared" ref="G11:G69" si="0">IF(OR($B$5="",B11=""),"",$B$5)</f>
        <v/>
      </c>
      <c r="H11" s="33"/>
      <c r="I11" s="34"/>
      <c r="J11" s="12"/>
    </row>
    <row r="12" spans="1:10" ht="45" customHeight="1" x14ac:dyDescent="0.15">
      <c r="A12" s="24">
        <v>3</v>
      </c>
      <c r="B12" s="37"/>
      <c r="C12" s="14" t="str">
        <f>IF($B12="","",VLOOKUP($B12,講座・授業一覧!$A$3:$E$94,2,FALSE))</f>
        <v/>
      </c>
      <c r="D12" s="16" t="str">
        <f>IF($B12="","",VLOOKUP($B12,講座・授業一覧!$A$3:$E$94,3,FALSE))</f>
        <v/>
      </c>
      <c r="E12" s="16" t="str">
        <f>IF($B12="","",VLOOKUP($B12,講座・授業一覧!$A$3:$E$94,4,FALSE))</f>
        <v/>
      </c>
      <c r="F12" s="26" t="str">
        <f>IF($B12="","",VLOOKUP($B12,講座・授業一覧!$A$3:$E$94,5,FALSE))</f>
        <v/>
      </c>
      <c r="G12" s="22" t="str">
        <f t="shared" si="0"/>
        <v/>
      </c>
      <c r="H12" s="33"/>
      <c r="I12" s="34"/>
      <c r="J12" s="12"/>
    </row>
    <row r="13" spans="1:10" ht="45" customHeight="1" x14ac:dyDescent="0.15">
      <c r="A13" s="24">
        <v>4</v>
      </c>
      <c r="B13" s="37"/>
      <c r="C13" s="14" t="str">
        <f>IF($B13="","",VLOOKUP($B13,講座・授業一覧!$A$3:$E$94,2,FALSE))</f>
        <v/>
      </c>
      <c r="D13" s="16" t="str">
        <f>IF($B13="","",VLOOKUP($B13,講座・授業一覧!$A$3:$E$94,3,FALSE))</f>
        <v/>
      </c>
      <c r="E13" s="16" t="str">
        <f>IF($B13="","",VLOOKUP($B13,講座・授業一覧!$A$3:$E$94,4,FALSE))</f>
        <v/>
      </c>
      <c r="F13" s="26" t="str">
        <f>IF($B13="","",VLOOKUP($B13,講座・授業一覧!$A$3:$E$94,5,FALSE))</f>
        <v/>
      </c>
      <c r="G13" s="22" t="str">
        <f t="shared" si="0"/>
        <v/>
      </c>
      <c r="H13" s="33"/>
      <c r="I13" s="34"/>
      <c r="J13" s="12"/>
    </row>
    <row r="14" spans="1:10" ht="45" customHeight="1" x14ac:dyDescent="0.15">
      <c r="A14" s="24">
        <v>5</v>
      </c>
      <c r="B14" s="37"/>
      <c r="C14" s="14" t="str">
        <f>IF($B14="","",VLOOKUP($B14,講座・授業一覧!$A$3:$E$94,2,FALSE))</f>
        <v/>
      </c>
      <c r="D14" s="16" t="str">
        <f>IF($B14="","",VLOOKUP($B14,講座・授業一覧!$A$3:$E$94,3,FALSE))</f>
        <v/>
      </c>
      <c r="E14" s="16" t="str">
        <f>IF($B14="","",VLOOKUP($B14,講座・授業一覧!$A$3:$E$94,4,FALSE))</f>
        <v/>
      </c>
      <c r="F14" s="26" t="str">
        <f>IF($B14="","",VLOOKUP($B14,講座・授業一覧!$A$3:$E$94,5,FALSE))</f>
        <v/>
      </c>
      <c r="G14" s="22" t="str">
        <f t="shared" si="0"/>
        <v/>
      </c>
      <c r="H14" s="33"/>
      <c r="I14" s="34"/>
      <c r="J14" s="12"/>
    </row>
    <row r="15" spans="1:10" ht="45" customHeight="1" x14ac:dyDescent="0.15">
      <c r="A15" s="24">
        <v>6</v>
      </c>
      <c r="B15" s="37"/>
      <c r="C15" s="14" t="str">
        <f>IF($B15="","",VLOOKUP($B15,講座・授業一覧!$A$3:$E$94,2,FALSE))</f>
        <v/>
      </c>
      <c r="D15" s="16" t="str">
        <f>IF($B15="","",VLOOKUP($B15,講座・授業一覧!$A$3:$E$94,3,FALSE))</f>
        <v/>
      </c>
      <c r="E15" s="16" t="str">
        <f>IF($B15="","",VLOOKUP($B15,講座・授業一覧!$A$3:$E$94,4,FALSE))</f>
        <v/>
      </c>
      <c r="F15" s="26" t="str">
        <f>IF($B15="","",VLOOKUP($B15,講座・授業一覧!$A$3:$E$94,5,FALSE))</f>
        <v/>
      </c>
      <c r="G15" s="22" t="str">
        <f t="shared" si="0"/>
        <v/>
      </c>
      <c r="H15" s="33"/>
      <c r="I15" s="34"/>
      <c r="J15" s="12"/>
    </row>
    <row r="16" spans="1:10" ht="45" customHeight="1" x14ac:dyDescent="0.15">
      <c r="A16" s="24">
        <v>7</v>
      </c>
      <c r="B16" s="37"/>
      <c r="C16" s="14" t="str">
        <f>IF($B16="","",VLOOKUP($B16,講座・授業一覧!$A$3:$E$94,2,FALSE))</f>
        <v/>
      </c>
      <c r="D16" s="16" t="str">
        <f>IF($B16="","",VLOOKUP($B16,講座・授業一覧!$A$3:$E$94,3,FALSE))</f>
        <v/>
      </c>
      <c r="E16" s="16" t="str">
        <f>IF($B16="","",VLOOKUP($B16,講座・授業一覧!$A$3:$E$94,4,FALSE))</f>
        <v/>
      </c>
      <c r="F16" s="26" t="str">
        <f>IF($B16="","",VLOOKUP($B16,講座・授業一覧!$A$3:$E$94,5,FALSE))</f>
        <v/>
      </c>
      <c r="G16" s="22" t="str">
        <f t="shared" si="0"/>
        <v/>
      </c>
      <c r="H16" s="33"/>
      <c r="I16" s="34"/>
      <c r="J16" s="12"/>
    </row>
    <row r="17" spans="1:10" ht="45" customHeight="1" x14ac:dyDescent="0.15">
      <c r="A17" s="24">
        <v>8</v>
      </c>
      <c r="B17" s="37"/>
      <c r="C17" s="14" t="str">
        <f>IF($B17="","",VLOOKUP($B17,講座・授業一覧!$A$3:$E$94,2,FALSE))</f>
        <v/>
      </c>
      <c r="D17" s="16" t="str">
        <f>IF($B17="","",VLOOKUP($B17,講座・授業一覧!$A$3:$E$94,3,FALSE))</f>
        <v/>
      </c>
      <c r="E17" s="16" t="str">
        <f>IF($B17="","",VLOOKUP($B17,講座・授業一覧!$A$3:$E$94,4,FALSE))</f>
        <v/>
      </c>
      <c r="F17" s="26" t="str">
        <f>IF($B17="","",VLOOKUP($B17,講座・授業一覧!$A$3:$E$94,5,FALSE))</f>
        <v/>
      </c>
      <c r="G17" s="22" t="str">
        <f t="shared" si="0"/>
        <v/>
      </c>
      <c r="H17" s="33"/>
      <c r="I17" s="34"/>
      <c r="J17" s="12"/>
    </row>
    <row r="18" spans="1:10" ht="45" customHeight="1" x14ac:dyDescent="0.15">
      <c r="A18" s="24">
        <v>9</v>
      </c>
      <c r="B18" s="37"/>
      <c r="C18" s="14" t="str">
        <f>IF($B18="","",VLOOKUP($B18,講座・授業一覧!$A$3:$E$94,2,FALSE))</f>
        <v/>
      </c>
      <c r="D18" s="16" t="str">
        <f>IF($B18="","",VLOOKUP($B18,講座・授業一覧!$A$3:$E$94,3,FALSE))</f>
        <v/>
      </c>
      <c r="E18" s="16" t="str">
        <f>IF($B18="","",VLOOKUP($B18,講座・授業一覧!$A$3:$E$94,4,FALSE))</f>
        <v/>
      </c>
      <c r="F18" s="26" t="str">
        <f>IF($B18="","",VLOOKUP($B18,講座・授業一覧!$A$3:$E$94,5,FALSE))</f>
        <v/>
      </c>
      <c r="G18" s="22" t="str">
        <f t="shared" si="0"/>
        <v/>
      </c>
      <c r="H18" s="33"/>
      <c r="I18" s="34"/>
      <c r="J18" s="12"/>
    </row>
    <row r="19" spans="1:10" ht="45" customHeight="1" x14ac:dyDescent="0.15">
      <c r="A19" s="24">
        <v>10</v>
      </c>
      <c r="B19" s="37"/>
      <c r="C19" s="14" t="str">
        <f>IF($B19="","",VLOOKUP($B19,講座・授業一覧!$A$3:$E$94,2,FALSE))</f>
        <v/>
      </c>
      <c r="D19" s="16" t="str">
        <f>IF($B19="","",VLOOKUP($B19,講座・授業一覧!$A$3:$E$94,3,FALSE))</f>
        <v/>
      </c>
      <c r="E19" s="16" t="str">
        <f>IF($B19="","",VLOOKUP($B19,講座・授業一覧!$A$3:$E$94,4,FALSE))</f>
        <v/>
      </c>
      <c r="F19" s="26" t="str">
        <f>IF($B19="","",VLOOKUP($B19,講座・授業一覧!$A$3:$E$94,5,FALSE))</f>
        <v/>
      </c>
      <c r="G19" s="22" t="str">
        <f t="shared" si="0"/>
        <v/>
      </c>
      <c r="H19" s="33"/>
      <c r="I19" s="34"/>
      <c r="J19" s="12"/>
    </row>
    <row r="20" spans="1:10" ht="45" customHeight="1" x14ac:dyDescent="0.15">
      <c r="A20" s="24">
        <v>11</v>
      </c>
      <c r="B20" s="37"/>
      <c r="C20" s="14" t="str">
        <f>IF($B20="","",VLOOKUP($B20,講座・授業一覧!$A$3:$E$94,2,FALSE))</f>
        <v/>
      </c>
      <c r="D20" s="16" t="str">
        <f>IF($B20="","",VLOOKUP($B20,講座・授業一覧!$A$3:$E$94,3,FALSE))</f>
        <v/>
      </c>
      <c r="E20" s="16" t="str">
        <f>IF($B20="","",VLOOKUP($B20,講座・授業一覧!$A$3:$E$94,4,FALSE))</f>
        <v/>
      </c>
      <c r="F20" s="26" t="str">
        <f>IF($B20="","",VLOOKUP($B20,講座・授業一覧!$A$3:$E$94,5,FALSE))</f>
        <v/>
      </c>
      <c r="G20" s="22" t="str">
        <f t="shared" si="0"/>
        <v/>
      </c>
      <c r="H20" s="33"/>
      <c r="I20" s="34"/>
      <c r="J20" s="12"/>
    </row>
    <row r="21" spans="1:10" ht="45" customHeight="1" x14ac:dyDescent="0.15">
      <c r="A21" s="24">
        <v>12</v>
      </c>
      <c r="B21" s="37"/>
      <c r="C21" s="14" t="str">
        <f>IF($B21="","",VLOOKUP($B21,講座・授業一覧!$A$3:$E$94,2,FALSE))</f>
        <v/>
      </c>
      <c r="D21" s="16" t="str">
        <f>IF($B21="","",VLOOKUP($B21,講座・授業一覧!$A$3:$E$94,3,FALSE))</f>
        <v/>
      </c>
      <c r="E21" s="16" t="str">
        <f>IF($B21="","",VLOOKUP($B21,講座・授業一覧!$A$3:$E$94,4,FALSE))</f>
        <v/>
      </c>
      <c r="F21" s="26" t="str">
        <f>IF($B21="","",VLOOKUP($B21,講座・授業一覧!$A$3:$E$94,5,FALSE))</f>
        <v/>
      </c>
      <c r="G21" s="22" t="str">
        <f t="shared" si="0"/>
        <v/>
      </c>
      <c r="H21" s="33"/>
      <c r="I21" s="34"/>
      <c r="J21" s="12"/>
    </row>
    <row r="22" spans="1:10" ht="45" customHeight="1" x14ac:dyDescent="0.15">
      <c r="A22" s="24">
        <v>13</v>
      </c>
      <c r="B22" s="37"/>
      <c r="C22" s="14" t="str">
        <f>IF($B22="","",VLOOKUP($B22,講座・授業一覧!$A$3:$E$94,2,FALSE))</f>
        <v/>
      </c>
      <c r="D22" s="16" t="str">
        <f>IF($B22="","",VLOOKUP($B22,講座・授業一覧!$A$3:$E$94,3,FALSE))</f>
        <v/>
      </c>
      <c r="E22" s="16" t="str">
        <f>IF($B22="","",VLOOKUP($B22,講座・授業一覧!$A$3:$E$94,4,FALSE))</f>
        <v/>
      </c>
      <c r="F22" s="26" t="str">
        <f>IF($B22="","",VLOOKUP($B22,講座・授業一覧!$A$3:$E$94,5,FALSE))</f>
        <v/>
      </c>
      <c r="G22" s="22" t="str">
        <f t="shared" si="0"/>
        <v/>
      </c>
      <c r="H22" s="33"/>
      <c r="I22" s="34"/>
      <c r="J22" s="12"/>
    </row>
    <row r="23" spans="1:10" ht="45" customHeight="1" x14ac:dyDescent="0.15">
      <c r="A23" s="24">
        <v>14</v>
      </c>
      <c r="B23" s="37"/>
      <c r="C23" s="14" t="str">
        <f>IF($B23="","",VLOOKUP($B23,講座・授業一覧!$A$3:$E$94,2,FALSE))</f>
        <v/>
      </c>
      <c r="D23" s="16" t="str">
        <f>IF($B23="","",VLOOKUP($B23,講座・授業一覧!$A$3:$E$94,3,FALSE))</f>
        <v/>
      </c>
      <c r="E23" s="16" t="str">
        <f>IF($B23="","",VLOOKUP($B23,講座・授業一覧!$A$3:$E$94,4,FALSE))</f>
        <v/>
      </c>
      <c r="F23" s="26" t="str">
        <f>IF($B23="","",VLOOKUP($B23,講座・授業一覧!$A$3:$E$94,5,FALSE))</f>
        <v/>
      </c>
      <c r="G23" s="22" t="str">
        <f t="shared" si="0"/>
        <v/>
      </c>
      <c r="H23" s="33"/>
      <c r="I23" s="34"/>
      <c r="J23" s="12"/>
    </row>
    <row r="24" spans="1:10" ht="45" customHeight="1" x14ac:dyDescent="0.15">
      <c r="A24" s="24">
        <v>15</v>
      </c>
      <c r="B24" s="37"/>
      <c r="C24" s="14" t="str">
        <f>IF($B24="","",VLOOKUP($B24,講座・授業一覧!$A$3:$E$94,2,FALSE))</f>
        <v/>
      </c>
      <c r="D24" s="16" t="str">
        <f>IF($B24="","",VLOOKUP($B24,講座・授業一覧!$A$3:$E$94,3,FALSE))</f>
        <v/>
      </c>
      <c r="E24" s="16" t="str">
        <f>IF($B24="","",VLOOKUP($B24,講座・授業一覧!$A$3:$E$94,4,FALSE))</f>
        <v/>
      </c>
      <c r="F24" s="26" t="str">
        <f>IF($B24="","",VLOOKUP($B24,講座・授業一覧!$A$3:$E$94,5,FALSE))</f>
        <v/>
      </c>
      <c r="G24" s="22" t="str">
        <f t="shared" si="0"/>
        <v/>
      </c>
      <c r="H24" s="33"/>
      <c r="I24" s="34"/>
      <c r="J24" s="12"/>
    </row>
    <row r="25" spans="1:10" ht="45" customHeight="1" x14ac:dyDescent="0.15">
      <c r="A25" s="24">
        <v>16</v>
      </c>
      <c r="B25" s="37"/>
      <c r="C25" s="14" t="str">
        <f>IF($B25="","",VLOOKUP($B25,講座・授業一覧!$A$3:$E$94,2,FALSE))</f>
        <v/>
      </c>
      <c r="D25" s="16" t="str">
        <f>IF($B25="","",VLOOKUP($B25,講座・授業一覧!$A$3:$E$94,3,FALSE))</f>
        <v/>
      </c>
      <c r="E25" s="16" t="str">
        <f>IF($B25="","",VLOOKUP($B25,講座・授業一覧!$A$3:$E$94,4,FALSE))</f>
        <v/>
      </c>
      <c r="F25" s="26" t="str">
        <f>IF($B25="","",VLOOKUP($B25,講座・授業一覧!$A$3:$E$94,5,FALSE))</f>
        <v/>
      </c>
      <c r="G25" s="22" t="str">
        <f t="shared" si="0"/>
        <v/>
      </c>
      <c r="H25" s="33"/>
      <c r="I25" s="34"/>
      <c r="J25" s="12"/>
    </row>
    <row r="26" spans="1:10" ht="45" customHeight="1" x14ac:dyDescent="0.15">
      <c r="A26" s="24">
        <v>17</v>
      </c>
      <c r="B26" s="37"/>
      <c r="C26" s="14" t="str">
        <f>IF($B26="","",VLOOKUP($B26,講座・授業一覧!$A$3:$E$94,2,FALSE))</f>
        <v/>
      </c>
      <c r="D26" s="16" t="str">
        <f>IF($B26="","",VLOOKUP($B26,講座・授業一覧!$A$3:$E$94,3,FALSE))</f>
        <v/>
      </c>
      <c r="E26" s="16" t="str">
        <f>IF($B26="","",VLOOKUP($B26,講座・授業一覧!$A$3:$E$94,4,FALSE))</f>
        <v/>
      </c>
      <c r="F26" s="26" t="str">
        <f>IF($B26="","",VLOOKUP($B26,講座・授業一覧!$A$3:$E$94,5,FALSE))</f>
        <v/>
      </c>
      <c r="G26" s="22" t="str">
        <f t="shared" si="0"/>
        <v/>
      </c>
      <c r="H26" s="33"/>
      <c r="I26" s="34"/>
      <c r="J26" s="12"/>
    </row>
    <row r="27" spans="1:10" ht="45" customHeight="1" x14ac:dyDescent="0.15">
      <c r="A27" s="24">
        <v>18</v>
      </c>
      <c r="B27" s="37"/>
      <c r="C27" s="14" t="str">
        <f>IF($B27="","",VLOOKUP($B27,講座・授業一覧!$A$3:$E$94,2,FALSE))</f>
        <v/>
      </c>
      <c r="D27" s="16" t="str">
        <f>IF($B27="","",VLOOKUP($B27,講座・授業一覧!$A$3:$E$94,3,FALSE))</f>
        <v/>
      </c>
      <c r="E27" s="16" t="str">
        <f>IF($B27="","",VLOOKUP($B27,講座・授業一覧!$A$3:$E$94,4,FALSE))</f>
        <v/>
      </c>
      <c r="F27" s="26" t="str">
        <f>IF($B27="","",VLOOKUP($B27,講座・授業一覧!$A$3:$E$94,5,FALSE))</f>
        <v/>
      </c>
      <c r="G27" s="22" t="str">
        <f t="shared" si="0"/>
        <v/>
      </c>
      <c r="H27" s="33"/>
      <c r="I27" s="34"/>
      <c r="J27" s="12"/>
    </row>
    <row r="28" spans="1:10" ht="45" customHeight="1" x14ac:dyDescent="0.15">
      <c r="A28" s="24">
        <v>19</v>
      </c>
      <c r="B28" s="37"/>
      <c r="C28" s="14" t="str">
        <f>IF($B28="","",VLOOKUP($B28,講座・授業一覧!$A$3:$E$94,2,FALSE))</f>
        <v/>
      </c>
      <c r="D28" s="16" t="str">
        <f>IF($B28="","",VLOOKUP($B28,講座・授業一覧!$A$3:$E$94,3,FALSE))</f>
        <v/>
      </c>
      <c r="E28" s="16" t="str">
        <f>IF($B28="","",VLOOKUP($B28,講座・授業一覧!$A$3:$E$94,4,FALSE))</f>
        <v/>
      </c>
      <c r="F28" s="26" t="str">
        <f>IF($B28="","",VLOOKUP($B28,講座・授業一覧!$A$3:$E$94,5,FALSE))</f>
        <v/>
      </c>
      <c r="G28" s="22" t="str">
        <f t="shared" si="0"/>
        <v/>
      </c>
      <c r="H28" s="33"/>
      <c r="I28" s="34"/>
      <c r="J28" s="12"/>
    </row>
    <row r="29" spans="1:10" ht="45" customHeight="1" x14ac:dyDescent="0.15">
      <c r="A29" s="24">
        <v>20</v>
      </c>
      <c r="B29" s="37"/>
      <c r="C29" s="14" t="str">
        <f>IF($B29="","",VLOOKUP($B29,講座・授業一覧!$A$3:$E$94,2,FALSE))</f>
        <v/>
      </c>
      <c r="D29" s="16" t="str">
        <f>IF($B29="","",VLOOKUP($B29,講座・授業一覧!$A$3:$E$94,3,FALSE))</f>
        <v/>
      </c>
      <c r="E29" s="16" t="str">
        <f>IF($B29="","",VLOOKUP($B29,講座・授業一覧!$A$3:$E$94,4,FALSE))</f>
        <v/>
      </c>
      <c r="F29" s="26" t="str">
        <f>IF($B29="","",VLOOKUP($B29,講座・授業一覧!$A$3:$E$94,5,FALSE))</f>
        <v/>
      </c>
      <c r="G29" s="22" t="str">
        <f t="shared" si="0"/>
        <v/>
      </c>
      <c r="H29" s="33"/>
      <c r="I29" s="34"/>
      <c r="J29" s="12"/>
    </row>
    <row r="30" spans="1:10" ht="45" customHeight="1" x14ac:dyDescent="0.15">
      <c r="A30" s="24">
        <v>21</v>
      </c>
      <c r="B30" s="37"/>
      <c r="C30" s="14" t="str">
        <f>IF($B30="","",VLOOKUP($B30,講座・授業一覧!$A$3:$E$94,2,FALSE))</f>
        <v/>
      </c>
      <c r="D30" s="16" t="str">
        <f>IF($B30="","",VLOOKUP($B30,講座・授業一覧!$A$3:$E$94,3,FALSE))</f>
        <v/>
      </c>
      <c r="E30" s="16" t="str">
        <f>IF($B30="","",VLOOKUP($B30,講座・授業一覧!$A$3:$E$94,4,FALSE))</f>
        <v/>
      </c>
      <c r="F30" s="26" t="str">
        <f>IF($B30="","",VLOOKUP($B30,講座・授業一覧!$A$3:$E$94,5,FALSE))</f>
        <v/>
      </c>
      <c r="G30" s="22" t="str">
        <f t="shared" si="0"/>
        <v/>
      </c>
      <c r="H30" s="33"/>
      <c r="I30" s="34"/>
      <c r="J30" s="12"/>
    </row>
    <row r="31" spans="1:10" ht="45" customHeight="1" x14ac:dyDescent="0.15">
      <c r="A31" s="24">
        <v>22</v>
      </c>
      <c r="B31" s="37"/>
      <c r="C31" s="14" t="str">
        <f>IF($B31="","",VLOOKUP($B31,講座・授業一覧!$A$3:$E$94,2,FALSE))</f>
        <v/>
      </c>
      <c r="D31" s="16" t="str">
        <f>IF($B31="","",VLOOKUP($B31,講座・授業一覧!$A$3:$E$94,3,FALSE))</f>
        <v/>
      </c>
      <c r="E31" s="16" t="str">
        <f>IF($B31="","",VLOOKUP($B31,講座・授業一覧!$A$3:$E$94,4,FALSE))</f>
        <v/>
      </c>
      <c r="F31" s="26" t="str">
        <f>IF($B31="","",VLOOKUP($B31,講座・授業一覧!$A$3:$E$94,5,FALSE))</f>
        <v/>
      </c>
      <c r="G31" s="22" t="str">
        <f t="shared" si="0"/>
        <v/>
      </c>
      <c r="H31" s="33"/>
      <c r="I31" s="34"/>
      <c r="J31" s="12"/>
    </row>
    <row r="32" spans="1:10" ht="45" customHeight="1" x14ac:dyDescent="0.15">
      <c r="A32" s="24">
        <v>23</v>
      </c>
      <c r="B32" s="37"/>
      <c r="C32" s="14" t="str">
        <f>IF($B32="","",VLOOKUP($B32,講座・授業一覧!$A$3:$E$94,2,FALSE))</f>
        <v/>
      </c>
      <c r="D32" s="16" t="str">
        <f>IF($B32="","",VLOOKUP($B32,講座・授業一覧!$A$3:$E$94,3,FALSE))</f>
        <v/>
      </c>
      <c r="E32" s="16" t="str">
        <f>IF($B32="","",VLOOKUP($B32,講座・授業一覧!$A$3:$E$94,4,FALSE))</f>
        <v/>
      </c>
      <c r="F32" s="26" t="str">
        <f>IF($B32="","",VLOOKUP($B32,講座・授業一覧!$A$3:$E$94,5,FALSE))</f>
        <v/>
      </c>
      <c r="G32" s="22" t="str">
        <f t="shared" si="0"/>
        <v/>
      </c>
      <c r="H32" s="33"/>
      <c r="I32" s="34"/>
      <c r="J32" s="12"/>
    </row>
    <row r="33" spans="1:10" ht="45" customHeight="1" x14ac:dyDescent="0.15">
      <c r="A33" s="24">
        <v>24</v>
      </c>
      <c r="B33" s="37"/>
      <c r="C33" s="14" t="str">
        <f>IF($B33="","",VLOOKUP($B33,講座・授業一覧!$A$3:$E$94,2,FALSE))</f>
        <v/>
      </c>
      <c r="D33" s="16" t="str">
        <f>IF($B33="","",VLOOKUP($B33,講座・授業一覧!$A$3:$E$94,3,FALSE))</f>
        <v/>
      </c>
      <c r="E33" s="16" t="str">
        <f>IF($B33="","",VLOOKUP($B33,講座・授業一覧!$A$3:$E$94,4,FALSE))</f>
        <v/>
      </c>
      <c r="F33" s="26" t="str">
        <f>IF($B33="","",VLOOKUP($B33,講座・授業一覧!$A$3:$E$94,5,FALSE))</f>
        <v/>
      </c>
      <c r="G33" s="22" t="str">
        <f t="shared" si="0"/>
        <v/>
      </c>
      <c r="H33" s="33"/>
      <c r="I33" s="34"/>
      <c r="J33" s="12"/>
    </row>
    <row r="34" spans="1:10" ht="45" customHeight="1" x14ac:dyDescent="0.15">
      <c r="A34" s="24">
        <v>25</v>
      </c>
      <c r="B34" s="37"/>
      <c r="C34" s="14" t="str">
        <f>IF($B34="","",VLOOKUP($B34,講座・授業一覧!$A$3:$E$94,2,FALSE))</f>
        <v/>
      </c>
      <c r="D34" s="16" t="str">
        <f>IF($B34="","",VLOOKUP($B34,講座・授業一覧!$A$3:$E$94,3,FALSE))</f>
        <v/>
      </c>
      <c r="E34" s="16" t="str">
        <f>IF($B34="","",VLOOKUP($B34,講座・授業一覧!$A$3:$E$94,4,FALSE))</f>
        <v/>
      </c>
      <c r="F34" s="26" t="str">
        <f>IF($B34="","",VLOOKUP($B34,講座・授業一覧!$A$3:$E$94,5,FALSE))</f>
        <v/>
      </c>
      <c r="G34" s="22" t="str">
        <f t="shared" si="0"/>
        <v/>
      </c>
      <c r="H34" s="33"/>
      <c r="I34" s="34"/>
      <c r="J34" s="12"/>
    </row>
    <row r="35" spans="1:10" ht="45" customHeight="1" x14ac:dyDescent="0.15">
      <c r="A35" s="24">
        <v>26</v>
      </c>
      <c r="B35" s="37"/>
      <c r="C35" s="14" t="str">
        <f>IF($B35="","",VLOOKUP($B35,講座・授業一覧!$A$3:$E$94,2,FALSE))</f>
        <v/>
      </c>
      <c r="D35" s="16" t="str">
        <f>IF($B35="","",VLOOKUP($B35,講座・授業一覧!$A$3:$E$94,3,FALSE))</f>
        <v/>
      </c>
      <c r="E35" s="16" t="str">
        <f>IF($B35="","",VLOOKUP($B35,講座・授業一覧!$A$3:$E$94,4,FALSE))</f>
        <v/>
      </c>
      <c r="F35" s="26" t="str">
        <f>IF($B35="","",VLOOKUP($B35,講座・授業一覧!$A$3:$E$94,5,FALSE))</f>
        <v/>
      </c>
      <c r="G35" s="22" t="str">
        <f t="shared" si="0"/>
        <v/>
      </c>
      <c r="H35" s="33"/>
      <c r="I35" s="34"/>
      <c r="J35" s="12"/>
    </row>
    <row r="36" spans="1:10" ht="45" customHeight="1" x14ac:dyDescent="0.15">
      <c r="A36" s="24">
        <v>27</v>
      </c>
      <c r="B36" s="37"/>
      <c r="C36" s="14" t="str">
        <f>IF($B36="","",VLOOKUP($B36,講座・授業一覧!$A$3:$E$94,2,FALSE))</f>
        <v/>
      </c>
      <c r="D36" s="16" t="str">
        <f>IF($B36="","",VLOOKUP($B36,講座・授業一覧!$A$3:$E$94,3,FALSE))</f>
        <v/>
      </c>
      <c r="E36" s="16" t="str">
        <f>IF($B36="","",VLOOKUP($B36,講座・授業一覧!$A$3:$E$94,4,FALSE))</f>
        <v/>
      </c>
      <c r="F36" s="26" t="str">
        <f>IF($B36="","",VLOOKUP($B36,講座・授業一覧!$A$3:$E$94,5,FALSE))</f>
        <v/>
      </c>
      <c r="G36" s="22" t="str">
        <f>IF(OR($B$5="",B36=""),"",$B$5)</f>
        <v/>
      </c>
      <c r="H36" s="33"/>
      <c r="I36" s="34"/>
      <c r="J36" s="12"/>
    </row>
    <row r="37" spans="1:10" ht="45" customHeight="1" x14ac:dyDescent="0.15">
      <c r="A37" s="24">
        <v>28</v>
      </c>
      <c r="B37" s="37"/>
      <c r="C37" s="14" t="str">
        <f>IF($B37="","",VLOOKUP($B37,講座・授業一覧!$A$3:$E$94,2,FALSE))</f>
        <v/>
      </c>
      <c r="D37" s="16" t="str">
        <f>IF($B37="","",VLOOKUP($B37,講座・授業一覧!$A$3:$E$94,3,FALSE))</f>
        <v/>
      </c>
      <c r="E37" s="16" t="str">
        <f>IF($B37="","",VLOOKUP($B37,講座・授業一覧!$A$3:$E$94,4,FALSE))</f>
        <v/>
      </c>
      <c r="F37" s="26" t="str">
        <f>IF($B37="","",VLOOKUP($B37,講座・授業一覧!$A$3:$E$94,5,FALSE))</f>
        <v/>
      </c>
      <c r="G37" s="22" t="str">
        <f t="shared" si="0"/>
        <v/>
      </c>
      <c r="H37" s="33"/>
      <c r="I37" s="34"/>
      <c r="J37" s="12"/>
    </row>
    <row r="38" spans="1:10" ht="45" customHeight="1" x14ac:dyDescent="0.15">
      <c r="A38" s="24">
        <v>29</v>
      </c>
      <c r="B38" s="37"/>
      <c r="C38" s="14" t="str">
        <f>IF($B38="","",VLOOKUP($B38,講座・授業一覧!$A$3:$E$94,2,FALSE))</f>
        <v/>
      </c>
      <c r="D38" s="16" t="str">
        <f>IF($B38="","",VLOOKUP($B38,講座・授業一覧!$A$3:$E$94,3,FALSE))</f>
        <v/>
      </c>
      <c r="E38" s="16" t="str">
        <f>IF($B38="","",VLOOKUP($B38,講座・授業一覧!$A$3:$E$94,4,FALSE))</f>
        <v/>
      </c>
      <c r="F38" s="26" t="str">
        <f>IF($B38="","",VLOOKUP($B38,講座・授業一覧!$A$3:$E$94,5,FALSE))</f>
        <v/>
      </c>
      <c r="G38" s="22" t="str">
        <f t="shared" si="0"/>
        <v/>
      </c>
      <c r="H38" s="33"/>
      <c r="I38" s="34"/>
      <c r="J38" s="12"/>
    </row>
    <row r="39" spans="1:10" ht="45" customHeight="1" x14ac:dyDescent="0.15">
      <c r="A39" s="24">
        <v>30</v>
      </c>
      <c r="B39" s="37"/>
      <c r="C39" s="14" t="str">
        <f>IF($B39="","",VLOOKUP($B39,講座・授業一覧!$A$3:$E$94,2,FALSE))</f>
        <v/>
      </c>
      <c r="D39" s="16" t="str">
        <f>IF($B39="","",VLOOKUP($B39,講座・授業一覧!$A$3:$E$94,3,FALSE))</f>
        <v/>
      </c>
      <c r="E39" s="16" t="str">
        <f>IF($B39="","",VLOOKUP($B39,講座・授業一覧!$A$3:$E$94,4,FALSE))</f>
        <v/>
      </c>
      <c r="F39" s="26" t="str">
        <f>IF($B39="","",VLOOKUP($B39,講座・授業一覧!$A$3:$E$94,5,FALSE))</f>
        <v/>
      </c>
      <c r="G39" s="22" t="str">
        <f t="shared" si="0"/>
        <v/>
      </c>
      <c r="H39" s="33"/>
      <c r="I39" s="34"/>
      <c r="J39" s="12"/>
    </row>
    <row r="40" spans="1:10" ht="45" customHeight="1" x14ac:dyDescent="0.15">
      <c r="A40" s="24">
        <v>31</v>
      </c>
      <c r="B40" s="37"/>
      <c r="C40" s="14" t="str">
        <f>IF($B40="","",VLOOKUP($B40,講座・授業一覧!$A$3:$E$94,2,FALSE))</f>
        <v/>
      </c>
      <c r="D40" s="16" t="str">
        <f>IF($B40="","",VLOOKUP($B40,講座・授業一覧!$A$3:$E$94,3,FALSE))</f>
        <v/>
      </c>
      <c r="E40" s="16" t="str">
        <f>IF($B40="","",VLOOKUP($B40,講座・授業一覧!$A$3:$E$94,4,FALSE))</f>
        <v/>
      </c>
      <c r="F40" s="26" t="str">
        <f>IF($B40="","",VLOOKUP($B40,講座・授業一覧!$A$3:$E$94,5,FALSE))</f>
        <v/>
      </c>
      <c r="G40" s="22" t="str">
        <f t="shared" si="0"/>
        <v/>
      </c>
      <c r="H40" s="33"/>
      <c r="I40" s="34"/>
      <c r="J40" s="12"/>
    </row>
    <row r="41" spans="1:10" ht="45" customHeight="1" x14ac:dyDescent="0.15">
      <c r="A41" s="24">
        <v>32</v>
      </c>
      <c r="B41" s="37"/>
      <c r="C41" s="14" t="str">
        <f>IF($B41="","",VLOOKUP($B41,講座・授業一覧!$A$3:$E$94,2,FALSE))</f>
        <v/>
      </c>
      <c r="D41" s="16" t="str">
        <f>IF($B41="","",VLOOKUP($B41,講座・授業一覧!$A$3:$E$94,3,FALSE))</f>
        <v/>
      </c>
      <c r="E41" s="16" t="str">
        <f>IF($B41="","",VLOOKUP($B41,講座・授業一覧!$A$3:$E$94,4,FALSE))</f>
        <v/>
      </c>
      <c r="F41" s="26" t="str">
        <f>IF($B41="","",VLOOKUP($B41,講座・授業一覧!$A$3:$E$94,5,FALSE))</f>
        <v/>
      </c>
      <c r="G41" s="22" t="str">
        <f t="shared" si="0"/>
        <v/>
      </c>
      <c r="H41" s="33"/>
      <c r="I41" s="34"/>
      <c r="J41" s="12"/>
    </row>
    <row r="42" spans="1:10" ht="45" customHeight="1" x14ac:dyDescent="0.15">
      <c r="A42" s="24">
        <v>33</v>
      </c>
      <c r="B42" s="37"/>
      <c r="C42" s="14" t="str">
        <f>IF($B42="","",VLOOKUP($B42,講座・授業一覧!$A$3:$E$94,2,FALSE))</f>
        <v/>
      </c>
      <c r="D42" s="16" t="str">
        <f>IF($B42="","",VLOOKUP($B42,講座・授業一覧!$A$3:$E$94,3,FALSE))</f>
        <v/>
      </c>
      <c r="E42" s="16" t="str">
        <f>IF($B42="","",VLOOKUP($B42,講座・授業一覧!$A$3:$E$94,4,FALSE))</f>
        <v/>
      </c>
      <c r="F42" s="26" t="str">
        <f>IF($B42="","",VLOOKUP($B42,講座・授業一覧!$A$3:$E$94,5,FALSE))</f>
        <v/>
      </c>
      <c r="G42" s="22" t="str">
        <f t="shared" si="0"/>
        <v/>
      </c>
      <c r="H42" s="33"/>
      <c r="I42" s="34"/>
      <c r="J42" s="12"/>
    </row>
    <row r="43" spans="1:10" ht="45" customHeight="1" x14ac:dyDescent="0.15">
      <c r="A43" s="24">
        <v>34</v>
      </c>
      <c r="B43" s="37"/>
      <c r="C43" s="14" t="str">
        <f>IF($B43="","",VLOOKUP($B43,講座・授業一覧!$A$3:$E$94,2,FALSE))</f>
        <v/>
      </c>
      <c r="D43" s="16" t="str">
        <f>IF($B43="","",VLOOKUP($B43,講座・授業一覧!$A$3:$E$94,3,FALSE))</f>
        <v/>
      </c>
      <c r="E43" s="16" t="str">
        <f>IF($B43="","",VLOOKUP($B43,講座・授業一覧!$A$3:$E$94,4,FALSE))</f>
        <v/>
      </c>
      <c r="F43" s="26" t="str">
        <f>IF($B43="","",VLOOKUP($B43,講座・授業一覧!$A$3:$E$94,5,FALSE))</f>
        <v/>
      </c>
      <c r="G43" s="22" t="str">
        <f t="shared" si="0"/>
        <v/>
      </c>
      <c r="H43" s="33"/>
      <c r="I43" s="34"/>
      <c r="J43" s="12"/>
    </row>
    <row r="44" spans="1:10" ht="45" customHeight="1" x14ac:dyDescent="0.15">
      <c r="A44" s="24">
        <v>35</v>
      </c>
      <c r="B44" s="37"/>
      <c r="C44" s="14" t="str">
        <f>IF($B44="","",VLOOKUP($B44,講座・授業一覧!$A$3:$E$94,2,FALSE))</f>
        <v/>
      </c>
      <c r="D44" s="16" t="str">
        <f>IF($B44="","",VLOOKUP($B44,講座・授業一覧!$A$3:$E$94,3,FALSE))</f>
        <v/>
      </c>
      <c r="E44" s="16" t="str">
        <f>IF($B44="","",VLOOKUP($B44,講座・授業一覧!$A$3:$E$94,4,FALSE))</f>
        <v/>
      </c>
      <c r="F44" s="26" t="str">
        <f>IF($B44="","",VLOOKUP($B44,講座・授業一覧!$A$3:$E$94,5,FALSE))</f>
        <v/>
      </c>
      <c r="G44" s="22" t="str">
        <f t="shared" si="0"/>
        <v/>
      </c>
      <c r="H44" s="33"/>
      <c r="I44" s="34"/>
      <c r="J44" s="12"/>
    </row>
    <row r="45" spans="1:10" ht="45" customHeight="1" x14ac:dyDescent="0.15">
      <c r="A45" s="24">
        <v>36</v>
      </c>
      <c r="B45" s="37"/>
      <c r="C45" s="14" t="str">
        <f>IF($B45="","",VLOOKUP($B45,講座・授業一覧!$A$3:$E$94,2,FALSE))</f>
        <v/>
      </c>
      <c r="D45" s="16" t="str">
        <f>IF($B45="","",VLOOKUP($B45,講座・授業一覧!$A$3:$E$94,3,FALSE))</f>
        <v/>
      </c>
      <c r="E45" s="16" t="str">
        <f>IF($B45="","",VLOOKUP($B45,講座・授業一覧!$A$3:$E$94,4,FALSE))</f>
        <v/>
      </c>
      <c r="F45" s="26" t="str">
        <f>IF($B45="","",VLOOKUP($B45,講座・授業一覧!$A$3:$E$94,5,FALSE))</f>
        <v/>
      </c>
      <c r="G45" s="22" t="str">
        <f t="shared" si="0"/>
        <v/>
      </c>
      <c r="H45" s="33"/>
      <c r="I45" s="34"/>
      <c r="J45" s="12"/>
    </row>
    <row r="46" spans="1:10" ht="45" customHeight="1" x14ac:dyDescent="0.15">
      <c r="A46" s="24">
        <v>37</v>
      </c>
      <c r="B46" s="37"/>
      <c r="C46" s="14" t="str">
        <f>IF($B46="","",VLOOKUP($B46,講座・授業一覧!$A$3:$E$94,2,FALSE))</f>
        <v/>
      </c>
      <c r="D46" s="16" t="str">
        <f>IF($B46="","",VLOOKUP($B46,講座・授業一覧!$A$3:$E$94,3,FALSE))</f>
        <v/>
      </c>
      <c r="E46" s="16" t="str">
        <f>IF($B46="","",VLOOKUP($B46,講座・授業一覧!$A$3:$E$94,4,FALSE))</f>
        <v/>
      </c>
      <c r="F46" s="26" t="str">
        <f>IF($B46="","",VLOOKUP($B46,講座・授業一覧!$A$3:$E$94,5,FALSE))</f>
        <v/>
      </c>
      <c r="G46" s="22" t="str">
        <f t="shared" si="0"/>
        <v/>
      </c>
      <c r="H46" s="33"/>
      <c r="I46" s="34"/>
      <c r="J46" s="12"/>
    </row>
    <row r="47" spans="1:10" ht="45" customHeight="1" x14ac:dyDescent="0.15">
      <c r="A47" s="24">
        <v>38</v>
      </c>
      <c r="B47" s="37"/>
      <c r="C47" s="14" t="str">
        <f>IF($B47="","",VLOOKUP($B47,講座・授業一覧!$A$3:$E$94,2,FALSE))</f>
        <v/>
      </c>
      <c r="D47" s="16" t="str">
        <f>IF($B47="","",VLOOKUP($B47,講座・授業一覧!$A$3:$E$94,3,FALSE))</f>
        <v/>
      </c>
      <c r="E47" s="16" t="str">
        <f>IF($B47="","",VLOOKUP($B47,講座・授業一覧!$A$3:$E$94,4,FALSE))</f>
        <v/>
      </c>
      <c r="F47" s="26" t="str">
        <f>IF($B47="","",VLOOKUP($B47,講座・授業一覧!$A$3:$E$94,5,FALSE))</f>
        <v/>
      </c>
      <c r="G47" s="22" t="str">
        <f t="shared" si="0"/>
        <v/>
      </c>
      <c r="H47" s="33"/>
      <c r="I47" s="34"/>
      <c r="J47" s="12"/>
    </row>
    <row r="48" spans="1:10" ht="45" customHeight="1" x14ac:dyDescent="0.15">
      <c r="A48" s="24">
        <v>39</v>
      </c>
      <c r="B48" s="37"/>
      <c r="C48" s="14" t="str">
        <f>IF($B48="","",VLOOKUP($B48,講座・授業一覧!$A$3:$E$94,2,FALSE))</f>
        <v/>
      </c>
      <c r="D48" s="16" t="str">
        <f>IF($B48="","",VLOOKUP($B48,講座・授業一覧!$A$3:$E$94,3,FALSE))</f>
        <v/>
      </c>
      <c r="E48" s="16" t="str">
        <f>IF($B48="","",VLOOKUP($B48,講座・授業一覧!$A$3:$E$94,4,FALSE))</f>
        <v/>
      </c>
      <c r="F48" s="26" t="str">
        <f>IF($B48="","",VLOOKUP($B48,講座・授業一覧!$A$3:$E$94,5,FALSE))</f>
        <v/>
      </c>
      <c r="G48" s="22" t="str">
        <f t="shared" si="0"/>
        <v/>
      </c>
      <c r="H48" s="33"/>
      <c r="I48" s="34"/>
      <c r="J48" s="12"/>
    </row>
    <row r="49" spans="1:10" ht="45" customHeight="1" x14ac:dyDescent="0.15">
      <c r="A49" s="24">
        <v>40</v>
      </c>
      <c r="B49" s="37"/>
      <c r="C49" s="14" t="str">
        <f>IF($B49="","",VLOOKUP($B49,講座・授業一覧!$A$3:$E$94,2,FALSE))</f>
        <v/>
      </c>
      <c r="D49" s="16" t="str">
        <f>IF($B49="","",VLOOKUP($B49,講座・授業一覧!$A$3:$E$94,3,FALSE))</f>
        <v/>
      </c>
      <c r="E49" s="16" t="str">
        <f>IF($B49="","",VLOOKUP($B49,講座・授業一覧!$A$3:$E$94,4,FALSE))</f>
        <v/>
      </c>
      <c r="F49" s="26" t="str">
        <f>IF($B49="","",VLOOKUP($B49,講座・授業一覧!$A$3:$E$94,5,FALSE))</f>
        <v/>
      </c>
      <c r="G49" s="22" t="str">
        <f t="shared" si="0"/>
        <v/>
      </c>
      <c r="H49" s="33"/>
      <c r="I49" s="34"/>
      <c r="J49" s="12"/>
    </row>
    <row r="50" spans="1:10" ht="45" customHeight="1" x14ac:dyDescent="0.15">
      <c r="A50" s="24">
        <v>41</v>
      </c>
      <c r="B50" s="38"/>
      <c r="C50" s="15" t="str">
        <f>IF($B50="","",VLOOKUP($B50,講座・授業一覧!$A$3:$E$94,2,FALSE))</f>
        <v/>
      </c>
      <c r="D50" s="17" t="str">
        <f>IF($B50="","",VLOOKUP($B50,講座・授業一覧!$A$3:$E$94,3,FALSE))</f>
        <v/>
      </c>
      <c r="E50" s="17" t="str">
        <f>IF($B50="","",VLOOKUP($B50,講座・授業一覧!$A$3:$E$94,4,FALSE))</f>
        <v/>
      </c>
      <c r="F50" s="27" t="str">
        <f>IF($B50="","",VLOOKUP($B50,講座・授業一覧!$A$3:$E$94,5,FALSE))</f>
        <v/>
      </c>
      <c r="G50" s="23" t="str">
        <f t="shared" si="0"/>
        <v/>
      </c>
      <c r="H50" s="35"/>
      <c r="I50" s="36"/>
      <c r="J50" s="13"/>
    </row>
    <row r="51" spans="1:10" ht="45" customHeight="1" x14ac:dyDescent="0.15">
      <c r="A51" s="24">
        <v>42</v>
      </c>
      <c r="B51" s="37"/>
      <c r="C51" s="15" t="str">
        <f>IF($B51="","",VLOOKUP($B51,講座・授業一覧!$A$3:$E$94,2,FALSE))</f>
        <v/>
      </c>
      <c r="D51" s="17" t="str">
        <f>IF($B51="","",VLOOKUP($B51,講座・授業一覧!$A$3:$E$94,3,FALSE))</f>
        <v/>
      </c>
      <c r="E51" s="17" t="str">
        <f>IF($B51="","",VLOOKUP($B51,講座・授業一覧!$A$3:$E$94,4,FALSE))</f>
        <v/>
      </c>
      <c r="F51" s="27" t="str">
        <f>IF($B51="","",VLOOKUP($B51,講座・授業一覧!$A$3:$E$94,5,FALSE))</f>
        <v/>
      </c>
      <c r="G51" s="23" t="str">
        <f t="shared" si="0"/>
        <v/>
      </c>
      <c r="H51" s="35"/>
      <c r="I51" s="36"/>
      <c r="J51" s="13"/>
    </row>
    <row r="52" spans="1:10" ht="45" customHeight="1" x14ac:dyDescent="0.15">
      <c r="A52" s="24">
        <v>43</v>
      </c>
      <c r="B52" s="37"/>
      <c r="C52" s="15" t="str">
        <f>IF($B52="","",VLOOKUP($B52,講座・授業一覧!$A$3:$E$94,2,FALSE))</f>
        <v/>
      </c>
      <c r="D52" s="17" t="str">
        <f>IF($B52="","",VLOOKUP($B52,講座・授業一覧!$A$3:$E$94,3,FALSE))</f>
        <v/>
      </c>
      <c r="E52" s="17" t="str">
        <f>IF($B52="","",VLOOKUP($B52,講座・授業一覧!$A$3:$E$94,4,FALSE))</f>
        <v/>
      </c>
      <c r="F52" s="27" t="str">
        <f>IF($B52="","",VLOOKUP($B52,講座・授業一覧!$A$3:$E$94,5,FALSE))</f>
        <v/>
      </c>
      <c r="G52" s="23" t="str">
        <f t="shared" si="0"/>
        <v/>
      </c>
      <c r="H52" s="35"/>
      <c r="I52" s="36"/>
      <c r="J52" s="13"/>
    </row>
    <row r="53" spans="1:10" ht="45" customHeight="1" x14ac:dyDescent="0.15">
      <c r="A53" s="24">
        <v>44</v>
      </c>
      <c r="B53" s="38"/>
      <c r="C53" s="15" t="str">
        <f>IF($B53="","",VLOOKUP($B53,講座・授業一覧!$A$3:$E$94,2,FALSE))</f>
        <v/>
      </c>
      <c r="D53" s="17" t="str">
        <f>IF($B53="","",VLOOKUP($B53,講座・授業一覧!$A$3:$E$94,3,FALSE))</f>
        <v/>
      </c>
      <c r="E53" s="17" t="str">
        <f>IF($B53="","",VLOOKUP($B53,講座・授業一覧!$A$3:$E$94,4,FALSE))</f>
        <v/>
      </c>
      <c r="F53" s="27" t="str">
        <f>IF($B53="","",VLOOKUP($B53,講座・授業一覧!$A$3:$E$94,5,FALSE))</f>
        <v/>
      </c>
      <c r="G53" s="23" t="str">
        <f t="shared" si="0"/>
        <v/>
      </c>
      <c r="H53" s="35"/>
      <c r="I53" s="36"/>
      <c r="J53" s="13"/>
    </row>
    <row r="54" spans="1:10" ht="45" customHeight="1" x14ac:dyDescent="0.15">
      <c r="A54" s="24">
        <v>45</v>
      </c>
      <c r="B54" s="37"/>
      <c r="C54" s="15" t="str">
        <f>IF($B54="","",VLOOKUP($B54,講座・授業一覧!$A$3:$E$94,2,FALSE))</f>
        <v/>
      </c>
      <c r="D54" s="17" t="str">
        <f>IF($B54="","",VLOOKUP($B54,講座・授業一覧!$A$3:$E$94,3,FALSE))</f>
        <v/>
      </c>
      <c r="E54" s="17" t="str">
        <f>IF($B54="","",VLOOKUP($B54,講座・授業一覧!$A$3:$E$94,4,FALSE))</f>
        <v/>
      </c>
      <c r="F54" s="27" t="str">
        <f>IF($B54="","",VLOOKUP($B54,講座・授業一覧!$A$3:$E$94,5,FALSE))</f>
        <v/>
      </c>
      <c r="G54" s="23" t="str">
        <f t="shared" si="0"/>
        <v/>
      </c>
      <c r="H54" s="35"/>
      <c r="I54" s="36"/>
      <c r="J54" s="13"/>
    </row>
    <row r="55" spans="1:10" ht="45" customHeight="1" x14ac:dyDescent="0.15">
      <c r="A55" s="24">
        <v>46</v>
      </c>
      <c r="B55" s="37"/>
      <c r="C55" s="15" t="str">
        <f>IF($B55="","",VLOOKUP($B55,講座・授業一覧!$A$3:$E$94,2,FALSE))</f>
        <v/>
      </c>
      <c r="D55" s="17" t="str">
        <f>IF($B55="","",VLOOKUP($B55,講座・授業一覧!$A$3:$E$94,3,FALSE))</f>
        <v/>
      </c>
      <c r="E55" s="17" t="str">
        <f>IF($B55="","",VLOOKUP($B55,講座・授業一覧!$A$3:$E$94,4,FALSE))</f>
        <v/>
      </c>
      <c r="F55" s="27" t="str">
        <f>IF($B55="","",VLOOKUP($B55,講座・授業一覧!$A$3:$E$94,5,FALSE))</f>
        <v/>
      </c>
      <c r="G55" s="23" t="str">
        <f t="shared" si="0"/>
        <v/>
      </c>
      <c r="H55" s="35"/>
      <c r="I55" s="36"/>
      <c r="J55" s="13"/>
    </row>
    <row r="56" spans="1:10" ht="45" customHeight="1" x14ac:dyDescent="0.15">
      <c r="A56" s="24">
        <v>47</v>
      </c>
      <c r="B56" s="38"/>
      <c r="C56" s="15" t="str">
        <f>IF($B56="","",VLOOKUP($B56,講座・授業一覧!$A$3:$E$94,2,FALSE))</f>
        <v/>
      </c>
      <c r="D56" s="17" t="str">
        <f>IF($B56="","",VLOOKUP($B56,講座・授業一覧!$A$3:$E$94,3,FALSE))</f>
        <v/>
      </c>
      <c r="E56" s="17" t="str">
        <f>IF($B56="","",VLOOKUP($B56,講座・授業一覧!$A$3:$E$94,4,FALSE))</f>
        <v/>
      </c>
      <c r="F56" s="27" t="str">
        <f>IF($B56="","",VLOOKUP($B56,講座・授業一覧!$A$3:$E$94,5,FALSE))</f>
        <v/>
      </c>
      <c r="G56" s="23" t="str">
        <f t="shared" si="0"/>
        <v/>
      </c>
      <c r="H56" s="35"/>
      <c r="I56" s="36"/>
      <c r="J56" s="13"/>
    </row>
    <row r="57" spans="1:10" ht="45" customHeight="1" x14ac:dyDescent="0.15">
      <c r="A57" s="24">
        <v>48</v>
      </c>
      <c r="B57" s="37"/>
      <c r="C57" s="15" t="str">
        <f>IF($B57="","",VLOOKUP($B57,講座・授業一覧!$A$3:$E$94,2,FALSE))</f>
        <v/>
      </c>
      <c r="D57" s="17" t="str">
        <f>IF($B57="","",VLOOKUP($B57,講座・授業一覧!$A$3:$E$94,3,FALSE))</f>
        <v/>
      </c>
      <c r="E57" s="17" t="str">
        <f>IF($B57="","",VLOOKUP($B57,講座・授業一覧!$A$3:$E$94,4,FALSE))</f>
        <v/>
      </c>
      <c r="F57" s="27" t="str">
        <f>IF($B57="","",VLOOKUP($B57,講座・授業一覧!$A$3:$E$94,5,FALSE))</f>
        <v/>
      </c>
      <c r="G57" s="23" t="str">
        <f t="shared" si="0"/>
        <v/>
      </c>
      <c r="H57" s="35"/>
      <c r="I57" s="36"/>
      <c r="J57" s="13"/>
    </row>
    <row r="58" spans="1:10" ht="45" customHeight="1" x14ac:dyDescent="0.15">
      <c r="A58" s="24">
        <v>49</v>
      </c>
      <c r="B58" s="37"/>
      <c r="C58" s="15" t="str">
        <f>IF($B58="","",VLOOKUP($B58,講座・授業一覧!$A$3:$E$94,2,FALSE))</f>
        <v/>
      </c>
      <c r="D58" s="17" t="str">
        <f>IF($B58="","",VLOOKUP($B58,講座・授業一覧!$A$3:$E$94,3,FALSE))</f>
        <v/>
      </c>
      <c r="E58" s="17" t="str">
        <f>IF($B58="","",VLOOKUP($B58,講座・授業一覧!$A$3:$E$94,4,FALSE))</f>
        <v/>
      </c>
      <c r="F58" s="27" t="str">
        <f>IF($B58="","",VLOOKUP($B58,講座・授業一覧!$A$3:$E$94,5,FALSE))</f>
        <v/>
      </c>
      <c r="G58" s="23" t="str">
        <f t="shared" si="0"/>
        <v/>
      </c>
      <c r="H58" s="35"/>
      <c r="I58" s="36"/>
      <c r="J58" s="13"/>
    </row>
    <row r="59" spans="1:10" ht="45" customHeight="1" x14ac:dyDescent="0.15">
      <c r="A59" s="24">
        <v>50</v>
      </c>
      <c r="B59" s="38"/>
      <c r="C59" s="15" t="str">
        <f>IF($B59="","",VLOOKUP($B59,講座・授業一覧!$A$3:$E$94,2,FALSE))</f>
        <v/>
      </c>
      <c r="D59" s="17" t="str">
        <f>IF($B59="","",VLOOKUP($B59,講座・授業一覧!$A$3:$E$94,3,FALSE))</f>
        <v/>
      </c>
      <c r="E59" s="17" t="str">
        <f>IF($B59="","",VLOOKUP($B59,講座・授業一覧!$A$3:$E$94,4,FALSE))</f>
        <v/>
      </c>
      <c r="F59" s="27" t="str">
        <f>IF($B59="","",VLOOKUP($B59,講座・授業一覧!$A$3:$E$94,5,FALSE))</f>
        <v/>
      </c>
      <c r="G59" s="23" t="str">
        <f t="shared" si="0"/>
        <v/>
      </c>
      <c r="H59" s="35"/>
      <c r="I59" s="36"/>
      <c r="J59" s="13"/>
    </row>
    <row r="60" spans="1:10" ht="45" customHeight="1" x14ac:dyDescent="0.15">
      <c r="A60" s="24">
        <v>51</v>
      </c>
      <c r="B60" s="37"/>
      <c r="C60" s="15" t="str">
        <f>IF($B60="","",VLOOKUP($B60,講座・授業一覧!$A$3:$E$94,2,FALSE))</f>
        <v/>
      </c>
      <c r="D60" s="17" t="str">
        <f>IF($B60="","",VLOOKUP($B60,講座・授業一覧!$A$3:$E$94,3,FALSE))</f>
        <v/>
      </c>
      <c r="E60" s="17" t="str">
        <f>IF($B60="","",VLOOKUP($B60,講座・授業一覧!$A$3:$E$94,4,FALSE))</f>
        <v/>
      </c>
      <c r="F60" s="27" t="str">
        <f>IF($B60="","",VLOOKUP($B60,講座・授業一覧!$A$3:$E$94,5,FALSE))</f>
        <v/>
      </c>
      <c r="G60" s="23" t="str">
        <f t="shared" si="0"/>
        <v/>
      </c>
      <c r="H60" s="35"/>
      <c r="I60" s="36"/>
      <c r="J60" s="13"/>
    </row>
    <row r="61" spans="1:10" ht="45" customHeight="1" x14ac:dyDescent="0.15">
      <c r="A61" s="24">
        <v>52</v>
      </c>
      <c r="B61" s="37"/>
      <c r="C61" s="15" t="str">
        <f>IF($B61="","",VLOOKUP($B61,講座・授業一覧!$A$3:$E$94,2,FALSE))</f>
        <v/>
      </c>
      <c r="D61" s="17" t="str">
        <f>IF($B61="","",VLOOKUP($B61,講座・授業一覧!$A$3:$E$94,3,FALSE))</f>
        <v/>
      </c>
      <c r="E61" s="17" t="str">
        <f>IF($B61="","",VLOOKUP($B61,講座・授業一覧!$A$3:$E$94,4,FALSE))</f>
        <v/>
      </c>
      <c r="F61" s="27" t="str">
        <f>IF($B61="","",VLOOKUP($B61,講座・授業一覧!$A$3:$E$94,5,FALSE))</f>
        <v/>
      </c>
      <c r="G61" s="23" t="str">
        <f t="shared" si="0"/>
        <v/>
      </c>
      <c r="H61" s="35"/>
      <c r="I61" s="36"/>
      <c r="J61" s="13"/>
    </row>
    <row r="62" spans="1:10" ht="45" customHeight="1" x14ac:dyDescent="0.15">
      <c r="A62" s="24">
        <v>53</v>
      </c>
      <c r="B62" s="38"/>
      <c r="C62" s="15" t="str">
        <f>IF($B62="","",VLOOKUP($B62,講座・授業一覧!$A$3:$E$94,2,FALSE))</f>
        <v/>
      </c>
      <c r="D62" s="17" t="str">
        <f>IF($B62="","",VLOOKUP($B62,講座・授業一覧!$A$3:$E$94,3,FALSE))</f>
        <v/>
      </c>
      <c r="E62" s="17" t="str">
        <f>IF($B62="","",VLOOKUP($B62,講座・授業一覧!$A$3:$E$94,4,FALSE))</f>
        <v/>
      </c>
      <c r="F62" s="27" t="str">
        <f>IF($B62="","",VLOOKUP($B62,講座・授業一覧!$A$3:$E$94,5,FALSE))</f>
        <v/>
      </c>
      <c r="G62" s="23" t="str">
        <f t="shared" si="0"/>
        <v/>
      </c>
      <c r="H62" s="35"/>
      <c r="I62" s="36"/>
      <c r="J62" s="13"/>
    </row>
    <row r="63" spans="1:10" ht="45" customHeight="1" x14ac:dyDescent="0.15">
      <c r="A63" s="24">
        <v>54</v>
      </c>
      <c r="B63" s="37"/>
      <c r="C63" s="15" t="str">
        <f>IF($B63="","",VLOOKUP($B63,講座・授業一覧!$A$3:$E$94,2,FALSE))</f>
        <v/>
      </c>
      <c r="D63" s="17" t="str">
        <f>IF($B63="","",VLOOKUP($B63,講座・授業一覧!$A$3:$E$94,3,FALSE))</f>
        <v/>
      </c>
      <c r="E63" s="17" t="str">
        <f>IF($B63="","",VLOOKUP($B63,講座・授業一覧!$A$3:$E$94,4,FALSE))</f>
        <v/>
      </c>
      <c r="F63" s="27" t="str">
        <f>IF($B63="","",VLOOKUP($B63,講座・授業一覧!$A$3:$E$94,5,FALSE))</f>
        <v/>
      </c>
      <c r="G63" s="23" t="str">
        <f t="shared" si="0"/>
        <v/>
      </c>
      <c r="H63" s="35"/>
      <c r="I63" s="36"/>
      <c r="J63" s="13"/>
    </row>
    <row r="64" spans="1:10" ht="45" customHeight="1" x14ac:dyDescent="0.15">
      <c r="A64" s="24">
        <v>55</v>
      </c>
      <c r="B64" s="37"/>
      <c r="C64" s="15" t="str">
        <f>IF($B64="","",VLOOKUP($B64,講座・授業一覧!$A$3:$E$94,2,FALSE))</f>
        <v/>
      </c>
      <c r="D64" s="17" t="str">
        <f>IF($B64="","",VLOOKUP($B64,講座・授業一覧!$A$3:$E$94,3,FALSE))</f>
        <v/>
      </c>
      <c r="E64" s="17" t="str">
        <f>IF($B64="","",VLOOKUP($B64,講座・授業一覧!$A$3:$E$94,4,FALSE))</f>
        <v/>
      </c>
      <c r="F64" s="27" t="str">
        <f>IF($B64="","",VLOOKUP($B64,講座・授業一覧!$A$3:$E$94,5,FALSE))</f>
        <v/>
      </c>
      <c r="G64" s="23" t="str">
        <f t="shared" si="0"/>
        <v/>
      </c>
      <c r="H64" s="35"/>
      <c r="I64" s="36"/>
      <c r="J64" s="13"/>
    </row>
    <row r="65" spans="1:10" ht="45" customHeight="1" x14ac:dyDescent="0.15">
      <c r="A65" s="24">
        <v>56</v>
      </c>
      <c r="B65" s="38"/>
      <c r="C65" s="15" t="str">
        <f>IF($B65="","",VLOOKUP($B65,講座・授業一覧!$A$3:$E$94,2,FALSE))</f>
        <v/>
      </c>
      <c r="D65" s="17" t="str">
        <f>IF($B65="","",VLOOKUP($B65,講座・授業一覧!$A$3:$E$94,3,FALSE))</f>
        <v/>
      </c>
      <c r="E65" s="17" t="str">
        <f>IF($B65="","",VLOOKUP($B65,講座・授業一覧!$A$3:$E$94,4,FALSE))</f>
        <v/>
      </c>
      <c r="F65" s="27" t="str">
        <f>IF($B65="","",VLOOKUP($B65,講座・授業一覧!$A$3:$E$94,5,FALSE))</f>
        <v/>
      </c>
      <c r="G65" s="23" t="str">
        <f t="shared" si="0"/>
        <v/>
      </c>
      <c r="H65" s="35"/>
      <c r="I65" s="36"/>
      <c r="J65" s="13"/>
    </row>
    <row r="66" spans="1:10" ht="45" customHeight="1" x14ac:dyDescent="0.15">
      <c r="A66" s="24">
        <v>57</v>
      </c>
      <c r="B66" s="37"/>
      <c r="C66" s="15" t="str">
        <f>IF($B66="","",VLOOKUP($B66,講座・授業一覧!$A$3:$E$94,2,FALSE))</f>
        <v/>
      </c>
      <c r="D66" s="17" t="str">
        <f>IF($B66="","",VLOOKUP($B66,講座・授業一覧!$A$3:$E$94,3,FALSE))</f>
        <v/>
      </c>
      <c r="E66" s="17" t="str">
        <f>IF($B66="","",VLOOKUP($B66,講座・授業一覧!$A$3:$E$94,4,FALSE))</f>
        <v/>
      </c>
      <c r="F66" s="27" t="str">
        <f>IF($B66="","",VLOOKUP($B66,講座・授業一覧!$A$3:$E$94,5,FALSE))</f>
        <v/>
      </c>
      <c r="G66" s="23" t="str">
        <f t="shared" si="0"/>
        <v/>
      </c>
      <c r="H66" s="35"/>
      <c r="I66" s="36"/>
      <c r="J66" s="13"/>
    </row>
    <row r="67" spans="1:10" ht="45" customHeight="1" x14ac:dyDescent="0.15">
      <c r="A67" s="24">
        <v>58</v>
      </c>
      <c r="B67" s="37"/>
      <c r="C67" s="15" t="str">
        <f>IF($B67="","",VLOOKUP($B67,講座・授業一覧!$A$3:$E$94,2,FALSE))</f>
        <v/>
      </c>
      <c r="D67" s="17" t="str">
        <f>IF($B67="","",VLOOKUP($B67,講座・授業一覧!$A$3:$E$94,3,FALSE))</f>
        <v/>
      </c>
      <c r="E67" s="17" t="str">
        <f>IF($B67="","",VLOOKUP($B67,講座・授業一覧!$A$3:$E$94,4,FALSE))</f>
        <v/>
      </c>
      <c r="F67" s="27" t="str">
        <f>IF($B67="","",VLOOKUP($B67,講座・授業一覧!$A$3:$E$94,5,FALSE))</f>
        <v/>
      </c>
      <c r="G67" s="23" t="str">
        <f t="shared" si="0"/>
        <v/>
      </c>
      <c r="H67" s="35"/>
      <c r="I67" s="36"/>
      <c r="J67" s="13"/>
    </row>
    <row r="68" spans="1:10" ht="45" customHeight="1" x14ac:dyDescent="0.15">
      <c r="A68" s="24">
        <v>59</v>
      </c>
      <c r="B68" s="38"/>
      <c r="C68" s="15" t="str">
        <f>IF($B68="","",VLOOKUP($B68,講座・授業一覧!$A$3:$E$94,2,FALSE))</f>
        <v/>
      </c>
      <c r="D68" s="17" t="str">
        <f>IF($B68="","",VLOOKUP($B68,講座・授業一覧!$A$3:$E$94,3,FALSE))</f>
        <v/>
      </c>
      <c r="E68" s="17" t="str">
        <f>IF($B68="","",VLOOKUP($B68,講座・授業一覧!$A$3:$E$94,4,FALSE))</f>
        <v/>
      </c>
      <c r="F68" s="27" t="str">
        <f>IF($B68="","",VLOOKUP($B68,講座・授業一覧!$A$3:$E$94,5,FALSE))</f>
        <v/>
      </c>
      <c r="G68" s="23" t="str">
        <f t="shared" si="0"/>
        <v/>
      </c>
      <c r="H68" s="35"/>
      <c r="I68" s="36"/>
      <c r="J68" s="13"/>
    </row>
    <row r="69" spans="1:10" ht="45" customHeight="1" x14ac:dyDescent="0.15">
      <c r="A69" s="24">
        <v>60</v>
      </c>
      <c r="B69" s="37"/>
      <c r="C69" s="15" t="str">
        <f>IF($B69="","",VLOOKUP($B69,講座・授業一覧!$A$3:$E$94,2,FALSE))</f>
        <v/>
      </c>
      <c r="D69" s="17" t="str">
        <f>IF($B69="","",VLOOKUP($B69,講座・授業一覧!$A$3:$E$94,3,FALSE))</f>
        <v/>
      </c>
      <c r="E69" s="17" t="str">
        <f>IF($B69="","",VLOOKUP($B69,講座・授業一覧!$A$3:$E$94,4,FALSE))</f>
        <v/>
      </c>
      <c r="F69" s="27" t="str">
        <f>IF($B69="","",VLOOKUP($B69,講座・授業一覧!$A$3:$E$94,5,FALSE))</f>
        <v/>
      </c>
      <c r="G69" s="23" t="str">
        <f t="shared" si="0"/>
        <v/>
      </c>
      <c r="H69" s="35"/>
      <c r="I69" s="36"/>
      <c r="J69" s="13"/>
    </row>
  </sheetData>
  <mergeCells count="5">
    <mergeCell ref="A2:J2"/>
    <mergeCell ref="B5:D5"/>
    <mergeCell ref="B7:D7"/>
    <mergeCell ref="F5:I5"/>
    <mergeCell ref="F7:I7"/>
  </mergeCells>
  <phoneticPr fontId="1"/>
  <dataValidations disablePrompts="1" count="1">
    <dataValidation type="whole" allowBlank="1" showInputMessage="1" showErrorMessage="1" sqref="I10:I69">
      <formula1>1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15" orientation="portrait" r:id="rId1"/>
  <headerFooter>
    <oddHeader xml:space="preserve">&amp;C&amp;16
&amp;R&amp;"ＭＳ Ｐゴシック,太字"&amp;16（別紙様式）
</oddHeader>
  </headerFooter>
  <rowBreaks count="2" manualBreakCount="2">
    <brk id="29" max="9" man="1"/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9"/>
  <sheetViews>
    <sheetView topLeftCell="C31" workbookViewId="0">
      <selection activeCell="G51" sqref="G51"/>
    </sheetView>
  </sheetViews>
  <sheetFormatPr defaultRowHeight="13.5" x14ac:dyDescent="0.15"/>
  <cols>
    <col min="2" max="2" width="21.375" bestFit="1" customWidth="1"/>
    <col min="3" max="3" width="77.75" bestFit="1" customWidth="1"/>
    <col min="4" max="4" width="47.25" bestFit="1" customWidth="1"/>
    <col min="5" max="5" width="14.625" bestFit="1" customWidth="1"/>
  </cols>
  <sheetData>
    <row r="2" spans="1:5" x14ac:dyDescent="0.15">
      <c r="A2" t="s">
        <v>13</v>
      </c>
      <c r="B2" t="s">
        <v>12</v>
      </c>
      <c r="C2" t="s">
        <v>14</v>
      </c>
      <c r="D2" t="s">
        <v>15</v>
      </c>
      <c r="E2" t="s">
        <v>16</v>
      </c>
    </row>
    <row r="3" spans="1:5" x14ac:dyDescent="0.15">
      <c r="A3">
        <v>1</v>
      </c>
      <c r="B3" t="s">
        <v>17</v>
      </c>
      <c r="C3" t="s">
        <v>39</v>
      </c>
      <c r="D3" t="s">
        <v>45</v>
      </c>
      <c r="E3" s="25">
        <v>45931</v>
      </c>
    </row>
    <row r="4" spans="1:5" x14ac:dyDescent="0.15">
      <c r="A4">
        <v>2</v>
      </c>
      <c r="B4" t="s">
        <v>17</v>
      </c>
      <c r="C4" t="s">
        <v>19</v>
      </c>
      <c r="D4" t="s">
        <v>71</v>
      </c>
      <c r="E4" s="25">
        <v>45931</v>
      </c>
    </row>
    <row r="5" spans="1:5" x14ac:dyDescent="0.15">
      <c r="A5">
        <v>3</v>
      </c>
      <c r="B5" t="s">
        <v>17</v>
      </c>
      <c r="C5" t="s">
        <v>40</v>
      </c>
      <c r="D5" t="s">
        <v>72</v>
      </c>
      <c r="E5" s="25">
        <v>45931</v>
      </c>
    </row>
    <row r="6" spans="1:5" x14ac:dyDescent="0.15">
      <c r="A6">
        <v>4</v>
      </c>
      <c r="B6" t="s">
        <v>17</v>
      </c>
      <c r="C6" t="s">
        <v>41</v>
      </c>
      <c r="D6" t="s">
        <v>46</v>
      </c>
      <c r="E6" s="25">
        <v>45931</v>
      </c>
    </row>
    <row r="7" spans="1:5" x14ac:dyDescent="0.15">
      <c r="A7">
        <v>5</v>
      </c>
      <c r="B7" t="s">
        <v>17</v>
      </c>
      <c r="C7" t="s">
        <v>42</v>
      </c>
      <c r="D7" t="s">
        <v>47</v>
      </c>
      <c r="E7" s="25">
        <v>45931</v>
      </c>
    </row>
    <row r="8" spans="1:5" x14ac:dyDescent="0.15">
      <c r="A8">
        <v>6</v>
      </c>
      <c r="B8" t="s">
        <v>17</v>
      </c>
      <c r="C8" t="s">
        <v>20</v>
      </c>
      <c r="D8" t="s">
        <v>21</v>
      </c>
      <c r="E8" s="25">
        <v>45931</v>
      </c>
    </row>
    <row r="9" spans="1:5" x14ac:dyDescent="0.15">
      <c r="A9">
        <v>7</v>
      </c>
      <c r="B9" t="s">
        <v>17</v>
      </c>
      <c r="C9" t="s">
        <v>22</v>
      </c>
      <c r="D9" t="s">
        <v>23</v>
      </c>
      <c r="E9" s="25">
        <v>45931</v>
      </c>
    </row>
    <row r="10" spans="1:5" x14ac:dyDescent="0.15">
      <c r="A10">
        <v>8</v>
      </c>
      <c r="B10" t="s">
        <v>17</v>
      </c>
      <c r="C10" t="s">
        <v>43</v>
      </c>
      <c r="D10" t="s">
        <v>48</v>
      </c>
      <c r="E10" s="25">
        <v>45931</v>
      </c>
    </row>
    <row r="11" spans="1:5" x14ac:dyDescent="0.15">
      <c r="A11">
        <v>9</v>
      </c>
      <c r="B11" t="s">
        <v>17</v>
      </c>
      <c r="C11" t="s">
        <v>44</v>
      </c>
      <c r="D11" t="s">
        <v>18</v>
      </c>
      <c r="E11" s="25">
        <v>45756</v>
      </c>
    </row>
    <row r="12" spans="1:5" x14ac:dyDescent="0.15">
      <c r="A12">
        <v>10</v>
      </c>
      <c r="B12" t="s">
        <v>17</v>
      </c>
      <c r="C12" t="s">
        <v>49</v>
      </c>
      <c r="D12" t="s">
        <v>50</v>
      </c>
      <c r="E12" s="25">
        <v>45873</v>
      </c>
    </row>
    <row r="13" spans="1:5" x14ac:dyDescent="0.15">
      <c r="A13">
        <v>11</v>
      </c>
      <c r="B13" t="s">
        <v>51</v>
      </c>
      <c r="C13" t="s">
        <v>24</v>
      </c>
      <c r="D13" t="s">
        <v>52</v>
      </c>
      <c r="E13" s="25">
        <v>45922</v>
      </c>
    </row>
    <row r="14" spans="1:5" x14ac:dyDescent="0.15">
      <c r="A14">
        <v>12</v>
      </c>
      <c r="B14" t="s">
        <v>51</v>
      </c>
      <c r="C14" t="s">
        <v>25</v>
      </c>
      <c r="D14" t="s">
        <v>26</v>
      </c>
      <c r="E14" s="25">
        <v>45925</v>
      </c>
    </row>
    <row r="15" spans="1:5" x14ac:dyDescent="0.15">
      <c r="A15">
        <v>13</v>
      </c>
      <c r="B15" t="s">
        <v>53</v>
      </c>
      <c r="C15" t="s">
        <v>54</v>
      </c>
      <c r="D15" t="s">
        <v>63</v>
      </c>
      <c r="E15" s="25" t="s">
        <v>73</v>
      </c>
    </row>
    <row r="16" spans="1:5" x14ac:dyDescent="0.15">
      <c r="A16">
        <v>14</v>
      </c>
      <c r="B16" t="s">
        <v>53</v>
      </c>
      <c r="C16" t="s">
        <v>55</v>
      </c>
      <c r="D16" t="s">
        <v>64</v>
      </c>
      <c r="E16" s="29">
        <v>45919</v>
      </c>
    </row>
    <row r="17" spans="1:5" x14ac:dyDescent="0.15">
      <c r="A17">
        <v>15</v>
      </c>
      <c r="B17" t="s">
        <v>53</v>
      </c>
      <c r="C17" t="s">
        <v>56</v>
      </c>
      <c r="D17" t="s">
        <v>65</v>
      </c>
      <c r="E17" s="29">
        <v>45922</v>
      </c>
    </row>
    <row r="18" spans="1:5" x14ac:dyDescent="0.15">
      <c r="A18">
        <v>16</v>
      </c>
      <c r="B18" t="s">
        <v>53</v>
      </c>
      <c r="C18" t="s">
        <v>57</v>
      </c>
      <c r="D18" t="s">
        <v>66</v>
      </c>
      <c r="E18" s="29">
        <v>45919</v>
      </c>
    </row>
    <row r="19" spans="1:5" x14ac:dyDescent="0.15">
      <c r="A19">
        <v>17</v>
      </c>
      <c r="B19" t="s">
        <v>53</v>
      </c>
      <c r="C19" t="s">
        <v>58</v>
      </c>
      <c r="D19" t="s">
        <v>67</v>
      </c>
      <c r="E19" s="29">
        <v>45922</v>
      </c>
    </row>
    <row r="20" spans="1:5" x14ac:dyDescent="0.15">
      <c r="A20">
        <v>18</v>
      </c>
      <c r="B20" t="s">
        <v>53</v>
      </c>
      <c r="C20" t="s">
        <v>59</v>
      </c>
      <c r="D20" t="s">
        <v>68</v>
      </c>
      <c r="E20" s="29">
        <v>45822</v>
      </c>
    </row>
    <row r="21" spans="1:5" x14ac:dyDescent="0.15">
      <c r="A21">
        <v>19</v>
      </c>
      <c r="B21" t="s">
        <v>53</v>
      </c>
      <c r="C21" t="s">
        <v>60</v>
      </c>
      <c r="D21" t="s">
        <v>69</v>
      </c>
      <c r="E21" s="29">
        <v>45924</v>
      </c>
    </row>
    <row r="22" spans="1:5" x14ac:dyDescent="0.15">
      <c r="A22">
        <v>20</v>
      </c>
      <c r="B22" t="s">
        <v>53</v>
      </c>
      <c r="C22" t="s">
        <v>61</v>
      </c>
      <c r="D22" t="s">
        <v>70</v>
      </c>
      <c r="E22" s="29">
        <v>45810</v>
      </c>
    </row>
    <row r="23" spans="1:5" x14ac:dyDescent="0.15">
      <c r="A23">
        <v>21</v>
      </c>
      <c r="B23" t="s">
        <v>53</v>
      </c>
      <c r="C23" t="s">
        <v>62</v>
      </c>
      <c r="D23" t="s">
        <v>27</v>
      </c>
      <c r="E23" s="29">
        <v>45812</v>
      </c>
    </row>
    <row r="24" spans="1:5" x14ac:dyDescent="0.15">
      <c r="A24">
        <v>22</v>
      </c>
      <c r="B24" t="s">
        <v>53</v>
      </c>
      <c r="C24" t="s">
        <v>62</v>
      </c>
      <c r="D24" t="s">
        <v>27</v>
      </c>
      <c r="E24" s="29">
        <v>45930</v>
      </c>
    </row>
    <row r="25" spans="1:5" x14ac:dyDescent="0.15">
      <c r="A25">
        <v>23</v>
      </c>
      <c r="B25" t="s">
        <v>74</v>
      </c>
      <c r="C25" t="s">
        <v>75</v>
      </c>
      <c r="D25" t="s">
        <v>78</v>
      </c>
      <c r="E25" s="29">
        <v>45856</v>
      </c>
    </row>
    <row r="26" spans="1:5" x14ac:dyDescent="0.15">
      <c r="A26">
        <v>24</v>
      </c>
      <c r="B26" t="s">
        <v>74</v>
      </c>
      <c r="C26" t="s">
        <v>76</v>
      </c>
      <c r="D26" t="s">
        <v>79</v>
      </c>
      <c r="E26" s="29">
        <v>45849</v>
      </c>
    </row>
    <row r="27" spans="1:5" x14ac:dyDescent="0.15">
      <c r="A27">
        <v>25</v>
      </c>
      <c r="B27" t="s">
        <v>74</v>
      </c>
      <c r="C27" t="s">
        <v>77</v>
      </c>
      <c r="D27" t="s">
        <v>80</v>
      </c>
      <c r="E27" s="29">
        <v>45863</v>
      </c>
    </row>
    <row r="28" spans="1:5" x14ac:dyDescent="0.15">
      <c r="A28">
        <v>26</v>
      </c>
      <c r="B28" t="s">
        <v>81</v>
      </c>
      <c r="C28" t="s">
        <v>82</v>
      </c>
      <c r="D28" t="s">
        <v>83</v>
      </c>
      <c r="E28" s="25">
        <v>46106</v>
      </c>
    </row>
    <row r="29" spans="1:5" x14ac:dyDescent="0.15">
      <c r="A29">
        <v>27</v>
      </c>
      <c r="B29" t="s">
        <v>84</v>
      </c>
      <c r="C29" t="s">
        <v>85</v>
      </c>
      <c r="D29" t="s">
        <v>97</v>
      </c>
      <c r="E29" s="29">
        <v>45877</v>
      </c>
    </row>
    <row r="30" spans="1:5" x14ac:dyDescent="0.15">
      <c r="A30">
        <v>28</v>
      </c>
      <c r="B30" t="s">
        <v>84</v>
      </c>
      <c r="C30" t="s">
        <v>86</v>
      </c>
      <c r="D30" t="s">
        <v>98</v>
      </c>
      <c r="E30" s="30">
        <v>45864</v>
      </c>
    </row>
    <row r="31" spans="1:5" x14ac:dyDescent="0.15">
      <c r="A31">
        <v>29</v>
      </c>
      <c r="B31" t="s">
        <v>84</v>
      </c>
      <c r="C31" t="s">
        <v>87</v>
      </c>
      <c r="D31" t="s">
        <v>99</v>
      </c>
      <c r="E31" s="29">
        <v>45867</v>
      </c>
    </row>
    <row r="32" spans="1:5" x14ac:dyDescent="0.15">
      <c r="A32">
        <v>30</v>
      </c>
      <c r="B32" t="s">
        <v>84</v>
      </c>
      <c r="C32" t="s">
        <v>88</v>
      </c>
      <c r="D32" t="s">
        <v>107</v>
      </c>
      <c r="E32" s="30">
        <v>45870</v>
      </c>
    </row>
    <row r="33" spans="1:5" x14ac:dyDescent="0.15">
      <c r="A33">
        <v>31</v>
      </c>
      <c r="B33" t="s">
        <v>84</v>
      </c>
      <c r="C33" t="s">
        <v>88</v>
      </c>
      <c r="D33" t="s">
        <v>107</v>
      </c>
      <c r="E33" s="29">
        <v>45877</v>
      </c>
    </row>
    <row r="34" spans="1:5" x14ac:dyDescent="0.15">
      <c r="A34">
        <v>32</v>
      </c>
      <c r="B34" t="s">
        <v>84</v>
      </c>
      <c r="C34" t="s">
        <v>89</v>
      </c>
      <c r="D34" t="s">
        <v>100</v>
      </c>
      <c r="E34" s="29">
        <v>45875</v>
      </c>
    </row>
    <row r="35" spans="1:5" x14ac:dyDescent="0.15">
      <c r="A35">
        <v>33</v>
      </c>
      <c r="B35" t="s">
        <v>84</v>
      </c>
      <c r="C35" t="s">
        <v>89</v>
      </c>
      <c r="D35" t="s">
        <v>100</v>
      </c>
      <c r="E35" s="29">
        <v>45889</v>
      </c>
    </row>
    <row r="36" spans="1:5" x14ac:dyDescent="0.15">
      <c r="A36">
        <v>34</v>
      </c>
      <c r="B36" t="s">
        <v>84</v>
      </c>
      <c r="C36" t="s">
        <v>90</v>
      </c>
      <c r="D36" t="s">
        <v>101</v>
      </c>
      <c r="E36" s="29">
        <v>45850</v>
      </c>
    </row>
    <row r="37" spans="1:5" x14ac:dyDescent="0.15">
      <c r="A37">
        <v>35</v>
      </c>
      <c r="B37" t="s">
        <v>84</v>
      </c>
      <c r="C37" t="s">
        <v>90</v>
      </c>
      <c r="D37" t="s">
        <v>101</v>
      </c>
      <c r="E37" s="29">
        <v>45871</v>
      </c>
    </row>
    <row r="38" spans="1:5" x14ac:dyDescent="0.15">
      <c r="A38">
        <v>36</v>
      </c>
      <c r="B38" t="s">
        <v>84</v>
      </c>
      <c r="C38" t="s">
        <v>91</v>
      </c>
      <c r="D38" t="s">
        <v>102</v>
      </c>
      <c r="E38" s="29">
        <v>45869</v>
      </c>
    </row>
    <row r="39" spans="1:5" x14ac:dyDescent="0.15">
      <c r="A39">
        <v>37</v>
      </c>
      <c r="B39" t="s">
        <v>84</v>
      </c>
      <c r="C39" t="s">
        <v>28</v>
      </c>
      <c r="D39" t="s">
        <v>103</v>
      </c>
      <c r="E39" s="29">
        <v>45868</v>
      </c>
    </row>
    <row r="40" spans="1:5" x14ac:dyDescent="0.15">
      <c r="A40">
        <v>38</v>
      </c>
      <c r="B40" t="s">
        <v>84</v>
      </c>
      <c r="C40" t="s">
        <v>92</v>
      </c>
      <c r="D40" t="s">
        <v>104</v>
      </c>
      <c r="E40" s="29">
        <v>45875</v>
      </c>
    </row>
    <row r="41" spans="1:5" x14ac:dyDescent="0.15">
      <c r="A41">
        <v>39</v>
      </c>
      <c r="B41" t="s">
        <v>84</v>
      </c>
      <c r="C41" t="s">
        <v>93</v>
      </c>
      <c r="D41" t="s">
        <v>105</v>
      </c>
      <c r="E41" s="29">
        <v>45864</v>
      </c>
    </row>
    <row r="42" spans="1:5" x14ac:dyDescent="0.15">
      <c r="A42">
        <v>40</v>
      </c>
      <c r="B42" t="s">
        <v>84</v>
      </c>
      <c r="C42" t="s">
        <v>94</v>
      </c>
      <c r="D42" t="s">
        <v>108</v>
      </c>
      <c r="E42" s="29">
        <v>45862</v>
      </c>
    </row>
    <row r="43" spans="1:5" x14ac:dyDescent="0.15">
      <c r="A43">
        <v>41</v>
      </c>
      <c r="B43" t="s">
        <v>84</v>
      </c>
      <c r="C43" t="s">
        <v>95</v>
      </c>
      <c r="D43" s="28" t="s">
        <v>109</v>
      </c>
      <c r="E43" s="29">
        <v>45863</v>
      </c>
    </row>
    <row r="44" spans="1:5" x14ac:dyDescent="0.15">
      <c r="A44">
        <v>42</v>
      </c>
      <c r="B44" t="s">
        <v>84</v>
      </c>
      <c r="C44" t="s">
        <v>96</v>
      </c>
      <c r="D44" t="s">
        <v>106</v>
      </c>
      <c r="E44" s="29">
        <v>45869</v>
      </c>
    </row>
    <row r="45" spans="1:5" x14ac:dyDescent="0.15">
      <c r="A45">
        <v>43</v>
      </c>
      <c r="B45" t="s">
        <v>110</v>
      </c>
      <c r="C45" t="s">
        <v>111</v>
      </c>
      <c r="D45" t="s">
        <v>115</v>
      </c>
      <c r="E45" s="29">
        <v>45885</v>
      </c>
    </row>
    <row r="46" spans="1:5" x14ac:dyDescent="0.15">
      <c r="A46">
        <v>44</v>
      </c>
      <c r="B46" t="s">
        <v>110</v>
      </c>
      <c r="C46" t="s">
        <v>112</v>
      </c>
      <c r="D46" t="s">
        <v>116</v>
      </c>
      <c r="E46" s="29">
        <v>45885</v>
      </c>
    </row>
    <row r="47" spans="1:5" x14ac:dyDescent="0.15">
      <c r="A47">
        <v>45</v>
      </c>
      <c r="B47" t="s">
        <v>110</v>
      </c>
      <c r="C47" t="s">
        <v>113</v>
      </c>
      <c r="D47" t="s">
        <v>117</v>
      </c>
      <c r="E47" s="29">
        <v>45885</v>
      </c>
    </row>
    <row r="48" spans="1:5" x14ac:dyDescent="0.15">
      <c r="A48">
        <v>46</v>
      </c>
      <c r="B48" t="s">
        <v>110</v>
      </c>
      <c r="C48" t="s">
        <v>114</v>
      </c>
      <c r="D48" t="s">
        <v>118</v>
      </c>
      <c r="E48" s="29">
        <v>45885</v>
      </c>
    </row>
    <row r="49" spans="1:5" x14ac:dyDescent="0.15">
      <c r="A49">
        <v>47</v>
      </c>
      <c r="B49" t="s">
        <v>119</v>
      </c>
      <c r="C49" t="s">
        <v>120</v>
      </c>
      <c r="D49" t="s">
        <v>121</v>
      </c>
      <c r="E49" s="29">
        <v>45830</v>
      </c>
    </row>
    <row r="50" spans="1:5" x14ac:dyDescent="0.15">
      <c r="A50">
        <v>48</v>
      </c>
      <c r="B50" t="s">
        <v>119</v>
      </c>
      <c r="C50" t="s">
        <v>158</v>
      </c>
      <c r="D50" t="s">
        <v>172</v>
      </c>
      <c r="E50" s="25">
        <v>45829</v>
      </c>
    </row>
    <row r="51" spans="1:5" x14ac:dyDescent="0.15">
      <c r="A51">
        <v>49</v>
      </c>
      <c r="B51" t="s">
        <v>119</v>
      </c>
      <c r="C51" t="s">
        <v>159</v>
      </c>
      <c r="D51" t="s">
        <v>173</v>
      </c>
      <c r="E51" s="25">
        <v>45891</v>
      </c>
    </row>
    <row r="52" spans="1:5" x14ac:dyDescent="0.15">
      <c r="A52">
        <v>50</v>
      </c>
      <c r="B52" t="s">
        <v>119</v>
      </c>
      <c r="C52" t="s">
        <v>160</v>
      </c>
      <c r="D52" t="s">
        <v>174</v>
      </c>
      <c r="E52" s="31" t="s">
        <v>186</v>
      </c>
    </row>
    <row r="53" spans="1:5" x14ac:dyDescent="0.15">
      <c r="A53">
        <v>51</v>
      </c>
      <c r="B53" t="s">
        <v>119</v>
      </c>
      <c r="C53" t="s">
        <v>161</v>
      </c>
      <c r="D53" t="s">
        <v>175</v>
      </c>
      <c r="E53" s="25">
        <v>45857</v>
      </c>
    </row>
    <row r="54" spans="1:5" x14ac:dyDescent="0.15">
      <c r="A54">
        <v>52</v>
      </c>
      <c r="B54" t="s">
        <v>119</v>
      </c>
      <c r="C54" t="s">
        <v>162</v>
      </c>
      <c r="D54" t="s">
        <v>176</v>
      </c>
      <c r="E54" s="25">
        <v>45990</v>
      </c>
    </row>
    <row r="55" spans="1:5" x14ac:dyDescent="0.15">
      <c r="A55">
        <v>53</v>
      </c>
      <c r="B55" t="s">
        <v>119</v>
      </c>
      <c r="C55" t="s">
        <v>163</v>
      </c>
      <c r="D55" t="s">
        <v>177</v>
      </c>
      <c r="E55" s="25">
        <v>45822</v>
      </c>
    </row>
    <row r="56" spans="1:5" x14ac:dyDescent="0.15">
      <c r="A56">
        <v>54</v>
      </c>
      <c r="B56" t="s">
        <v>119</v>
      </c>
      <c r="C56" t="s">
        <v>164</v>
      </c>
      <c r="D56" t="s">
        <v>178</v>
      </c>
      <c r="E56" s="25">
        <v>45850</v>
      </c>
    </row>
    <row r="57" spans="1:5" x14ac:dyDescent="0.15">
      <c r="A57">
        <v>55</v>
      </c>
      <c r="B57" t="s">
        <v>119</v>
      </c>
      <c r="C57" t="s">
        <v>165</v>
      </c>
      <c r="D57" t="s">
        <v>179</v>
      </c>
      <c r="E57" s="25">
        <v>45875</v>
      </c>
    </row>
    <row r="58" spans="1:5" x14ac:dyDescent="0.15">
      <c r="A58">
        <v>56</v>
      </c>
      <c r="B58" t="s">
        <v>119</v>
      </c>
      <c r="C58" t="s">
        <v>166</v>
      </c>
      <c r="D58" t="s">
        <v>180</v>
      </c>
      <c r="E58" s="25">
        <v>45876</v>
      </c>
    </row>
    <row r="59" spans="1:5" x14ac:dyDescent="0.15">
      <c r="A59">
        <v>57</v>
      </c>
      <c r="B59" t="s">
        <v>119</v>
      </c>
      <c r="C59" t="s">
        <v>167</v>
      </c>
      <c r="D59" t="s">
        <v>181</v>
      </c>
      <c r="E59" s="25">
        <v>45877</v>
      </c>
    </row>
    <row r="60" spans="1:5" x14ac:dyDescent="0.15">
      <c r="A60">
        <v>58</v>
      </c>
      <c r="B60" t="s">
        <v>119</v>
      </c>
      <c r="C60" t="s">
        <v>168</v>
      </c>
      <c r="D60" t="s">
        <v>182</v>
      </c>
      <c r="E60" s="25">
        <v>45878</v>
      </c>
    </row>
    <row r="61" spans="1:5" x14ac:dyDescent="0.15">
      <c r="A61">
        <v>59</v>
      </c>
      <c r="B61" t="s">
        <v>119</v>
      </c>
      <c r="C61" t="s">
        <v>169</v>
      </c>
      <c r="D61" t="s">
        <v>183</v>
      </c>
      <c r="E61" s="25">
        <v>45878</v>
      </c>
    </row>
    <row r="62" spans="1:5" ht="27" x14ac:dyDescent="0.15">
      <c r="A62">
        <v>60</v>
      </c>
      <c r="B62" t="s">
        <v>119</v>
      </c>
      <c r="C62" t="s">
        <v>170</v>
      </c>
      <c r="D62" t="s">
        <v>184</v>
      </c>
      <c r="E62" s="32" t="s">
        <v>187</v>
      </c>
    </row>
    <row r="63" spans="1:5" x14ac:dyDescent="0.15">
      <c r="A63">
        <v>61</v>
      </c>
      <c r="B63" t="s">
        <v>119</v>
      </c>
      <c r="C63" t="s">
        <v>171</v>
      </c>
      <c r="D63" t="s">
        <v>185</v>
      </c>
      <c r="E63" s="25">
        <v>45871</v>
      </c>
    </row>
    <row r="64" spans="1:5" x14ac:dyDescent="0.15">
      <c r="A64">
        <v>62</v>
      </c>
      <c r="B64" t="s">
        <v>122</v>
      </c>
      <c r="C64" t="s">
        <v>123</v>
      </c>
      <c r="D64" t="s">
        <v>131</v>
      </c>
      <c r="E64" s="29">
        <v>45878</v>
      </c>
    </row>
    <row r="65" spans="1:5" x14ac:dyDescent="0.15">
      <c r="A65">
        <v>63</v>
      </c>
      <c r="B65" t="s">
        <v>122</v>
      </c>
      <c r="C65" t="s">
        <v>124</v>
      </c>
      <c r="D65" t="s">
        <v>132</v>
      </c>
      <c r="E65" s="29">
        <v>45831</v>
      </c>
    </row>
    <row r="66" spans="1:5" x14ac:dyDescent="0.15">
      <c r="A66">
        <v>64</v>
      </c>
      <c r="B66" t="s">
        <v>122</v>
      </c>
      <c r="C66" t="s">
        <v>125</v>
      </c>
      <c r="D66" t="s">
        <v>30</v>
      </c>
      <c r="E66" s="29">
        <v>45870</v>
      </c>
    </row>
    <row r="67" spans="1:5" x14ac:dyDescent="0.15">
      <c r="A67">
        <v>65</v>
      </c>
      <c r="B67" t="s">
        <v>122</v>
      </c>
      <c r="C67" t="s">
        <v>126</v>
      </c>
      <c r="D67" t="s">
        <v>29</v>
      </c>
      <c r="E67" s="29">
        <v>45866</v>
      </c>
    </row>
    <row r="68" spans="1:5" x14ac:dyDescent="0.15">
      <c r="A68">
        <v>66</v>
      </c>
      <c r="B68" t="s">
        <v>122</v>
      </c>
      <c r="C68" t="s">
        <v>127</v>
      </c>
      <c r="D68" t="s">
        <v>133</v>
      </c>
      <c r="E68" s="29">
        <v>45867</v>
      </c>
    </row>
    <row r="69" spans="1:5" x14ac:dyDescent="0.15">
      <c r="A69">
        <v>67</v>
      </c>
      <c r="B69" t="s">
        <v>122</v>
      </c>
      <c r="C69" t="s">
        <v>128</v>
      </c>
      <c r="D69" t="s">
        <v>134</v>
      </c>
      <c r="E69" s="29">
        <v>45839</v>
      </c>
    </row>
    <row r="70" spans="1:5" x14ac:dyDescent="0.15">
      <c r="A70">
        <v>68</v>
      </c>
      <c r="B70" t="s">
        <v>122</v>
      </c>
      <c r="C70" t="s">
        <v>129</v>
      </c>
      <c r="D70" t="s">
        <v>135</v>
      </c>
      <c r="E70" s="29">
        <v>45859</v>
      </c>
    </row>
    <row r="71" spans="1:5" x14ac:dyDescent="0.15">
      <c r="A71">
        <v>69</v>
      </c>
      <c r="B71" t="s">
        <v>122</v>
      </c>
      <c r="C71" t="s">
        <v>130</v>
      </c>
      <c r="D71" t="s">
        <v>136</v>
      </c>
      <c r="E71" s="29">
        <v>45873</v>
      </c>
    </row>
    <row r="72" spans="1:5" x14ac:dyDescent="0.15">
      <c r="A72">
        <v>70</v>
      </c>
      <c r="B72" t="s">
        <v>137</v>
      </c>
      <c r="C72" t="s">
        <v>139</v>
      </c>
      <c r="D72" t="s">
        <v>31</v>
      </c>
      <c r="E72" s="29">
        <v>45829</v>
      </c>
    </row>
    <row r="73" spans="1:5" x14ac:dyDescent="0.15">
      <c r="A73">
        <v>71</v>
      </c>
      <c r="B73" t="s">
        <v>137</v>
      </c>
      <c r="C73" t="s">
        <v>32</v>
      </c>
      <c r="D73" t="s">
        <v>33</v>
      </c>
      <c r="E73" s="29">
        <v>45851</v>
      </c>
    </row>
    <row r="74" spans="1:5" x14ac:dyDescent="0.15">
      <c r="A74">
        <v>72</v>
      </c>
      <c r="B74" t="s">
        <v>137</v>
      </c>
      <c r="C74" t="s">
        <v>138</v>
      </c>
      <c r="D74" t="s">
        <v>140</v>
      </c>
      <c r="E74" s="29">
        <v>45830</v>
      </c>
    </row>
    <row r="75" spans="1:5" x14ac:dyDescent="0.15">
      <c r="A75">
        <v>73</v>
      </c>
      <c r="B75" t="s">
        <v>36</v>
      </c>
      <c r="C75" t="s">
        <v>35</v>
      </c>
      <c r="D75" t="s">
        <v>37</v>
      </c>
      <c r="E75" s="29">
        <v>45918</v>
      </c>
    </row>
    <row r="76" spans="1:5" x14ac:dyDescent="0.15">
      <c r="A76">
        <v>74</v>
      </c>
      <c r="B76" t="s">
        <v>36</v>
      </c>
      <c r="C76" t="s">
        <v>141</v>
      </c>
      <c r="D76" t="s">
        <v>148</v>
      </c>
      <c r="E76" s="29">
        <v>45823</v>
      </c>
    </row>
    <row r="77" spans="1:5" x14ac:dyDescent="0.15">
      <c r="A77">
        <v>75</v>
      </c>
      <c r="B77" t="s">
        <v>36</v>
      </c>
      <c r="C77" t="s">
        <v>142</v>
      </c>
      <c r="D77" t="s">
        <v>148</v>
      </c>
      <c r="E77" s="29">
        <v>45857</v>
      </c>
    </row>
    <row r="78" spans="1:5" x14ac:dyDescent="0.15">
      <c r="A78">
        <v>76</v>
      </c>
      <c r="B78" t="s">
        <v>36</v>
      </c>
      <c r="C78" t="s">
        <v>143</v>
      </c>
      <c r="D78" t="s">
        <v>148</v>
      </c>
      <c r="E78" s="29">
        <v>45872</v>
      </c>
    </row>
    <row r="79" spans="1:5" x14ac:dyDescent="0.15">
      <c r="A79">
        <v>77</v>
      </c>
      <c r="B79" t="s">
        <v>36</v>
      </c>
      <c r="C79" t="s">
        <v>144</v>
      </c>
      <c r="D79" t="s">
        <v>149</v>
      </c>
      <c r="E79" s="25">
        <v>46060</v>
      </c>
    </row>
    <row r="80" spans="1:5" x14ac:dyDescent="0.15">
      <c r="A80">
        <v>78</v>
      </c>
      <c r="B80" t="s">
        <v>36</v>
      </c>
      <c r="C80" t="s">
        <v>145</v>
      </c>
      <c r="D80" t="s">
        <v>150</v>
      </c>
      <c r="E80" s="25">
        <v>46081</v>
      </c>
    </row>
    <row r="81" spans="1:5" x14ac:dyDescent="0.15">
      <c r="A81">
        <v>79</v>
      </c>
      <c r="B81" t="s">
        <v>36</v>
      </c>
      <c r="C81" t="s">
        <v>146</v>
      </c>
      <c r="D81" t="s">
        <v>151</v>
      </c>
      <c r="E81" s="25">
        <v>45829</v>
      </c>
    </row>
    <row r="82" spans="1:5" x14ac:dyDescent="0.15">
      <c r="A82">
        <v>80</v>
      </c>
      <c r="B82" t="s">
        <v>36</v>
      </c>
      <c r="C82" t="s">
        <v>147</v>
      </c>
      <c r="D82" t="s">
        <v>151</v>
      </c>
      <c r="E82" s="25">
        <v>45857</v>
      </c>
    </row>
    <row r="83" spans="1:5" x14ac:dyDescent="0.15">
      <c r="A83">
        <v>81</v>
      </c>
      <c r="B83" t="s">
        <v>36</v>
      </c>
      <c r="C83" t="s">
        <v>189</v>
      </c>
      <c r="D83" t="s">
        <v>190</v>
      </c>
      <c r="E83" s="25">
        <v>45872</v>
      </c>
    </row>
    <row r="84" spans="1:5" x14ac:dyDescent="0.15">
      <c r="A84">
        <v>82</v>
      </c>
      <c r="B84" t="s">
        <v>36</v>
      </c>
      <c r="C84" t="s">
        <v>154</v>
      </c>
      <c r="D84" t="s">
        <v>155</v>
      </c>
      <c r="E84" s="25">
        <v>46101</v>
      </c>
    </row>
    <row r="85" spans="1:5" x14ac:dyDescent="0.15">
      <c r="A85">
        <v>83</v>
      </c>
      <c r="B85" t="s">
        <v>36</v>
      </c>
      <c r="C85" t="s">
        <v>152</v>
      </c>
      <c r="D85" t="s">
        <v>156</v>
      </c>
      <c r="E85" s="25">
        <v>45865</v>
      </c>
    </row>
    <row r="86" spans="1:5" x14ac:dyDescent="0.15">
      <c r="A86">
        <v>84</v>
      </c>
      <c r="B86" t="s">
        <v>36</v>
      </c>
      <c r="C86" t="s">
        <v>153</v>
      </c>
      <c r="D86" t="s">
        <v>157</v>
      </c>
      <c r="E86" s="25">
        <v>45823</v>
      </c>
    </row>
    <row r="87" spans="1:5" x14ac:dyDescent="0.15">
      <c r="E87" s="25"/>
    </row>
    <row r="88" spans="1:5" x14ac:dyDescent="0.15">
      <c r="E88" s="25"/>
    </row>
    <row r="89" spans="1:5" x14ac:dyDescent="0.15">
      <c r="E89" s="2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申込書（別紙様式）</vt:lpstr>
      <vt:lpstr>講座・授業一覧</vt:lpstr>
      <vt:lpstr>'申込書（別紙様式）'!Print_Area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2025-04-14T08:59:32Z</cp:lastPrinted>
  <dcterms:created xsi:type="dcterms:W3CDTF">2013-03-06T06:27:38Z</dcterms:created>
  <dcterms:modified xsi:type="dcterms:W3CDTF">2025-04-17T00:12:27Z</dcterms:modified>
</cp:coreProperties>
</file>