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nsr_store1\営業共有\★BPO事業部★\【中企室】【追加募集】R712月補正宮城県中小企業等再起支援事業\申請_Excel入力シート\"/>
    </mc:Choice>
  </mc:AlternateContent>
  <xr:revisionPtr revIDLastSave="0" documentId="13_ncr:1_{AE4BC8F6-C414-41CA-A0BD-F9F1EA029C1B}" xr6:coauthVersionLast="47" xr6:coauthVersionMax="47" xr10:uidLastSave="{00000000-0000-0000-0000-000000000000}"/>
  <bookViews>
    <workbookView xWindow="-108" yWindow="-108" windowWidth="23256" windowHeight="12576" tabRatio="825" xr2:uid="{00000000-000D-0000-FFFF-FFFF00000000}"/>
  </bookViews>
  <sheets>
    <sheet name="申請方法" sheetId="34" r:id="rId1"/>
    <sheet name="入力シート①" sheetId="27" r:id="rId2"/>
    <sheet name="入力シート②" sheetId="28" r:id="rId3"/>
    <sheet name="入力シート③" sheetId="39" r:id="rId4"/>
    <sheet name="入力シート④" sheetId="29" r:id="rId5"/>
    <sheet name="入力シート⑤-1" sheetId="31" r:id="rId6"/>
    <sheet name="入力シート⑤-2" sheetId="32" r:id="rId7"/>
    <sheet name="入力シート⑤-3" sheetId="33" r:id="rId8"/>
    <sheet name="入力シート⑥" sheetId="37" r:id="rId9"/>
    <sheet name="入力シート⑦" sheetId="46" r:id="rId10"/>
    <sheet name="入力シート⑧" sheetId="45" r:id="rId11"/>
    <sheet name="入力シート⑨" sheetId="58" r:id="rId12"/>
    <sheet name="入力シート⑩" sheetId="38" r:id="rId13"/>
    <sheet name="入力シート⑪" sheetId="48" r:id="rId14"/>
    <sheet name="A  様式第１号 " sheetId="50" r:id="rId15"/>
    <sheet name="B 様式第１号の２" sheetId="2" r:id="rId16"/>
    <sheet name="C （別紙）" sheetId="3" r:id="rId17"/>
    <sheet name="D 様式第１号の３" sheetId="51" r:id="rId18"/>
    <sheet name="E 様式第１号の４の１" sheetId="52" r:id="rId19"/>
    <sheet name="E 様式第１号の４の２" sheetId="6" r:id="rId20"/>
    <sheet name="E 様式第１号の４の３" sheetId="7" r:id="rId21"/>
    <sheet name="F 様式第１号の５" sheetId="8" r:id="rId22"/>
    <sheet name="G 様式第１号の６" sheetId="53" r:id="rId23"/>
    <sheet name="G 様式第１号の７" sheetId="43" r:id="rId24"/>
    <sheet name="G 様式第１号の７ (補足)" sheetId="44" r:id="rId25"/>
    <sheet name="H 様式第１号の８" sheetId="54" r:id="rId26"/>
    <sheet name="I 様式第2号" sheetId="10" r:id="rId27"/>
    <sheet name="A  様式第５号" sheetId="55" r:id="rId28"/>
    <sheet name="I　口座振込依頼書" sheetId="47" r:id="rId29"/>
    <sheet name="J チェック表" sheetId="56" r:id="rId30"/>
    <sheet name="K 一者見積理由書 " sheetId="59" r:id="rId31"/>
    <sheet name="N 宛名ラベル" sheetId="40" r:id="rId32"/>
  </sheets>
  <definedNames>
    <definedName name="_xlnm.Print_Area" localSheetId="14">'A  様式第１号 '!$A$1:$AP$56</definedName>
    <definedName name="_xlnm.Print_Area" localSheetId="27">'A  様式第５号'!$A$1:$AL$48</definedName>
    <definedName name="_xlnm.Print_Area" localSheetId="15">'B 様式第１号の２'!$A$1:$AL$50</definedName>
    <definedName name="_xlnm.Print_Area" localSheetId="16">'C （別紙）'!$A$1:$AL$93</definedName>
    <definedName name="_xlnm.Print_Area" localSheetId="17">'D 様式第１号の３'!$A$1:$AL$54</definedName>
    <definedName name="_xlnm.Print_Area" localSheetId="18">'E 様式第１号の４の１'!$A$1:$AL$46</definedName>
    <definedName name="_xlnm.Print_Area" localSheetId="19">'E 様式第１号の４の２'!$A$1:$CP$58</definedName>
    <definedName name="_xlnm.Print_Area" localSheetId="20">'E 様式第１号の４の３'!$A$1:$CP$54</definedName>
    <definedName name="_xlnm.Print_Area" localSheetId="21">'F 様式第１号の５'!$A$1:$AL$46</definedName>
    <definedName name="_xlnm.Print_Area" localSheetId="22">'G 様式第１号の６'!$A$1:$AL$57</definedName>
    <definedName name="_xlnm.Print_Area" localSheetId="23">'G 様式第１号の７'!$A$1:$Q$50</definedName>
    <definedName name="_xlnm.Print_Area" localSheetId="24">'G 様式第１号の７ (補足)'!$A$1:$Q$308</definedName>
    <definedName name="_xlnm.Print_Area" localSheetId="25">'H 様式第１号の８'!$A$1:$AL$61</definedName>
    <definedName name="_xlnm.Print_Area" localSheetId="28">'I　口座振込依頼書'!$A$1:$AM$43</definedName>
    <definedName name="_xlnm.Print_Area" localSheetId="26">'I 様式第2号'!$A$1:$AL$55</definedName>
    <definedName name="_xlnm.Print_Area" localSheetId="29">'J チェック表'!$A$1:$AL$62</definedName>
    <definedName name="_xlnm.Print_Area" localSheetId="30">'K 一者見積理由書 '!$A$1:$AL$59</definedName>
    <definedName name="_xlnm.Print_Area" localSheetId="0">申請方法!$A$1:$E$25</definedName>
    <definedName name="_xlnm.Print_Area" localSheetId="1">入力シート①!$A$1:$J$39</definedName>
    <definedName name="_xlnm.Print_Area" localSheetId="2">入力シート②!$A$1:$M$26</definedName>
    <definedName name="_xlnm.Print_Area" localSheetId="3">入力シート③!$A$1:$CL$95</definedName>
    <definedName name="_xlnm.Print_Area" localSheetId="8">入力シート⑥!$A$1:$AL$56</definedName>
    <definedName name="_xlnm.Print_Area" localSheetId="10">入力シート⑧!$A$1:$Q$313</definedName>
    <definedName name="_xlnm.Print_Area" localSheetId="11">入力シート⑨!$A$1:$AD$20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7" i="59" l="1"/>
  <c r="AF5" i="55"/>
  <c r="H17" i="58" l="1"/>
  <c r="X51" i="54" s="1"/>
  <c r="E49" i="59" l="1"/>
  <c r="C44" i="59"/>
  <c r="C41" i="59"/>
  <c r="C39" i="59"/>
  <c r="C36" i="59"/>
  <c r="C33" i="59"/>
  <c r="E25" i="59"/>
  <c r="T13" i="59"/>
  <c r="T11" i="59"/>
  <c r="AI7" i="59"/>
  <c r="J7" i="48"/>
  <c r="G7" i="48"/>
  <c r="L32" i="55"/>
  <c r="I32" i="55"/>
  <c r="C11" i="33"/>
  <c r="AE38" i="7" s="1"/>
  <c r="C8" i="33"/>
  <c r="AE26" i="7" s="1"/>
  <c r="C12" i="32"/>
  <c r="AE39" i="6" s="1"/>
  <c r="C9" i="32"/>
  <c r="AE27" i="6" s="1"/>
  <c r="C15" i="31"/>
  <c r="C10" i="31"/>
  <c r="B18" i="43"/>
  <c r="B21" i="53"/>
  <c r="R55" i="50"/>
  <c r="C55" i="50"/>
  <c r="B8" i="45" l="1"/>
  <c r="B35" i="56"/>
  <c r="B22" i="56"/>
  <c r="B12" i="56"/>
  <c r="B5" i="56"/>
  <c r="X49" i="54" l="1"/>
  <c r="O49" i="54"/>
  <c r="K49" i="54"/>
  <c r="X45" i="54"/>
  <c r="O45" i="54"/>
  <c r="D40" i="54"/>
  <c r="D37" i="54"/>
  <c r="E31" i="54"/>
  <c r="E25" i="54"/>
  <c r="Y45" i="55"/>
  <c r="G45" i="55"/>
  <c r="Y44" i="55" l="1"/>
  <c r="G44" i="55"/>
  <c r="X46" i="55"/>
  <c r="K46" i="55"/>
  <c r="D35" i="55"/>
  <c r="D26" i="55"/>
  <c r="T18" i="55" l="1"/>
  <c r="T16" i="55"/>
  <c r="T14" i="55"/>
  <c r="T12" i="55"/>
  <c r="U10" i="55"/>
  <c r="AI5" i="55"/>
  <c r="T15" i="54"/>
  <c r="T12" i="54"/>
  <c r="T10" i="54"/>
  <c r="U8" i="54"/>
  <c r="AI4" i="54"/>
  <c r="AF4" i="54"/>
  <c r="F14" i="45"/>
  <c r="B18" i="53"/>
  <c r="T15" i="53"/>
  <c r="T12" i="53"/>
  <c r="T10" i="53"/>
  <c r="U8" i="53"/>
  <c r="AI4" i="53"/>
  <c r="AF4" i="53"/>
  <c r="AF4" i="6"/>
  <c r="X41" i="52" l="1"/>
  <c r="X39" i="52" l="1"/>
  <c r="N39" i="52"/>
  <c r="I39" i="52"/>
  <c r="F39" i="52"/>
  <c r="C37" i="52"/>
  <c r="X27" i="52"/>
  <c r="I27" i="52"/>
  <c r="F27" i="52"/>
  <c r="X23" i="52"/>
  <c r="C23" i="52"/>
  <c r="T15" i="52"/>
  <c r="T13" i="52" l="1"/>
  <c r="T11" i="52"/>
  <c r="U9" i="52"/>
  <c r="AI4" i="52"/>
  <c r="AF4" i="52"/>
  <c r="L46" i="51"/>
  <c r="L43" i="51"/>
  <c r="B41" i="51"/>
  <c r="L32" i="51"/>
  <c r="L29" i="51"/>
  <c r="B27" i="51"/>
  <c r="I10" i="51"/>
  <c r="C7" i="51"/>
  <c r="G10" i="29"/>
  <c r="AC28" i="51" s="1"/>
  <c r="J7" i="2" l="1"/>
  <c r="J6" i="2"/>
  <c r="J4" i="2"/>
  <c r="X49" i="50"/>
  <c r="K49" i="50"/>
  <c r="Y48" i="50"/>
  <c r="G48" i="50"/>
  <c r="Y47" i="50"/>
  <c r="G47" i="50"/>
  <c r="E30" i="50"/>
  <c r="C26" i="50"/>
  <c r="T18" i="50"/>
  <c r="T14" i="50"/>
  <c r="T16" i="50"/>
  <c r="T12" i="50"/>
  <c r="U10" i="50"/>
  <c r="AI5" i="50"/>
  <c r="AF5" i="50"/>
  <c r="G15" i="29"/>
  <c r="AC42" i="51" s="1"/>
  <c r="AF33" i="50"/>
  <c r="O15" i="31" l="1"/>
  <c r="O10" i="31"/>
  <c r="H19" i="47" l="1"/>
  <c r="X15" i="47"/>
  <c r="H15" i="47"/>
  <c r="P13" i="47"/>
  <c r="H13" i="47"/>
  <c r="P11" i="47"/>
  <c r="H11" i="47"/>
  <c r="H9" i="47"/>
  <c r="V7" i="47"/>
  <c r="H7" i="47"/>
  <c r="AK88" i="3" l="1"/>
  <c r="AK84" i="3"/>
  <c r="AK80" i="3"/>
  <c r="AK76" i="3"/>
  <c r="AK72" i="3"/>
  <c r="AK68" i="3"/>
  <c r="AK64" i="3"/>
  <c r="AK60" i="3"/>
  <c r="AK56" i="3"/>
  <c r="AK52" i="3"/>
  <c r="AK48" i="3"/>
  <c r="AK44" i="3"/>
  <c r="AK40" i="3"/>
  <c r="AK36" i="3"/>
  <c r="AK32" i="3"/>
  <c r="AK28" i="3"/>
  <c r="AK24" i="3"/>
  <c r="AK20" i="3"/>
  <c r="AK16" i="3"/>
  <c r="AK12" i="3"/>
  <c r="AD12" i="3"/>
  <c r="G90" i="3"/>
  <c r="AD88" i="3"/>
  <c r="X88" i="3"/>
  <c r="Q88" i="3"/>
  <c r="N88" i="3"/>
  <c r="D88" i="3"/>
  <c r="G86" i="3"/>
  <c r="AD84" i="3"/>
  <c r="X84" i="3"/>
  <c r="Q84" i="3"/>
  <c r="N84" i="3"/>
  <c r="D84" i="3"/>
  <c r="G82" i="3"/>
  <c r="AD80" i="3"/>
  <c r="X80" i="3"/>
  <c r="Q80" i="3"/>
  <c r="N80" i="3"/>
  <c r="D80" i="3"/>
  <c r="G78" i="3"/>
  <c r="AD76" i="3"/>
  <c r="X76" i="3"/>
  <c r="Q76" i="3"/>
  <c r="N76" i="3"/>
  <c r="D76" i="3"/>
  <c r="G74" i="3"/>
  <c r="AD72" i="3"/>
  <c r="X72" i="3"/>
  <c r="Q72" i="3"/>
  <c r="N72" i="3"/>
  <c r="D72" i="3"/>
  <c r="G70" i="3"/>
  <c r="AD68" i="3"/>
  <c r="X68" i="3"/>
  <c r="Q68" i="3"/>
  <c r="N68" i="3"/>
  <c r="D68" i="3"/>
  <c r="G66" i="3"/>
  <c r="AD64" i="3"/>
  <c r="X64" i="3"/>
  <c r="Q64" i="3"/>
  <c r="N64" i="3"/>
  <c r="D64" i="3"/>
  <c r="G62" i="3"/>
  <c r="AD60" i="3"/>
  <c r="X60" i="3"/>
  <c r="Q60" i="3"/>
  <c r="N60" i="3"/>
  <c r="D60" i="3"/>
  <c r="G58" i="3"/>
  <c r="AD56" i="3"/>
  <c r="X56" i="3"/>
  <c r="Q56" i="3"/>
  <c r="N56" i="3"/>
  <c r="D56" i="3"/>
  <c r="G54" i="3"/>
  <c r="AD52" i="3"/>
  <c r="X52" i="3"/>
  <c r="Q52" i="3"/>
  <c r="N52" i="3"/>
  <c r="D52" i="3"/>
  <c r="T87" i="39"/>
  <c r="T88" i="3" s="1"/>
  <c r="T83" i="39"/>
  <c r="T84" i="3" s="1"/>
  <c r="T79" i="39"/>
  <c r="T80" i="3" s="1"/>
  <c r="T75" i="39"/>
  <c r="T76" i="3" s="1"/>
  <c r="T71" i="39"/>
  <c r="T72" i="3" s="1"/>
  <c r="T67" i="39"/>
  <c r="T68" i="3" s="1"/>
  <c r="T63" i="39"/>
  <c r="T64" i="3" s="1"/>
  <c r="T59" i="39"/>
  <c r="T60" i="3" s="1"/>
  <c r="T55" i="39"/>
  <c r="T56" i="3" s="1"/>
  <c r="T51" i="39"/>
  <c r="T52" i="3" s="1"/>
  <c r="D12" i="3"/>
  <c r="H47" i="2"/>
  <c r="H46" i="2"/>
  <c r="H45" i="2"/>
  <c r="B47" i="2"/>
  <c r="B46" i="2"/>
  <c r="B45" i="2"/>
  <c r="B44" i="2"/>
  <c r="B43" i="2"/>
  <c r="H44" i="2"/>
  <c r="H43" i="2"/>
  <c r="B9" i="44"/>
  <c r="C53" i="6"/>
  <c r="J23" i="2"/>
  <c r="T15" i="39"/>
  <c r="T19" i="39"/>
  <c r="T23" i="39"/>
  <c r="T27" i="39"/>
  <c r="T35" i="39"/>
  <c r="B10" i="44"/>
  <c r="B11" i="44"/>
  <c r="B12" i="44"/>
  <c r="B13" i="44"/>
  <c r="B14" i="44"/>
  <c r="B15" i="44"/>
  <c r="B16" i="44"/>
  <c r="B17" i="44"/>
  <c r="B18" i="44"/>
  <c r="B19" i="44"/>
  <c r="B20" i="44"/>
  <c r="B21" i="44"/>
  <c r="B22" i="44"/>
  <c r="B23" i="44"/>
  <c r="B24" i="44"/>
  <c r="B25" i="44"/>
  <c r="B26" i="44"/>
  <c r="B27" i="44"/>
  <c r="B28" i="44"/>
  <c r="B29" i="44"/>
  <c r="B30" i="44"/>
  <c r="B31" i="44"/>
  <c r="B32" i="44"/>
  <c r="B33" i="44"/>
  <c r="B34" i="44"/>
  <c r="B35" i="44"/>
  <c r="B36" i="44"/>
  <c r="B37" i="44"/>
  <c r="B38" i="44"/>
  <c r="B39" i="44"/>
  <c r="B40" i="44"/>
  <c r="B41" i="44"/>
  <c r="B42" i="44"/>
  <c r="B43" i="44"/>
  <c r="B44" i="44"/>
  <c r="B45" i="44"/>
  <c r="B46" i="44"/>
  <c r="B47" i="44"/>
  <c r="B48" i="44"/>
  <c r="B49" i="44"/>
  <c r="B50" i="44"/>
  <c r="B51" i="44"/>
  <c r="B52" i="44"/>
  <c r="B53" i="44"/>
  <c r="B54" i="44"/>
  <c r="B55" i="44"/>
  <c r="B56" i="44"/>
  <c r="B57" i="44"/>
  <c r="B58" i="44"/>
  <c r="B59" i="44"/>
  <c r="B60" i="44"/>
  <c r="B61" i="44"/>
  <c r="B62" i="44"/>
  <c r="B63" i="44"/>
  <c r="B64" i="44"/>
  <c r="B65" i="44"/>
  <c r="B66" i="44"/>
  <c r="B67" i="44"/>
  <c r="B68" i="44"/>
  <c r="B69" i="44"/>
  <c r="B70" i="44"/>
  <c r="B71" i="44"/>
  <c r="B72" i="44"/>
  <c r="B73" i="44"/>
  <c r="B74" i="44"/>
  <c r="B75" i="44"/>
  <c r="B76" i="44"/>
  <c r="B77" i="44"/>
  <c r="B78" i="44"/>
  <c r="B79" i="44"/>
  <c r="B80" i="44"/>
  <c r="B81" i="44"/>
  <c r="B82" i="44"/>
  <c r="B83" i="44"/>
  <c r="B84" i="44"/>
  <c r="B85" i="44"/>
  <c r="B86" i="44"/>
  <c r="B87" i="44"/>
  <c r="B88" i="44"/>
  <c r="B89" i="44"/>
  <c r="B90" i="44"/>
  <c r="B91" i="44"/>
  <c r="B92" i="44"/>
  <c r="B93" i="44"/>
  <c r="B94" i="44"/>
  <c r="B95" i="44"/>
  <c r="B96" i="44"/>
  <c r="B97" i="44"/>
  <c r="B98" i="44"/>
  <c r="B99" i="44"/>
  <c r="B100" i="44"/>
  <c r="B101" i="44"/>
  <c r="B102" i="44"/>
  <c r="B103" i="44"/>
  <c r="B104" i="44"/>
  <c r="B105" i="44"/>
  <c r="B106" i="44"/>
  <c r="B107" i="44"/>
  <c r="B108" i="44"/>
  <c r="B109" i="44"/>
  <c r="B110" i="44"/>
  <c r="B111" i="44"/>
  <c r="B112" i="44"/>
  <c r="B113" i="44"/>
  <c r="B114" i="44"/>
  <c r="B115" i="44"/>
  <c r="B116" i="44"/>
  <c r="B117" i="44"/>
  <c r="B118" i="44"/>
  <c r="B119" i="44"/>
  <c r="B120" i="44"/>
  <c r="B121" i="44"/>
  <c r="B122" i="44"/>
  <c r="B123" i="44"/>
  <c r="B124" i="44"/>
  <c r="B125" i="44"/>
  <c r="B126" i="44"/>
  <c r="B127" i="44"/>
  <c r="B128" i="44"/>
  <c r="B129" i="44"/>
  <c r="B130" i="44"/>
  <c r="B131" i="44"/>
  <c r="B132" i="44"/>
  <c r="B133" i="44"/>
  <c r="B134" i="44"/>
  <c r="B135" i="44"/>
  <c r="B136" i="44"/>
  <c r="B137" i="44"/>
  <c r="B138" i="44"/>
  <c r="B139" i="44"/>
  <c r="B140" i="44"/>
  <c r="B141" i="44"/>
  <c r="B142" i="44"/>
  <c r="B143" i="44"/>
  <c r="B144" i="44"/>
  <c r="B145" i="44"/>
  <c r="B146" i="44"/>
  <c r="B147" i="44"/>
  <c r="B148" i="44"/>
  <c r="B149" i="44"/>
  <c r="B150" i="44"/>
  <c r="B151" i="44"/>
  <c r="B152" i="44"/>
  <c r="B153" i="44"/>
  <c r="B154" i="44"/>
  <c r="B155" i="44"/>
  <c r="B156" i="44"/>
  <c r="B157" i="44"/>
  <c r="B158" i="44"/>
  <c r="B159" i="44"/>
  <c r="B160" i="44"/>
  <c r="B161" i="44"/>
  <c r="B162" i="44"/>
  <c r="B163" i="44"/>
  <c r="B164" i="44"/>
  <c r="B165" i="44"/>
  <c r="B166" i="44"/>
  <c r="B167" i="44"/>
  <c r="B168" i="44"/>
  <c r="B169" i="44"/>
  <c r="B170" i="44"/>
  <c r="B171" i="44"/>
  <c r="B172" i="44"/>
  <c r="B173" i="44"/>
  <c r="B174" i="44"/>
  <c r="B175" i="44"/>
  <c r="B176" i="44"/>
  <c r="B177" i="44"/>
  <c r="B178" i="44"/>
  <c r="B179" i="44"/>
  <c r="B180" i="44"/>
  <c r="B181" i="44"/>
  <c r="B182" i="44"/>
  <c r="B183" i="44"/>
  <c r="B184" i="44"/>
  <c r="B185" i="44"/>
  <c r="B186" i="44"/>
  <c r="B187" i="44"/>
  <c r="B188" i="44"/>
  <c r="B189" i="44"/>
  <c r="B190" i="44"/>
  <c r="B191" i="44"/>
  <c r="B192" i="44"/>
  <c r="B193" i="44"/>
  <c r="B194" i="44"/>
  <c r="B195" i="44"/>
  <c r="B196" i="44"/>
  <c r="B197" i="44"/>
  <c r="B198" i="44"/>
  <c r="B199" i="44"/>
  <c r="B200" i="44"/>
  <c r="B201" i="44"/>
  <c r="B202" i="44"/>
  <c r="B203" i="44"/>
  <c r="B204" i="44"/>
  <c r="B205" i="44"/>
  <c r="B206" i="44"/>
  <c r="B207" i="44"/>
  <c r="B208" i="44"/>
  <c r="B209" i="44"/>
  <c r="B210" i="44"/>
  <c r="B211" i="44"/>
  <c r="B212" i="44"/>
  <c r="B213" i="44"/>
  <c r="B214" i="44"/>
  <c r="B215" i="44"/>
  <c r="B216" i="44"/>
  <c r="B217" i="44"/>
  <c r="B218" i="44"/>
  <c r="B219" i="44"/>
  <c r="B220" i="44"/>
  <c r="B221" i="44"/>
  <c r="B222" i="44"/>
  <c r="B223" i="44"/>
  <c r="B224" i="44"/>
  <c r="B225" i="44"/>
  <c r="B226" i="44"/>
  <c r="B227" i="44"/>
  <c r="B228" i="44"/>
  <c r="B229" i="44"/>
  <c r="B230" i="44"/>
  <c r="B231" i="44"/>
  <c r="B232" i="44"/>
  <c r="B233" i="44"/>
  <c r="B234" i="44"/>
  <c r="B235" i="44"/>
  <c r="B236" i="44"/>
  <c r="B237" i="44"/>
  <c r="B238" i="44"/>
  <c r="B239" i="44"/>
  <c r="B240" i="44"/>
  <c r="B241" i="44"/>
  <c r="B242" i="44"/>
  <c r="B243" i="44"/>
  <c r="B244" i="44"/>
  <c r="B245" i="44"/>
  <c r="B246" i="44"/>
  <c r="B247" i="44"/>
  <c r="B248" i="44"/>
  <c r="B249" i="44"/>
  <c r="B250" i="44"/>
  <c r="B251" i="44"/>
  <c r="B252" i="44"/>
  <c r="B253" i="44"/>
  <c r="B254" i="44"/>
  <c r="B255" i="44"/>
  <c r="B256" i="44"/>
  <c r="B257" i="44"/>
  <c r="B258" i="44"/>
  <c r="B259" i="44"/>
  <c r="B260" i="44"/>
  <c r="B261" i="44"/>
  <c r="B262" i="44"/>
  <c r="B263" i="44"/>
  <c r="B264" i="44"/>
  <c r="B265" i="44"/>
  <c r="B266" i="44"/>
  <c r="B267" i="44"/>
  <c r="B268" i="44"/>
  <c r="B269" i="44"/>
  <c r="B270" i="44"/>
  <c r="B271" i="44"/>
  <c r="B272" i="44"/>
  <c r="B273" i="44"/>
  <c r="B274" i="44"/>
  <c r="B275" i="44"/>
  <c r="B276" i="44"/>
  <c r="B277" i="44"/>
  <c r="B278" i="44"/>
  <c r="B279" i="44"/>
  <c r="B280" i="44"/>
  <c r="B281" i="44"/>
  <c r="B282" i="44"/>
  <c r="B283" i="44"/>
  <c r="B284" i="44"/>
  <c r="B285" i="44"/>
  <c r="B286" i="44"/>
  <c r="B287" i="44"/>
  <c r="B288" i="44"/>
  <c r="B289" i="44"/>
  <c r="B290" i="44"/>
  <c r="B291" i="44"/>
  <c r="B292" i="44"/>
  <c r="B293" i="44"/>
  <c r="B294" i="44"/>
  <c r="B295" i="44"/>
  <c r="B296" i="44"/>
  <c r="B297" i="44"/>
  <c r="B298" i="44"/>
  <c r="B299" i="44"/>
  <c r="B300" i="44"/>
  <c r="B301" i="44"/>
  <c r="B302" i="44"/>
  <c r="B303" i="44"/>
  <c r="B304" i="44"/>
  <c r="B305" i="44"/>
  <c r="B306" i="44"/>
  <c r="B307" i="44"/>
  <c r="B308" i="44"/>
  <c r="P7" i="44"/>
  <c r="N7" i="44"/>
  <c r="D10" i="44"/>
  <c r="E10" i="44"/>
  <c r="G10" i="44"/>
  <c r="H10" i="44"/>
  <c r="K10" i="44"/>
  <c r="L10" i="44"/>
  <c r="N10" i="44"/>
  <c r="O10" i="44"/>
  <c r="D11" i="44"/>
  <c r="E11" i="44"/>
  <c r="G11" i="44"/>
  <c r="H11" i="44"/>
  <c r="K11" i="44"/>
  <c r="L11" i="44"/>
  <c r="N11" i="44"/>
  <c r="O11" i="44"/>
  <c r="D12" i="44"/>
  <c r="E12" i="44"/>
  <c r="G12" i="44"/>
  <c r="H12" i="44"/>
  <c r="K12" i="44"/>
  <c r="L12" i="44"/>
  <c r="N12" i="44"/>
  <c r="O12" i="44"/>
  <c r="D13" i="44"/>
  <c r="E13" i="44"/>
  <c r="G13" i="44"/>
  <c r="H13" i="44"/>
  <c r="K13" i="44"/>
  <c r="L13" i="44"/>
  <c r="N13" i="44"/>
  <c r="O13" i="44"/>
  <c r="D14" i="44"/>
  <c r="E14" i="44"/>
  <c r="G14" i="44"/>
  <c r="H14" i="44"/>
  <c r="K14" i="44"/>
  <c r="L14" i="44"/>
  <c r="N14" i="44"/>
  <c r="O14" i="44"/>
  <c r="D15" i="44"/>
  <c r="E15" i="44"/>
  <c r="G15" i="44"/>
  <c r="H15" i="44"/>
  <c r="K15" i="44"/>
  <c r="L15" i="44"/>
  <c r="N15" i="44"/>
  <c r="O15" i="44"/>
  <c r="D16" i="44"/>
  <c r="E16" i="44"/>
  <c r="G16" i="44"/>
  <c r="H16" i="44"/>
  <c r="K16" i="44"/>
  <c r="L16" i="44"/>
  <c r="N16" i="44"/>
  <c r="O16" i="44"/>
  <c r="D17" i="44"/>
  <c r="E17" i="44"/>
  <c r="G17" i="44"/>
  <c r="H17" i="44"/>
  <c r="K17" i="44"/>
  <c r="L17" i="44"/>
  <c r="N17" i="44"/>
  <c r="O17" i="44"/>
  <c r="D18" i="44"/>
  <c r="E18" i="44"/>
  <c r="G18" i="44"/>
  <c r="H18" i="44"/>
  <c r="K18" i="44"/>
  <c r="L18" i="44"/>
  <c r="N18" i="44"/>
  <c r="O18" i="44"/>
  <c r="D19" i="44"/>
  <c r="E19" i="44"/>
  <c r="G19" i="44"/>
  <c r="H19" i="44"/>
  <c r="K19" i="44"/>
  <c r="L19" i="44"/>
  <c r="N19" i="44"/>
  <c r="O19" i="44"/>
  <c r="D20" i="44"/>
  <c r="E20" i="44"/>
  <c r="G20" i="44"/>
  <c r="H20" i="44"/>
  <c r="K20" i="44"/>
  <c r="L20" i="44"/>
  <c r="N20" i="44"/>
  <c r="O20" i="44"/>
  <c r="D21" i="44"/>
  <c r="E21" i="44"/>
  <c r="G21" i="44"/>
  <c r="H21" i="44"/>
  <c r="K21" i="44"/>
  <c r="L21" i="44"/>
  <c r="N21" i="44"/>
  <c r="O21" i="44"/>
  <c r="D22" i="44"/>
  <c r="E22" i="44"/>
  <c r="G22" i="44"/>
  <c r="H22" i="44"/>
  <c r="K22" i="44"/>
  <c r="L22" i="44"/>
  <c r="N22" i="44"/>
  <c r="O22" i="44"/>
  <c r="D23" i="44"/>
  <c r="E23" i="44"/>
  <c r="G23" i="44"/>
  <c r="H23" i="44"/>
  <c r="K23" i="44"/>
  <c r="L23" i="44"/>
  <c r="N23" i="44"/>
  <c r="O23" i="44"/>
  <c r="D24" i="44"/>
  <c r="E24" i="44"/>
  <c r="G24" i="44"/>
  <c r="H24" i="44"/>
  <c r="K24" i="44"/>
  <c r="L24" i="44"/>
  <c r="N24" i="44"/>
  <c r="O24" i="44"/>
  <c r="D25" i="44"/>
  <c r="E25" i="44"/>
  <c r="G25" i="44"/>
  <c r="H25" i="44"/>
  <c r="K25" i="44"/>
  <c r="L25" i="44"/>
  <c r="N25" i="44"/>
  <c r="O25" i="44"/>
  <c r="D26" i="44"/>
  <c r="E26" i="44"/>
  <c r="G26" i="44"/>
  <c r="H26" i="44"/>
  <c r="K26" i="44"/>
  <c r="L26" i="44"/>
  <c r="N26" i="44"/>
  <c r="O26" i="44"/>
  <c r="D27" i="44"/>
  <c r="E27" i="44"/>
  <c r="G27" i="44"/>
  <c r="H27" i="44"/>
  <c r="K27" i="44"/>
  <c r="L27" i="44"/>
  <c r="N27" i="44"/>
  <c r="O27" i="44"/>
  <c r="D28" i="44"/>
  <c r="E28" i="44"/>
  <c r="G28" i="44"/>
  <c r="H28" i="44"/>
  <c r="K28" i="44"/>
  <c r="L28" i="44"/>
  <c r="N28" i="44"/>
  <c r="O28" i="44"/>
  <c r="D29" i="44"/>
  <c r="E29" i="44"/>
  <c r="G29" i="44"/>
  <c r="H29" i="44"/>
  <c r="K29" i="44"/>
  <c r="L29" i="44"/>
  <c r="N29" i="44"/>
  <c r="O29" i="44"/>
  <c r="D30" i="44"/>
  <c r="E30" i="44"/>
  <c r="G30" i="44"/>
  <c r="H30" i="44"/>
  <c r="K30" i="44"/>
  <c r="L30" i="44"/>
  <c r="N30" i="44"/>
  <c r="O30" i="44"/>
  <c r="D31" i="44"/>
  <c r="E31" i="44"/>
  <c r="G31" i="44"/>
  <c r="H31" i="44"/>
  <c r="K31" i="44"/>
  <c r="L31" i="44"/>
  <c r="N31" i="44"/>
  <c r="O31" i="44"/>
  <c r="D32" i="44"/>
  <c r="E32" i="44"/>
  <c r="G32" i="44"/>
  <c r="H32" i="44"/>
  <c r="K32" i="44"/>
  <c r="L32" i="44"/>
  <c r="N32" i="44"/>
  <c r="O32" i="44"/>
  <c r="D33" i="44"/>
  <c r="E33" i="44"/>
  <c r="G33" i="44"/>
  <c r="H33" i="44"/>
  <c r="K33" i="44"/>
  <c r="L33" i="44"/>
  <c r="N33" i="44"/>
  <c r="O33" i="44"/>
  <c r="D34" i="44"/>
  <c r="E34" i="44"/>
  <c r="G34" i="44"/>
  <c r="H34" i="44"/>
  <c r="K34" i="44"/>
  <c r="L34" i="44"/>
  <c r="N34" i="44"/>
  <c r="O34" i="44"/>
  <c r="D35" i="44"/>
  <c r="E35" i="44"/>
  <c r="G35" i="44"/>
  <c r="H35" i="44"/>
  <c r="K35" i="44"/>
  <c r="L35" i="44"/>
  <c r="N35" i="44"/>
  <c r="O35" i="44"/>
  <c r="D36" i="44"/>
  <c r="E36" i="44"/>
  <c r="G36" i="44"/>
  <c r="H36" i="44"/>
  <c r="K36" i="44"/>
  <c r="L36" i="44"/>
  <c r="N36" i="44"/>
  <c r="O36" i="44"/>
  <c r="D37" i="44"/>
  <c r="E37" i="44"/>
  <c r="G37" i="44"/>
  <c r="H37" i="44"/>
  <c r="K37" i="44"/>
  <c r="L37" i="44"/>
  <c r="N37" i="44"/>
  <c r="O37" i="44"/>
  <c r="D38" i="44"/>
  <c r="E38" i="44"/>
  <c r="G38" i="44"/>
  <c r="H38" i="44"/>
  <c r="K38" i="44"/>
  <c r="L38" i="44"/>
  <c r="N38" i="44"/>
  <c r="O38" i="44"/>
  <c r="D39" i="44"/>
  <c r="E39" i="44"/>
  <c r="G39" i="44"/>
  <c r="H39" i="44"/>
  <c r="K39" i="44"/>
  <c r="L39" i="44"/>
  <c r="N39" i="44"/>
  <c r="O39" i="44"/>
  <c r="D40" i="44"/>
  <c r="E40" i="44"/>
  <c r="G40" i="44"/>
  <c r="H40" i="44"/>
  <c r="K40" i="44"/>
  <c r="L40" i="44"/>
  <c r="N40" i="44"/>
  <c r="O40" i="44"/>
  <c r="D41" i="44"/>
  <c r="E41" i="44"/>
  <c r="G41" i="44"/>
  <c r="H41" i="44"/>
  <c r="K41" i="44"/>
  <c r="L41" i="44"/>
  <c r="N41" i="44"/>
  <c r="O41" i="44"/>
  <c r="D42" i="44"/>
  <c r="E42" i="44"/>
  <c r="G42" i="44"/>
  <c r="H42" i="44"/>
  <c r="K42" i="44"/>
  <c r="L42" i="44"/>
  <c r="N42" i="44"/>
  <c r="O42" i="44"/>
  <c r="D43" i="44"/>
  <c r="E43" i="44"/>
  <c r="G43" i="44"/>
  <c r="H43" i="44"/>
  <c r="K43" i="44"/>
  <c r="L43" i="44"/>
  <c r="N43" i="44"/>
  <c r="O43" i="44"/>
  <c r="D44" i="44"/>
  <c r="E44" i="44"/>
  <c r="G44" i="44"/>
  <c r="H44" i="44"/>
  <c r="K44" i="44"/>
  <c r="L44" i="44"/>
  <c r="N44" i="44"/>
  <c r="O44" i="44"/>
  <c r="D45" i="44"/>
  <c r="E45" i="44"/>
  <c r="G45" i="44"/>
  <c r="H45" i="44"/>
  <c r="K45" i="44"/>
  <c r="L45" i="44"/>
  <c r="N45" i="44"/>
  <c r="O45" i="44"/>
  <c r="D46" i="44"/>
  <c r="E46" i="44"/>
  <c r="G46" i="44"/>
  <c r="H46" i="44"/>
  <c r="K46" i="44"/>
  <c r="L46" i="44"/>
  <c r="N46" i="44"/>
  <c r="O46" i="44"/>
  <c r="D47" i="44"/>
  <c r="E47" i="44"/>
  <c r="G47" i="44"/>
  <c r="H47" i="44"/>
  <c r="K47" i="44"/>
  <c r="L47" i="44"/>
  <c r="N47" i="44"/>
  <c r="O47" i="44"/>
  <c r="D48" i="44"/>
  <c r="E48" i="44"/>
  <c r="G48" i="44"/>
  <c r="H48" i="44"/>
  <c r="K48" i="44"/>
  <c r="L48" i="44"/>
  <c r="N48" i="44"/>
  <c r="O48" i="44"/>
  <c r="D49" i="44"/>
  <c r="E49" i="44"/>
  <c r="G49" i="44"/>
  <c r="H49" i="44"/>
  <c r="K49" i="44"/>
  <c r="L49" i="44"/>
  <c r="N49" i="44"/>
  <c r="O49" i="44"/>
  <c r="D50" i="44"/>
  <c r="E50" i="44"/>
  <c r="G50" i="44"/>
  <c r="H50" i="44"/>
  <c r="K50" i="44"/>
  <c r="L50" i="44"/>
  <c r="N50" i="44"/>
  <c r="O50" i="44"/>
  <c r="D51" i="44"/>
  <c r="E51" i="44"/>
  <c r="G51" i="44"/>
  <c r="H51" i="44"/>
  <c r="K51" i="44"/>
  <c r="L51" i="44"/>
  <c r="N51" i="44"/>
  <c r="O51" i="44"/>
  <c r="D52" i="44"/>
  <c r="E52" i="44"/>
  <c r="G52" i="44"/>
  <c r="H52" i="44"/>
  <c r="K52" i="44"/>
  <c r="L52" i="44"/>
  <c r="N52" i="44"/>
  <c r="O52" i="44"/>
  <c r="D53" i="44"/>
  <c r="E53" i="44"/>
  <c r="G53" i="44"/>
  <c r="H53" i="44"/>
  <c r="K53" i="44"/>
  <c r="L53" i="44"/>
  <c r="N53" i="44"/>
  <c r="O53" i="44"/>
  <c r="D54" i="44"/>
  <c r="E54" i="44"/>
  <c r="G54" i="44"/>
  <c r="H54" i="44"/>
  <c r="K54" i="44"/>
  <c r="L54" i="44"/>
  <c r="N54" i="44"/>
  <c r="O54" i="44"/>
  <c r="D55" i="44"/>
  <c r="E55" i="44"/>
  <c r="G55" i="44"/>
  <c r="H55" i="44"/>
  <c r="K55" i="44"/>
  <c r="L55" i="44"/>
  <c r="N55" i="44"/>
  <c r="O55" i="44"/>
  <c r="D56" i="44"/>
  <c r="E56" i="44"/>
  <c r="G56" i="44"/>
  <c r="H56" i="44"/>
  <c r="K56" i="44"/>
  <c r="L56" i="44"/>
  <c r="N56" i="44"/>
  <c r="O56" i="44"/>
  <c r="D57" i="44"/>
  <c r="E57" i="44"/>
  <c r="G57" i="44"/>
  <c r="H57" i="44"/>
  <c r="K57" i="44"/>
  <c r="L57" i="44"/>
  <c r="N57" i="44"/>
  <c r="O57" i="44"/>
  <c r="D58" i="44"/>
  <c r="E58" i="44"/>
  <c r="G58" i="44"/>
  <c r="H58" i="44"/>
  <c r="K58" i="44"/>
  <c r="L58" i="44"/>
  <c r="N58" i="44"/>
  <c r="O58" i="44"/>
  <c r="D59" i="44"/>
  <c r="E59" i="44"/>
  <c r="G59" i="44"/>
  <c r="H59" i="44"/>
  <c r="K59" i="44"/>
  <c r="L59" i="44"/>
  <c r="N59" i="44"/>
  <c r="O59" i="44"/>
  <c r="D60" i="44"/>
  <c r="E60" i="44"/>
  <c r="G60" i="44"/>
  <c r="H60" i="44"/>
  <c r="K60" i="44"/>
  <c r="L60" i="44"/>
  <c r="N60" i="44"/>
  <c r="O60" i="44"/>
  <c r="D61" i="44"/>
  <c r="E61" i="44"/>
  <c r="G61" i="44"/>
  <c r="H61" i="44"/>
  <c r="K61" i="44"/>
  <c r="L61" i="44"/>
  <c r="N61" i="44"/>
  <c r="O61" i="44"/>
  <c r="D62" i="44"/>
  <c r="E62" i="44"/>
  <c r="G62" i="44"/>
  <c r="H62" i="44"/>
  <c r="K62" i="44"/>
  <c r="L62" i="44"/>
  <c r="N62" i="44"/>
  <c r="O62" i="44"/>
  <c r="D63" i="44"/>
  <c r="E63" i="44"/>
  <c r="G63" i="44"/>
  <c r="H63" i="44"/>
  <c r="K63" i="44"/>
  <c r="L63" i="44"/>
  <c r="N63" i="44"/>
  <c r="O63" i="44"/>
  <c r="D64" i="44"/>
  <c r="E64" i="44"/>
  <c r="G64" i="44"/>
  <c r="H64" i="44"/>
  <c r="K64" i="44"/>
  <c r="L64" i="44"/>
  <c r="N64" i="44"/>
  <c r="O64" i="44"/>
  <c r="D65" i="44"/>
  <c r="E65" i="44"/>
  <c r="G65" i="44"/>
  <c r="H65" i="44"/>
  <c r="K65" i="44"/>
  <c r="L65" i="44"/>
  <c r="N65" i="44"/>
  <c r="O65" i="44"/>
  <c r="D66" i="44"/>
  <c r="E66" i="44"/>
  <c r="G66" i="44"/>
  <c r="H66" i="44"/>
  <c r="K66" i="44"/>
  <c r="L66" i="44"/>
  <c r="N66" i="44"/>
  <c r="O66" i="44"/>
  <c r="D67" i="44"/>
  <c r="E67" i="44"/>
  <c r="G67" i="44"/>
  <c r="H67" i="44"/>
  <c r="K67" i="44"/>
  <c r="L67" i="44"/>
  <c r="N67" i="44"/>
  <c r="O67" i="44"/>
  <c r="D68" i="44"/>
  <c r="E68" i="44"/>
  <c r="G68" i="44"/>
  <c r="H68" i="44"/>
  <c r="K68" i="44"/>
  <c r="L68" i="44"/>
  <c r="N68" i="44"/>
  <c r="O68" i="44"/>
  <c r="D69" i="44"/>
  <c r="E69" i="44"/>
  <c r="G69" i="44"/>
  <c r="H69" i="44"/>
  <c r="K69" i="44"/>
  <c r="L69" i="44"/>
  <c r="N69" i="44"/>
  <c r="O69" i="44"/>
  <c r="D70" i="44"/>
  <c r="E70" i="44"/>
  <c r="G70" i="44"/>
  <c r="H70" i="44"/>
  <c r="K70" i="44"/>
  <c r="L70" i="44"/>
  <c r="N70" i="44"/>
  <c r="O70" i="44"/>
  <c r="D71" i="44"/>
  <c r="E71" i="44"/>
  <c r="G71" i="44"/>
  <c r="H71" i="44"/>
  <c r="K71" i="44"/>
  <c r="L71" i="44"/>
  <c r="N71" i="44"/>
  <c r="O71" i="44"/>
  <c r="D72" i="44"/>
  <c r="E72" i="44"/>
  <c r="G72" i="44"/>
  <c r="H72" i="44"/>
  <c r="K72" i="44"/>
  <c r="L72" i="44"/>
  <c r="N72" i="44"/>
  <c r="O72" i="44"/>
  <c r="D73" i="44"/>
  <c r="E73" i="44"/>
  <c r="G73" i="44"/>
  <c r="H73" i="44"/>
  <c r="K73" i="44"/>
  <c r="L73" i="44"/>
  <c r="N73" i="44"/>
  <c r="O73" i="44"/>
  <c r="D74" i="44"/>
  <c r="E74" i="44"/>
  <c r="G74" i="44"/>
  <c r="H74" i="44"/>
  <c r="K74" i="44"/>
  <c r="L74" i="44"/>
  <c r="N74" i="44"/>
  <c r="O74" i="44"/>
  <c r="D75" i="44"/>
  <c r="E75" i="44"/>
  <c r="G75" i="44"/>
  <c r="H75" i="44"/>
  <c r="K75" i="44"/>
  <c r="L75" i="44"/>
  <c r="N75" i="44"/>
  <c r="O75" i="44"/>
  <c r="D76" i="44"/>
  <c r="E76" i="44"/>
  <c r="G76" i="44"/>
  <c r="H76" i="44"/>
  <c r="K76" i="44"/>
  <c r="L76" i="44"/>
  <c r="N76" i="44"/>
  <c r="O76" i="44"/>
  <c r="D77" i="44"/>
  <c r="E77" i="44"/>
  <c r="G77" i="44"/>
  <c r="H77" i="44"/>
  <c r="K77" i="44"/>
  <c r="L77" i="44"/>
  <c r="N77" i="44"/>
  <c r="O77" i="44"/>
  <c r="D78" i="44"/>
  <c r="E78" i="44"/>
  <c r="G78" i="44"/>
  <c r="H78" i="44"/>
  <c r="K78" i="44"/>
  <c r="L78" i="44"/>
  <c r="N78" i="44"/>
  <c r="O78" i="44"/>
  <c r="D79" i="44"/>
  <c r="E79" i="44"/>
  <c r="G79" i="44"/>
  <c r="H79" i="44"/>
  <c r="K79" i="44"/>
  <c r="L79" i="44"/>
  <c r="N79" i="44"/>
  <c r="O79" i="44"/>
  <c r="D80" i="44"/>
  <c r="E80" i="44"/>
  <c r="G80" i="44"/>
  <c r="H80" i="44"/>
  <c r="K80" i="44"/>
  <c r="L80" i="44"/>
  <c r="N80" i="44"/>
  <c r="O80" i="44"/>
  <c r="D81" i="44"/>
  <c r="E81" i="44"/>
  <c r="G81" i="44"/>
  <c r="H81" i="44"/>
  <c r="K81" i="44"/>
  <c r="L81" i="44"/>
  <c r="N81" i="44"/>
  <c r="O81" i="44"/>
  <c r="D82" i="44"/>
  <c r="E82" i="44"/>
  <c r="G82" i="44"/>
  <c r="H82" i="44"/>
  <c r="K82" i="44"/>
  <c r="L82" i="44"/>
  <c r="N82" i="44"/>
  <c r="O82" i="44"/>
  <c r="D83" i="44"/>
  <c r="E83" i="44"/>
  <c r="G83" i="44"/>
  <c r="H83" i="44"/>
  <c r="K83" i="44"/>
  <c r="L83" i="44"/>
  <c r="N83" i="44"/>
  <c r="O83" i="44"/>
  <c r="D84" i="44"/>
  <c r="E84" i="44"/>
  <c r="G84" i="44"/>
  <c r="H84" i="44"/>
  <c r="K84" i="44"/>
  <c r="L84" i="44"/>
  <c r="N84" i="44"/>
  <c r="O84" i="44"/>
  <c r="D85" i="44"/>
  <c r="E85" i="44"/>
  <c r="G85" i="44"/>
  <c r="H85" i="44"/>
  <c r="K85" i="44"/>
  <c r="L85" i="44"/>
  <c r="N85" i="44"/>
  <c r="O85" i="44"/>
  <c r="D86" i="44"/>
  <c r="E86" i="44"/>
  <c r="G86" i="44"/>
  <c r="H86" i="44"/>
  <c r="K86" i="44"/>
  <c r="L86" i="44"/>
  <c r="N86" i="44"/>
  <c r="O86" i="44"/>
  <c r="D87" i="44"/>
  <c r="E87" i="44"/>
  <c r="G87" i="44"/>
  <c r="H87" i="44"/>
  <c r="K87" i="44"/>
  <c r="L87" i="44"/>
  <c r="N87" i="44"/>
  <c r="O87" i="44"/>
  <c r="D88" i="44"/>
  <c r="E88" i="44"/>
  <c r="G88" i="44"/>
  <c r="H88" i="44"/>
  <c r="K88" i="44"/>
  <c r="L88" i="44"/>
  <c r="N88" i="44"/>
  <c r="O88" i="44"/>
  <c r="D89" i="44"/>
  <c r="E89" i="44"/>
  <c r="G89" i="44"/>
  <c r="H89" i="44"/>
  <c r="K89" i="44"/>
  <c r="L89" i="44"/>
  <c r="N89" i="44"/>
  <c r="O89" i="44"/>
  <c r="D90" i="44"/>
  <c r="E90" i="44"/>
  <c r="G90" i="44"/>
  <c r="H90" i="44"/>
  <c r="K90" i="44"/>
  <c r="L90" i="44"/>
  <c r="N90" i="44"/>
  <c r="O90" i="44"/>
  <c r="D91" i="44"/>
  <c r="E91" i="44"/>
  <c r="G91" i="44"/>
  <c r="H91" i="44"/>
  <c r="K91" i="44"/>
  <c r="L91" i="44"/>
  <c r="N91" i="44"/>
  <c r="O91" i="44"/>
  <c r="D92" i="44"/>
  <c r="E92" i="44"/>
  <c r="G92" i="44"/>
  <c r="H92" i="44"/>
  <c r="K92" i="44"/>
  <c r="L92" i="44"/>
  <c r="N92" i="44"/>
  <c r="O92" i="44"/>
  <c r="D93" i="44"/>
  <c r="E93" i="44"/>
  <c r="G93" i="44"/>
  <c r="H93" i="44"/>
  <c r="K93" i="44"/>
  <c r="L93" i="44"/>
  <c r="N93" i="44"/>
  <c r="O93" i="44"/>
  <c r="D94" i="44"/>
  <c r="E94" i="44"/>
  <c r="G94" i="44"/>
  <c r="H94" i="44"/>
  <c r="K94" i="44"/>
  <c r="L94" i="44"/>
  <c r="N94" i="44"/>
  <c r="O94" i="44"/>
  <c r="D95" i="44"/>
  <c r="E95" i="44"/>
  <c r="G95" i="44"/>
  <c r="H95" i="44"/>
  <c r="K95" i="44"/>
  <c r="L95" i="44"/>
  <c r="N95" i="44"/>
  <c r="O95" i="44"/>
  <c r="D96" i="44"/>
  <c r="E96" i="44"/>
  <c r="G96" i="44"/>
  <c r="H96" i="44"/>
  <c r="K96" i="44"/>
  <c r="L96" i="44"/>
  <c r="N96" i="44"/>
  <c r="O96" i="44"/>
  <c r="D97" i="44"/>
  <c r="E97" i="44"/>
  <c r="G97" i="44"/>
  <c r="H97" i="44"/>
  <c r="K97" i="44"/>
  <c r="L97" i="44"/>
  <c r="N97" i="44"/>
  <c r="O97" i="44"/>
  <c r="D98" i="44"/>
  <c r="E98" i="44"/>
  <c r="G98" i="44"/>
  <c r="H98" i="44"/>
  <c r="K98" i="44"/>
  <c r="L98" i="44"/>
  <c r="N98" i="44"/>
  <c r="O98" i="44"/>
  <c r="D99" i="44"/>
  <c r="E99" i="44"/>
  <c r="G99" i="44"/>
  <c r="H99" i="44"/>
  <c r="K99" i="44"/>
  <c r="L99" i="44"/>
  <c r="N99" i="44"/>
  <c r="O99" i="44"/>
  <c r="D100" i="44"/>
  <c r="E100" i="44"/>
  <c r="G100" i="44"/>
  <c r="H100" i="44"/>
  <c r="K100" i="44"/>
  <c r="L100" i="44"/>
  <c r="N100" i="44"/>
  <c r="O100" i="44"/>
  <c r="D101" i="44"/>
  <c r="E101" i="44"/>
  <c r="G101" i="44"/>
  <c r="H101" i="44"/>
  <c r="K101" i="44"/>
  <c r="L101" i="44"/>
  <c r="N101" i="44"/>
  <c r="O101" i="44"/>
  <c r="D102" i="44"/>
  <c r="E102" i="44"/>
  <c r="G102" i="44"/>
  <c r="H102" i="44"/>
  <c r="K102" i="44"/>
  <c r="L102" i="44"/>
  <c r="N102" i="44"/>
  <c r="O102" i="44"/>
  <c r="D103" i="44"/>
  <c r="E103" i="44"/>
  <c r="G103" i="44"/>
  <c r="H103" i="44"/>
  <c r="K103" i="44"/>
  <c r="L103" i="44"/>
  <c r="N103" i="44"/>
  <c r="O103" i="44"/>
  <c r="D104" i="44"/>
  <c r="E104" i="44"/>
  <c r="G104" i="44"/>
  <c r="H104" i="44"/>
  <c r="K104" i="44"/>
  <c r="L104" i="44"/>
  <c r="N104" i="44"/>
  <c r="O104" i="44"/>
  <c r="D105" i="44"/>
  <c r="E105" i="44"/>
  <c r="G105" i="44"/>
  <c r="H105" i="44"/>
  <c r="K105" i="44"/>
  <c r="L105" i="44"/>
  <c r="N105" i="44"/>
  <c r="O105" i="44"/>
  <c r="D106" i="44"/>
  <c r="E106" i="44"/>
  <c r="G106" i="44"/>
  <c r="H106" i="44"/>
  <c r="K106" i="44"/>
  <c r="L106" i="44"/>
  <c r="N106" i="44"/>
  <c r="O106" i="44"/>
  <c r="D107" i="44"/>
  <c r="E107" i="44"/>
  <c r="G107" i="44"/>
  <c r="H107" i="44"/>
  <c r="K107" i="44"/>
  <c r="L107" i="44"/>
  <c r="N107" i="44"/>
  <c r="O107" i="44"/>
  <c r="D108" i="44"/>
  <c r="E108" i="44"/>
  <c r="G108" i="44"/>
  <c r="H108" i="44"/>
  <c r="K108" i="44"/>
  <c r="L108" i="44"/>
  <c r="N108" i="44"/>
  <c r="O108" i="44"/>
  <c r="D109" i="44"/>
  <c r="E109" i="44"/>
  <c r="G109" i="44"/>
  <c r="H109" i="44"/>
  <c r="K109" i="44"/>
  <c r="L109" i="44"/>
  <c r="N109" i="44"/>
  <c r="O109" i="44"/>
  <c r="D110" i="44"/>
  <c r="E110" i="44"/>
  <c r="G110" i="44"/>
  <c r="H110" i="44"/>
  <c r="K110" i="44"/>
  <c r="L110" i="44"/>
  <c r="N110" i="44"/>
  <c r="O110" i="44"/>
  <c r="D111" i="44"/>
  <c r="E111" i="44"/>
  <c r="G111" i="44"/>
  <c r="H111" i="44"/>
  <c r="K111" i="44"/>
  <c r="L111" i="44"/>
  <c r="N111" i="44"/>
  <c r="O111" i="44"/>
  <c r="D112" i="44"/>
  <c r="E112" i="44"/>
  <c r="G112" i="44"/>
  <c r="H112" i="44"/>
  <c r="K112" i="44"/>
  <c r="L112" i="44"/>
  <c r="N112" i="44"/>
  <c r="O112" i="44"/>
  <c r="D113" i="44"/>
  <c r="E113" i="44"/>
  <c r="G113" i="44"/>
  <c r="H113" i="44"/>
  <c r="K113" i="44"/>
  <c r="L113" i="44"/>
  <c r="N113" i="44"/>
  <c r="O113" i="44"/>
  <c r="D114" i="44"/>
  <c r="E114" i="44"/>
  <c r="G114" i="44"/>
  <c r="H114" i="44"/>
  <c r="K114" i="44"/>
  <c r="L114" i="44"/>
  <c r="N114" i="44"/>
  <c r="O114" i="44"/>
  <c r="D115" i="44"/>
  <c r="E115" i="44"/>
  <c r="G115" i="44"/>
  <c r="H115" i="44"/>
  <c r="K115" i="44"/>
  <c r="L115" i="44"/>
  <c r="N115" i="44"/>
  <c r="O115" i="44"/>
  <c r="D116" i="44"/>
  <c r="E116" i="44"/>
  <c r="G116" i="44"/>
  <c r="H116" i="44"/>
  <c r="K116" i="44"/>
  <c r="L116" i="44"/>
  <c r="N116" i="44"/>
  <c r="O116" i="44"/>
  <c r="D117" i="44"/>
  <c r="E117" i="44"/>
  <c r="G117" i="44"/>
  <c r="H117" i="44"/>
  <c r="K117" i="44"/>
  <c r="L117" i="44"/>
  <c r="N117" i="44"/>
  <c r="O117" i="44"/>
  <c r="D118" i="44"/>
  <c r="E118" i="44"/>
  <c r="G118" i="44"/>
  <c r="H118" i="44"/>
  <c r="K118" i="44"/>
  <c r="L118" i="44"/>
  <c r="N118" i="44"/>
  <c r="O118" i="44"/>
  <c r="D119" i="44"/>
  <c r="E119" i="44"/>
  <c r="G119" i="44"/>
  <c r="H119" i="44"/>
  <c r="K119" i="44"/>
  <c r="L119" i="44"/>
  <c r="N119" i="44"/>
  <c r="O119" i="44"/>
  <c r="D120" i="44"/>
  <c r="E120" i="44"/>
  <c r="G120" i="44"/>
  <c r="H120" i="44"/>
  <c r="K120" i="44"/>
  <c r="L120" i="44"/>
  <c r="N120" i="44"/>
  <c r="O120" i="44"/>
  <c r="D121" i="44"/>
  <c r="E121" i="44"/>
  <c r="G121" i="44"/>
  <c r="H121" i="44"/>
  <c r="K121" i="44"/>
  <c r="L121" i="44"/>
  <c r="N121" i="44"/>
  <c r="O121" i="44"/>
  <c r="D122" i="44"/>
  <c r="E122" i="44"/>
  <c r="G122" i="44"/>
  <c r="H122" i="44"/>
  <c r="K122" i="44"/>
  <c r="L122" i="44"/>
  <c r="N122" i="44"/>
  <c r="O122" i="44"/>
  <c r="D123" i="44"/>
  <c r="E123" i="44"/>
  <c r="G123" i="44"/>
  <c r="H123" i="44"/>
  <c r="K123" i="44"/>
  <c r="L123" i="44"/>
  <c r="N123" i="44"/>
  <c r="O123" i="44"/>
  <c r="D124" i="44"/>
  <c r="E124" i="44"/>
  <c r="G124" i="44"/>
  <c r="H124" i="44"/>
  <c r="K124" i="44"/>
  <c r="L124" i="44"/>
  <c r="N124" i="44"/>
  <c r="O124" i="44"/>
  <c r="D125" i="44"/>
  <c r="E125" i="44"/>
  <c r="G125" i="44"/>
  <c r="H125" i="44"/>
  <c r="K125" i="44"/>
  <c r="L125" i="44"/>
  <c r="N125" i="44"/>
  <c r="O125" i="44"/>
  <c r="D126" i="44"/>
  <c r="E126" i="44"/>
  <c r="G126" i="44"/>
  <c r="H126" i="44"/>
  <c r="K126" i="44"/>
  <c r="L126" i="44"/>
  <c r="N126" i="44"/>
  <c r="O126" i="44"/>
  <c r="D127" i="44"/>
  <c r="E127" i="44"/>
  <c r="G127" i="44"/>
  <c r="H127" i="44"/>
  <c r="K127" i="44"/>
  <c r="L127" i="44"/>
  <c r="N127" i="44"/>
  <c r="O127" i="44"/>
  <c r="D128" i="44"/>
  <c r="E128" i="44"/>
  <c r="G128" i="44"/>
  <c r="H128" i="44"/>
  <c r="K128" i="44"/>
  <c r="L128" i="44"/>
  <c r="N128" i="44"/>
  <c r="O128" i="44"/>
  <c r="D129" i="44"/>
  <c r="E129" i="44"/>
  <c r="G129" i="44"/>
  <c r="H129" i="44"/>
  <c r="K129" i="44"/>
  <c r="L129" i="44"/>
  <c r="N129" i="44"/>
  <c r="O129" i="44"/>
  <c r="D130" i="44"/>
  <c r="E130" i="44"/>
  <c r="G130" i="44"/>
  <c r="H130" i="44"/>
  <c r="K130" i="44"/>
  <c r="L130" i="44"/>
  <c r="N130" i="44"/>
  <c r="O130" i="44"/>
  <c r="D131" i="44"/>
  <c r="E131" i="44"/>
  <c r="G131" i="44"/>
  <c r="H131" i="44"/>
  <c r="K131" i="44"/>
  <c r="L131" i="44"/>
  <c r="N131" i="44"/>
  <c r="O131" i="44"/>
  <c r="D132" i="44"/>
  <c r="E132" i="44"/>
  <c r="G132" i="44"/>
  <c r="H132" i="44"/>
  <c r="K132" i="44"/>
  <c r="L132" i="44"/>
  <c r="N132" i="44"/>
  <c r="O132" i="44"/>
  <c r="D133" i="44"/>
  <c r="E133" i="44"/>
  <c r="G133" i="44"/>
  <c r="H133" i="44"/>
  <c r="K133" i="44"/>
  <c r="L133" i="44"/>
  <c r="N133" i="44"/>
  <c r="O133" i="44"/>
  <c r="D134" i="44"/>
  <c r="E134" i="44"/>
  <c r="G134" i="44"/>
  <c r="H134" i="44"/>
  <c r="K134" i="44"/>
  <c r="L134" i="44"/>
  <c r="N134" i="44"/>
  <c r="O134" i="44"/>
  <c r="D135" i="44"/>
  <c r="E135" i="44"/>
  <c r="G135" i="44"/>
  <c r="H135" i="44"/>
  <c r="K135" i="44"/>
  <c r="L135" i="44"/>
  <c r="N135" i="44"/>
  <c r="O135" i="44"/>
  <c r="D136" i="44"/>
  <c r="E136" i="44"/>
  <c r="G136" i="44"/>
  <c r="H136" i="44"/>
  <c r="K136" i="44"/>
  <c r="L136" i="44"/>
  <c r="N136" i="44"/>
  <c r="O136" i="44"/>
  <c r="D137" i="44"/>
  <c r="E137" i="44"/>
  <c r="G137" i="44"/>
  <c r="H137" i="44"/>
  <c r="K137" i="44"/>
  <c r="L137" i="44"/>
  <c r="N137" i="44"/>
  <c r="O137" i="44"/>
  <c r="D138" i="44"/>
  <c r="E138" i="44"/>
  <c r="G138" i="44"/>
  <c r="H138" i="44"/>
  <c r="K138" i="44"/>
  <c r="L138" i="44"/>
  <c r="N138" i="44"/>
  <c r="O138" i="44"/>
  <c r="D139" i="44"/>
  <c r="E139" i="44"/>
  <c r="G139" i="44"/>
  <c r="H139" i="44"/>
  <c r="K139" i="44"/>
  <c r="L139" i="44"/>
  <c r="N139" i="44"/>
  <c r="O139" i="44"/>
  <c r="D140" i="44"/>
  <c r="E140" i="44"/>
  <c r="G140" i="44"/>
  <c r="H140" i="44"/>
  <c r="K140" i="44"/>
  <c r="L140" i="44"/>
  <c r="N140" i="44"/>
  <c r="O140" i="44"/>
  <c r="D141" i="44"/>
  <c r="E141" i="44"/>
  <c r="G141" i="44"/>
  <c r="H141" i="44"/>
  <c r="K141" i="44"/>
  <c r="L141" i="44"/>
  <c r="N141" i="44"/>
  <c r="O141" i="44"/>
  <c r="D142" i="44"/>
  <c r="E142" i="44"/>
  <c r="G142" i="44"/>
  <c r="H142" i="44"/>
  <c r="K142" i="44"/>
  <c r="L142" i="44"/>
  <c r="N142" i="44"/>
  <c r="O142" i="44"/>
  <c r="D143" i="44"/>
  <c r="E143" i="44"/>
  <c r="G143" i="44"/>
  <c r="H143" i="44"/>
  <c r="K143" i="44"/>
  <c r="L143" i="44"/>
  <c r="N143" i="44"/>
  <c r="O143" i="44"/>
  <c r="D144" i="44"/>
  <c r="E144" i="44"/>
  <c r="G144" i="44"/>
  <c r="H144" i="44"/>
  <c r="K144" i="44"/>
  <c r="L144" i="44"/>
  <c r="N144" i="44"/>
  <c r="O144" i="44"/>
  <c r="D145" i="44"/>
  <c r="E145" i="44"/>
  <c r="G145" i="44"/>
  <c r="H145" i="44"/>
  <c r="K145" i="44"/>
  <c r="L145" i="44"/>
  <c r="N145" i="44"/>
  <c r="O145" i="44"/>
  <c r="D146" i="44"/>
  <c r="E146" i="44"/>
  <c r="G146" i="44"/>
  <c r="H146" i="44"/>
  <c r="K146" i="44"/>
  <c r="L146" i="44"/>
  <c r="N146" i="44"/>
  <c r="O146" i="44"/>
  <c r="D147" i="44"/>
  <c r="E147" i="44"/>
  <c r="G147" i="44"/>
  <c r="H147" i="44"/>
  <c r="K147" i="44"/>
  <c r="L147" i="44"/>
  <c r="N147" i="44"/>
  <c r="O147" i="44"/>
  <c r="D148" i="44"/>
  <c r="E148" i="44"/>
  <c r="G148" i="44"/>
  <c r="H148" i="44"/>
  <c r="K148" i="44"/>
  <c r="L148" i="44"/>
  <c r="N148" i="44"/>
  <c r="O148" i="44"/>
  <c r="D149" i="44"/>
  <c r="E149" i="44"/>
  <c r="G149" i="44"/>
  <c r="H149" i="44"/>
  <c r="K149" i="44"/>
  <c r="L149" i="44"/>
  <c r="N149" i="44"/>
  <c r="O149" i="44"/>
  <c r="D150" i="44"/>
  <c r="E150" i="44"/>
  <c r="G150" i="44"/>
  <c r="H150" i="44"/>
  <c r="K150" i="44"/>
  <c r="L150" i="44"/>
  <c r="N150" i="44"/>
  <c r="O150" i="44"/>
  <c r="D151" i="44"/>
  <c r="E151" i="44"/>
  <c r="G151" i="44"/>
  <c r="H151" i="44"/>
  <c r="K151" i="44"/>
  <c r="L151" i="44"/>
  <c r="N151" i="44"/>
  <c r="O151" i="44"/>
  <c r="D152" i="44"/>
  <c r="E152" i="44"/>
  <c r="G152" i="44"/>
  <c r="H152" i="44"/>
  <c r="K152" i="44"/>
  <c r="L152" i="44"/>
  <c r="N152" i="44"/>
  <c r="O152" i="44"/>
  <c r="D153" i="44"/>
  <c r="E153" i="44"/>
  <c r="G153" i="44"/>
  <c r="H153" i="44"/>
  <c r="K153" i="44"/>
  <c r="L153" i="44"/>
  <c r="N153" i="44"/>
  <c r="O153" i="44"/>
  <c r="D154" i="44"/>
  <c r="E154" i="44"/>
  <c r="G154" i="44"/>
  <c r="H154" i="44"/>
  <c r="K154" i="44"/>
  <c r="L154" i="44"/>
  <c r="N154" i="44"/>
  <c r="O154" i="44"/>
  <c r="D155" i="44"/>
  <c r="E155" i="44"/>
  <c r="G155" i="44"/>
  <c r="H155" i="44"/>
  <c r="K155" i="44"/>
  <c r="L155" i="44"/>
  <c r="N155" i="44"/>
  <c r="O155" i="44"/>
  <c r="D156" i="44"/>
  <c r="E156" i="44"/>
  <c r="G156" i="44"/>
  <c r="H156" i="44"/>
  <c r="K156" i="44"/>
  <c r="L156" i="44"/>
  <c r="N156" i="44"/>
  <c r="O156" i="44"/>
  <c r="D157" i="44"/>
  <c r="E157" i="44"/>
  <c r="G157" i="44"/>
  <c r="H157" i="44"/>
  <c r="K157" i="44"/>
  <c r="L157" i="44"/>
  <c r="N157" i="44"/>
  <c r="O157" i="44"/>
  <c r="D158" i="44"/>
  <c r="E158" i="44"/>
  <c r="G158" i="44"/>
  <c r="H158" i="44"/>
  <c r="K158" i="44"/>
  <c r="L158" i="44"/>
  <c r="N158" i="44"/>
  <c r="O158" i="44"/>
  <c r="D159" i="44"/>
  <c r="E159" i="44"/>
  <c r="G159" i="44"/>
  <c r="H159" i="44"/>
  <c r="K159" i="44"/>
  <c r="L159" i="44"/>
  <c r="N159" i="44"/>
  <c r="O159" i="44"/>
  <c r="D160" i="44"/>
  <c r="E160" i="44"/>
  <c r="G160" i="44"/>
  <c r="H160" i="44"/>
  <c r="K160" i="44"/>
  <c r="L160" i="44"/>
  <c r="N160" i="44"/>
  <c r="O160" i="44"/>
  <c r="D161" i="44"/>
  <c r="E161" i="44"/>
  <c r="G161" i="44"/>
  <c r="H161" i="44"/>
  <c r="K161" i="44"/>
  <c r="L161" i="44"/>
  <c r="N161" i="44"/>
  <c r="O161" i="44"/>
  <c r="D162" i="44"/>
  <c r="E162" i="44"/>
  <c r="G162" i="44"/>
  <c r="H162" i="44"/>
  <c r="K162" i="44"/>
  <c r="L162" i="44"/>
  <c r="N162" i="44"/>
  <c r="O162" i="44"/>
  <c r="D163" i="44"/>
  <c r="E163" i="44"/>
  <c r="G163" i="44"/>
  <c r="H163" i="44"/>
  <c r="K163" i="44"/>
  <c r="L163" i="44"/>
  <c r="N163" i="44"/>
  <c r="O163" i="44"/>
  <c r="D164" i="44"/>
  <c r="E164" i="44"/>
  <c r="G164" i="44"/>
  <c r="H164" i="44"/>
  <c r="K164" i="44"/>
  <c r="L164" i="44"/>
  <c r="N164" i="44"/>
  <c r="O164" i="44"/>
  <c r="D165" i="44"/>
  <c r="E165" i="44"/>
  <c r="G165" i="44"/>
  <c r="H165" i="44"/>
  <c r="K165" i="44"/>
  <c r="L165" i="44"/>
  <c r="N165" i="44"/>
  <c r="O165" i="44"/>
  <c r="D166" i="44"/>
  <c r="E166" i="44"/>
  <c r="G166" i="44"/>
  <c r="H166" i="44"/>
  <c r="K166" i="44"/>
  <c r="L166" i="44"/>
  <c r="N166" i="44"/>
  <c r="O166" i="44"/>
  <c r="D167" i="44"/>
  <c r="E167" i="44"/>
  <c r="G167" i="44"/>
  <c r="H167" i="44"/>
  <c r="K167" i="44"/>
  <c r="L167" i="44"/>
  <c r="N167" i="44"/>
  <c r="O167" i="44"/>
  <c r="D168" i="44"/>
  <c r="E168" i="44"/>
  <c r="G168" i="44"/>
  <c r="H168" i="44"/>
  <c r="K168" i="44"/>
  <c r="L168" i="44"/>
  <c r="N168" i="44"/>
  <c r="O168" i="44"/>
  <c r="D169" i="44"/>
  <c r="E169" i="44"/>
  <c r="G169" i="44"/>
  <c r="H169" i="44"/>
  <c r="K169" i="44"/>
  <c r="L169" i="44"/>
  <c r="N169" i="44"/>
  <c r="O169" i="44"/>
  <c r="D170" i="44"/>
  <c r="E170" i="44"/>
  <c r="G170" i="44"/>
  <c r="H170" i="44"/>
  <c r="K170" i="44"/>
  <c r="L170" i="44"/>
  <c r="N170" i="44"/>
  <c r="O170" i="44"/>
  <c r="D171" i="44"/>
  <c r="E171" i="44"/>
  <c r="G171" i="44"/>
  <c r="H171" i="44"/>
  <c r="K171" i="44"/>
  <c r="L171" i="44"/>
  <c r="N171" i="44"/>
  <c r="O171" i="44"/>
  <c r="D172" i="44"/>
  <c r="E172" i="44"/>
  <c r="G172" i="44"/>
  <c r="H172" i="44"/>
  <c r="K172" i="44"/>
  <c r="L172" i="44"/>
  <c r="N172" i="44"/>
  <c r="O172" i="44"/>
  <c r="D173" i="44"/>
  <c r="E173" i="44"/>
  <c r="G173" i="44"/>
  <c r="H173" i="44"/>
  <c r="K173" i="44"/>
  <c r="L173" i="44"/>
  <c r="N173" i="44"/>
  <c r="O173" i="44"/>
  <c r="D174" i="44"/>
  <c r="E174" i="44"/>
  <c r="G174" i="44"/>
  <c r="H174" i="44"/>
  <c r="K174" i="44"/>
  <c r="L174" i="44"/>
  <c r="N174" i="44"/>
  <c r="O174" i="44"/>
  <c r="D175" i="44"/>
  <c r="E175" i="44"/>
  <c r="G175" i="44"/>
  <c r="H175" i="44"/>
  <c r="K175" i="44"/>
  <c r="L175" i="44"/>
  <c r="N175" i="44"/>
  <c r="O175" i="44"/>
  <c r="D176" i="44"/>
  <c r="E176" i="44"/>
  <c r="G176" i="44"/>
  <c r="H176" i="44"/>
  <c r="K176" i="44"/>
  <c r="L176" i="44"/>
  <c r="N176" i="44"/>
  <c r="O176" i="44"/>
  <c r="D177" i="44"/>
  <c r="E177" i="44"/>
  <c r="G177" i="44"/>
  <c r="H177" i="44"/>
  <c r="K177" i="44"/>
  <c r="L177" i="44"/>
  <c r="N177" i="44"/>
  <c r="O177" i="44"/>
  <c r="D178" i="44"/>
  <c r="E178" i="44"/>
  <c r="G178" i="44"/>
  <c r="H178" i="44"/>
  <c r="K178" i="44"/>
  <c r="L178" i="44"/>
  <c r="N178" i="44"/>
  <c r="O178" i="44"/>
  <c r="D179" i="44"/>
  <c r="E179" i="44"/>
  <c r="G179" i="44"/>
  <c r="H179" i="44"/>
  <c r="K179" i="44"/>
  <c r="L179" i="44"/>
  <c r="N179" i="44"/>
  <c r="O179" i="44"/>
  <c r="D180" i="44"/>
  <c r="E180" i="44"/>
  <c r="G180" i="44"/>
  <c r="H180" i="44"/>
  <c r="K180" i="44"/>
  <c r="L180" i="44"/>
  <c r="N180" i="44"/>
  <c r="O180" i="44"/>
  <c r="D181" i="44"/>
  <c r="E181" i="44"/>
  <c r="G181" i="44"/>
  <c r="H181" i="44"/>
  <c r="K181" i="44"/>
  <c r="L181" i="44"/>
  <c r="N181" i="44"/>
  <c r="O181" i="44"/>
  <c r="D182" i="44"/>
  <c r="E182" i="44"/>
  <c r="G182" i="44"/>
  <c r="H182" i="44"/>
  <c r="K182" i="44"/>
  <c r="L182" i="44"/>
  <c r="N182" i="44"/>
  <c r="O182" i="44"/>
  <c r="D183" i="44"/>
  <c r="E183" i="44"/>
  <c r="G183" i="44"/>
  <c r="H183" i="44"/>
  <c r="K183" i="44"/>
  <c r="L183" i="44"/>
  <c r="N183" i="44"/>
  <c r="O183" i="44"/>
  <c r="D184" i="44"/>
  <c r="E184" i="44"/>
  <c r="G184" i="44"/>
  <c r="H184" i="44"/>
  <c r="K184" i="44"/>
  <c r="L184" i="44"/>
  <c r="N184" i="44"/>
  <c r="O184" i="44"/>
  <c r="D185" i="44"/>
  <c r="E185" i="44"/>
  <c r="G185" i="44"/>
  <c r="H185" i="44"/>
  <c r="K185" i="44"/>
  <c r="L185" i="44"/>
  <c r="N185" i="44"/>
  <c r="O185" i="44"/>
  <c r="D186" i="44"/>
  <c r="E186" i="44"/>
  <c r="G186" i="44"/>
  <c r="H186" i="44"/>
  <c r="K186" i="44"/>
  <c r="L186" i="44"/>
  <c r="N186" i="44"/>
  <c r="O186" i="44"/>
  <c r="D187" i="44"/>
  <c r="E187" i="44"/>
  <c r="G187" i="44"/>
  <c r="H187" i="44"/>
  <c r="K187" i="44"/>
  <c r="L187" i="44"/>
  <c r="N187" i="44"/>
  <c r="O187" i="44"/>
  <c r="D188" i="44"/>
  <c r="E188" i="44"/>
  <c r="G188" i="44"/>
  <c r="H188" i="44"/>
  <c r="K188" i="44"/>
  <c r="L188" i="44"/>
  <c r="N188" i="44"/>
  <c r="O188" i="44"/>
  <c r="D189" i="44"/>
  <c r="E189" i="44"/>
  <c r="G189" i="44"/>
  <c r="H189" i="44"/>
  <c r="K189" i="44"/>
  <c r="L189" i="44"/>
  <c r="N189" i="44"/>
  <c r="O189" i="44"/>
  <c r="D190" i="44"/>
  <c r="E190" i="44"/>
  <c r="G190" i="44"/>
  <c r="H190" i="44"/>
  <c r="K190" i="44"/>
  <c r="L190" i="44"/>
  <c r="N190" i="44"/>
  <c r="O190" i="44"/>
  <c r="D191" i="44"/>
  <c r="E191" i="44"/>
  <c r="G191" i="44"/>
  <c r="H191" i="44"/>
  <c r="K191" i="44"/>
  <c r="L191" i="44"/>
  <c r="N191" i="44"/>
  <c r="O191" i="44"/>
  <c r="D192" i="44"/>
  <c r="E192" i="44"/>
  <c r="G192" i="44"/>
  <c r="H192" i="44"/>
  <c r="K192" i="44"/>
  <c r="L192" i="44"/>
  <c r="N192" i="44"/>
  <c r="O192" i="44"/>
  <c r="D193" i="44"/>
  <c r="E193" i="44"/>
  <c r="G193" i="44"/>
  <c r="H193" i="44"/>
  <c r="K193" i="44"/>
  <c r="L193" i="44"/>
  <c r="N193" i="44"/>
  <c r="O193" i="44"/>
  <c r="D194" i="44"/>
  <c r="E194" i="44"/>
  <c r="G194" i="44"/>
  <c r="H194" i="44"/>
  <c r="K194" i="44"/>
  <c r="L194" i="44"/>
  <c r="N194" i="44"/>
  <c r="O194" i="44"/>
  <c r="D195" i="44"/>
  <c r="E195" i="44"/>
  <c r="G195" i="44"/>
  <c r="H195" i="44"/>
  <c r="K195" i="44"/>
  <c r="L195" i="44"/>
  <c r="N195" i="44"/>
  <c r="O195" i="44"/>
  <c r="D196" i="44"/>
  <c r="E196" i="44"/>
  <c r="G196" i="44"/>
  <c r="H196" i="44"/>
  <c r="K196" i="44"/>
  <c r="L196" i="44"/>
  <c r="N196" i="44"/>
  <c r="O196" i="44"/>
  <c r="D197" i="44"/>
  <c r="E197" i="44"/>
  <c r="G197" i="44"/>
  <c r="H197" i="44"/>
  <c r="K197" i="44"/>
  <c r="L197" i="44"/>
  <c r="N197" i="44"/>
  <c r="O197" i="44"/>
  <c r="D198" i="44"/>
  <c r="E198" i="44"/>
  <c r="G198" i="44"/>
  <c r="H198" i="44"/>
  <c r="K198" i="44"/>
  <c r="L198" i="44"/>
  <c r="N198" i="44"/>
  <c r="O198" i="44"/>
  <c r="D199" i="44"/>
  <c r="E199" i="44"/>
  <c r="G199" i="44"/>
  <c r="H199" i="44"/>
  <c r="K199" i="44"/>
  <c r="L199" i="44"/>
  <c r="N199" i="44"/>
  <c r="O199" i="44"/>
  <c r="D200" i="44"/>
  <c r="E200" i="44"/>
  <c r="G200" i="44"/>
  <c r="H200" i="44"/>
  <c r="K200" i="44"/>
  <c r="L200" i="44"/>
  <c r="N200" i="44"/>
  <c r="O200" i="44"/>
  <c r="D201" i="44"/>
  <c r="E201" i="44"/>
  <c r="G201" i="44"/>
  <c r="H201" i="44"/>
  <c r="K201" i="44"/>
  <c r="L201" i="44"/>
  <c r="N201" i="44"/>
  <c r="O201" i="44"/>
  <c r="D202" i="44"/>
  <c r="E202" i="44"/>
  <c r="G202" i="44"/>
  <c r="H202" i="44"/>
  <c r="K202" i="44"/>
  <c r="L202" i="44"/>
  <c r="N202" i="44"/>
  <c r="O202" i="44"/>
  <c r="D203" i="44"/>
  <c r="E203" i="44"/>
  <c r="G203" i="44"/>
  <c r="H203" i="44"/>
  <c r="K203" i="44"/>
  <c r="L203" i="44"/>
  <c r="N203" i="44"/>
  <c r="O203" i="44"/>
  <c r="D204" i="44"/>
  <c r="E204" i="44"/>
  <c r="G204" i="44"/>
  <c r="H204" i="44"/>
  <c r="K204" i="44"/>
  <c r="L204" i="44"/>
  <c r="N204" i="44"/>
  <c r="O204" i="44"/>
  <c r="D205" i="44"/>
  <c r="E205" i="44"/>
  <c r="G205" i="44"/>
  <c r="H205" i="44"/>
  <c r="K205" i="44"/>
  <c r="L205" i="44"/>
  <c r="N205" i="44"/>
  <c r="O205" i="44"/>
  <c r="D206" i="44"/>
  <c r="E206" i="44"/>
  <c r="G206" i="44"/>
  <c r="H206" i="44"/>
  <c r="K206" i="44"/>
  <c r="L206" i="44"/>
  <c r="N206" i="44"/>
  <c r="O206" i="44"/>
  <c r="D207" i="44"/>
  <c r="E207" i="44"/>
  <c r="G207" i="44"/>
  <c r="H207" i="44"/>
  <c r="K207" i="44"/>
  <c r="L207" i="44"/>
  <c r="N207" i="44"/>
  <c r="O207" i="44"/>
  <c r="D208" i="44"/>
  <c r="E208" i="44"/>
  <c r="G208" i="44"/>
  <c r="H208" i="44"/>
  <c r="K208" i="44"/>
  <c r="L208" i="44"/>
  <c r="N208" i="44"/>
  <c r="O208" i="44"/>
  <c r="D209" i="44"/>
  <c r="E209" i="44"/>
  <c r="G209" i="44"/>
  <c r="H209" i="44"/>
  <c r="K209" i="44"/>
  <c r="L209" i="44"/>
  <c r="N209" i="44"/>
  <c r="O209" i="44"/>
  <c r="D210" i="44"/>
  <c r="E210" i="44"/>
  <c r="G210" i="44"/>
  <c r="H210" i="44"/>
  <c r="K210" i="44"/>
  <c r="L210" i="44"/>
  <c r="N210" i="44"/>
  <c r="O210" i="44"/>
  <c r="D211" i="44"/>
  <c r="E211" i="44"/>
  <c r="G211" i="44"/>
  <c r="H211" i="44"/>
  <c r="K211" i="44"/>
  <c r="L211" i="44"/>
  <c r="N211" i="44"/>
  <c r="O211" i="44"/>
  <c r="D212" i="44"/>
  <c r="E212" i="44"/>
  <c r="G212" i="44"/>
  <c r="H212" i="44"/>
  <c r="K212" i="44"/>
  <c r="L212" i="44"/>
  <c r="N212" i="44"/>
  <c r="O212" i="44"/>
  <c r="D213" i="44"/>
  <c r="E213" i="44"/>
  <c r="G213" i="44"/>
  <c r="H213" i="44"/>
  <c r="K213" i="44"/>
  <c r="L213" i="44"/>
  <c r="N213" i="44"/>
  <c r="O213" i="44"/>
  <c r="D214" i="44"/>
  <c r="E214" i="44"/>
  <c r="G214" i="44"/>
  <c r="H214" i="44"/>
  <c r="K214" i="44"/>
  <c r="L214" i="44"/>
  <c r="N214" i="44"/>
  <c r="O214" i="44"/>
  <c r="D215" i="44"/>
  <c r="E215" i="44"/>
  <c r="G215" i="44"/>
  <c r="H215" i="44"/>
  <c r="K215" i="44"/>
  <c r="L215" i="44"/>
  <c r="N215" i="44"/>
  <c r="O215" i="44"/>
  <c r="D216" i="44"/>
  <c r="E216" i="44"/>
  <c r="G216" i="44"/>
  <c r="H216" i="44"/>
  <c r="K216" i="44"/>
  <c r="L216" i="44"/>
  <c r="N216" i="44"/>
  <c r="O216" i="44"/>
  <c r="D217" i="44"/>
  <c r="E217" i="44"/>
  <c r="G217" i="44"/>
  <c r="H217" i="44"/>
  <c r="K217" i="44"/>
  <c r="L217" i="44"/>
  <c r="N217" i="44"/>
  <c r="O217" i="44"/>
  <c r="D218" i="44"/>
  <c r="E218" i="44"/>
  <c r="G218" i="44"/>
  <c r="H218" i="44"/>
  <c r="K218" i="44"/>
  <c r="L218" i="44"/>
  <c r="N218" i="44"/>
  <c r="O218" i="44"/>
  <c r="D219" i="44"/>
  <c r="E219" i="44"/>
  <c r="G219" i="44"/>
  <c r="H219" i="44"/>
  <c r="K219" i="44"/>
  <c r="L219" i="44"/>
  <c r="N219" i="44"/>
  <c r="O219" i="44"/>
  <c r="D220" i="44"/>
  <c r="E220" i="44"/>
  <c r="G220" i="44"/>
  <c r="H220" i="44"/>
  <c r="K220" i="44"/>
  <c r="L220" i="44"/>
  <c r="N220" i="44"/>
  <c r="O220" i="44"/>
  <c r="D221" i="44"/>
  <c r="E221" i="44"/>
  <c r="G221" i="44"/>
  <c r="H221" i="44"/>
  <c r="K221" i="44"/>
  <c r="L221" i="44"/>
  <c r="N221" i="44"/>
  <c r="O221" i="44"/>
  <c r="D222" i="44"/>
  <c r="E222" i="44"/>
  <c r="G222" i="44"/>
  <c r="H222" i="44"/>
  <c r="K222" i="44"/>
  <c r="L222" i="44"/>
  <c r="N222" i="44"/>
  <c r="O222" i="44"/>
  <c r="D223" i="44"/>
  <c r="E223" i="44"/>
  <c r="G223" i="44"/>
  <c r="H223" i="44"/>
  <c r="K223" i="44"/>
  <c r="L223" i="44"/>
  <c r="N223" i="44"/>
  <c r="O223" i="44"/>
  <c r="D224" i="44"/>
  <c r="E224" i="44"/>
  <c r="G224" i="44"/>
  <c r="H224" i="44"/>
  <c r="K224" i="44"/>
  <c r="L224" i="44"/>
  <c r="N224" i="44"/>
  <c r="O224" i="44"/>
  <c r="D225" i="44"/>
  <c r="E225" i="44"/>
  <c r="G225" i="44"/>
  <c r="H225" i="44"/>
  <c r="K225" i="44"/>
  <c r="L225" i="44"/>
  <c r="N225" i="44"/>
  <c r="O225" i="44"/>
  <c r="D226" i="44"/>
  <c r="E226" i="44"/>
  <c r="G226" i="44"/>
  <c r="H226" i="44"/>
  <c r="K226" i="44"/>
  <c r="L226" i="44"/>
  <c r="N226" i="44"/>
  <c r="O226" i="44"/>
  <c r="D227" i="44"/>
  <c r="E227" i="44"/>
  <c r="G227" i="44"/>
  <c r="H227" i="44"/>
  <c r="K227" i="44"/>
  <c r="L227" i="44"/>
  <c r="N227" i="44"/>
  <c r="O227" i="44"/>
  <c r="D228" i="44"/>
  <c r="E228" i="44"/>
  <c r="G228" i="44"/>
  <c r="H228" i="44"/>
  <c r="K228" i="44"/>
  <c r="L228" i="44"/>
  <c r="N228" i="44"/>
  <c r="O228" i="44"/>
  <c r="D229" i="44"/>
  <c r="E229" i="44"/>
  <c r="G229" i="44"/>
  <c r="H229" i="44"/>
  <c r="K229" i="44"/>
  <c r="L229" i="44"/>
  <c r="N229" i="44"/>
  <c r="O229" i="44"/>
  <c r="D230" i="44"/>
  <c r="E230" i="44"/>
  <c r="G230" i="44"/>
  <c r="H230" i="44"/>
  <c r="K230" i="44"/>
  <c r="L230" i="44"/>
  <c r="N230" i="44"/>
  <c r="O230" i="44"/>
  <c r="D231" i="44"/>
  <c r="E231" i="44"/>
  <c r="G231" i="44"/>
  <c r="H231" i="44"/>
  <c r="K231" i="44"/>
  <c r="L231" i="44"/>
  <c r="N231" i="44"/>
  <c r="O231" i="44"/>
  <c r="D232" i="44"/>
  <c r="E232" i="44"/>
  <c r="G232" i="44"/>
  <c r="H232" i="44"/>
  <c r="K232" i="44"/>
  <c r="L232" i="44"/>
  <c r="N232" i="44"/>
  <c r="O232" i="44"/>
  <c r="D233" i="44"/>
  <c r="E233" i="44"/>
  <c r="G233" i="44"/>
  <c r="H233" i="44"/>
  <c r="K233" i="44"/>
  <c r="L233" i="44"/>
  <c r="N233" i="44"/>
  <c r="O233" i="44"/>
  <c r="D234" i="44"/>
  <c r="E234" i="44"/>
  <c r="G234" i="44"/>
  <c r="H234" i="44"/>
  <c r="K234" i="44"/>
  <c r="L234" i="44"/>
  <c r="N234" i="44"/>
  <c r="O234" i="44"/>
  <c r="D235" i="44"/>
  <c r="E235" i="44"/>
  <c r="G235" i="44"/>
  <c r="H235" i="44"/>
  <c r="K235" i="44"/>
  <c r="L235" i="44"/>
  <c r="N235" i="44"/>
  <c r="O235" i="44"/>
  <c r="D236" i="44"/>
  <c r="E236" i="44"/>
  <c r="G236" i="44"/>
  <c r="H236" i="44"/>
  <c r="K236" i="44"/>
  <c r="L236" i="44"/>
  <c r="N236" i="44"/>
  <c r="O236" i="44"/>
  <c r="D237" i="44"/>
  <c r="E237" i="44"/>
  <c r="G237" i="44"/>
  <c r="H237" i="44"/>
  <c r="K237" i="44"/>
  <c r="L237" i="44"/>
  <c r="N237" i="44"/>
  <c r="O237" i="44"/>
  <c r="D238" i="44"/>
  <c r="E238" i="44"/>
  <c r="G238" i="44"/>
  <c r="H238" i="44"/>
  <c r="K238" i="44"/>
  <c r="L238" i="44"/>
  <c r="N238" i="44"/>
  <c r="O238" i="44"/>
  <c r="D239" i="44"/>
  <c r="E239" i="44"/>
  <c r="G239" i="44"/>
  <c r="H239" i="44"/>
  <c r="K239" i="44"/>
  <c r="L239" i="44"/>
  <c r="N239" i="44"/>
  <c r="O239" i="44"/>
  <c r="D240" i="44"/>
  <c r="E240" i="44"/>
  <c r="G240" i="44"/>
  <c r="H240" i="44"/>
  <c r="K240" i="44"/>
  <c r="L240" i="44"/>
  <c r="N240" i="44"/>
  <c r="O240" i="44"/>
  <c r="D241" i="44"/>
  <c r="E241" i="44"/>
  <c r="G241" i="44"/>
  <c r="H241" i="44"/>
  <c r="K241" i="44"/>
  <c r="L241" i="44"/>
  <c r="N241" i="44"/>
  <c r="O241" i="44"/>
  <c r="D242" i="44"/>
  <c r="E242" i="44"/>
  <c r="G242" i="44"/>
  <c r="H242" i="44"/>
  <c r="K242" i="44"/>
  <c r="L242" i="44"/>
  <c r="N242" i="44"/>
  <c r="O242" i="44"/>
  <c r="D243" i="44"/>
  <c r="E243" i="44"/>
  <c r="G243" i="44"/>
  <c r="H243" i="44"/>
  <c r="K243" i="44"/>
  <c r="L243" i="44"/>
  <c r="N243" i="44"/>
  <c r="O243" i="44"/>
  <c r="D244" i="44"/>
  <c r="E244" i="44"/>
  <c r="G244" i="44"/>
  <c r="H244" i="44"/>
  <c r="K244" i="44"/>
  <c r="L244" i="44"/>
  <c r="N244" i="44"/>
  <c r="O244" i="44"/>
  <c r="D245" i="44"/>
  <c r="E245" i="44"/>
  <c r="G245" i="44"/>
  <c r="H245" i="44"/>
  <c r="K245" i="44"/>
  <c r="L245" i="44"/>
  <c r="N245" i="44"/>
  <c r="O245" i="44"/>
  <c r="D246" i="44"/>
  <c r="E246" i="44"/>
  <c r="G246" i="44"/>
  <c r="H246" i="44"/>
  <c r="K246" i="44"/>
  <c r="L246" i="44"/>
  <c r="N246" i="44"/>
  <c r="O246" i="44"/>
  <c r="D247" i="44"/>
  <c r="E247" i="44"/>
  <c r="G247" i="44"/>
  <c r="H247" i="44"/>
  <c r="K247" i="44"/>
  <c r="L247" i="44"/>
  <c r="N247" i="44"/>
  <c r="O247" i="44"/>
  <c r="D248" i="44"/>
  <c r="E248" i="44"/>
  <c r="G248" i="44"/>
  <c r="H248" i="44"/>
  <c r="K248" i="44"/>
  <c r="L248" i="44"/>
  <c r="N248" i="44"/>
  <c r="O248" i="44"/>
  <c r="D249" i="44"/>
  <c r="E249" i="44"/>
  <c r="G249" i="44"/>
  <c r="H249" i="44"/>
  <c r="K249" i="44"/>
  <c r="L249" i="44"/>
  <c r="N249" i="44"/>
  <c r="O249" i="44"/>
  <c r="D250" i="44"/>
  <c r="E250" i="44"/>
  <c r="G250" i="44"/>
  <c r="H250" i="44"/>
  <c r="K250" i="44"/>
  <c r="L250" i="44"/>
  <c r="N250" i="44"/>
  <c r="O250" i="44"/>
  <c r="D251" i="44"/>
  <c r="E251" i="44"/>
  <c r="G251" i="44"/>
  <c r="H251" i="44"/>
  <c r="K251" i="44"/>
  <c r="L251" i="44"/>
  <c r="N251" i="44"/>
  <c r="O251" i="44"/>
  <c r="D252" i="44"/>
  <c r="E252" i="44"/>
  <c r="G252" i="44"/>
  <c r="H252" i="44"/>
  <c r="K252" i="44"/>
  <c r="L252" i="44"/>
  <c r="N252" i="44"/>
  <c r="O252" i="44"/>
  <c r="D253" i="44"/>
  <c r="E253" i="44"/>
  <c r="G253" i="44"/>
  <c r="H253" i="44"/>
  <c r="K253" i="44"/>
  <c r="L253" i="44"/>
  <c r="N253" i="44"/>
  <c r="O253" i="44"/>
  <c r="D254" i="44"/>
  <c r="E254" i="44"/>
  <c r="G254" i="44"/>
  <c r="H254" i="44"/>
  <c r="K254" i="44"/>
  <c r="L254" i="44"/>
  <c r="N254" i="44"/>
  <c r="O254" i="44"/>
  <c r="D255" i="44"/>
  <c r="E255" i="44"/>
  <c r="G255" i="44"/>
  <c r="H255" i="44"/>
  <c r="K255" i="44"/>
  <c r="L255" i="44"/>
  <c r="N255" i="44"/>
  <c r="O255" i="44"/>
  <c r="D256" i="44"/>
  <c r="E256" i="44"/>
  <c r="G256" i="44"/>
  <c r="H256" i="44"/>
  <c r="K256" i="44"/>
  <c r="L256" i="44"/>
  <c r="N256" i="44"/>
  <c r="O256" i="44"/>
  <c r="D257" i="44"/>
  <c r="E257" i="44"/>
  <c r="G257" i="44"/>
  <c r="H257" i="44"/>
  <c r="K257" i="44"/>
  <c r="L257" i="44"/>
  <c r="N257" i="44"/>
  <c r="O257" i="44"/>
  <c r="D258" i="44"/>
  <c r="E258" i="44"/>
  <c r="G258" i="44"/>
  <c r="H258" i="44"/>
  <c r="K258" i="44"/>
  <c r="L258" i="44"/>
  <c r="N258" i="44"/>
  <c r="O258" i="44"/>
  <c r="D259" i="44"/>
  <c r="E259" i="44"/>
  <c r="G259" i="44"/>
  <c r="H259" i="44"/>
  <c r="K259" i="44"/>
  <c r="L259" i="44"/>
  <c r="N259" i="44"/>
  <c r="O259" i="44"/>
  <c r="D260" i="44"/>
  <c r="E260" i="44"/>
  <c r="G260" i="44"/>
  <c r="H260" i="44"/>
  <c r="K260" i="44"/>
  <c r="L260" i="44"/>
  <c r="N260" i="44"/>
  <c r="O260" i="44"/>
  <c r="D261" i="44"/>
  <c r="E261" i="44"/>
  <c r="G261" i="44"/>
  <c r="H261" i="44"/>
  <c r="K261" i="44"/>
  <c r="L261" i="44"/>
  <c r="N261" i="44"/>
  <c r="O261" i="44"/>
  <c r="D262" i="44"/>
  <c r="E262" i="44"/>
  <c r="G262" i="44"/>
  <c r="H262" i="44"/>
  <c r="K262" i="44"/>
  <c r="L262" i="44"/>
  <c r="N262" i="44"/>
  <c r="O262" i="44"/>
  <c r="D263" i="44"/>
  <c r="E263" i="44"/>
  <c r="G263" i="44"/>
  <c r="H263" i="44"/>
  <c r="K263" i="44"/>
  <c r="L263" i="44"/>
  <c r="N263" i="44"/>
  <c r="O263" i="44"/>
  <c r="D264" i="44"/>
  <c r="E264" i="44"/>
  <c r="G264" i="44"/>
  <c r="H264" i="44"/>
  <c r="K264" i="44"/>
  <c r="L264" i="44"/>
  <c r="N264" i="44"/>
  <c r="O264" i="44"/>
  <c r="D265" i="44"/>
  <c r="E265" i="44"/>
  <c r="G265" i="44"/>
  <c r="H265" i="44"/>
  <c r="K265" i="44"/>
  <c r="L265" i="44"/>
  <c r="N265" i="44"/>
  <c r="O265" i="44"/>
  <c r="D266" i="44"/>
  <c r="E266" i="44"/>
  <c r="G266" i="44"/>
  <c r="H266" i="44"/>
  <c r="K266" i="44"/>
  <c r="L266" i="44"/>
  <c r="N266" i="44"/>
  <c r="O266" i="44"/>
  <c r="D267" i="44"/>
  <c r="E267" i="44"/>
  <c r="G267" i="44"/>
  <c r="H267" i="44"/>
  <c r="K267" i="44"/>
  <c r="L267" i="44"/>
  <c r="N267" i="44"/>
  <c r="O267" i="44"/>
  <c r="D268" i="44"/>
  <c r="E268" i="44"/>
  <c r="G268" i="44"/>
  <c r="H268" i="44"/>
  <c r="K268" i="44"/>
  <c r="L268" i="44"/>
  <c r="N268" i="44"/>
  <c r="O268" i="44"/>
  <c r="D269" i="44"/>
  <c r="E269" i="44"/>
  <c r="G269" i="44"/>
  <c r="H269" i="44"/>
  <c r="K269" i="44"/>
  <c r="L269" i="44"/>
  <c r="N269" i="44"/>
  <c r="O269" i="44"/>
  <c r="D270" i="44"/>
  <c r="E270" i="44"/>
  <c r="G270" i="44"/>
  <c r="H270" i="44"/>
  <c r="K270" i="44"/>
  <c r="L270" i="44"/>
  <c r="N270" i="44"/>
  <c r="O270" i="44"/>
  <c r="D271" i="44"/>
  <c r="E271" i="44"/>
  <c r="G271" i="44"/>
  <c r="H271" i="44"/>
  <c r="K271" i="44"/>
  <c r="L271" i="44"/>
  <c r="N271" i="44"/>
  <c r="O271" i="44"/>
  <c r="D272" i="44"/>
  <c r="E272" i="44"/>
  <c r="G272" i="44"/>
  <c r="H272" i="44"/>
  <c r="K272" i="44"/>
  <c r="L272" i="44"/>
  <c r="N272" i="44"/>
  <c r="O272" i="44"/>
  <c r="D273" i="44"/>
  <c r="E273" i="44"/>
  <c r="G273" i="44"/>
  <c r="H273" i="44"/>
  <c r="K273" i="44"/>
  <c r="L273" i="44"/>
  <c r="N273" i="44"/>
  <c r="O273" i="44"/>
  <c r="D274" i="44"/>
  <c r="E274" i="44"/>
  <c r="G274" i="44"/>
  <c r="H274" i="44"/>
  <c r="K274" i="44"/>
  <c r="L274" i="44"/>
  <c r="N274" i="44"/>
  <c r="O274" i="44"/>
  <c r="D275" i="44"/>
  <c r="E275" i="44"/>
  <c r="G275" i="44"/>
  <c r="H275" i="44"/>
  <c r="K275" i="44"/>
  <c r="L275" i="44"/>
  <c r="N275" i="44"/>
  <c r="O275" i="44"/>
  <c r="D276" i="44"/>
  <c r="E276" i="44"/>
  <c r="G276" i="44"/>
  <c r="H276" i="44"/>
  <c r="K276" i="44"/>
  <c r="L276" i="44"/>
  <c r="N276" i="44"/>
  <c r="O276" i="44"/>
  <c r="D277" i="44"/>
  <c r="E277" i="44"/>
  <c r="G277" i="44"/>
  <c r="H277" i="44"/>
  <c r="K277" i="44"/>
  <c r="L277" i="44"/>
  <c r="N277" i="44"/>
  <c r="O277" i="44"/>
  <c r="D278" i="44"/>
  <c r="E278" i="44"/>
  <c r="G278" i="44"/>
  <c r="H278" i="44"/>
  <c r="K278" i="44"/>
  <c r="L278" i="44"/>
  <c r="N278" i="44"/>
  <c r="O278" i="44"/>
  <c r="D279" i="44"/>
  <c r="E279" i="44"/>
  <c r="G279" i="44"/>
  <c r="H279" i="44"/>
  <c r="K279" i="44"/>
  <c r="L279" i="44"/>
  <c r="N279" i="44"/>
  <c r="O279" i="44"/>
  <c r="D280" i="44"/>
  <c r="E280" i="44"/>
  <c r="G280" i="44"/>
  <c r="H280" i="44"/>
  <c r="K280" i="44"/>
  <c r="L280" i="44"/>
  <c r="N280" i="44"/>
  <c r="O280" i="44"/>
  <c r="D281" i="44"/>
  <c r="E281" i="44"/>
  <c r="G281" i="44"/>
  <c r="H281" i="44"/>
  <c r="K281" i="44"/>
  <c r="L281" i="44"/>
  <c r="N281" i="44"/>
  <c r="O281" i="44"/>
  <c r="D282" i="44"/>
  <c r="E282" i="44"/>
  <c r="G282" i="44"/>
  <c r="H282" i="44"/>
  <c r="K282" i="44"/>
  <c r="L282" i="44"/>
  <c r="N282" i="44"/>
  <c r="O282" i="44"/>
  <c r="D283" i="44"/>
  <c r="E283" i="44"/>
  <c r="G283" i="44"/>
  <c r="H283" i="44"/>
  <c r="K283" i="44"/>
  <c r="L283" i="44"/>
  <c r="N283" i="44"/>
  <c r="O283" i="44"/>
  <c r="D284" i="44"/>
  <c r="E284" i="44"/>
  <c r="G284" i="44"/>
  <c r="H284" i="44"/>
  <c r="K284" i="44"/>
  <c r="L284" i="44"/>
  <c r="N284" i="44"/>
  <c r="O284" i="44"/>
  <c r="D285" i="44"/>
  <c r="E285" i="44"/>
  <c r="G285" i="44"/>
  <c r="H285" i="44"/>
  <c r="K285" i="44"/>
  <c r="L285" i="44"/>
  <c r="N285" i="44"/>
  <c r="O285" i="44"/>
  <c r="D286" i="44"/>
  <c r="E286" i="44"/>
  <c r="G286" i="44"/>
  <c r="H286" i="44"/>
  <c r="K286" i="44"/>
  <c r="L286" i="44"/>
  <c r="N286" i="44"/>
  <c r="O286" i="44"/>
  <c r="D287" i="44"/>
  <c r="E287" i="44"/>
  <c r="G287" i="44"/>
  <c r="H287" i="44"/>
  <c r="K287" i="44"/>
  <c r="L287" i="44"/>
  <c r="N287" i="44"/>
  <c r="O287" i="44"/>
  <c r="D288" i="44"/>
  <c r="E288" i="44"/>
  <c r="G288" i="44"/>
  <c r="H288" i="44"/>
  <c r="K288" i="44"/>
  <c r="L288" i="44"/>
  <c r="N288" i="44"/>
  <c r="O288" i="44"/>
  <c r="D289" i="44"/>
  <c r="E289" i="44"/>
  <c r="G289" i="44"/>
  <c r="H289" i="44"/>
  <c r="K289" i="44"/>
  <c r="L289" i="44"/>
  <c r="N289" i="44"/>
  <c r="O289" i="44"/>
  <c r="D290" i="44"/>
  <c r="E290" i="44"/>
  <c r="G290" i="44"/>
  <c r="H290" i="44"/>
  <c r="K290" i="44"/>
  <c r="L290" i="44"/>
  <c r="N290" i="44"/>
  <c r="O290" i="44"/>
  <c r="D291" i="44"/>
  <c r="E291" i="44"/>
  <c r="G291" i="44"/>
  <c r="H291" i="44"/>
  <c r="K291" i="44"/>
  <c r="L291" i="44"/>
  <c r="N291" i="44"/>
  <c r="O291" i="44"/>
  <c r="D292" i="44"/>
  <c r="E292" i="44"/>
  <c r="G292" i="44"/>
  <c r="H292" i="44"/>
  <c r="K292" i="44"/>
  <c r="L292" i="44"/>
  <c r="N292" i="44"/>
  <c r="O292" i="44"/>
  <c r="D293" i="44"/>
  <c r="E293" i="44"/>
  <c r="G293" i="44"/>
  <c r="H293" i="44"/>
  <c r="K293" i="44"/>
  <c r="L293" i="44"/>
  <c r="N293" i="44"/>
  <c r="O293" i="44"/>
  <c r="D294" i="44"/>
  <c r="E294" i="44"/>
  <c r="G294" i="44"/>
  <c r="H294" i="44"/>
  <c r="K294" i="44"/>
  <c r="L294" i="44"/>
  <c r="N294" i="44"/>
  <c r="O294" i="44"/>
  <c r="D295" i="44"/>
  <c r="E295" i="44"/>
  <c r="G295" i="44"/>
  <c r="H295" i="44"/>
  <c r="K295" i="44"/>
  <c r="L295" i="44"/>
  <c r="N295" i="44"/>
  <c r="O295" i="44"/>
  <c r="D296" i="44"/>
  <c r="E296" i="44"/>
  <c r="G296" i="44"/>
  <c r="H296" i="44"/>
  <c r="K296" i="44"/>
  <c r="L296" i="44"/>
  <c r="N296" i="44"/>
  <c r="O296" i="44"/>
  <c r="D297" i="44"/>
  <c r="E297" i="44"/>
  <c r="G297" i="44"/>
  <c r="H297" i="44"/>
  <c r="K297" i="44"/>
  <c r="L297" i="44"/>
  <c r="N297" i="44"/>
  <c r="O297" i="44"/>
  <c r="D298" i="44"/>
  <c r="E298" i="44"/>
  <c r="G298" i="44"/>
  <c r="H298" i="44"/>
  <c r="K298" i="44"/>
  <c r="L298" i="44"/>
  <c r="N298" i="44"/>
  <c r="O298" i="44"/>
  <c r="D299" i="44"/>
  <c r="E299" i="44"/>
  <c r="G299" i="44"/>
  <c r="H299" i="44"/>
  <c r="K299" i="44"/>
  <c r="L299" i="44"/>
  <c r="N299" i="44"/>
  <c r="O299" i="44"/>
  <c r="D300" i="44"/>
  <c r="E300" i="44"/>
  <c r="G300" i="44"/>
  <c r="H300" i="44"/>
  <c r="K300" i="44"/>
  <c r="L300" i="44"/>
  <c r="N300" i="44"/>
  <c r="O300" i="44"/>
  <c r="D301" i="44"/>
  <c r="E301" i="44"/>
  <c r="G301" i="44"/>
  <c r="H301" i="44"/>
  <c r="K301" i="44"/>
  <c r="L301" i="44"/>
  <c r="N301" i="44"/>
  <c r="O301" i="44"/>
  <c r="D302" i="44"/>
  <c r="E302" i="44"/>
  <c r="G302" i="44"/>
  <c r="H302" i="44"/>
  <c r="K302" i="44"/>
  <c r="L302" i="44"/>
  <c r="N302" i="44"/>
  <c r="O302" i="44"/>
  <c r="D303" i="44"/>
  <c r="E303" i="44"/>
  <c r="G303" i="44"/>
  <c r="H303" i="44"/>
  <c r="K303" i="44"/>
  <c r="L303" i="44"/>
  <c r="N303" i="44"/>
  <c r="O303" i="44"/>
  <c r="D304" i="44"/>
  <c r="E304" i="44"/>
  <c r="G304" i="44"/>
  <c r="H304" i="44"/>
  <c r="K304" i="44"/>
  <c r="L304" i="44"/>
  <c r="N304" i="44"/>
  <c r="O304" i="44"/>
  <c r="D305" i="44"/>
  <c r="E305" i="44"/>
  <c r="G305" i="44"/>
  <c r="H305" i="44"/>
  <c r="K305" i="44"/>
  <c r="L305" i="44"/>
  <c r="N305" i="44"/>
  <c r="O305" i="44"/>
  <c r="D306" i="44"/>
  <c r="E306" i="44"/>
  <c r="G306" i="44"/>
  <c r="H306" i="44"/>
  <c r="K306" i="44"/>
  <c r="L306" i="44"/>
  <c r="N306" i="44"/>
  <c r="O306" i="44"/>
  <c r="D307" i="44"/>
  <c r="E307" i="44"/>
  <c r="G307" i="44"/>
  <c r="H307" i="44"/>
  <c r="K307" i="44"/>
  <c r="L307" i="44"/>
  <c r="N307" i="44"/>
  <c r="O307" i="44"/>
  <c r="D308" i="44"/>
  <c r="E308" i="44"/>
  <c r="G308" i="44"/>
  <c r="H308" i="44"/>
  <c r="K308" i="44"/>
  <c r="L308" i="44"/>
  <c r="N308" i="44"/>
  <c r="O308" i="44"/>
  <c r="K9" i="44"/>
  <c r="L9" i="44"/>
  <c r="N9" i="44"/>
  <c r="O9" i="44"/>
  <c r="H9" i="44"/>
  <c r="G9" i="44"/>
  <c r="E9" i="44"/>
  <c r="D9" i="44"/>
  <c r="E23" i="43"/>
  <c r="B24" i="43"/>
  <c r="B25" i="43"/>
  <c r="B26" i="43"/>
  <c r="B27" i="43"/>
  <c r="B28" i="43"/>
  <c r="B29" i="43"/>
  <c r="B30" i="43"/>
  <c r="B31" i="43"/>
  <c r="B32" i="43"/>
  <c r="N24" i="43"/>
  <c r="O24" i="43"/>
  <c r="N25" i="43"/>
  <c r="O25" i="43"/>
  <c r="N26" i="43"/>
  <c r="O26" i="43"/>
  <c r="N27" i="43"/>
  <c r="O27" i="43"/>
  <c r="N28" i="43"/>
  <c r="O28" i="43"/>
  <c r="N29" i="43"/>
  <c r="O29" i="43"/>
  <c r="N30" i="43"/>
  <c r="O30" i="43"/>
  <c r="N31" i="43"/>
  <c r="O31" i="43"/>
  <c r="N32" i="43"/>
  <c r="O32" i="43"/>
  <c r="K24" i="43"/>
  <c r="L24" i="43"/>
  <c r="K25" i="43"/>
  <c r="L25" i="43"/>
  <c r="K26" i="43"/>
  <c r="L26" i="43"/>
  <c r="K27" i="43"/>
  <c r="L27" i="43"/>
  <c r="K28" i="43"/>
  <c r="L28" i="43"/>
  <c r="K29" i="43"/>
  <c r="L29" i="43"/>
  <c r="K30" i="43"/>
  <c r="L30" i="43"/>
  <c r="K31" i="43"/>
  <c r="L31" i="43"/>
  <c r="K32" i="43"/>
  <c r="L32" i="43"/>
  <c r="G24" i="43"/>
  <c r="H24" i="43"/>
  <c r="G25" i="43"/>
  <c r="H25" i="43"/>
  <c r="G26" i="43"/>
  <c r="H26" i="43"/>
  <c r="G27" i="43"/>
  <c r="H27" i="43"/>
  <c r="G28" i="43"/>
  <c r="H28" i="43"/>
  <c r="G29" i="43"/>
  <c r="H29" i="43"/>
  <c r="G30" i="43"/>
  <c r="H30" i="43"/>
  <c r="I30" i="43" s="1"/>
  <c r="G31" i="43"/>
  <c r="H31" i="43"/>
  <c r="G32" i="43"/>
  <c r="H32" i="43"/>
  <c r="D24" i="43"/>
  <c r="E24" i="43"/>
  <c r="D25" i="43"/>
  <c r="E25" i="43"/>
  <c r="D26" i="43"/>
  <c r="E26" i="43"/>
  <c r="D27" i="43"/>
  <c r="E27" i="43"/>
  <c r="D28" i="43"/>
  <c r="E28" i="43"/>
  <c r="D29" i="43"/>
  <c r="E29" i="43"/>
  <c r="D30" i="43"/>
  <c r="E30" i="43"/>
  <c r="D31" i="43"/>
  <c r="E31" i="43"/>
  <c r="D32" i="43"/>
  <c r="E32" i="43"/>
  <c r="O23" i="43"/>
  <c r="N23" i="43"/>
  <c r="L23" i="43"/>
  <c r="K23" i="43"/>
  <c r="H23" i="43"/>
  <c r="G23" i="43"/>
  <c r="D23" i="43"/>
  <c r="B23" i="43"/>
  <c r="N21" i="43"/>
  <c r="P21" i="43"/>
  <c r="J14" i="43"/>
  <c r="J12" i="43"/>
  <c r="J10" i="43"/>
  <c r="K8" i="43"/>
  <c r="I323" i="45"/>
  <c r="I308" i="44" s="1"/>
  <c r="F323" i="45"/>
  <c r="F308" i="44" s="1"/>
  <c r="M14" i="45"/>
  <c r="M23" i="43" s="1"/>
  <c r="F23" i="43"/>
  <c r="B3" i="44"/>
  <c r="I314" i="45"/>
  <c r="I299" i="44" s="1"/>
  <c r="I313" i="45"/>
  <c r="I298" i="44" s="1"/>
  <c r="F314" i="45"/>
  <c r="M314" i="45"/>
  <c r="M299" i="44" s="1"/>
  <c r="P314" i="45"/>
  <c r="P299" i="44" s="1"/>
  <c r="F315" i="45"/>
  <c r="F300" i="44" s="1"/>
  <c r="I315" i="45"/>
  <c r="I300" i="44" s="1"/>
  <c r="M315" i="45"/>
  <c r="M300" i="44" s="1"/>
  <c r="P315" i="45"/>
  <c r="P300" i="44" s="1"/>
  <c r="F316" i="45"/>
  <c r="J316" i="45" s="1"/>
  <c r="J301" i="44" s="1"/>
  <c r="I316" i="45"/>
  <c r="I301" i="44" s="1"/>
  <c r="M316" i="45"/>
  <c r="M301" i="44" s="1"/>
  <c r="P316" i="45"/>
  <c r="P301" i="44" s="1"/>
  <c r="F317" i="45"/>
  <c r="F302" i="44" s="1"/>
  <c r="I317" i="45"/>
  <c r="I302" i="44" s="1"/>
  <c r="M317" i="45"/>
  <c r="Q317" i="45" s="1"/>
  <c r="Q302" i="44" s="1"/>
  <c r="P317" i="45"/>
  <c r="P302" i="44" s="1"/>
  <c r="F318" i="45"/>
  <c r="J318" i="45" s="1"/>
  <c r="J303" i="44" s="1"/>
  <c r="I318" i="45"/>
  <c r="I303" i="44" s="1"/>
  <c r="M318" i="45"/>
  <c r="M303" i="44" s="1"/>
  <c r="P318" i="45"/>
  <c r="P303" i="44" s="1"/>
  <c r="F319" i="45"/>
  <c r="F304" i="44" s="1"/>
  <c r="I319" i="45"/>
  <c r="I304" i="44" s="1"/>
  <c r="M319" i="45"/>
  <c r="M304" i="44" s="1"/>
  <c r="P319" i="45"/>
  <c r="P304" i="44" s="1"/>
  <c r="F320" i="45"/>
  <c r="J320" i="45" s="1"/>
  <c r="J305" i="44" s="1"/>
  <c r="I320" i="45"/>
  <c r="I305" i="44" s="1"/>
  <c r="M320" i="45"/>
  <c r="M305" i="44" s="1"/>
  <c r="P320" i="45"/>
  <c r="P305" i="44" s="1"/>
  <c r="F321" i="45"/>
  <c r="F306" i="44" s="1"/>
  <c r="I321" i="45"/>
  <c r="I306" i="44" s="1"/>
  <c r="M321" i="45"/>
  <c r="M306" i="44" s="1"/>
  <c r="P321" i="45"/>
  <c r="P306" i="44" s="1"/>
  <c r="F322" i="45"/>
  <c r="J322" i="45" s="1"/>
  <c r="J307" i="44" s="1"/>
  <c r="I322" i="45"/>
  <c r="I307" i="44" s="1"/>
  <c r="M322" i="45"/>
  <c r="M307" i="44" s="1"/>
  <c r="P322" i="45"/>
  <c r="P307" i="44" s="1"/>
  <c r="M323" i="45"/>
  <c r="M308" i="44" s="1"/>
  <c r="P323" i="45"/>
  <c r="P308" i="44" s="1"/>
  <c r="P313" i="45"/>
  <c r="P298" i="44" s="1"/>
  <c r="M313" i="45"/>
  <c r="Q313" i="45" s="1"/>
  <c r="Q298" i="44" s="1"/>
  <c r="F313" i="45"/>
  <c r="J313" i="45" s="1"/>
  <c r="J298" i="44" s="1"/>
  <c r="P312" i="45"/>
  <c r="P297" i="44" s="1"/>
  <c r="M312" i="45"/>
  <c r="Q312" i="45" s="1"/>
  <c r="Q297" i="44" s="1"/>
  <c r="I312" i="45"/>
  <c r="I297" i="44" s="1"/>
  <c r="F312" i="45"/>
  <c r="P311" i="45"/>
  <c r="P296" i="44" s="1"/>
  <c r="M311" i="45"/>
  <c r="Q311" i="45" s="1"/>
  <c r="Q296" i="44" s="1"/>
  <c r="I311" i="45"/>
  <c r="I296" i="44" s="1"/>
  <c r="F311" i="45"/>
  <c r="J311" i="45" s="1"/>
  <c r="J296" i="44" s="1"/>
  <c r="P310" i="45"/>
  <c r="P295" i="44" s="1"/>
  <c r="M310" i="45"/>
  <c r="Q310" i="45" s="1"/>
  <c r="Q295" i="44" s="1"/>
  <c r="I310" i="45"/>
  <c r="I295" i="44" s="1"/>
  <c r="F310" i="45"/>
  <c r="J310" i="45" s="1"/>
  <c r="J295" i="44" s="1"/>
  <c r="P309" i="45"/>
  <c r="P294" i="44" s="1"/>
  <c r="M309" i="45"/>
  <c r="Q309" i="45" s="1"/>
  <c r="Q294" i="44" s="1"/>
  <c r="I309" i="45"/>
  <c r="I294" i="44" s="1"/>
  <c r="F309" i="45"/>
  <c r="J309" i="45" s="1"/>
  <c r="J294" i="44" s="1"/>
  <c r="P308" i="45"/>
  <c r="P293" i="44" s="1"/>
  <c r="M308" i="45"/>
  <c r="Q308" i="45" s="1"/>
  <c r="Q293" i="44" s="1"/>
  <c r="I308" i="45"/>
  <c r="I293" i="44" s="1"/>
  <c r="F308" i="45"/>
  <c r="P307" i="45"/>
  <c r="P292" i="44" s="1"/>
  <c r="M307" i="45"/>
  <c r="Q307" i="45" s="1"/>
  <c r="Q292" i="44" s="1"/>
  <c r="I307" i="45"/>
  <c r="I292" i="44" s="1"/>
  <c r="F307" i="45"/>
  <c r="J307" i="45" s="1"/>
  <c r="J292" i="44" s="1"/>
  <c r="P306" i="45"/>
  <c r="P291" i="44" s="1"/>
  <c r="M306" i="45"/>
  <c r="Q306" i="45" s="1"/>
  <c r="Q291" i="44" s="1"/>
  <c r="I306" i="45"/>
  <c r="I291" i="44" s="1"/>
  <c r="F306" i="45"/>
  <c r="J306" i="45" s="1"/>
  <c r="J291" i="44" s="1"/>
  <c r="P305" i="45"/>
  <c r="P290" i="44" s="1"/>
  <c r="M305" i="45"/>
  <c r="Q305" i="45" s="1"/>
  <c r="Q290" i="44" s="1"/>
  <c r="I305" i="45"/>
  <c r="I290" i="44" s="1"/>
  <c r="F305" i="45"/>
  <c r="P304" i="45"/>
  <c r="P289" i="44" s="1"/>
  <c r="M304" i="45"/>
  <c r="Q304" i="45" s="1"/>
  <c r="Q289" i="44" s="1"/>
  <c r="I304" i="45"/>
  <c r="I289" i="44" s="1"/>
  <c r="F304" i="45"/>
  <c r="J304" i="45" s="1"/>
  <c r="J289" i="44" s="1"/>
  <c r="P303" i="45"/>
  <c r="P288" i="44" s="1"/>
  <c r="M303" i="45"/>
  <c r="Q303" i="45" s="1"/>
  <c r="Q288" i="44" s="1"/>
  <c r="I303" i="45"/>
  <c r="I288" i="44" s="1"/>
  <c r="F303" i="45"/>
  <c r="J303" i="45" s="1"/>
  <c r="J288" i="44" s="1"/>
  <c r="P302" i="45"/>
  <c r="P287" i="44" s="1"/>
  <c r="M302" i="45"/>
  <c r="Q302" i="45" s="1"/>
  <c r="Q287" i="44" s="1"/>
  <c r="I302" i="45"/>
  <c r="I287" i="44" s="1"/>
  <c r="F302" i="45"/>
  <c r="P301" i="45"/>
  <c r="P286" i="44" s="1"/>
  <c r="M301" i="45"/>
  <c r="Q301" i="45" s="1"/>
  <c r="Q286" i="44" s="1"/>
  <c r="I301" i="45"/>
  <c r="I286" i="44" s="1"/>
  <c r="F301" i="45"/>
  <c r="J301" i="45" s="1"/>
  <c r="J286" i="44" s="1"/>
  <c r="P300" i="45"/>
  <c r="P285" i="44" s="1"/>
  <c r="M300" i="45"/>
  <c r="Q300" i="45" s="1"/>
  <c r="Q285" i="44" s="1"/>
  <c r="I300" i="45"/>
  <c r="I285" i="44" s="1"/>
  <c r="F300" i="45"/>
  <c r="J300" i="45" s="1"/>
  <c r="J285" i="44" s="1"/>
  <c r="P299" i="45"/>
  <c r="P284" i="44" s="1"/>
  <c r="M299" i="45"/>
  <c r="Q299" i="45" s="1"/>
  <c r="Q284" i="44" s="1"/>
  <c r="I299" i="45"/>
  <c r="I284" i="44" s="1"/>
  <c r="F299" i="45"/>
  <c r="P298" i="45"/>
  <c r="P283" i="44" s="1"/>
  <c r="M298" i="45"/>
  <c r="Q298" i="45" s="1"/>
  <c r="Q283" i="44" s="1"/>
  <c r="I298" i="45"/>
  <c r="I283" i="44" s="1"/>
  <c r="F298" i="45"/>
  <c r="J298" i="45" s="1"/>
  <c r="J283" i="44" s="1"/>
  <c r="P297" i="45"/>
  <c r="P282" i="44" s="1"/>
  <c r="M297" i="45"/>
  <c r="Q297" i="45" s="1"/>
  <c r="Q282" i="44" s="1"/>
  <c r="I297" i="45"/>
  <c r="I282" i="44" s="1"/>
  <c r="F297" i="45"/>
  <c r="J297" i="45" s="1"/>
  <c r="J282" i="44" s="1"/>
  <c r="P296" i="45"/>
  <c r="P281" i="44" s="1"/>
  <c r="M296" i="45"/>
  <c r="Q296" i="45" s="1"/>
  <c r="Q281" i="44" s="1"/>
  <c r="I296" i="45"/>
  <c r="I281" i="44" s="1"/>
  <c r="F296" i="45"/>
  <c r="P295" i="45"/>
  <c r="P280" i="44" s="1"/>
  <c r="M295" i="45"/>
  <c r="Q295" i="45" s="1"/>
  <c r="Q280" i="44" s="1"/>
  <c r="I295" i="45"/>
  <c r="I280" i="44" s="1"/>
  <c r="F295" i="45"/>
  <c r="J295" i="45" s="1"/>
  <c r="J280" i="44" s="1"/>
  <c r="P294" i="45"/>
  <c r="P279" i="44" s="1"/>
  <c r="M294" i="45"/>
  <c r="Q294" i="45" s="1"/>
  <c r="Q279" i="44" s="1"/>
  <c r="I294" i="45"/>
  <c r="I279" i="44" s="1"/>
  <c r="F294" i="45"/>
  <c r="J294" i="45" s="1"/>
  <c r="J279" i="44" s="1"/>
  <c r="P293" i="45"/>
  <c r="P278" i="44" s="1"/>
  <c r="M293" i="45"/>
  <c r="Q293" i="45" s="1"/>
  <c r="Q278" i="44" s="1"/>
  <c r="I293" i="45"/>
  <c r="I278" i="44" s="1"/>
  <c r="F293" i="45"/>
  <c r="P292" i="45"/>
  <c r="P277" i="44" s="1"/>
  <c r="M292" i="45"/>
  <c r="Q292" i="45" s="1"/>
  <c r="Q277" i="44" s="1"/>
  <c r="I292" i="45"/>
  <c r="I277" i="44" s="1"/>
  <c r="F292" i="45"/>
  <c r="J292" i="45" s="1"/>
  <c r="J277" i="44" s="1"/>
  <c r="P291" i="45"/>
  <c r="P276" i="44" s="1"/>
  <c r="M291" i="45"/>
  <c r="Q291" i="45" s="1"/>
  <c r="Q276" i="44" s="1"/>
  <c r="I291" i="45"/>
  <c r="I276" i="44" s="1"/>
  <c r="F291" i="45"/>
  <c r="J291" i="45" s="1"/>
  <c r="J276" i="44" s="1"/>
  <c r="P290" i="45"/>
  <c r="P275" i="44" s="1"/>
  <c r="M290" i="45"/>
  <c r="Q290" i="45" s="1"/>
  <c r="Q275" i="44" s="1"/>
  <c r="I290" i="45"/>
  <c r="I275" i="44" s="1"/>
  <c r="F290" i="45"/>
  <c r="P289" i="45"/>
  <c r="P274" i="44" s="1"/>
  <c r="M289" i="45"/>
  <c r="Q289" i="45" s="1"/>
  <c r="Q274" i="44" s="1"/>
  <c r="I289" i="45"/>
  <c r="I274" i="44" s="1"/>
  <c r="F289" i="45"/>
  <c r="J289" i="45" s="1"/>
  <c r="J274" i="44" s="1"/>
  <c r="P288" i="45"/>
  <c r="P273" i="44" s="1"/>
  <c r="M288" i="45"/>
  <c r="Q288" i="45" s="1"/>
  <c r="Q273" i="44" s="1"/>
  <c r="I288" i="45"/>
  <c r="I273" i="44" s="1"/>
  <c r="F288" i="45"/>
  <c r="J288" i="45" s="1"/>
  <c r="J273" i="44" s="1"/>
  <c r="P287" i="45"/>
  <c r="P272" i="44" s="1"/>
  <c r="M287" i="45"/>
  <c r="Q287" i="45" s="1"/>
  <c r="Q272" i="44" s="1"/>
  <c r="I287" i="45"/>
  <c r="I272" i="44" s="1"/>
  <c r="F287" i="45"/>
  <c r="P286" i="45"/>
  <c r="P271" i="44" s="1"/>
  <c r="M286" i="45"/>
  <c r="Q286" i="45" s="1"/>
  <c r="Q271" i="44" s="1"/>
  <c r="I286" i="45"/>
  <c r="I271" i="44" s="1"/>
  <c r="F286" i="45"/>
  <c r="J286" i="45" s="1"/>
  <c r="J271" i="44" s="1"/>
  <c r="P285" i="45"/>
  <c r="P270" i="44" s="1"/>
  <c r="M285" i="45"/>
  <c r="Q285" i="45" s="1"/>
  <c r="Q270" i="44" s="1"/>
  <c r="I285" i="45"/>
  <c r="I270" i="44" s="1"/>
  <c r="F285" i="45"/>
  <c r="J285" i="45" s="1"/>
  <c r="J270" i="44" s="1"/>
  <c r="P284" i="45"/>
  <c r="P269" i="44" s="1"/>
  <c r="M284" i="45"/>
  <c r="Q284" i="45" s="1"/>
  <c r="Q269" i="44" s="1"/>
  <c r="I284" i="45"/>
  <c r="I269" i="44" s="1"/>
  <c r="F284" i="45"/>
  <c r="P283" i="45"/>
  <c r="P268" i="44" s="1"/>
  <c r="M283" i="45"/>
  <c r="Q283" i="45" s="1"/>
  <c r="Q268" i="44" s="1"/>
  <c r="I283" i="45"/>
  <c r="I268" i="44" s="1"/>
  <c r="F283" i="45"/>
  <c r="J283" i="45" s="1"/>
  <c r="J268" i="44" s="1"/>
  <c r="P282" i="45"/>
  <c r="P267" i="44" s="1"/>
  <c r="M282" i="45"/>
  <c r="Q282" i="45" s="1"/>
  <c r="Q267" i="44" s="1"/>
  <c r="I282" i="45"/>
  <c r="I267" i="44" s="1"/>
  <c r="F282" i="45"/>
  <c r="J282" i="45" s="1"/>
  <c r="J267" i="44" s="1"/>
  <c r="P281" i="45"/>
  <c r="P266" i="44" s="1"/>
  <c r="M281" i="45"/>
  <c r="Q281" i="45" s="1"/>
  <c r="Q266" i="44" s="1"/>
  <c r="I281" i="45"/>
  <c r="I266" i="44" s="1"/>
  <c r="F281" i="45"/>
  <c r="P280" i="45"/>
  <c r="P265" i="44" s="1"/>
  <c r="M280" i="45"/>
  <c r="Q280" i="45" s="1"/>
  <c r="Q265" i="44" s="1"/>
  <c r="I280" i="45"/>
  <c r="I265" i="44" s="1"/>
  <c r="F280" i="45"/>
  <c r="F265" i="44" s="1"/>
  <c r="P279" i="45"/>
  <c r="P264" i="44" s="1"/>
  <c r="M279" i="45"/>
  <c r="Q279" i="45" s="1"/>
  <c r="Q264" i="44" s="1"/>
  <c r="I279" i="45"/>
  <c r="I264" i="44" s="1"/>
  <c r="F279" i="45"/>
  <c r="J279" i="45" s="1"/>
  <c r="J264" i="44" s="1"/>
  <c r="P278" i="45"/>
  <c r="P263" i="44" s="1"/>
  <c r="M278" i="45"/>
  <c r="Q278" i="45" s="1"/>
  <c r="Q263" i="44" s="1"/>
  <c r="I278" i="45"/>
  <c r="I263" i="44" s="1"/>
  <c r="F278" i="45"/>
  <c r="J278" i="45" s="1"/>
  <c r="J263" i="44" s="1"/>
  <c r="P277" i="45"/>
  <c r="P262" i="44" s="1"/>
  <c r="M277" i="45"/>
  <c r="Q277" i="45" s="1"/>
  <c r="Q262" i="44" s="1"/>
  <c r="I277" i="45"/>
  <c r="I262" i="44" s="1"/>
  <c r="F277" i="45"/>
  <c r="J277" i="45" s="1"/>
  <c r="J262" i="44" s="1"/>
  <c r="P276" i="45"/>
  <c r="P261" i="44" s="1"/>
  <c r="M276" i="45"/>
  <c r="Q276" i="45" s="1"/>
  <c r="Q261" i="44" s="1"/>
  <c r="I276" i="45"/>
  <c r="I261" i="44" s="1"/>
  <c r="F276" i="45"/>
  <c r="P275" i="45"/>
  <c r="P260" i="44" s="1"/>
  <c r="M275" i="45"/>
  <c r="Q275" i="45" s="1"/>
  <c r="Q260" i="44" s="1"/>
  <c r="I275" i="45"/>
  <c r="I260" i="44" s="1"/>
  <c r="F275" i="45"/>
  <c r="J275" i="45" s="1"/>
  <c r="J260" i="44" s="1"/>
  <c r="P274" i="45"/>
  <c r="P259" i="44" s="1"/>
  <c r="M274" i="45"/>
  <c r="M259" i="44" s="1"/>
  <c r="I274" i="45"/>
  <c r="I259" i="44" s="1"/>
  <c r="F274" i="45"/>
  <c r="J274" i="45" s="1"/>
  <c r="J259" i="44" s="1"/>
  <c r="P273" i="45"/>
  <c r="P258" i="44" s="1"/>
  <c r="M273" i="45"/>
  <c r="Q273" i="45" s="1"/>
  <c r="Q258" i="44" s="1"/>
  <c r="I273" i="45"/>
  <c r="I258" i="44" s="1"/>
  <c r="F273" i="45"/>
  <c r="J273" i="45" s="1"/>
  <c r="J258" i="44" s="1"/>
  <c r="P272" i="45"/>
  <c r="P257" i="44" s="1"/>
  <c r="M272" i="45"/>
  <c r="Q272" i="45" s="1"/>
  <c r="Q257" i="44" s="1"/>
  <c r="I272" i="45"/>
  <c r="I257" i="44" s="1"/>
  <c r="F272" i="45"/>
  <c r="J272" i="45" s="1"/>
  <c r="J257" i="44" s="1"/>
  <c r="P271" i="45"/>
  <c r="P256" i="44" s="1"/>
  <c r="M271" i="45"/>
  <c r="Q271" i="45" s="1"/>
  <c r="Q256" i="44" s="1"/>
  <c r="I271" i="45"/>
  <c r="I256" i="44" s="1"/>
  <c r="F271" i="45"/>
  <c r="J271" i="45" s="1"/>
  <c r="J256" i="44" s="1"/>
  <c r="P270" i="45"/>
  <c r="P255" i="44" s="1"/>
  <c r="M270" i="45"/>
  <c r="Q270" i="45" s="1"/>
  <c r="Q255" i="44" s="1"/>
  <c r="I270" i="45"/>
  <c r="I255" i="44" s="1"/>
  <c r="F270" i="45"/>
  <c r="J270" i="45" s="1"/>
  <c r="J255" i="44" s="1"/>
  <c r="P269" i="45"/>
  <c r="P254" i="44" s="1"/>
  <c r="M269" i="45"/>
  <c r="Q269" i="45" s="1"/>
  <c r="Q254" i="44" s="1"/>
  <c r="I269" i="45"/>
  <c r="I254" i="44" s="1"/>
  <c r="F269" i="45"/>
  <c r="J269" i="45" s="1"/>
  <c r="J254" i="44" s="1"/>
  <c r="P268" i="45"/>
  <c r="P253" i="44" s="1"/>
  <c r="M268" i="45"/>
  <c r="Q268" i="45" s="1"/>
  <c r="Q253" i="44" s="1"/>
  <c r="I268" i="45"/>
  <c r="I253" i="44" s="1"/>
  <c r="F268" i="45"/>
  <c r="J268" i="45" s="1"/>
  <c r="J253" i="44" s="1"/>
  <c r="P267" i="45"/>
  <c r="P252" i="44" s="1"/>
  <c r="M267" i="45"/>
  <c r="Q267" i="45" s="1"/>
  <c r="Q252" i="44" s="1"/>
  <c r="I267" i="45"/>
  <c r="I252" i="44" s="1"/>
  <c r="F267" i="45"/>
  <c r="J267" i="45" s="1"/>
  <c r="J252" i="44" s="1"/>
  <c r="P266" i="45"/>
  <c r="P251" i="44" s="1"/>
  <c r="M266" i="45"/>
  <c r="Q266" i="45" s="1"/>
  <c r="Q251" i="44" s="1"/>
  <c r="I266" i="45"/>
  <c r="I251" i="44" s="1"/>
  <c r="F266" i="45"/>
  <c r="J266" i="45" s="1"/>
  <c r="J251" i="44" s="1"/>
  <c r="P265" i="45"/>
  <c r="P250" i="44" s="1"/>
  <c r="M265" i="45"/>
  <c r="Q265" i="45" s="1"/>
  <c r="Q250" i="44" s="1"/>
  <c r="I265" i="45"/>
  <c r="I250" i="44" s="1"/>
  <c r="F265" i="45"/>
  <c r="J265" i="45" s="1"/>
  <c r="J250" i="44" s="1"/>
  <c r="P264" i="45"/>
  <c r="P249" i="44" s="1"/>
  <c r="M264" i="45"/>
  <c r="Q264" i="45" s="1"/>
  <c r="Q249" i="44" s="1"/>
  <c r="I264" i="45"/>
  <c r="I249" i="44" s="1"/>
  <c r="F264" i="45"/>
  <c r="P263" i="45"/>
  <c r="P248" i="44" s="1"/>
  <c r="M263" i="45"/>
  <c r="Q263" i="45" s="1"/>
  <c r="Q248" i="44" s="1"/>
  <c r="I263" i="45"/>
  <c r="I248" i="44" s="1"/>
  <c r="F263" i="45"/>
  <c r="J263" i="45" s="1"/>
  <c r="J248" i="44" s="1"/>
  <c r="P262" i="45"/>
  <c r="P247" i="44" s="1"/>
  <c r="M262" i="45"/>
  <c r="Q262" i="45" s="1"/>
  <c r="Q247" i="44" s="1"/>
  <c r="I262" i="45"/>
  <c r="I247" i="44" s="1"/>
  <c r="F262" i="45"/>
  <c r="J262" i="45" s="1"/>
  <c r="J247" i="44" s="1"/>
  <c r="P261" i="45"/>
  <c r="P246" i="44" s="1"/>
  <c r="M261" i="45"/>
  <c r="Q261" i="45" s="1"/>
  <c r="Q246" i="44" s="1"/>
  <c r="I261" i="45"/>
  <c r="I246" i="44" s="1"/>
  <c r="F261" i="45"/>
  <c r="P260" i="45"/>
  <c r="P245" i="44" s="1"/>
  <c r="M260" i="45"/>
  <c r="Q260" i="45" s="1"/>
  <c r="Q245" i="44" s="1"/>
  <c r="I260" i="45"/>
  <c r="I245" i="44" s="1"/>
  <c r="F260" i="45"/>
  <c r="J260" i="45" s="1"/>
  <c r="J245" i="44" s="1"/>
  <c r="P259" i="45"/>
  <c r="P244" i="44" s="1"/>
  <c r="M259" i="45"/>
  <c r="Q259" i="45" s="1"/>
  <c r="Q244" i="44" s="1"/>
  <c r="I259" i="45"/>
  <c r="I244" i="44" s="1"/>
  <c r="F259" i="45"/>
  <c r="J259" i="45" s="1"/>
  <c r="J244" i="44" s="1"/>
  <c r="P258" i="45"/>
  <c r="P243" i="44" s="1"/>
  <c r="M258" i="45"/>
  <c r="Q258" i="45" s="1"/>
  <c r="Q243" i="44" s="1"/>
  <c r="I258" i="45"/>
  <c r="I243" i="44" s="1"/>
  <c r="F258" i="45"/>
  <c r="P257" i="45"/>
  <c r="P242" i="44" s="1"/>
  <c r="M257" i="45"/>
  <c r="Q257" i="45" s="1"/>
  <c r="Q242" i="44" s="1"/>
  <c r="I257" i="45"/>
  <c r="I242" i="44" s="1"/>
  <c r="F257" i="45"/>
  <c r="J257" i="45" s="1"/>
  <c r="J242" i="44" s="1"/>
  <c r="P256" i="45"/>
  <c r="P241" i="44" s="1"/>
  <c r="M256" i="45"/>
  <c r="Q256" i="45" s="1"/>
  <c r="Q241" i="44" s="1"/>
  <c r="I256" i="45"/>
  <c r="I241" i="44" s="1"/>
  <c r="F256" i="45"/>
  <c r="J256" i="45" s="1"/>
  <c r="J241" i="44" s="1"/>
  <c r="P255" i="45"/>
  <c r="P240" i="44" s="1"/>
  <c r="M255" i="45"/>
  <c r="Q255" i="45" s="1"/>
  <c r="Q240" i="44" s="1"/>
  <c r="I255" i="45"/>
  <c r="I240" i="44" s="1"/>
  <c r="F255" i="45"/>
  <c r="P254" i="45"/>
  <c r="P239" i="44" s="1"/>
  <c r="M254" i="45"/>
  <c r="Q254" i="45" s="1"/>
  <c r="Q239" i="44" s="1"/>
  <c r="I254" i="45"/>
  <c r="I239" i="44" s="1"/>
  <c r="F254" i="45"/>
  <c r="J254" i="45" s="1"/>
  <c r="J239" i="44" s="1"/>
  <c r="P253" i="45"/>
  <c r="P238" i="44" s="1"/>
  <c r="M253" i="45"/>
  <c r="Q253" i="45" s="1"/>
  <c r="Q238" i="44" s="1"/>
  <c r="I253" i="45"/>
  <c r="I238" i="44" s="1"/>
  <c r="F253" i="45"/>
  <c r="J253" i="45" s="1"/>
  <c r="J238" i="44" s="1"/>
  <c r="P252" i="45"/>
  <c r="P237" i="44" s="1"/>
  <c r="M252" i="45"/>
  <c r="Q252" i="45" s="1"/>
  <c r="Q237" i="44" s="1"/>
  <c r="I252" i="45"/>
  <c r="I237" i="44" s="1"/>
  <c r="F252" i="45"/>
  <c r="P251" i="45"/>
  <c r="P236" i="44" s="1"/>
  <c r="M251" i="45"/>
  <c r="Q251" i="45" s="1"/>
  <c r="Q236" i="44" s="1"/>
  <c r="I251" i="45"/>
  <c r="I236" i="44" s="1"/>
  <c r="F251" i="45"/>
  <c r="J251" i="45" s="1"/>
  <c r="J236" i="44" s="1"/>
  <c r="P250" i="45"/>
  <c r="P235" i="44" s="1"/>
  <c r="M250" i="45"/>
  <c r="Q250" i="45" s="1"/>
  <c r="Q235" i="44" s="1"/>
  <c r="I250" i="45"/>
  <c r="I235" i="44" s="1"/>
  <c r="F250" i="45"/>
  <c r="J250" i="45" s="1"/>
  <c r="J235" i="44" s="1"/>
  <c r="P249" i="45"/>
  <c r="P234" i="44" s="1"/>
  <c r="M249" i="45"/>
  <c r="Q249" i="45" s="1"/>
  <c r="Q234" i="44" s="1"/>
  <c r="I249" i="45"/>
  <c r="I234" i="44" s="1"/>
  <c r="F249" i="45"/>
  <c r="P248" i="45"/>
  <c r="P233" i="44" s="1"/>
  <c r="M248" i="45"/>
  <c r="Q248" i="45" s="1"/>
  <c r="Q233" i="44" s="1"/>
  <c r="I248" i="45"/>
  <c r="I233" i="44" s="1"/>
  <c r="F248" i="45"/>
  <c r="J248" i="45" s="1"/>
  <c r="J233" i="44" s="1"/>
  <c r="P247" i="45"/>
  <c r="P232" i="44" s="1"/>
  <c r="M247" i="45"/>
  <c r="Q247" i="45" s="1"/>
  <c r="Q232" i="44" s="1"/>
  <c r="I247" i="45"/>
  <c r="I232" i="44" s="1"/>
  <c r="F247" i="45"/>
  <c r="J247" i="45" s="1"/>
  <c r="J232" i="44" s="1"/>
  <c r="P246" i="45"/>
  <c r="P231" i="44" s="1"/>
  <c r="M246" i="45"/>
  <c r="M231" i="44" s="1"/>
  <c r="I246" i="45"/>
  <c r="I231" i="44" s="1"/>
  <c r="F246" i="45"/>
  <c r="P245" i="45"/>
  <c r="P230" i="44" s="1"/>
  <c r="M245" i="45"/>
  <c r="Q245" i="45" s="1"/>
  <c r="Q230" i="44" s="1"/>
  <c r="I245" i="45"/>
  <c r="I230" i="44" s="1"/>
  <c r="F245" i="45"/>
  <c r="J245" i="45" s="1"/>
  <c r="J230" i="44" s="1"/>
  <c r="P244" i="45"/>
  <c r="P229" i="44" s="1"/>
  <c r="M244" i="45"/>
  <c r="Q244" i="45" s="1"/>
  <c r="Q229" i="44" s="1"/>
  <c r="I244" i="45"/>
  <c r="I229" i="44" s="1"/>
  <c r="F244" i="45"/>
  <c r="F229" i="44" s="1"/>
  <c r="P243" i="45"/>
  <c r="P228" i="44" s="1"/>
  <c r="M243" i="45"/>
  <c r="Q243" i="45" s="1"/>
  <c r="Q228" i="44" s="1"/>
  <c r="I243" i="45"/>
  <c r="I228" i="44" s="1"/>
  <c r="F243" i="45"/>
  <c r="J243" i="45" s="1"/>
  <c r="J228" i="44" s="1"/>
  <c r="P242" i="45"/>
  <c r="P227" i="44" s="1"/>
  <c r="M242" i="45"/>
  <c r="Q242" i="45" s="1"/>
  <c r="Q227" i="44" s="1"/>
  <c r="I242" i="45"/>
  <c r="I227" i="44" s="1"/>
  <c r="F242" i="45"/>
  <c r="J242" i="45" s="1"/>
  <c r="J227" i="44" s="1"/>
  <c r="P241" i="45"/>
  <c r="P226" i="44" s="1"/>
  <c r="M241" i="45"/>
  <c r="Q241" i="45" s="1"/>
  <c r="Q226" i="44" s="1"/>
  <c r="I241" i="45"/>
  <c r="I226" i="44" s="1"/>
  <c r="F241" i="45"/>
  <c r="J241" i="45" s="1"/>
  <c r="J226" i="44" s="1"/>
  <c r="P240" i="45"/>
  <c r="P225" i="44" s="1"/>
  <c r="M240" i="45"/>
  <c r="Q240" i="45" s="1"/>
  <c r="Q225" i="44" s="1"/>
  <c r="I240" i="45"/>
  <c r="I225" i="44" s="1"/>
  <c r="F240" i="45"/>
  <c r="P239" i="45"/>
  <c r="P224" i="44" s="1"/>
  <c r="M239" i="45"/>
  <c r="Q239" i="45" s="1"/>
  <c r="Q224" i="44" s="1"/>
  <c r="I239" i="45"/>
  <c r="I224" i="44" s="1"/>
  <c r="F239" i="45"/>
  <c r="J239" i="45" s="1"/>
  <c r="J224" i="44" s="1"/>
  <c r="P238" i="45"/>
  <c r="P223" i="44" s="1"/>
  <c r="M238" i="45"/>
  <c r="Q238" i="45" s="1"/>
  <c r="Q223" i="44" s="1"/>
  <c r="I238" i="45"/>
  <c r="I223" i="44" s="1"/>
  <c r="F238" i="45"/>
  <c r="J238" i="45" s="1"/>
  <c r="J223" i="44" s="1"/>
  <c r="P237" i="45"/>
  <c r="P222" i="44" s="1"/>
  <c r="M237" i="45"/>
  <c r="Q237" i="45" s="1"/>
  <c r="Q222" i="44" s="1"/>
  <c r="I237" i="45"/>
  <c r="I222" i="44" s="1"/>
  <c r="F237" i="45"/>
  <c r="J237" i="45" s="1"/>
  <c r="J222" i="44" s="1"/>
  <c r="P236" i="45"/>
  <c r="P221" i="44" s="1"/>
  <c r="M236" i="45"/>
  <c r="Q236" i="45" s="1"/>
  <c r="Q221" i="44" s="1"/>
  <c r="I236" i="45"/>
  <c r="I221" i="44" s="1"/>
  <c r="F236" i="45"/>
  <c r="J236" i="45" s="1"/>
  <c r="J221" i="44" s="1"/>
  <c r="P235" i="45"/>
  <c r="P220" i="44" s="1"/>
  <c r="M235" i="45"/>
  <c r="Q235" i="45" s="1"/>
  <c r="Q220" i="44" s="1"/>
  <c r="I235" i="45"/>
  <c r="I220" i="44" s="1"/>
  <c r="F235" i="45"/>
  <c r="J235" i="45" s="1"/>
  <c r="J220" i="44" s="1"/>
  <c r="P234" i="45"/>
  <c r="P219" i="44" s="1"/>
  <c r="M234" i="45"/>
  <c r="Q234" i="45" s="1"/>
  <c r="Q219" i="44" s="1"/>
  <c r="I234" i="45"/>
  <c r="I219" i="44" s="1"/>
  <c r="F234" i="45"/>
  <c r="P233" i="45"/>
  <c r="P218" i="44" s="1"/>
  <c r="M233" i="45"/>
  <c r="Q233" i="45" s="1"/>
  <c r="Q218" i="44" s="1"/>
  <c r="I233" i="45"/>
  <c r="I218" i="44" s="1"/>
  <c r="F233" i="45"/>
  <c r="J233" i="45" s="1"/>
  <c r="J218" i="44" s="1"/>
  <c r="P232" i="45"/>
  <c r="P217" i="44" s="1"/>
  <c r="M232" i="45"/>
  <c r="Q232" i="45" s="1"/>
  <c r="Q217" i="44" s="1"/>
  <c r="I232" i="45"/>
  <c r="I217" i="44" s="1"/>
  <c r="F232" i="45"/>
  <c r="J232" i="45" s="1"/>
  <c r="J217" i="44" s="1"/>
  <c r="P231" i="45"/>
  <c r="P216" i="44" s="1"/>
  <c r="M231" i="45"/>
  <c r="Q231" i="45" s="1"/>
  <c r="Q216" i="44" s="1"/>
  <c r="I231" i="45"/>
  <c r="I216" i="44" s="1"/>
  <c r="F231" i="45"/>
  <c r="J231" i="45" s="1"/>
  <c r="J216" i="44" s="1"/>
  <c r="P230" i="45"/>
  <c r="P215" i="44" s="1"/>
  <c r="M230" i="45"/>
  <c r="Q230" i="45" s="1"/>
  <c r="Q215" i="44" s="1"/>
  <c r="I230" i="45"/>
  <c r="I215" i="44" s="1"/>
  <c r="F230" i="45"/>
  <c r="J230" i="45" s="1"/>
  <c r="J215" i="44" s="1"/>
  <c r="P229" i="45"/>
  <c r="P214" i="44" s="1"/>
  <c r="M229" i="45"/>
  <c r="Q229" i="45" s="1"/>
  <c r="Q214" i="44" s="1"/>
  <c r="I229" i="45"/>
  <c r="I214" i="44" s="1"/>
  <c r="F229" i="45"/>
  <c r="J229" i="45" s="1"/>
  <c r="J214" i="44" s="1"/>
  <c r="P228" i="45"/>
  <c r="P213" i="44" s="1"/>
  <c r="M228" i="45"/>
  <c r="Q228" i="45" s="1"/>
  <c r="Q213" i="44" s="1"/>
  <c r="I228" i="45"/>
  <c r="I213" i="44" s="1"/>
  <c r="F228" i="45"/>
  <c r="P227" i="45"/>
  <c r="P212" i="44" s="1"/>
  <c r="M227" i="45"/>
  <c r="Q227" i="45" s="1"/>
  <c r="Q212" i="44" s="1"/>
  <c r="I227" i="45"/>
  <c r="I212" i="44" s="1"/>
  <c r="F227" i="45"/>
  <c r="J227" i="45" s="1"/>
  <c r="J212" i="44" s="1"/>
  <c r="P226" i="45"/>
  <c r="P211" i="44" s="1"/>
  <c r="M226" i="45"/>
  <c r="Q226" i="45" s="1"/>
  <c r="Q211" i="44" s="1"/>
  <c r="I226" i="45"/>
  <c r="I211" i="44" s="1"/>
  <c r="F226" i="45"/>
  <c r="J226" i="45" s="1"/>
  <c r="J211" i="44" s="1"/>
  <c r="P225" i="45"/>
  <c r="P210" i="44" s="1"/>
  <c r="M225" i="45"/>
  <c r="Q225" i="45" s="1"/>
  <c r="Q210" i="44" s="1"/>
  <c r="I225" i="45"/>
  <c r="I210" i="44" s="1"/>
  <c r="F225" i="45"/>
  <c r="J225" i="45" s="1"/>
  <c r="J210" i="44" s="1"/>
  <c r="P224" i="45"/>
  <c r="P209" i="44" s="1"/>
  <c r="M224" i="45"/>
  <c r="Q224" i="45" s="1"/>
  <c r="Q209" i="44" s="1"/>
  <c r="I224" i="45"/>
  <c r="I209" i="44" s="1"/>
  <c r="F224" i="45"/>
  <c r="J224" i="45" s="1"/>
  <c r="J209" i="44" s="1"/>
  <c r="P223" i="45"/>
  <c r="P208" i="44" s="1"/>
  <c r="M223" i="45"/>
  <c r="Q223" i="45" s="1"/>
  <c r="Q208" i="44" s="1"/>
  <c r="I223" i="45"/>
  <c r="I208" i="44" s="1"/>
  <c r="F223" i="45"/>
  <c r="J223" i="45" s="1"/>
  <c r="J208" i="44" s="1"/>
  <c r="P222" i="45"/>
  <c r="P207" i="44" s="1"/>
  <c r="M222" i="45"/>
  <c r="Q222" i="45" s="1"/>
  <c r="Q207" i="44" s="1"/>
  <c r="I222" i="45"/>
  <c r="I207" i="44" s="1"/>
  <c r="F222" i="45"/>
  <c r="P221" i="45"/>
  <c r="P206" i="44" s="1"/>
  <c r="M221" i="45"/>
  <c r="Q221" i="45" s="1"/>
  <c r="Q206" i="44" s="1"/>
  <c r="I221" i="45"/>
  <c r="I206" i="44" s="1"/>
  <c r="F221" i="45"/>
  <c r="J221" i="45" s="1"/>
  <c r="J206" i="44" s="1"/>
  <c r="P220" i="45"/>
  <c r="P205" i="44" s="1"/>
  <c r="M220" i="45"/>
  <c r="Q220" i="45" s="1"/>
  <c r="Q205" i="44" s="1"/>
  <c r="I220" i="45"/>
  <c r="I205" i="44" s="1"/>
  <c r="F220" i="45"/>
  <c r="J220" i="45" s="1"/>
  <c r="J205" i="44" s="1"/>
  <c r="P219" i="45"/>
  <c r="P204" i="44" s="1"/>
  <c r="M219" i="45"/>
  <c r="Q219" i="45" s="1"/>
  <c r="Q204" i="44" s="1"/>
  <c r="I219" i="45"/>
  <c r="I204" i="44" s="1"/>
  <c r="F219" i="45"/>
  <c r="J219" i="45" s="1"/>
  <c r="J204" i="44" s="1"/>
  <c r="P218" i="45"/>
  <c r="P203" i="44" s="1"/>
  <c r="M218" i="45"/>
  <c r="Q218" i="45" s="1"/>
  <c r="Q203" i="44" s="1"/>
  <c r="I218" i="45"/>
  <c r="I203" i="44" s="1"/>
  <c r="F218" i="45"/>
  <c r="J218" i="45" s="1"/>
  <c r="J203" i="44" s="1"/>
  <c r="P217" i="45"/>
  <c r="P202" i="44" s="1"/>
  <c r="M217" i="45"/>
  <c r="Q217" i="45" s="1"/>
  <c r="Q202" i="44" s="1"/>
  <c r="I217" i="45"/>
  <c r="I202" i="44" s="1"/>
  <c r="F217" i="45"/>
  <c r="P216" i="45"/>
  <c r="P201" i="44" s="1"/>
  <c r="M216" i="45"/>
  <c r="Q216" i="45" s="1"/>
  <c r="Q201" i="44" s="1"/>
  <c r="I216" i="45"/>
  <c r="I201" i="44" s="1"/>
  <c r="F216" i="45"/>
  <c r="P215" i="45"/>
  <c r="P200" i="44" s="1"/>
  <c r="M215" i="45"/>
  <c r="Q215" i="45" s="1"/>
  <c r="Q200" i="44" s="1"/>
  <c r="I215" i="45"/>
  <c r="I200" i="44" s="1"/>
  <c r="F215" i="45"/>
  <c r="P214" i="45"/>
  <c r="P199" i="44" s="1"/>
  <c r="M214" i="45"/>
  <c r="Q214" i="45" s="1"/>
  <c r="Q199" i="44" s="1"/>
  <c r="I214" i="45"/>
  <c r="I199" i="44" s="1"/>
  <c r="F214" i="45"/>
  <c r="J214" i="45" s="1"/>
  <c r="J199" i="44" s="1"/>
  <c r="P213" i="45"/>
  <c r="P198" i="44" s="1"/>
  <c r="M213" i="45"/>
  <c r="Q213" i="45" s="1"/>
  <c r="Q198" i="44" s="1"/>
  <c r="I213" i="45"/>
  <c r="I198" i="44" s="1"/>
  <c r="F213" i="45"/>
  <c r="J213" i="45" s="1"/>
  <c r="J198" i="44" s="1"/>
  <c r="P212" i="45"/>
  <c r="P197" i="44" s="1"/>
  <c r="M212" i="45"/>
  <c r="Q212" i="45" s="1"/>
  <c r="Q197" i="44" s="1"/>
  <c r="I212" i="45"/>
  <c r="I197" i="44" s="1"/>
  <c r="F212" i="45"/>
  <c r="J212" i="45" s="1"/>
  <c r="J197" i="44" s="1"/>
  <c r="P211" i="45"/>
  <c r="P196" i="44" s="1"/>
  <c r="M211" i="45"/>
  <c r="Q211" i="45" s="1"/>
  <c r="Q196" i="44" s="1"/>
  <c r="I211" i="45"/>
  <c r="I196" i="44" s="1"/>
  <c r="F211" i="45"/>
  <c r="J211" i="45" s="1"/>
  <c r="J196" i="44" s="1"/>
  <c r="P210" i="45"/>
  <c r="P195" i="44" s="1"/>
  <c r="M210" i="45"/>
  <c r="I210" i="45"/>
  <c r="I195" i="44" s="1"/>
  <c r="F210" i="45"/>
  <c r="P209" i="45"/>
  <c r="P194" i="44" s="1"/>
  <c r="M209" i="45"/>
  <c r="Q209" i="45" s="1"/>
  <c r="Q194" i="44" s="1"/>
  <c r="I209" i="45"/>
  <c r="I194" i="44" s="1"/>
  <c r="F209" i="45"/>
  <c r="J209" i="45" s="1"/>
  <c r="J194" i="44" s="1"/>
  <c r="P208" i="45"/>
  <c r="P193" i="44" s="1"/>
  <c r="M208" i="45"/>
  <c r="Q208" i="45" s="1"/>
  <c r="Q193" i="44" s="1"/>
  <c r="I208" i="45"/>
  <c r="I193" i="44" s="1"/>
  <c r="F208" i="45"/>
  <c r="J208" i="45" s="1"/>
  <c r="J193" i="44" s="1"/>
  <c r="P207" i="45"/>
  <c r="P192" i="44" s="1"/>
  <c r="M207" i="45"/>
  <c r="Q207" i="45" s="1"/>
  <c r="Q192" i="44" s="1"/>
  <c r="I207" i="45"/>
  <c r="I192" i="44" s="1"/>
  <c r="F207" i="45"/>
  <c r="J207" i="45" s="1"/>
  <c r="J192" i="44" s="1"/>
  <c r="P206" i="45"/>
  <c r="P191" i="44" s="1"/>
  <c r="M206" i="45"/>
  <c r="Q206" i="45" s="1"/>
  <c r="Q191" i="44" s="1"/>
  <c r="I206" i="45"/>
  <c r="I191" i="44" s="1"/>
  <c r="F206" i="45"/>
  <c r="J206" i="45" s="1"/>
  <c r="J191" i="44" s="1"/>
  <c r="P205" i="45"/>
  <c r="P190" i="44" s="1"/>
  <c r="M205" i="45"/>
  <c r="Q205" i="45" s="1"/>
  <c r="Q190" i="44" s="1"/>
  <c r="I205" i="45"/>
  <c r="I190" i="44" s="1"/>
  <c r="F205" i="45"/>
  <c r="J205" i="45" s="1"/>
  <c r="J190" i="44" s="1"/>
  <c r="P204" i="45"/>
  <c r="P189" i="44" s="1"/>
  <c r="M204" i="45"/>
  <c r="I204" i="45"/>
  <c r="I189" i="44" s="1"/>
  <c r="F204" i="45"/>
  <c r="F189" i="44" s="1"/>
  <c r="P203" i="45"/>
  <c r="P188" i="44" s="1"/>
  <c r="M203" i="45"/>
  <c r="Q203" i="45" s="1"/>
  <c r="Q188" i="44" s="1"/>
  <c r="I203" i="45"/>
  <c r="I188" i="44" s="1"/>
  <c r="F203" i="45"/>
  <c r="J203" i="45" s="1"/>
  <c r="J188" i="44" s="1"/>
  <c r="P202" i="45"/>
  <c r="P187" i="44" s="1"/>
  <c r="M202" i="45"/>
  <c r="Q202" i="45" s="1"/>
  <c r="Q187" i="44" s="1"/>
  <c r="I202" i="45"/>
  <c r="I187" i="44" s="1"/>
  <c r="F202" i="45"/>
  <c r="P201" i="45"/>
  <c r="P186" i="44" s="1"/>
  <c r="M201" i="45"/>
  <c r="I201" i="45"/>
  <c r="I186" i="44" s="1"/>
  <c r="F201" i="45"/>
  <c r="J201" i="45" s="1"/>
  <c r="J186" i="44" s="1"/>
  <c r="P200" i="45"/>
  <c r="P185" i="44" s="1"/>
  <c r="M200" i="45"/>
  <c r="Q200" i="45" s="1"/>
  <c r="Q185" i="44" s="1"/>
  <c r="I200" i="45"/>
  <c r="I185" i="44" s="1"/>
  <c r="F200" i="45"/>
  <c r="J200" i="45" s="1"/>
  <c r="J185" i="44" s="1"/>
  <c r="P199" i="45"/>
  <c r="P184" i="44" s="1"/>
  <c r="M199" i="45"/>
  <c r="Q199" i="45" s="1"/>
  <c r="Q184" i="44" s="1"/>
  <c r="I199" i="45"/>
  <c r="I184" i="44" s="1"/>
  <c r="F199" i="45"/>
  <c r="P198" i="45"/>
  <c r="P183" i="44" s="1"/>
  <c r="M198" i="45"/>
  <c r="I198" i="45"/>
  <c r="I183" i="44" s="1"/>
  <c r="F198" i="45"/>
  <c r="P197" i="45"/>
  <c r="P182" i="44" s="1"/>
  <c r="M197" i="45"/>
  <c r="Q197" i="45" s="1"/>
  <c r="Q182" i="44" s="1"/>
  <c r="I197" i="45"/>
  <c r="I182" i="44" s="1"/>
  <c r="F197" i="45"/>
  <c r="P196" i="45"/>
  <c r="P181" i="44" s="1"/>
  <c r="M196" i="45"/>
  <c r="I196" i="45"/>
  <c r="I181" i="44" s="1"/>
  <c r="F196" i="45"/>
  <c r="J196" i="45" s="1"/>
  <c r="J181" i="44" s="1"/>
  <c r="P195" i="45"/>
  <c r="P180" i="44" s="1"/>
  <c r="M195" i="45"/>
  <c r="I195" i="45"/>
  <c r="I180" i="44" s="1"/>
  <c r="F195" i="45"/>
  <c r="J195" i="45" s="1"/>
  <c r="J180" i="44" s="1"/>
  <c r="P194" i="45"/>
  <c r="P179" i="44" s="1"/>
  <c r="M194" i="45"/>
  <c r="Q194" i="45" s="1"/>
  <c r="Q179" i="44" s="1"/>
  <c r="I194" i="45"/>
  <c r="I179" i="44" s="1"/>
  <c r="F194" i="45"/>
  <c r="F179" i="44" s="1"/>
  <c r="P193" i="45"/>
  <c r="P178" i="44" s="1"/>
  <c r="M193" i="45"/>
  <c r="Q193" i="45" s="1"/>
  <c r="Q178" i="44" s="1"/>
  <c r="I193" i="45"/>
  <c r="I178" i="44" s="1"/>
  <c r="F193" i="45"/>
  <c r="J193" i="45" s="1"/>
  <c r="J178" i="44" s="1"/>
  <c r="P192" i="45"/>
  <c r="P177" i="44" s="1"/>
  <c r="M192" i="45"/>
  <c r="I192" i="45"/>
  <c r="I177" i="44" s="1"/>
  <c r="F192" i="45"/>
  <c r="P191" i="45"/>
  <c r="P176" i="44" s="1"/>
  <c r="M191" i="45"/>
  <c r="Q191" i="45" s="1"/>
  <c r="Q176" i="44" s="1"/>
  <c r="I191" i="45"/>
  <c r="I176" i="44" s="1"/>
  <c r="F191" i="45"/>
  <c r="J191" i="45" s="1"/>
  <c r="J176" i="44" s="1"/>
  <c r="P190" i="45"/>
  <c r="P175" i="44" s="1"/>
  <c r="M190" i="45"/>
  <c r="Q190" i="45" s="1"/>
  <c r="Q175" i="44" s="1"/>
  <c r="I190" i="45"/>
  <c r="I175" i="44" s="1"/>
  <c r="F190" i="45"/>
  <c r="P189" i="45"/>
  <c r="P174" i="44" s="1"/>
  <c r="M189" i="45"/>
  <c r="Q189" i="45" s="1"/>
  <c r="Q174" i="44" s="1"/>
  <c r="I189" i="45"/>
  <c r="I174" i="44" s="1"/>
  <c r="F189" i="45"/>
  <c r="J189" i="45" s="1"/>
  <c r="J174" i="44" s="1"/>
  <c r="P188" i="45"/>
  <c r="P173" i="44" s="1"/>
  <c r="M188" i="45"/>
  <c r="Q188" i="45" s="1"/>
  <c r="Q173" i="44" s="1"/>
  <c r="I188" i="45"/>
  <c r="I173" i="44" s="1"/>
  <c r="F188" i="45"/>
  <c r="P187" i="45"/>
  <c r="P172" i="44" s="1"/>
  <c r="M187" i="45"/>
  <c r="Q187" i="45" s="1"/>
  <c r="Q172" i="44" s="1"/>
  <c r="I187" i="45"/>
  <c r="I172" i="44" s="1"/>
  <c r="F187" i="45"/>
  <c r="P186" i="45"/>
  <c r="P171" i="44" s="1"/>
  <c r="M186" i="45"/>
  <c r="Q186" i="45" s="1"/>
  <c r="Q171" i="44" s="1"/>
  <c r="I186" i="45"/>
  <c r="I171" i="44" s="1"/>
  <c r="F186" i="45"/>
  <c r="P185" i="45"/>
  <c r="P170" i="44" s="1"/>
  <c r="M185" i="45"/>
  <c r="Q185" i="45" s="1"/>
  <c r="Q170" i="44" s="1"/>
  <c r="I185" i="45"/>
  <c r="I170" i="44" s="1"/>
  <c r="F185" i="45"/>
  <c r="J185" i="45" s="1"/>
  <c r="J170" i="44" s="1"/>
  <c r="P184" i="45"/>
  <c r="P169" i="44" s="1"/>
  <c r="M184" i="45"/>
  <c r="I184" i="45"/>
  <c r="I169" i="44" s="1"/>
  <c r="F184" i="45"/>
  <c r="J184" i="45" s="1"/>
  <c r="J169" i="44" s="1"/>
  <c r="P183" i="45"/>
  <c r="P168" i="44" s="1"/>
  <c r="M183" i="45"/>
  <c r="I183" i="45"/>
  <c r="I168" i="44" s="1"/>
  <c r="F183" i="45"/>
  <c r="F168" i="44" s="1"/>
  <c r="P182" i="45"/>
  <c r="P167" i="44" s="1"/>
  <c r="M182" i="45"/>
  <c r="Q182" i="45" s="1"/>
  <c r="Q167" i="44" s="1"/>
  <c r="I182" i="45"/>
  <c r="I167" i="44" s="1"/>
  <c r="F182" i="45"/>
  <c r="J182" i="45" s="1"/>
  <c r="J167" i="44" s="1"/>
  <c r="P181" i="45"/>
  <c r="P166" i="44" s="1"/>
  <c r="M181" i="45"/>
  <c r="Q181" i="45" s="1"/>
  <c r="Q166" i="44" s="1"/>
  <c r="I181" i="45"/>
  <c r="I166" i="44" s="1"/>
  <c r="F181" i="45"/>
  <c r="J181" i="45" s="1"/>
  <c r="J166" i="44" s="1"/>
  <c r="P180" i="45"/>
  <c r="P165" i="44" s="1"/>
  <c r="M180" i="45"/>
  <c r="I180" i="45"/>
  <c r="I165" i="44" s="1"/>
  <c r="F180" i="45"/>
  <c r="P179" i="45"/>
  <c r="P164" i="44" s="1"/>
  <c r="M179" i="45"/>
  <c r="Q179" i="45" s="1"/>
  <c r="Q164" i="44" s="1"/>
  <c r="I179" i="45"/>
  <c r="I164" i="44" s="1"/>
  <c r="F179" i="45"/>
  <c r="J179" i="45" s="1"/>
  <c r="J164" i="44" s="1"/>
  <c r="P178" i="45"/>
  <c r="P163" i="44" s="1"/>
  <c r="M178" i="45"/>
  <c r="I178" i="45"/>
  <c r="I163" i="44" s="1"/>
  <c r="F178" i="45"/>
  <c r="P177" i="45"/>
  <c r="P162" i="44" s="1"/>
  <c r="M177" i="45"/>
  <c r="I177" i="45"/>
  <c r="I162" i="44" s="1"/>
  <c r="F177" i="45"/>
  <c r="J177" i="45" s="1"/>
  <c r="J162" i="44" s="1"/>
  <c r="P176" i="45"/>
  <c r="P161" i="44" s="1"/>
  <c r="M176" i="45"/>
  <c r="Q176" i="45" s="1"/>
  <c r="Q161" i="44" s="1"/>
  <c r="I176" i="45"/>
  <c r="I161" i="44" s="1"/>
  <c r="F176" i="45"/>
  <c r="P175" i="45"/>
  <c r="P160" i="44" s="1"/>
  <c r="M175" i="45"/>
  <c r="I175" i="45"/>
  <c r="I160" i="44" s="1"/>
  <c r="F175" i="45"/>
  <c r="J175" i="45" s="1"/>
  <c r="J160" i="44" s="1"/>
  <c r="P174" i="45"/>
  <c r="P159" i="44" s="1"/>
  <c r="M174" i="45"/>
  <c r="Q174" i="45" s="1"/>
  <c r="Q159" i="44" s="1"/>
  <c r="I174" i="45"/>
  <c r="I159" i="44" s="1"/>
  <c r="F174" i="45"/>
  <c r="J174" i="45" s="1"/>
  <c r="J159" i="44" s="1"/>
  <c r="P173" i="45"/>
  <c r="P158" i="44" s="1"/>
  <c r="M173" i="45"/>
  <c r="Q173" i="45" s="1"/>
  <c r="Q158" i="44" s="1"/>
  <c r="I173" i="45"/>
  <c r="I158" i="44" s="1"/>
  <c r="F173" i="45"/>
  <c r="P172" i="45"/>
  <c r="P157" i="44" s="1"/>
  <c r="M172" i="45"/>
  <c r="I172" i="45"/>
  <c r="I157" i="44" s="1"/>
  <c r="F172" i="45"/>
  <c r="P171" i="45"/>
  <c r="P156" i="44" s="1"/>
  <c r="M171" i="45"/>
  <c r="Q171" i="45" s="1"/>
  <c r="Q156" i="44" s="1"/>
  <c r="I171" i="45"/>
  <c r="I156" i="44" s="1"/>
  <c r="F171" i="45"/>
  <c r="J171" i="45" s="1"/>
  <c r="J156" i="44" s="1"/>
  <c r="P170" i="45"/>
  <c r="P155" i="44" s="1"/>
  <c r="M170" i="45"/>
  <c r="Q170" i="45" s="1"/>
  <c r="Q155" i="44" s="1"/>
  <c r="I170" i="45"/>
  <c r="I155" i="44" s="1"/>
  <c r="F170" i="45"/>
  <c r="F155" i="44" s="1"/>
  <c r="P169" i="45"/>
  <c r="P154" i="44" s="1"/>
  <c r="M169" i="45"/>
  <c r="I169" i="45"/>
  <c r="I154" i="44" s="1"/>
  <c r="F169" i="45"/>
  <c r="P168" i="45"/>
  <c r="P153" i="44" s="1"/>
  <c r="M168" i="45"/>
  <c r="I168" i="45"/>
  <c r="I153" i="44" s="1"/>
  <c r="F168" i="45"/>
  <c r="P167" i="45"/>
  <c r="P152" i="44" s="1"/>
  <c r="M167" i="45"/>
  <c r="Q167" i="45" s="1"/>
  <c r="Q152" i="44" s="1"/>
  <c r="I167" i="45"/>
  <c r="I152" i="44" s="1"/>
  <c r="F167" i="45"/>
  <c r="J167" i="45" s="1"/>
  <c r="J152" i="44" s="1"/>
  <c r="P166" i="45"/>
  <c r="P151" i="44" s="1"/>
  <c r="M166" i="45"/>
  <c r="I166" i="45"/>
  <c r="I151" i="44" s="1"/>
  <c r="F166" i="45"/>
  <c r="P165" i="45"/>
  <c r="P150" i="44" s="1"/>
  <c r="M165" i="45"/>
  <c r="I165" i="45"/>
  <c r="I150" i="44" s="1"/>
  <c r="F165" i="45"/>
  <c r="J165" i="45" s="1"/>
  <c r="J150" i="44" s="1"/>
  <c r="P164" i="45"/>
  <c r="P149" i="44" s="1"/>
  <c r="M164" i="45"/>
  <c r="I164" i="45"/>
  <c r="I149" i="44" s="1"/>
  <c r="F164" i="45"/>
  <c r="P163" i="45"/>
  <c r="P148" i="44" s="1"/>
  <c r="M163" i="45"/>
  <c r="I163" i="45"/>
  <c r="I148" i="44" s="1"/>
  <c r="F163" i="45"/>
  <c r="P162" i="45"/>
  <c r="P147" i="44" s="1"/>
  <c r="M162" i="45"/>
  <c r="Q162" i="45" s="1"/>
  <c r="Q147" i="44" s="1"/>
  <c r="I162" i="45"/>
  <c r="I147" i="44" s="1"/>
  <c r="F162" i="45"/>
  <c r="P161" i="45"/>
  <c r="P146" i="44" s="1"/>
  <c r="M161" i="45"/>
  <c r="I161" i="45"/>
  <c r="I146" i="44" s="1"/>
  <c r="F161" i="45"/>
  <c r="J161" i="45" s="1"/>
  <c r="J146" i="44" s="1"/>
  <c r="P160" i="45"/>
  <c r="P145" i="44" s="1"/>
  <c r="M160" i="45"/>
  <c r="I160" i="45"/>
  <c r="I145" i="44" s="1"/>
  <c r="F160" i="45"/>
  <c r="J160" i="45" s="1"/>
  <c r="J145" i="44" s="1"/>
  <c r="P159" i="45"/>
  <c r="P144" i="44" s="1"/>
  <c r="M159" i="45"/>
  <c r="Q159" i="45" s="1"/>
  <c r="Q144" i="44" s="1"/>
  <c r="I159" i="45"/>
  <c r="I144" i="44" s="1"/>
  <c r="F159" i="45"/>
  <c r="P158" i="45"/>
  <c r="P143" i="44" s="1"/>
  <c r="M158" i="45"/>
  <c r="Q158" i="45" s="1"/>
  <c r="Q143" i="44" s="1"/>
  <c r="I158" i="45"/>
  <c r="I143" i="44" s="1"/>
  <c r="F158" i="45"/>
  <c r="P157" i="45"/>
  <c r="P142" i="44" s="1"/>
  <c r="M157" i="45"/>
  <c r="Q157" i="45" s="1"/>
  <c r="Q142" i="44" s="1"/>
  <c r="I157" i="45"/>
  <c r="I142" i="44" s="1"/>
  <c r="F157" i="45"/>
  <c r="P156" i="45"/>
  <c r="P141" i="44" s="1"/>
  <c r="M156" i="45"/>
  <c r="I156" i="45"/>
  <c r="I141" i="44" s="1"/>
  <c r="F156" i="45"/>
  <c r="P155" i="45"/>
  <c r="P140" i="44" s="1"/>
  <c r="M155" i="45"/>
  <c r="Q155" i="45" s="1"/>
  <c r="Q140" i="44" s="1"/>
  <c r="I155" i="45"/>
  <c r="I140" i="44" s="1"/>
  <c r="F155" i="45"/>
  <c r="P154" i="45"/>
  <c r="P139" i="44" s="1"/>
  <c r="M154" i="45"/>
  <c r="Q154" i="45" s="1"/>
  <c r="Q139" i="44" s="1"/>
  <c r="I154" i="45"/>
  <c r="I139" i="44" s="1"/>
  <c r="F154" i="45"/>
  <c r="P153" i="45"/>
  <c r="P138" i="44" s="1"/>
  <c r="M153" i="45"/>
  <c r="Q153" i="45" s="1"/>
  <c r="Q138" i="44" s="1"/>
  <c r="I153" i="45"/>
  <c r="I138" i="44" s="1"/>
  <c r="F153" i="45"/>
  <c r="F138" i="44" s="1"/>
  <c r="P152" i="45"/>
  <c r="P137" i="44" s="1"/>
  <c r="M152" i="45"/>
  <c r="Q152" i="45" s="1"/>
  <c r="Q137" i="44" s="1"/>
  <c r="I152" i="45"/>
  <c r="I137" i="44" s="1"/>
  <c r="F152" i="45"/>
  <c r="P151" i="45"/>
  <c r="P136" i="44" s="1"/>
  <c r="M151" i="45"/>
  <c r="I151" i="45"/>
  <c r="I136" i="44" s="1"/>
  <c r="F151" i="45"/>
  <c r="P150" i="45"/>
  <c r="P135" i="44" s="1"/>
  <c r="M150" i="45"/>
  <c r="M135" i="44" s="1"/>
  <c r="I150" i="45"/>
  <c r="I135" i="44" s="1"/>
  <c r="F150" i="45"/>
  <c r="P149" i="45"/>
  <c r="P134" i="44" s="1"/>
  <c r="M149" i="45"/>
  <c r="Q149" i="45" s="1"/>
  <c r="Q134" i="44" s="1"/>
  <c r="I149" i="45"/>
  <c r="I134" i="44" s="1"/>
  <c r="F149" i="45"/>
  <c r="P148" i="45"/>
  <c r="P133" i="44" s="1"/>
  <c r="M148" i="45"/>
  <c r="I148" i="45"/>
  <c r="I133" i="44" s="1"/>
  <c r="F148" i="45"/>
  <c r="F133" i="44" s="1"/>
  <c r="P147" i="45"/>
  <c r="P132" i="44" s="1"/>
  <c r="M147" i="45"/>
  <c r="I147" i="45"/>
  <c r="I132" i="44" s="1"/>
  <c r="F147" i="45"/>
  <c r="P146" i="45"/>
  <c r="P131" i="44" s="1"/>
  <c r="M146" i="45"/>
  <c r="Q146" i="45" s="1"/>
  <c r="Q131" i="44" s="1"/>
  <c r="I146" i="45"/>
  <c r="I131" i="44" s="1"/>
  <c r="F146" i="45"/>
  <c r="P145" i="45"/>
  <c r="P130" i="44" s="1"/>
  <c r="M145" i="45"/>
  <c r="Q145" i="45" s="1"/>
  <c r="Q130" i="44" s="1"/>
  <c r="I145" i="45"/>
  <c r="I130" i="44" s="1"/>
  <c r="F145" i="45"/>
  <c r="P144" i="45"/>
  <c r="P129" i="44" s="1"/>
  <c r="M144" i="45"/>
  <c r="Q144" i="45" s="1"/>
  <c r="Q129" i="44" s="1"/>
  <c r="I144" i="45"/>
  <c r="I129" i="44" s="1"/>
  <c r="F144" i="45"/>
  <c r="P143" i="45"/>
  <c r="P128" i="44" s="1"/>
  <c r="M143" i="45"/>
  <c r="Q143" i="45" s="1"/>
  <c r="Q128" i="44" s="1"/>
  <c r="I143" i="45"/>
  <c r="I128" i="44" s="1"/>
  <c r="F143" i="45"/>
  <c r="P142" i="45"/>
  <c r="P127" i="44" s="1"/>
  <c r="M142" i="45"/>
  <c r="Q142" i="45" s="1"/>
  <c r="Q127" i="44" s="1"/>
  <c r="I142" i="45"/>
  <c r="I127" i="44" s="1"/>
  <c r="F142" i="45"/>
  <c r="J142" i="45" s="1"/>
  <c r="J127" i="44" s="1"/>
  <c r="P141" i="45"/>
  <c r="P126" i="44" s="1"/>
  <c r="M141" i="45"/>
  <c r="Q141" i="45" s="1"/>
  <c r="Q126" i="44" s="1"/>
  <c r="I141" i="45"/>
  <c r="I126" i="44" s="1"/>
  <c r="F141" i="45"/>
  <c r="P140" i="45"/>
  <c r="P125" i="44" s="1"/>
  <c r="M140" i="45"/>
  <c r="Q140" i="45" s="1"/>
  <c r="Q125" i="44" s="1"/>
  <c r="I140" i="45"/>
  <c r="I125" i="44" s="1"/>
  <c r="F140" i="45"/>
  <c r="P139" i="45"/>
  <c r="P124" i="44" s="1"/>
  <c r="M139" i="45"/>
  <c r="Q139" i="45" s="1"/>
  <c r="Q124" i="44" s="1"/>
  <c r="I139" i="45"/>
  <c r="I124" i="44" s="1"/>
  <c r="F139" i="45"/>
  <c r="J139" i="45" s="1"/>
  <c r="J124" i="44" s="1"/>
  <c r="P138" i="45"/>
  <c r="P123" i="44" s="1"/>
  <c r="M138" i="45"/>
  <c r="Q138" i="45" s="1"/>
  <c r="Q123" i="44" s="1"/>
  <c r="I138" i="45"/>
  <c r="I123" i="44" s="1"/>
  <c r="F138" i="45"/>
  <c r="P137" i="45"/>
  <c r="P122" i="44" s="1"/>
  <c r="M137" i="45"/>
  <c r="Q137" i="45" s="1"/>
  <c r="Q122" i="44" s="1"/>
  <c r="I137" i="45"/>
  <c r="I122" i="44" s="1"/>
  <c r="F137" i="45"/>
  <c r="P136" i="45"/>
  <c r="P121" i="44" s="1"/>
  <c r="M136" i="45"/>
  <c r="Q136" i="45" s="1"/>
  <c r="Q121" i="44" s="1"/>
  <c r="I136" i="45"/>
  <c r="I121" i="44" s="1"/>
  <c r="F136" i="45"/>
  <c r="J136" i="45" s="1"/>
  <c r="J121" i="44" s="1"/>
  <c r="P135" i="45"/>
  <c r="P120" i="44" s="1"/>
  <c r="M135" i="45"/>
  <c r="Q135" i="45" s="1"/>
  <c r="Q120" i="44" s="1"/>
  <c r="I135" i="45"/>
  <c r="I120" i="44" s="1"/>
  <c r="F135" i="45"/>
  <c r="P134" i="45"/>
  <c r="P119" i="44" s="1"/>
  <c r="M134" i="45"/>
  <c r="Q134" i="45" s="1"/>
  <c r="Q119" i="44" s="1"/>
  <c r="I134" i="45"/>
  <c r="I119" i="44" s="1"/>
  <c r="F134" i="45"/>
  <c r="P133" i="45"/>
  <c r="P118" i="44" s="1"/>
  <c r="M133" i="45"/>
  <c r="I133" i="45"/>
  <c r="I118" i="44" s="1"/>
  <c r="F133" i="45"/>
  <c r="J133" i="45" s="1"/>
  <c r="J118" i="44" s="1"/>
  <c r="P132" i="45"/>
  <c r="P117" i="44" s="1"/>
  <c r="M132" i="45"/>
  <c r="I132" i="45"/>
  <c r="I117" i="44" s="1"/>
  <c r="F132" i="45"/>
  <c r="P131" i="45"/>
  <c r="P116" i="44" s="1"/>
  <c r="M131" i="45"/>
  <c r="Q131" i="45" s="1"/>
  <c r="Q116" i="44" s="1"/>
  <c r="I131" i="45"/>
  <c r="I116" i="44" s="1"/>
  <c r="F131" i="45"/>
  <c r="P130" i="45"/>
  <c r="P115" i="44" s="1"/>
  <c r="M130" i="45"/>
  <c r="Q130" i="45" s="1"/>
  <c r="Q115" i="44" s="1"/>
  <c r="I130" i="45"/>
  <c r="I115" i="44" s="1"/>
  <c r="F130" i="45"/>
  <c r="P129" i="45"/>
  <c r="P114" i="44" s="1"/>
  <c r="M129" i="45"/>
  <c r="Q129" i="45" s="1"/>
  <c r="Q114" i="44" s="1"/>
  <c r="I129" i="45"/>
  <c r="I114" i="44" s="1"/>
  <c r="F129" i="45"/>
  <c r="P128" i="45"/>
  <c r="P113" i="44" s="1"/>
  <c r="M128" i="45"/>
  <c r="Q128" i="45" s="1"/>
  <c r="Q113" i="44" s="1"/>
  <c r="I128" i="45"/>
  <c r="I113" i="44" s="1"/>
  <c r="F128" i="45"/>
  <c r="J128" i="45" s="1"/>
  <c r="J113" i="44" s="1"/>
  <c r="P127" i="45"/>
  <c r="P112" i="44" s="1"/>
  <c r="M127" i="45"/>
  <c r="Q127" i="45" s="1"/>
  <c r="Q112" i="44" s="1"/>
  <c r="I127" i="45"/>
  <c r="I112" i="44" s="1"/>
  <c r="F127" i="45"/>
  <c r="P126" i="45"/>
  <c r="P111" i="44" s="1"/>
  <c r="M126" i="45"/>
  <c r="Q126" i="45" s="1"/>
  <c r="Q111" i="44" s="1"/>
  <c r="I126" i="45"/>
  <c r="I111" i="44" s="1"/>
  <c r="F126" i="45"/>
  <c r="P125" i="45"/>
  <c r="P110" i="44" s="1"/>
  <c r="M125" i="45"/>
  <c r="Q125" i="45" s="1"/>
  <c r="Q110" i="44" s="1"/>
  <c r="I125" i="45"/>
  <c r="I110" i="44" s="1"/>
  <c r="F125" i="45"/>
  <c r="J125" i="45" s="1"/>
  <c r="J110" i="44" s="1"/>
  <c r="P124" i="45"/>
  <c r="P109" i="44" s="1"/>
  <c r="M124" i="45"/>
  <c r="Q124" i="45" s="1"/>
  <c r="Q109" i="44" s="1"/>
  <c r="I124" i="45"/>
  <c r="I109" i="44" s="1"/>
  <c r="F124" i="45"/>
  <c r="P123" i="45"/>
  <c r="P108" i="44" s="1"/>
  <c r="M123" i="45"/>
  <c r="I123" i="45"/>
  <c r="I108" i="44" s="1"/>
  <c r="F123" i="45"/>
  <c r="P122" i="45"/>
  <c r="P107" i="44" s="1"/>
  <c r="M122" i="45"/>
  <c r="Q122" i="45" s="1"/>
  <c r="Q107" i="44" s="1"/>
  <c r="I122" i="45"/>
  <c r="I107" i="44" s="1"/>
  <c r="F122" i="45"/>
  <c r="P121" i="45"/>
  <c r="P106" i="44" s="1"/>
  <c r="M121" i="45"/>
  <c r="Q121" i="45" s="1"/>
  <c r="Q106" i="44" s="1"/>
  <c r="I121" i="45"/>
  <c r="I106" i="44" s="1"/>
  <c r="F121" i="45"/>
  <c r="P120" i="45"/>
  <c r="P105" i="44" s="1"/>
  <c r="M120" i="45"/>
  <c r="Q120" i="45" s="1"/>
  <c r="Q105" i="44" s="1"/>
  <c r="I120" i="45"/>
  <c r="I105" i="44" s="1"/>
  <c r="F120" i="45"/>
  <c r="F105" i="44" s="1"/>
  <c r="P119" i="45"/>
  <c r="P104" i="44" s="1"/>
  <c r="M119" i="45"/>
  <c r="Q119" i="45" s="1"/>
  <c r="Q104" i="44" s="1"/>
  <c r="I119" i="45"/>
  <c r="I104" i="44" s="1"/>
  <c r="F119" i="45"/>
  <c r="J119" i="45" s="1"/>
  <c r="J104" i="44" s="1"/>
  <c r="P118" i="45"/>
  <c r="P103" i="44" s="1"/>
  <c r="M118" i="45"/>
  <c r="Q118" i="45" s="1"/>
  <c r="Q103" i="44" s="1"/>
  <c r="I118" i="45"/>
  <c r="I103" i="44" s="1"/>
  <c r="F118" i="45"/>
  <c r="P117" i="45"/>
  <c r="P102" i="44" s="1"/>
  <c r="M117" i="45"/>
  <c r="Q117" i="45" s="1"/>
  <c r="Q102" i="44" s="1"/>
  <c r="I117" i="45"/>
  <c r="I102" i="44" s="1"/>
  <c r="F117" i="45"/>
  <c r="P116" i="45"/>
  <c r="P101" i="44" s="1"/>
  <c r="M116" i="45"/>
  <c r="Q116" i="45" s="1"/>
  <c r="Q101" i="44" s="1"/>
  <c r="I116" i="45"/>
  <c r="I101" i="44" s="1"/>
  <c r="F116" i="45"/>
  <c r="P115" i="45"/>
  <c r="P100" i="44" s="1"/>
  <c r="M115" i="45"/>
  <c r="Q115" i="45" s="1"/>
  <c r="Q100" i="44" s="1"/>
  <c r="I115" i="45"/>
  <c r="I100" i="44" s="1"/>
  <c r="F115" i="45"/>
  <c r="P114" i="45"/>
  <c r="P99" i="44" s="1"/>
  <c r="M114" i="45"/>
  <c r="I114" i="45"/>
  <c r="I99" i="44" s="1"/>
  <c r="F114" i="45"/>
  <c r="J114" i="45" s="1"/>
  <c r="J99" i="44" s="1"/>
  <c r="P113" i="45"/>
  <c r="P98" i="44" s="1"/>
  <c r="M113" i="45"/>
  <c r="Q113" i="45" s="1"/>
  <c r="Q98" i="44" s="1"/>
  <c r="I113" i="45"/>
  <c r="I98" i="44" s="1"/>
  <c r="F113" i="45"/>
  <c r="J113" i="45" s="1"/>
  <c r="J98" i="44" s="1"/>
  <c r="P112" i="45"/>
  <c r="P97" i="44" s="1"/>
  <c r="M112" i="45"/>
  <c r="Q112" i="45" s="1"/>
  <c r="Q97" i="44" s="1"/>
  <c r="I112" i="45"/>
  <c r="I97" i="44" s="1"/>
  <c r="F112" i="45"/>
  <c r="P111" i="45"/>
  <c r="P96" i="44" s="1"/>
  <c r="M111" i="45"/>
  <c r="Q111" i="45" s="1"/>
  <c r="Q96" i="44" s="1"/>
  <c r="I111" i="45"/>
  <c r="I96" i="44" s="1"/>
  <c r="F111" i="45"/>
  <c r="P110" i="45"/>
  <c r="P95" i="44" s="1"/>
  <c r="M110" i="45"/>
  <c r="Q110" i="45" s="1"/>
  <c r="Q95" i="44" s="1"/>
  <c r="I110" i="45"/>
  <c r="I95" i="44" s="1"/>
  <c r="F110" i="45"/>
  <c r="J110" i="45" s="1"/>
  <c r="J95" i="44" s="1"/>
  <c r="P109" i="45"/>
  <c r="P94" i="44" s="1"/>
  <c r="M109" i="45"/>
  <c r="Q109" i="45" s="1"/>
  <c r="Q94" i="44" s="1"/>
  <c r="I109" i="45"/>
  <c r="I94" i="44" s="1"/>
  <c r="F109" i="45"/>
  <c r="P108" i="45"/>
  <c r="P93" i="44" s="1"/>
  <c r="M108" i="45"/>
  <c r="I108" i="45"/>
  <c r="I93" i="44" s="1"/>
  <c r="F108" i="45"/>
  <c r="J108" i="45" s="1"/>
  <c r="J93" i="44" s="1"/>
  <c r="P107" i="45"/>
  <c r="P92" i="44" s="1"/>
  <c r="M107" i="45"/>
  <c r="I107" i="45"/>
  <c r="I92" i="44" s="1"/>
  <c r="F107" i="45"/>
  <c r="J107" i="45" s="1"/>
  <c r="J92" i="44" s="1"/>
  <c r="P106" i="45"/>
  <c r="P91" i="44" s="1"/>
  <c r="M106" i="45"/>
  <c r="I106" i="45"/>
  <c r="I91" i="44" s="1"/>
  <c r="F106" i="45"/>
  <c r="P105" i="45"/>
  <c r="P90" i="44" s="1"/>
  <c r="M105" i="45"/>
  <c r="Q105" i="45" s="1"/>
  <c r="Q90" i="44" s="1"/>
  <c r="I105" i="45"/>
  <c r="I90" i="44" s="1"/>
  <c r="F105" i="45"/>
  <c r="P104" i="45"/>
  <c r="P89" i="44" s="1"/>
  <c r="M104" i="45"/>
  <c r="I104" i="45"/>
  <c r="I89" i="44" s="1"/>
  <c r="F104" i="45"/>
  <c r="J104" i="45" s="1"/>
  <c r="J89" i="44" s="1"/>
  <c r="P103" i="45"/>
  <c r="P88" i="44" s="1"/>
  <c r="M103" i="45"/>
  <c r="I103" i="45"/>
  <c r="I88" i="44" s="1"/>
  <c r="F103" i="45"/>
  <c r="J103" i="45" s="1"/>
  <c r="J88" i="44" s="1"/>
  <c r="P102" i="45"/>
  <c r="P87" i="44" s="1"/>
  <c r="M102" i="45"/>
  <c r="Q102" i="45" s="1"/>
  <c r="Q87" i="44" s="1"/>
  <c r="I102" i="45"/>
  <c r="I87" i="44" s="1"/>
  <c r="F102" i="45"/>
  <c r="J102" i="45" s="1"/>
  <c r="J87" i="44" s="1"/>
  <c r="P101" i="45"/>
  <c r="P86" i="44" s="1"/>
  <c r="M101" i="45"/>
  <c r="I101" i="45"/>
  <c r="I86" i="44" s="1"/>
  <c r="F101" i="45"/>
  <c r="P100" i="45"/>
  <c r="P85" i="44" s="1"/>
  <c r="M100" i="45"/>
  <c r="I100" i="45"/>
  <c r="I85" i="44" s="1"/>
  <c r="F100" i="45"/>
  <c r="P99" i="45"/>
  <c r="P84" i="44" s="1"/>
  <c r="M99" i="45"/>
  <c r="I99" i="45"/>
  <c r="I84" i="44" s="1"/>
  <c r="F99" i="45"/>
  <c r="P98" i="45"/>
  <c r="P83" i="44" s="1"/>
  <c r="M98" i="45"/>
  <c r="I98" i="45"/>
  <c r="I83" i="44" s="1"/>
  <c r="F98" i="45"/>
  <c r="J98" i="45" s="1"/>
  <c r="J83" i="44" s="1"/>
  <c r="P97" i="45"/>
  <c r="P82" i="44" s="1"/>
  <c r="M97" i="45"/>
  <c r="I97" i="45"/>
  <c r="I82" i="44" s="1"/>
  <c r="F97" i="45"/>
  <c r="P96" i="45"/>
  <c r="P81" i="44" s="1"/>
  <c r="M96" i="45"/>
  <c r="Q96" i="45" s="1"/>
  <c r="Q81" i="44" s="1"/>
  <c r="I96" i="45"/>
  <c r="I81" i="44" s="1"/>
  <c r="F96" i="45"/>
  <c r="F81" i="44" s="1"/>
  <c r="P95" i="45"/>
  <c r="P80" i="44" s="1"/>
  <c r="M95" i="45"/>
  <c r="Q95" i="45" s="1"/>
  <c r="Q80" i="44" s="1"/>
  <c r="I95" i="45"/>
  <c r="I80" i="44" s="1"/>
  <c r="F95" i="45"/>
  <c r="J95" i="45" s="1"/>
  <c r="J80" i="44" s="1"/>
  <c r="P94" i="45"/>
  <c r="P79" i="44" s="1"/>
  <c r="M94" i="45"/>
  <c r="I94" i="45"/>
  <c r="I79" i="44" s="1"/>
  <c r="F94" i="45"/>
  <c r="P93" i="45"/>
  <c r="P78" i="44" s="1"/>
  <c r="M93" i="45"/>
  <c r="Q93" i="45" s="1"/>
  <c r="Q78" i="44" s="1"/>
  <c r="I93" i="45"/>
  <c r="I78" i="44" s="1"/>
  <c r="F93" i="45"/>
  <c r="P92" i="45"/>
  <c r="P77" i="44" s="1"/>
  <c r="M92" i="45"/>
  <c r="I92" i="45"/>
  <c r="I77" i="44" s="1"/>
  <c r="F92" i="45"/>
  <c r="J92" i="45" s="1"/>
  <c r="J77" i="44" s="1"/>
  <c r="P91" i="45"/>
  <c r="P76" i="44" s="1"/>
  <c r="M91" i="45"/>
  <c r="Q91" i="45" s="1"/>
  <c r="Q76" i="44" s="1"/>
  <c r="I91" i="45"/>
  <c r="I76" i="44" s="1"/>
  <c r="F91" i="45"/>
  <c r="P90" i="45"/>
  <c r="P75" i="44" s="1"/>
  <c r="M90" i="45"/>
  <c r="Q90" i="45" s="1"/>
  <c r="Q75" i="44" s="1"/>
  <c r="I90" i="45"/>
  <c r="I75" i="44" s="1"/>
  <c r="F90" i="45"/>
  <c r="P89" i="45"/>
  <c r="P74" i="44" s="1"/>
  <c r="M89" i="45"/>
  <c r="I89" i="45"/>
  <c r="I74" i="44" s="1"/>
  <c r="F89" i="45"/>
  <c r="J89" i="45" s="1"/>
  <c r="J74" i="44" s="1"/>
  <c r="P88" i="45"/>
  <c r="P73" i="44" s="1"/>
  <c r="M88" i="45"/>
  <c r="Q88" i="45" s="1"/>
  <c r="Q73" i="44" s="1"/>
  <c r="I88" i="45"/>
  <c r="I73" i="44" s="1"/>
  <c r="F88" i="45"/>
  <c r="J88" i="45" s="1"/>
  <c r="J73" i="44" s="1"/>
  <c r="P87" i="45"/>
  <c r="P72" i="44" s="1"/>
  <c r="M87" i="45"/>
  <c r="Q87" i="45" s="1"/>
  <c r="Q72" i="44" s="1"/>
  <c r="I87" i="45"/>
  <c r="I72" i="44" s="1"/>
  <c r="F87" i="45"/>
  <c r="P86" i="45"/>
  <c r="P71" i="44" s="1"/>
  <c r="M86" i="45"/>
  <c r="Q86" i="45" s="1"/>
  <c r="Q71" i="44" s="1"/>
  <c r="I86" i="45"/>
  <c r="I71" i="44" s="1"/>
  <c r="F86" i="45"/>
  <c r="J86" i="45" s="1"/>
  <c r="J71" i="44" s="1"/>
  <c r="P85" i="45"/>
  <c r="P70" i="44" s="1"/>
  <c r="M85" i="45"/>
  <c r="I85" i="45"/>
  <c r="I70" i="44" s="1"/>
  <c r="F85" i="45"/>
  <c r="P84" i="45"/>
  <c r="P69" i="44" s="1"/>
  <c r="M84" i="45"/>
  <c r="Q84" i="45" s="1"/>
  <c r="Q69" i="44" s="1"/>
  <c r="I84" i="45"/>
  <c r="I69" i="44" s="1"/>
  <c r="F84" i="45"/>
  <c r="P83" i="45"/>
  <c r="P68" i="44" s="1"/>
  <c r="M83" i="45"/>
  <c r="I83" i="45"/>
  <c r="I68" i="44" s="1"/>
  <c r="F83" i="45"/>
  <c r="J83" i="45" s="1"/>
  <c r="J68" i="44" s="1"/>
  <c r="P82" i="45"/>
  <c r="P67" i="44" s="1"/>
  <c r="M82" i="45"/>
  <c r="I82" i="45"/>
  <c r="I67" i="44" s="1"/>
  <c r="F82" i="45"/>
  <c r="P81" i="45"/>
  <c r="P66" i="44" s="1"/>
  <c r="M81" i="45"/>
  <c r="Q81" i="45" s="1"/>
  <c r="Q66" i="44" s="1"/>
  <c r="I81" i="45"/>
  <c r="I66" i="44" s="1"/>
  <c r="F81" i="45"/>
  <c r="J81" i="45" s="1"/>
  <c r="J66" i="44" s="1"/>
  <c r="P80" i="45"/>
  <c r="P65" i="44" s="1"/>
  <c r="M80" i="45"/>
  <c r="Q80" i="45" s="1"/>
  <c r="Q65" i="44" s="1"/>
  <c r="I80" i="45"/>
  <c r="I65" i="44" s="1"/>
  <c r="F80" i="45"/>
  <c r="P79" i="45"/>
  <c r="P64" i="44" s="1"/>
  <c r="M79" i="45"/>
  <c r="I79" i="45"/>
  <c r="I64" i="44" s="1"/>
  <c r="F79" i="45"/>
  <c r="P78" i="45"/>
  <c r="P63" i="44" s="1"/>
  <c r="M78" i="45"/>
  <c r="Q78" i="45" s="1"/>
  <c r="Q63" i="44" s="1"/>
  <c r="I78" i="45"/>
  <c r="I63" i="44" s="1"/>
  <c r="F78" i="45"/>
  <c r="P77" i="45"/>
  <c r="P62" i="44" s="1"/>
  <c r="M77" i="45"/>
  <c r="Q77" i="45" s="1"/>
  <c r="Q62" i="44" s="1"/>
  <c r="I77" i="45"/>
  <c r="I62" i="44" s="1"/>
  <c r="F77" i="45"/>
  <c r="J77" i="45" s="1"/>
  <c r="J62" i="44" s="1"/>
  <c r="P76" i="45"/>
  <c r="P61" i="44" s="1"/>
  <c r="M76" i="45"/>
  <c r="I76" i="45"/>
  <c r="I61" i="44" s="1"/>
  <c r="F76" i="45"/>
  <c r="P75" i="45"/>
  <c r="P60" i="44" s="1"/>
  <c r="M75" i="45"/>
  <c r="Q75" i="45" s="1"/>
  <c r="Q60" i="44" s="1"/>
  <c r="I75" i="45"/>
  <c r="I60" i="44" s="1"/>
  <c r="F75" i="45"/>
  <c r="J75" i="45" s="1"/>
  <c r="J60" i="44" s="1"/>
  <c r="P74" i="45"/>
  <c r="P59" i="44" s="1"/>
  <c r="M74" i="45"/>
  <c r="I74" i="45"/>
  <c r="I59" i="44" s="1"/>
  <c r="F74" i="45"/>
  <c r="J74" i="45" s="1"/>
  <c r="J59" i="44" s="1"/>
  <c r="P73" i="45"/>
  <c r="P58" i="44" s="1"/>
  <c r="M73" i="45"/>
  <c r="Q73" i="45" s="1"/>
  <c r="Q58" i="44" s="1"/>
  <c r="I73" i="45"/>
  <c r="I58" i="44" s="1"/>
  <c r="F73" i="45"/>
  <c r="P72" i="45"/>
  <c r="P57" i="44" s="1"/>
  <c r="M72" i="45"/>
  <c r="Q72" i="45" s="1"/>
  <c r="Q57" i="44" s="1"/>
  <c r="I72" i="45"/>
  <c r="I57" i="44" s="1"/>
  <c r="F72" i="45"/>
  <c r="P71" i="45"/>
  <c r="P56" i="44" s="1"/>
  <c r="M71" i="45"/>
  <c r="I71" i="45"/>
  <c r="I56" i="44" s="1"/>
  <c r="F71" i="45"/>
  <c r="J71" i="45" s="1"/>
  <c r="J56" i="44" s="1"/>
  <c r="P70" i="45"/>
  <c r="P55" i="44" s="1"/>
  <c r="M70" i="45"/>
  <c r="Q70" i="45" s="1"/>
  <c r="Q55" i="44" s="1"/>
  <c r="I70" i="45"/>
  <c r="I55" i="44" s="1"/>
  <c r="F70" i="45"/>
  <c r="P69" i="45"/>
  <c r="P54" i="44" s="1"/>
  <c r="M69" i="45"/>
  <c r="Q69" i="45" s="1"/>
  <c r="Q54" i="44" s="1"/>
  <c r="I69" i="45"/>
  <c r="I54" i="44" s="1"/>
  <c r="F69" i="45"/>
  <c r="J69" i="45" s="1"/>
  <c r="J54" i="44" s="1"/>
  <c r="P68" i="45"/>
  <c r="P53" i="44" s="1"/>
  <c r="M68" i="45"/>
  <c r="Q68" i="45" s="1"/>
  <c r="Q53" i="44" s="1"/>
  <c r="I68" i="45"/>
  <c r="I53" i="44" s="1"/>
  <c r="F68" i="45"/>
  <c r="J68" i="45" s="1"/>
  <c r="J53" i="44" s="1"/>
  <c r="P67" i="45"/>
  <c r="P52" i="44" s="1"/>
  <c r="M67" i="45"/>
  <c r="I67" i="45"/>
  <c r="I52" i="44" s="1"/>
  <c r="F67" i="45"/>
  <c r="J67" i="45" s="1"/>
  <c r="J52" i="44" s="1"/>
  <c r="P66" i="45"/>
  <c r="P51" i="44" s="1"/>
  <c r="M66" i="45"/>
  <c r="I66" i="45"/>
  <c r="I51" i="44" s="1"/>
  <c r="F66" i="45"/>
  <c r="P65" i="45"/>
  <c r="P50" i="44" s="1"/>
  <c r="M65" i="45"/>
  <c r="Q65" i="45" s="1"/>
  <c r="Q50" i="44" s="1"/>
  <c r="I65" i="45"/>
  <c r="I50" i="44" s="1"/>
  <c r="F65" i="45"/>
  <c r="J65" i="45" s="1"/>
  <c r="J50" i="44" s="1"/>
  <c r="P64" i="45"/>
  <c r="P49" i="44" s="1"/>
  <c r="M64" i="45"/>
  <c r="Q64" i="45" s="1"/>
  <c r="Q49" i="44" s="1"/>
  <c r="I64" i="45"/>
  <c r="I49" i="44" s="1"/>
  <c r="F64" i="45"/>
  <c r="P63" i="45"/>
  <c r="P48" i="44" s="1"/>
  <c r="M63" i="45"/>
  <c r="Q63" i="45" s="1"/>
  <c r="Q48" i="44" s="1"/>
  <c r="I63" i="45"/>
  <c r="I48" i="44" s="1"/>
  <c r="F63" i="45"/>
  <c r="J63" i="45" s="1"/>
  <c r="J48" i="44" s="1"/>
  <c r="P62" i="45"/>
  <c r="P47" i="44" s="1"/>
  <c r="M62" i="45"/>
  <c r="Q62" i="45" s="1"/>
  <c r="Q47" i="44" s="1"/>
  <c r="I62" i="45"/>
  <c r="I47" i="44" s="1"/>
  <c r="F62" i="45"/>
  <c r="P61" i="45"/>
  <c r="P46" i="44" s="1"/>
  <c r="M61" i="45"/>
  <c r="Q61" i="45" s="1"/>
  <c r="Q46" i="44" s="1"/>
  <c r="I61" i="45"/>
  <c r="I46" i="44" s="1"/>
  <c r="F61" i="45"/>
  <c r="J61" i="45" s="1"/>
  <c r="J46" i="44" s="1"/>
  <c r="P60" i="45"/>
  <c r="P45" i="44" s="1"/>
  <c r="M60" i="45"/>
  <c r="Q60" i="45" s="1"/>
  <c r="Q45" i="44" s="1"/>
  <c r="I60" i="45"/>
  <c r="I45" i="44" s="1"/>
  <c r="F60" i="45"/>
  <c r="P59" i="45"/>
  <c r="P44" i="44" s="1"/>
  <c r="M59" i="45"/>
  <c r="Q59" i="45" s="1"/>
  <c r="Q44" i="44" s="1"/>
  <c r="I59" i="45"/>
  <c r="I44" i="44" s="1"/>
  <c r="F59" i="45"/>
  <c r="P58" i="45"/>
  <c r="P43" i="44" s="1"/>
  <c r="M58" i="45"/>
  <c r="Q58" i="45" s="1"/>
  <c r="Q43" i="44" s="1"/>
  <c r="I58" i="45"/>
  <c r="I43" i="44" s="1"/>
  <c r="F58" i="45"/>
  <c r="P57" i="45"/>
  <c r="P42" i="44" s="1"/>
  <c r="M57" i="45"/>
  <c r="Q57" i="45" s="1"/>
  <c r="Q42" i="44" s="1"/>
  <c r="I57" i="45"/>
  <c r="I42" i="44" s="1"/>
  <c r="F57" i="45"/>
  <c r="P56" i="45"/>
  <c r="P41" i="44" s="1"/>
  <c r="M56" i="45"/>
  <c r="Q56" i="45" s="1"/>
  <c r="Q41" i="44" s="1"/>
  <c r="I56" i="45"/>
  <c r="I41" i="44" s="1"/>
  <c r="F56" i="45"/>
  <c r="F41" i="44" s="1"/>
  <c r="P55" i="45"/>
  <c r="P40" i="44" s="1"/>
  <c r="M55" i="45"/>
  <c r="Q55" i="45" s="1"/>
  <c r="Q40" i="44" s="1"/>
  <c r="I55" i="45"/>
  <c r="I40" i="44" s="1"/>
  <c r="F55" i="45"/>
  <c r="P54" i="45"/>
  <c r="P39" i="44" s="1"/>
  <c r="M54" i="45"/>
  <c r="I54" i="45"/>
  <c r="I39" i="44" s="1"/>
  <c r="F54" i="45"/>
  <c r="P53" i="45"/>
  <c r="P38" i="44" s="1"/>
  <c r="M53" i="45"/>
  <c r="I53" i="45"/>
  <c r="I38" i="44" s="1"/>
  <c r="F53" i="45"/>
  <c r="J53" i="45" s="1"/>
  <c r="J38" i="44" s="1"/>
  <c r="P52" i="45"/>
  <c r="P37" i="44" s="1"/>
  <c r="M52" i="45"/>
  <c r="I52" i="45"/>
  <c r="I37" i="44" s="1"/>
  <c r="F52" i="45"/>
  <c r="J52" i="45" s="1"/>
  <c r="J37" i="44" s="1"/>
  <c r="P51" i="45"/>
  <c r="P36" i="44" s="1"/>
  <c r="M51" i="45"/>
  <c r="Q51" i="45" s="1"/>
  <c r="Q36" i="44" s="1"/>
  <c r="I51" i="45"/>
  <c r="I36" i="44" s="1"/>
  <c r="F51" i="45"/>
  <c r="P50" i="45"/>
  <c r="P35" i="44" s="1"/>
  <c r="M50" i="45"/>
  <c r="Q50" i="45" s="1"/>
  <c r="Q35" i="44" s="1"/>
  <c r="I50" i="45"/>
  <c r="I35" i="44" s="1"/>
  <c r="F50" i="45"/>
  <c r="P49" i="45"/>
  <c r="P34" i="44" s="1"/>
  <c r="M49" i="45"/>
  <c r="Q49" i="45" s="1"/>
  <c r="Q34" i="44" s="1"/>
  <c r="I49" i="45"/>
  <c r="I34" i="44" s="1"/>
  <c r="F49" i="45"/>
  <c r="P48" i="45"/>
  <c r="P33" i="44" s="1"/>
  <c r="M48" i="45"/>
  <c r="Q48" i="45" s="1"/>
  <c r="Q33" i="44" s="1"/>
  <c r="I48" i="45"/>
  <c r="I33" i="44" s="1"/>
  <c r="F48" i="45"/>
  <c r="P47" i="45"/>
  <c r="P32" i="44" s="1"/>
  <c r="M47" i="45"/>
  <c r="Q47" i="45" s="1"/>
  <c r="Q32" i="44" s="1"/>
  <c r="I47" i="45"/>
  <c r="I32" i="44" s="1"/>
  <c r="F47" i="45"/>
  <c r="P46" i="45"/>
  <c r="P31" i="44" s="1"/>
  <c r="M46" i="45"/>
  <c r="Q46" i="45" s="1"/>
  <c r="Q31" i="44" s="1"/>
  <c r="I46" i="45"/>
  <c r="I31" i="44" s="1"/>
  <c r="F46" i="45"/>
  <c r="J46" i="45" s="1"/>
  <c r="J31" i="44" s="1"/>
  <c r="P45" i="45"/>
  <c r="P30" i="44" s="1"/>
  <c r="M45" i="45"/>
  <c r="I45" i="45"/>
  <c r="I30" i="44" s="1"/>
  <c r="F45" i="45"/>
  <c r="J45" i="45" s="1"/>
  <c r="J30" i="44" s="1"/>
  <c r="P44" i="45"/>
  <c r="P29" i="44" s="1"/>
  <c r="M44" i="45"/>
  <c r="I44" i="45"/>
  <c r="I29" i="44" s="1"/>
  <c r="F44" i="45"/>
  <c r="P43" i="45"/>
  <c r="P28" i="44" s="1"/>
  <c r="M43" i="45"/>
  <c r="Q43" i="45" s="1"/>
  <c r="Q28" i="44" s="1"/>
  <c r="I43" i="45"/>
  <c r="I28" i="44" s="1"/>
  <c r="F43" i="45"/>
  <c r="P42" i="45"/>
  <c r="P27" i="44" s="1"/>
  <c r="M42" i="45"/>
  <c r="I42" i="45"/>
  <c r="I27" i="44" s="1"/>
  <c r="F42" i="45"/>
  <c r="P41" i="45"/>
  <c r="P26" i="44" s="1"/>
  <c r="M41" i="45"/>
  <c r="Q41" i="45" s="1"/>
  <c r="Q26" i="44" s="1"/>
  <c r="I41" i="45"/>
  <c r="I26" i="44" s="1"/>
  <c r="F41" i="45"/>
  <c r="P40" i="45"/>
  <c r="P25" i="44" s="1"/>
  <c r="M40" i="45"/>
  <c r="Q40" i="45" s="1"/>
  <c r="Q25" i="44" s="1"/>
  <c r="I40" i="45"/>
  <c r="I25" i="44" s="1"/>
  <c r="F40" i="45"/>
  <c r="P39" i="45"/>
  <c r="P24" i="44" s="1"/>
  <c r="M39" i="45"/>
  <c r="Q39" i="45" s="1"/>
  <c r="Q24" i="44" s="1"/>
  <c r="I39" i="45"/>
  <c r="I24" i="44" s="1"/>
  <c r="F39" i="45"/>
  <c r="J39" i="45" s="1"/>
  <c r="J24" i="44" s="1"/>
  <c r="P38" i="45"/>
  <c r="P23" i="44" s="1"/>
  <c r="M38" i="45"/>
  <c r="I38" i="45"/>
  <c r="I23" i="44" s="1"/>
  <c r="F38" i="45"/>
  <c r="J38" i="45" s="1"/>
  <c r="J23" i="44" s="1"/>
  <c r="P37" i="45"/>
  <c r="P22" i="44" s="1"/>
  <c r="M37" i="45"/>
  <c r="Q37" i="45" s="1"/>
  <c r="Q22" i="44" s="1"/>
  <c r="I37" i="45"/>
  <c r="I22" i="44" s="1"/>
  <c r="F37" i="45"/>
  <c r="P36" i="45"/>
  <c r="P21" i="44" s="1"/>
  <c r="M36" i="45"/>
  <c r="I36" i="45"/>
  <c r="I21" i="44" s="1"/>
  <c r="F36" i="45"/>
  <c r="P35" i="45"/>
  <c r="P20" i="44" s="1"/>
  <c r="M35" i="45"/>
  <c r="Q35" i="45" s="1"/>
  <c r="Q20" i="44" s="1"/>
  <c r="I35" i="45"/>
  <c r="I20" i="44" s="1"/>
  <c r="F35" i="45"/>
  <c r="P34" i="45"/>
  <c r="P19" i="44" s="1"/>
  <c r="M34" i="45"/>
  <c r="Q34" i="45" s="1"/>
  <c r="Q19" i="44" s="1"/>
  <c r="I34" i="45"/>
  <c r="I19" i="44" s="1"/>
  <c r="F34" i="45"/>
  <c r="P33" i="45"/>
  <c r="P18" i="44" s="1"/>
  <c r="M33" i="45"/>
  <c r="Q33" i="45" s="1"/>
  <c r="Q18" i="44" s="1"/>
  <c r="I33" i="45"/>
  <c r="I18" i="44" s="1"/>
  <c r="F33" i="45"/>
  <c r="J33" i="45" s="1"/>
  <c r="J18" i="44" s="1"/>
  <c r="P32" i="45"/>
  <c r="P17" i="44" s="1"/>
  <c r="M32" i="45"/>
  <c r="I32" i="45"/>
  <c r="I17" i="44" s="1"/>
  <c r="F32" i="45"/>
  <c r="F17" i="44" s="1"/>
  <c r="P31" i="45"/>
  <c r="P16" i="44" s="1"/>
  <c r="M31" i="45"/>
  <c r="Q31" i="45" s="1"/>
  <c r="Q16" i="44" s="1"/>
  <c r="I31" i="45"/>
  <c r="I16" i="44" s="1"/>
  <c r="F31" i="45"/>
  <c r="J31" i="45" s="1"/>
  <c r="J16" i="44" s="1"/>
  <c r="P30" i="45"/>
  <c r="P15" i="44" s="1"/>
  <c r="M30" i="45"/>
  <c r="Q30" i="45" s="1"/>
  <c r="Q15" i="44" s="1"/>
  <c r="I30" i="45"/>
  <c r="I15" i="44" s="1"/>
  <c r="F30" i="45"/>
  <c r="P29" i="45"/>
  <c r="P14" i="44" s="1"/>
  <c r="M29" i="45"/>
  <c r="Q29" i="45" s="1"/>
  <c r="Q14" i="44" s="1"/>
  <c r="I29" i="45"/>
  <c r="I14" i="44" s="1"/>
  <c r="F29" i="45"/>
  <c r="P28" i="45"/>
  <c r="P13" i="44" s="1"/>
  <c r="M28" i="45"/>
  <c r="Q28" i="45" s="1"/>
  <c r="Q13" i="44" s="1"/>
  <c r="I28" i="45"/>
  <c r="I13" i="44" s="1"/>
  <c r="F28" i="45"/>
  <c r="P27" i="45"/>
  <c r="P12" i="44" s="1"/>
  <c r="M27" i="45"/>
  <c r="Q27" i="45" s="1"/>
  <c r="Q12" i="44" s="1"/>
  <c r="I27" i="45"/>
  <c r="I12" i="44" s="1"/>
  <c r="F27" i="45"/>
  <c r="J27" i="45" s="1"/>
  <c r="J12" i="44" s="1"/>
  <c r="P26" i="45"/>
  <c r="P11" i="44" s="1"/>
  <c r="M26" i="45"/>
  <c r="Q26" i="45" s="1"/>
  <c r="Q11" i="44" s="1"/>
  <c r="I26" i="45"/>
  <c r="I11" i="44" s="1"/>
  <c r="F26" i="45"/>
  <c r="P25" i="45"/>
  <c r="P10" i="44" s="1"/>
  <c r="M25" i="45"/>
  <c r="Q25" i="45" s="1"/>
  <c r="Q10" i="44" s="1"/>
  <c r="I25" i="45"/>
  <c r="I10" i="44" s="1"/>
  <c r="F25" i="45"/>
  <c r="J25" i="45" s="1"/>
  <c r="J10" i="44" s="1"/>
  <c r="P24" i="45"/>
  <c r="P9" i="44" s="1"/>
  <c r="M24" i="45"/>
  <c r="M9" i="44" s="1"/>
  <c r="I24" i="45"/>
  <c r="I9" i="44" s="1"/>
  <c r="F24" i="45"/>
  <c r="F9" i="44" s="1"/>
  <c r="P23" i="45"/>
  <c r="M23" i="45"/>
  <c r="Q23" i="45" s="1"/>
  <c r="Q32" i="43" s="1"/>
  <c r="I23" i="45"/>
  <c r="F23" i="45"/>
  <c r="J23" i="45" s="1"/>
  <c r="J32" i="43" s="1"/>
  <c r="P22" i="45"/>
  <c r="M22" i="45"/>
  <c r="Q22" i="45" s="1"/>
  <c r="Q31" i="43" s="1"/>
  <c r="I22" i="45"/>
  <c r="F22" i="45"/>
  <c r="J22" i="45" s="1"/>
  <c r="J31" i="43" s="1"/>
  <c r="P21" i="45"/>
  <c r="M21" i="45"/>
  <c r="Q21" i="45" s="1"/>
  <c r="Q30" i="43" s="1"/>
  <c r="I21" i="45"/>
  <c r="F21" i="45"/>
  <c r="J21" i="45" s="1"/>
  <c r="J30" i="43" s="1"/>
  <c r="P20" i="45"/>
  <c r="M20" i="45"/>
  <c r="Q20" i="45" s="1"/>
  <c r="Q29" i="43" s="1"/>
  <c r="I20" i="45"/>
  <c r="F20" i="45"/>
  <c r="J20" i="45" s="1"/>
  <c r="J29" i="43" s="1"/>
  <c r="P19" i="45"/>
  <c r="M19" i="45"/>
  <c r="Q19" i="45" s="1"/>
  <c r="Q28" i="43" s="1"/>
  <c r="I19" i="45"/>
  <c r="F19" i="45"/>
  <c r="J19" i="45" s="1"/>
  <c r="J28" i="43" s="1"/>
  <c r="P18" i="45"/>
  <c r="M18" i="45"/>
  <c r="Q18" i="45" s="1"/>
  <c r="Q27" i="43" s="1"/>
  <c r="I18" i="45"/>
  <c r="F18" i="45"/>
  <c r="J18" i="45" s="1"/>
  <c r="J27" i="43" s="1"/>
  <c r="P17" i="45"/>
  <c r="M17" i="45"/>
  <c r="M26" i="43" s="1"/>
  <c r="I17" i="45"/>
  <c r="F17" i="45"/>
  <c r="F26" i="43" s="1"/>
  <c r="P16" i="45"/>
  <c r="M16" i="45"/>
  <c r="I16" i="45"/>
  <c r="F16" i="45"/>
  <c r="P15" i="45"/>
  <c r="M15" i="45"/>
  <c r="I15" i="45"/>
  <c r="F15" i="45"/>
  <c r="F24" i="43" s="1"/>
  <c r="P14" i="45"/>
  <c r="P23" i="43" s="1"/>
  <c r="I14" i="45"/>
  <c r="P4" i="43"/>
  <c r="N4" i="43"/>
  <c r="L4" i="43"/>
  <c r="P30" i="43"/>
  <c r="I28" i="43"/>
  <c r="P28" i="43" l="1"/>
  <c r="J32" i="45"/>
  <c r="J17" i="44" s="1"/>
  <c r="Q322" i="45"/>
  <c r="Q307" i="44" s="1"/>
  <c r="Q319" i="45"/>
  <c r="Q304" i="44" s="1"/>
  <c r="J321" i="45"/>
  <c r="J306" i="44" s="1"/>
  <c r="M251" i="44"/>
  <c r="X106" i="39"/>
  <c r="D4" i="29" s="1"/>
  <c r="V17" i="51" s="1"/>
  <c r="I23" i="43"/>
  <c r="I29" i="43"/>
  <c r="Q316" i="45"/>
  <c r="Q301" i="44" s="1"/>
  <c r="F303" i="44"/>
  <c r="Q320" i="45"/>
  <c r="Q305" i="44" s="1"/>
  <c r="J319" i="45"/>
  <c r="J304" i="44" s="1"/>
  <c r="J153" i="45"/>
  <c r="J138" i="44" s="1"/>
  <c r="J315" i="45"/>
  <c r="J300" i="44" s="1"/>
  <c r="F307" i="44"/>
  <c r="Q16" i="45"/>
  <c r="Q25" i="43" s="1"/>
  <c r="J34" i="45"/>
  <c r="J19" i="44" s="1"/>
  <c r="F19" i="44"/>
  <c r="J40" i="45"/>
  <c r="J25" i="44" s="1"/>
  <c r="F25" i="44"/>
  <c r="J43" i="45"/>
  <c r="J28" i="44" s="1"/>
  <c r="F28" i="44"/>
  <c r="J49" i="45"/>
  <c r="J34" i="44" s="1"/>
  <c r="F34" i="44"/>
  <c r="J50" i="45"/>
  <c r="J35" i="44" s="1"/>
  <c r="F35" i="44"/>
  <c r="J51" i="45"/>
  <c r="J36" i="44" s="1"/>
  <c r="F36" i="44"/>
  <c r="Q36" i="45"/>
  <c r="Q21" i="44" s="1"/>
  <c r="M21" i="44"/>
  <c r="Q38" i="45"/>
  <c r="Q23" i="44" s="1"/>
  <c r="M23" i="44"/>
  <c r="Q45" i="45"/>
  <c r="Q30" i="44" s="1"/>
  <c r="M30" i="44"/>
  <c r="Q53" i="45"/>
  <c r="Q38" i="44" s="1"/>
  <c r="M38" i="44"/>
  <c r="Q54" i="45"/>
  <c r="Q39" i="44" s="1"/>
  <c r="M39" i="44"/>
  <c r="J122" i="45"/>
  <c r="J107" i="44" s="1"/>
  <c r="F107" i="44"/>
  <c r="J123" i="45"/>
  <c r="J108" i="44" s="1"/>
  <c r="F108" i="44"/>
  <c r="J129" i="45"/>
  <c r="J114" i="44" s="1"/>
  <c r="F114" i="44"/>
  <c r="J130" i="45"/>
  <c r="J115" i="44" s="1"/>
  <c r="F115" i="44"/>
  <c r="J131" i="45"/>
  <c r="J116" i="44" s="1"/>
  <c r="F116" i="44"/>
  <c r="J134" i="45"/>
  <c r="J119" i="44" s="1"/>
  <c r="F119" i="44"/>
  <c r="J135" i="45"/>
  <c r="J120" i="44" s="1"/>
  <c r="F120" i="44"/>
  <c r="J137" i="45"/>
  <c r="J122" i="44" s="1"/>
  <c r="F122" i="44"/>
  <c r="J140" i="45"/>
  <c r="J125" i="44" s="1"/>
  <c r="F125" i="44"/>
  <c r="J141" i="45"/>
  <c r="J126" i="44" s="1"/>
  <c r="F126" i="44"/>
  <c r="J143" i="45"/>
  <c r="J128" i="44" s="1"/>
  <c r="F128" i="44"/>
  <c r="J145" i="45"/>
  <c r="J130" i="44" s="1"/>
  <c r="F130" i="44"/>
  <c r="J146" i="45"/>
  <c r="J131" i="44" s="1"/>
  <c r="F131" i="44"/>
  <c r="J147" i="45"/>
  <c r="J132" i="44" s="1"/>
  <c r="F132" i="44"/>
  <c r="J149" i="45"/>
  <c r="J134" i="44" s="1"/>
  <c r="F134" i="44"/>
  <c r="Q150" i="45"/>
  <c r="Q135" i="44" s="1"/>
  <c r="Q156" i="45"/>
  <c r="Q141" i="44" s="1"/>
  <c r="M141" i="44"/>
  <c r="Q160" i="45"/>
  <c r="Q145" i="44" s="1"/>
  <c r="M145" i="44"/>
  <c r="Q161" i="45"/>
  <c r="Q146" i="44" s="1"/>
  <c r="M146" i="44"/>
  <c r="Q163" i="45"/>
  <c r="Q148" i="44" s="1"/>
  <c r="M148" i="44"/>
  <c r="Q164" i="45"/>
  <c r="Q149" i="44" s="1"/>
  <c r="M149" i="44"/>
  <c r="Q165" i="45"/>
  <c r="Q150" i="44" s="1"/>
  <c r="M150" i="44"/>
  <c r="Q166" i="45"/>
  <c r="Q151" i="44" s="1"/>
  <c r="M151" i="44"/>
  <c r="Q168" i="45"/>
  <c r="Q153" i="44" s="1"/>
  <c r="M153" i="44"/>
  <c r="Q169" i="45"/>
  <c r="Q154" i="44" s="1"/>
  <c r="M154" i="44"/>
  <c r="J170" i="45"/>
  <c r="J155" i="44" s="1"/>
  <c r="Q246" i="45"/>
  <c r="Q231" i="44" s="1"/>
  <c r="Q321" i="45"/>
  <c r="Q306" i="44" s="1"/>
  <c r="J317" i="45"/>
  <c r="J302" i="44" s="1"/>
  <c r="M293" i="44"/>
  <c r="F292" i="44"/>
  <c r="F286" i="44"/>
  <c r="F279" i="44"/>
  <c r="F274" i="44"/>
  <c r="M266" i="44"/>
  <c r="F262" i="44"/>
  <c r="M260" i="44"/>
  <c r="M242" i="44"/>
  <c r="M236" i="44"/>
  <c r="M233" i="44"/>
  <c r="F228" i="44"/>
  <c r="M219" i="44"/>
  <c r="M215" i="44"/>
  <c r="M207" i="44"/>
  <c r="M198" i="44"/>
  <c r="M197" i="44"/>
  <c r="F192" i="44"/>
  <c r="M178" i="44"/>
  <c r="F162" i="44"/>
  <c r="J35" i="45"/>
  <c r="J20" i="44" s="1"/>
  <c r="F20" i="44"/>
  <c r="J37" i="45"/>
  <c r="J22" i="44" s="1"/>
  <c r="F22" i="44"/>
  <c r="J41" i="45"/>
  <c r="J26" i="44" s="1"/>
  <c r="F26" i="44"/>
  <c r="J47" i="45"/>
  <c r="J32" i="44" s="1"/>
  <c r="F32" i="44"/>
  <c r="J55" i="45"/>
  <c r="J40" i="44" s="1"/>
  <c r="F40" i="44"/>
  <c r="Q123" i="45"/>
  <c r="Q108" i="44" s="1"/>
  <c r="M108" i="44"/>
  <c r="Q132" i="45"/>
  <c r="Q117" i="44" s="1"/>
  <c r="M117" i="44"/>
  <c r="Q133" i="45"/>
  <c r="Q118" i="44" s="1"/>
  <c r="M118" i="44"/>
  <c r="Q148" i="45"/>
  <c r="Q133" i="44" s="1"/>
  <c r="M133" i="44"/>
  <c r="J154" i="45"/>
  <c r="J139" i="44" s="1"/>
  <c r="F139" i="44"/>
  <c r="J157" i="45"/>
  <c r="J142" i="44" s="1"/>
  <c r="F142" i="44"/>
  <c r="J158" i="45"/>
  <c r="J143" i="44" s="1"/>
  <c r="F143" i="44"/>
  <c r="Q32" i="45"/>
  <c r="Q17" i="44" s="1"/>
  <c r="M17" i="44"/>
  <c r="Q42" i="45"/>
  <c r="Q27" i="44" s="1"/>
  <c r="M27" i="44"/>
  <c r="Q44" i="45"/>
  <c r="Q29" i="44" s="1"/>
  <c r="M29" i="44"/>
  <c r="Q52" i="45"/>
  <c r="Q37" i="44" s="1"/>
  <c r="M37" i="44"/>
  <c r="J56" i="45"/>
  <c r="J41" i="44" s="1"/>
  <c r="J26" i="45"/>
  <c r="J11" i="44" s="1"/>
  <c r="F11" i="44"/>
  <c r="J28" i="45"/>
  <c r="J13" i="44" s="1"/>
  <c r="F13" i="44"/>
  <c r="J29" i="45"/>
  <c r="J14" i="44" s="1"/>
  <c r="F14" i="44"/>
  <c r="Q66" i="45"/>
  <c r="Q51" i="44" s="1"/>
  <c r="M51" i="44"/>
  <c r="Q67" i="45"/>
  <c r="Q52" i="44" s="1"/>
  <c r="M52" i="44"/>
  <c r="Q71" i="45"/>
  <c r="Q56" i="44" s="1"/>
  <c r="M56" i="44"/>
  <c r="Q74" i="45"/>
  <c r="Q59" i="44" s="1"/>
  <c r="M59" i="44"/>
  <c r="Q76" i="45"/>
  <c r="Q61" i="44" s="1"/>
  <c r="M61" i="44"/>
  <c r="Q79" i="45"/>
  <c r="Q64" i="44" s="1"/>
  <c r="M64" i="44"/>
  <c r="Q82" i="45"/>
  <c r="Q67" i="44" s="1"/>
  <c r="M67" i="44"/>
  <c r="Q83" i="45"/>
  <c r="Q68" i="44" s="1"/>
  <c r="M68" i="44"/>
  <c r="Q85" i="45"/>
  <c r="Q70" i="44" s="1"/>
  <c r="M70" i="44"/>
  <c r="Q89" i="45"/>
  <c r="Q74" i="44" s="1"/>
  <c r="M74" i="44"/>
  <c r="Q92" i="45"/>
  <c r="Q77" i="44" s="1"/>
  <c r="M77" i="44"/>
  <c r="Q94" i="45"/>
  <c r="Q79" i="44" s="1"/>
  <c r="M79" i="44"/>
  <c r="Q97" i="45"/>
  <c r="Q82" i="44" s="1"/>
  <c r="M82" i="44"/>
  <c r="Q98" i="45"/>
  <c r="Q83" i="44" s="1"/>
  <c r="M83" i="44"/>
  <c r="Q99" i="45"/>
  <c r="Q84" i="44" s="1"/>
  <c r="M84" i="44"/>
  <c r="Q100" i="45"/>
  <c r="Q85" i="44" s="1"/>
  <c r="M85" i="44"/>
  <c r="Q101" i="45"/>
  <c r="Q86" i="44" s="1"/>
  <c r="M86" i="44"/>
  <c r="Q103" i="45"/>
  <c r="Q88" i="44" s="1"/>
  <c r="M88" i="44"/>
  <c r="Q104" i="45"/>
  <c r="Q89" i="44" s="1"/>
  <c r="M89" i="44"/>
  <c r="Q106" i="45"/>
  <c r="Q91" i="44" s="1"/>
  <c r="M91" i="44"/>
  <c r="Q107" i="45"/>
  <c r="Q92" i="44" s="1"/>
  <c r="M92" i="44"/>
  <c r="Q108" i="45"/>
  <c r="Q93" i="44" s="1"/>
  <c r="M93" i="44"/>
  <c r="Q114" i="45"/>
  <c r="Q99" i="44" s="1"/>
  <c r="M99" i="44"/>
  <c r="J120" i="45"/>
  <c r="J105" i="44" s="1"/>
  <c r="J151" i="45"/>
  <c r="J136" i="44" s="1"/>
  <c r="F136" i="44"/>
  <c r="J152" i="45"/>
  <c r="J137" i="44" s="1"/>
  <c r="F137" i="44"/>
  <c r="Q172" i="45"/>
  <c r="Q157" i="44" s="1"/>
  <c r="M157" i="44"/>
  <c r="Q175" i="45"/>
  <c r="Q160" i="44" s="1"/>
  <c r="M160" i="44"/>
  <c r="Q177" i="45"/>
  <c r="Q162" i="44" s="1"/>
  <c r="M162" i="44"/>
  <c r="Q178" i="45"/>
  <c r="Q163" i="44" s="1"/>
  <c r="M163" i="44"/>
  <c r="Q180" i="45"/>
  <c r="Q165" i="44" s="1"/>
  <c r="M165" i="44"/>
  <c r="Q183" i="45"/>
  <c r="Q168" i="44" s="1"/>
  <c r="M168" i="44"/>
  <c r="Q184" i="45"/>
  <c r="Q169" i="44" s="1"/>
  <c r="M169" i="44"/>
  <c r="Q192" i="45"/>
  <c r="Q177" i="44" s="1"/>
  <c r="M177" i="44"/>
  <c r="Q195" i="45"/>
  <c r="Q180" i="44" s="1"/>
  <c r="M180" i="44"/>
  <c r="Q196" i="45"/>
  <c r="Q181" i="44" s="1"/>
  <c r="M181" i="44"/>
  <c r="Q198" i="45"/>
  <c r="Q183" i="44" s="1"/>
  <c r="M183" i="44"/>
  <c r="Q201" i="45"/>
  <c r="Q186" i="44" s="1"/>
  <c r="M186" i="44"/>
  <c r="Q204" i="45"/>
  <c r="Q189" i="44" s="1"/>
  <c r="M189" i="44"/>
  <c r="Q210" i="45"/>
  <c r="Q195" i="44" s="1"/>
  <c r="M195" i="44"/>
  <c r="J244" i="45"/>
  <c r="J229" i="44" s="1"/>
  <c r="Q274" i="45"/>
  <c r="Q259" i="44" s="1"/>
  <c r="Q318" i="45"/>
  <c r="Q303" i="44" s="1"/>
  <c r="I32" i="43"/>
  <c r="P26" i="43"/>
  <c r="F32" i="43"/>
  <c r="M32" i="43"/>
  <c r="M296" i="44"/>
  <c r="F295" i="44"/>
  <c r="F291" i="44"/>
  <c r="F289" i="44"/>
  <c r="M284" i="44"/>
  <c r="M281" i="44"/>
  <c r="F268" i="44"/>
  <c r="M264" i="44"/>
  <c r="F260" i="44"/>
  <c r="F258" i="44"/>
  <c r="M256" i="44"/>
  <c r="F255" i="44"/>
  <c r="F254" i="44"/>
  <c r="M248" i="44"/>
  <c r="F247" i="44"/>
  <c r="F241" i="44"/>
  <c r="F236" i="44"/>
  <c r="M234" i="44"/>
  <c r="F227" i="44"/>
  <c r="F221" i="44"/>
  <c r="F215" i="44"/>
  <c r="F212" i="44"/>
  <c r="F209" i="44"/>
  <c r="F206" i="44"/>
  <c r="F204" i="44"/>
  <c r="M200" i="44"/>
  <c r="M194" i="44"/>
  <c r="M192" i="44"/>
  <c r="F191" i="44"/>
  <c r="F186" i="44"/>
  <c r="F180" i="44"/>
  <c r="F178" i="44"/>
  <c r="M174" i="44"/>
  <c r="M171" i="44"/>
  <c r="M166" i="44"/>
  <c r="F29" i="43"/>
  <c r="M25" i="43"/>
  <c r="M298" i="44"/>
  <c r="F296" i="44"/>
  <c r="M290" i="44"/>
  <c r="F288" i="44"/>
  <c r="F285" i="44"/>
  <c r="F282" i="44"/>
  <c r="F280" i="44"/>
  <c r="F270" i="44"/>
  <c r="M267" i="44"/>
  <c r="M265" i="44"/>
  <c r="F263" i="44"/>
  <c r="M257" i="44"/>
  <c r="M254" i="44"/>
  <c r="M253" i="44"/>
  <c r="M246" i="44"/>
  <c r="F244" i="44"/>
  <c r="F242" i="44"/>
  <c r="M240" i="44"/>
  <c r="F239" i="44"/>
  <c r="M237" i="44"/>
  <c r="F235" i="44"/>
  <c r="F232" i="44"/>
  <c r="F226" i="44"/>
  <c r="F222" i="44"/>
  <c r="M220" i="44"/>
  <c r="M218" i="44"/>
  <c r="M209" i="44"/>
  <c r="M206" i="44"/>
  <c r="F203" i="44"/>
  <c r="F194" i="44"/>
  <c r="M185" i="44"/>
  <c r="F166" i="44"/>
  <c r="J44" i="45"/>
  <c r="J29" i="44" s="1"/>
  <c r="F29" i="44"/>
  <c r="Q147" i="45"/>
  <c r="Q132" i="44" s="1"/>
  <c r="M132" i="44"/>
  <c r="J155" i="45"/>
  <c r="J140" i="44" s="1"/>
  <c r="F140" i="44"/>
  <c r="J163" i="45"/>
  <c r="J148" i="44" s="1"/>
  <c r="F148" i="44"/>
  <c r="J164" i="45"/>
  <c r="J149" i="44" s="1"/>
  <c r="F149" i="44"/>
  <c r="J166" i="45"/>
  <c r="J151" i="44" s="1"/>
  <c r="F151" i="44"/>
  <c r="J169" i="45"/>
  <c r="J154" i="44" s="1"/>
  <c r="F154" i="44"/>
  <c r="J57" i="45"/>
  <c r="J42" i="44" s="1"/>
  <c r="F42" i="44"/>
  <c r="J58" i="45"/>
  <c r="J43" i="44" s="1"/>
  <c r="F43" i="44"/>
  <c r="J64" i="45"/>
  <c r="J49" i="44" s="1"/>
  <c r="F49" i="44"/>
  <c r="J70" i="45"/>
  <c r="J55" i="44" s="1"/>
  <c r="F55" i="44"/>
  <c r="J73" i="45"/>
  <c r="J58" i="44" s="1"/>
  <c r="F58" i="44"/>
  <c r="J76" i="45"/>
  <c r="J61" i="44" s="1"/>
  <c r="F61" i="44"/>
  <c r="J79" i="45"/>
  <c r="J64" i="44" s="1"/>
  <c r="F64" i="44"/>
  <c r="J80" i="45"/>
  <c r="J65" i="44" s="1"/>
  <c r="F65" i="44"/>
  <c r="J82" i="45"/>
  <c r="J67" i="44" s="1"/>
  <c r="F67" i="44"/>
  <c r="J85" i="45"/>
  <c r="J70" i="44" s="1"/>
  <c r="F70" i="44"/>
  <c r="J87" i="45"/>
  <c r="J72" i="44" s="1"/>
  <c r="F72" i="44"/>
  <c r="J91" i="45"/>
  <c r="J76" i="44" s="1"/>
  <c r="F76" i="44"/>
  <c r="J93" i="45"/>
  <c r="J78" i="44" s="1"/>
  <c r="F78" i="44"/>
  <c r="J94" i="45"/>
  <c r="J79" i="44" s="1"/>
  <c r="F79" i="44"/>
  <c r="J97" i="45"/>
  <c r="J82" i="44" s="1"/>
  <c r="F82" i="44"/>
  <c r="J99" i="45"/>
  <c r="J84" i="44" s="1"/>
  <c r="F84" i="44"/>
  <c r="J100" i="45"/>
  <c r="J85" i="44" s="1"/>
  <c r="F85" i="44"/>
  <c r="J101" i="45"/>
  <c r="J86" i="44" s="1"/>
  <c r="F86" i="44"/>
  <c r="J105" i="45"/>
  <c r="J90" i="44" s="1"/>
  <c r="F90" i="44"/>
  <c r="J106" i="45"/>
  <c r="J91" i="44" s="1"/>
  <c r="F91" i="44"/>
  <c r="J109" i="45"/>
  <c r="J94" i="44" s="1"/>
  <c r="F94" i="44"/>
  <c r="J111" i="45"/>
  <c r="J96" i="44" s="1"/>
  <c r="F96" i="44"/>
  <c r="J112" i="45"/>
  <c r="J97" i="44" s="1"/>
  <c r="F97" i="44"/>
  <c r="J115" i="45"/>
  <c r="J100" i="44" s="1"/>
  <c r="F100" i="44"/>
  <c r="J116" i="45"/>
  <c r="J101" i="44" s="1"/>
  <c r="F101" i="44"/>
  <c r="J117" i="45"/>
  <c r="J102" i="44" s="1"/>
  <c r="F102" i="44"/>
  <c r="J118" i="45"/>
  <c r="J103" i="44" s="1"/>
  <c r="F103" i="44"/>
  <c r="Q151" i="45"/>
  <c r="Q136" i="44" s="1"/>
  <c r="M136" i="44"/>
  <c r="J172" i="45"/>
  <c r="J157" i="44" s="1"/>
  <c r="F157" i="44"/>
  <c r="J178" i="45"/>
  <c r="J163" i="44" s="1"/>
  <c r="F163" i="44"/>
  <c r="J187" i="45"/>
  <c r="J172" i="44" s="1"/>
  <c r="F172" i="44"/>
  <c r="J188" i="45"/>
  <c r="J173" i="44" s="1"/>
  <c r="F173" i="44"/>
  <c r="J190" i="45"/>
  <c r="J175" i="44" s="1"/>
  <c r="F175" i="44"/>
  <c r="J197" i="45"/>
  <c r="J182" i="44" s="1"/>
  <c r="F182" i="44"/>
  <c r="J215" i="45"/>
  <c r="J200" i="44" s="1"/>
  <c r="F200" i="44"/>
  <c r="J217" i="45"/>
  <c r="J202" i="44" s="1"/>
  <c r="F202" i="44"/>
  <c r="M295" i="44"/>
  <c r="F294" i="44"/>
  <c r="M287" i="44"/>
  <c r="F276" i="44"/>
  <c r="F273" i="44"/>
  <c r="F267" i="44"/>
  <c r="M262" i="44"/>
  <c r="F256" i="44"/>
  <c r="F248" i="44"/>
  <c r="M243" i="44"/>
  <c r="M239" i="44"/>
  <c r="F238" i="44"/>
  <c r="F233" i="44"/>
  <c r="F223" i="44"/>
  <c r="F220" i="44"/>
  <c r="F216" i="44"/>
  <c r="F198" i="44"/>
  <c r="F197" i="44"/>
  <c r="M188" i="44"/>
  <c r="M175" i="44"/>
  <c r="M172" i="44"/>
  <c r="F169" i="44"/>
  <c r="P24" i="43"/>
  <c r="Q15" i="45"/>
  <c r="Q24" i="43" s="1"/>
  <c r="P32" i="43"/>
  <c r="P31" i="43"/>
  <c r="P27" i="43"/>
  <c r="P29" i="43"/>
  <c r="M214" i="44"/>
  <c r="M24" i="43"/>
  <c r="M261" i="44"/>
  <c r="M164" i="44"/>
  <c r="M90" i="44"/>
  <c r="M87" i="44"/>
  <c r="M69" i="44"/>
  <c r="M31" i="44"/>
  <c r="M255" i="44"/>
  <c r="M245" i="44"/>
  <c r="M244" i="44"/>
  <c r="M208" i="44"/>
  <c r="M204" i="44"/>
  <c r="M167" i="44"/>
  <c r="M159" i="44"/>
  <c r="M156" i="44"/>
  <c r="M152" i="44"/>
  <c r="M81" i="44"/>
  <c r="M80" i="44"/>
  <c r="M78" i="44"/>
  <c r="M76" i="44"/>
  <c r="M73" i="44"/>
  <c r="M72" i="44"/>
  <c r="M71" i="44"/>
  <c r="M66" i="44"/>
  <c r="M65" i="44"/>
  <c r="M58" i="44"/>
  <c r="M55" i="44"/>
  <c r="M53" i="44"/>
  <c r="M28" i="44"/>
  <c r="M26" i="44"/>
  <c r="M20" i="44"/>
  <c r="M19" i="44"/>
  <c r="M18" i="44"/>
  <c r="M249" i="44"/>
  <c r="M247" i="44"/>
  <c r="M205" i="44"/>
  <c r="M182" i="44"/>
  <c r="M161" i="44"/>
  <c r="M158" i="44"/>
  <c r="M155" i="44"/>
  <c r="M137" i="44"/>
  <c r="M54" i="44"/>
  <c r="M25" i="44"/>
  <c r="M22" i="44"/>
  <c r="Q314" i="45"/>
  <c r="Q299" i="44" s="1"/>
  <c r="M297" i="44"/>
  <c r="M294" i="44"/>
  <c r="M252" i="44"/>
  <c r="M250" i="44"/>
  <c r="M241" i="44"/>
  <c r="M203" i="44"/>
  <c r="M202" i="44"/>
  <c r="M201" i="44"/>
  <c r="M199" i="44"/>
  <c r="M187" i="44"/>
  <c r="M184" i="44"/>
  <c r="M170" i="44"/>
  <c r="M144" i="44"/>
  <c r="M143" i="44"/>
  <c r="M142" i="44"/>
  <c r="M140" i="44"/>
  <c r="M139" i="44"/>
  <c r="M138" i="44"/>
  <c r="M134" i="44"/>
  <c r="M75" i="44"/>
  <c r="M63" i="44"/>
  <c r="M62" i="44"/>
  <c r="M60" i="44"/>
  <c r="M57" i="44"/>
  <c r="M24" i="44"/>
  <c r="M16" i="44"/>
  <c r="M15" i="44"/>
  <c r="M14" i="44"/>
  <c r="M11" i="44"/>
  <c r="M12" i="44"/>
  <c r="M289" i="44"/>
  <c r="M285" i="44"/>
  <c r="M283" i="44"/>
  <c r="M282" i="44"/>
  <c r="M238" i="44"/>
  <c r="M196" i="44"/>
  <c r="M191" i="44"/>
  <c r="M190" i="44"/>
  <c r="M126" i="44"/>
  <c r="M125" i="44"/>
  <c r="M109" i="44"/>
  <c r="M106" i="44"/>
  <c r="M105" i="44"/>
  <c r="M10" i="44"/>
  <c r="M173" i="44"/>
  <c r="M13" i="44"/>
  <c r="M302" i="44"/>
  <c r="M193" i="44"/>
  <c r="M291" i="44"/>
  <c r="M288" i="44"/>
  <c r="M280" i="44"/>
  <c r="M274" i="44"/>
  <c r="M273" i="44"/>
  <c r="M232" i="44"/>
  <c r="M223" i="44"/>
  <c r="M131" i="44"/>
  <c r="M130" i="44"/>
  <c r="M128" i="44"/>
  <c r="M127" i="44"/>
  <c r="M124" i="44"/>
  <c r="M123" i="44"/>
  <c r="M122" i="44"/>
  <c r="M110" i="44"/>
  <c r="M104" i="44"/>
  <c r="M103" i="44"/>
  <c r="M119" i="44"/>
  <c r="M235" i="44"/>
  <c r="M31" i="43"/>
  <c r="M29" i="43"/>
  <c r="M276" i="44"/>
  <c r="M275" i="44"/>
  <c r="M272" i="44"/>
  <c r="M271" i="44"/>
  <c r="M270" i="44"/>
  <c r="M230" i="44"/>
  <c r="M229" i="44"/>
  <c r="M228" i="44"/>
  <c r="M224" i="44"/>
  <c r="M222" i="44"/>
  <c r="M129" i="44"/>
  <c r="M111" i="44"/>
  <c r="M102" i="44"/>
  <c r="M46" i="44"/>
  <c r="M43" i="44"/>
  <c r="M176" i="44"/>
  <c r="M147" i="44"/>
  <c r="M30" i="43"/>
  <c r="Q315" i="45"/>
  <c r="Q300" i="44" s="1"/>
  <c r="M28" i="43"/>
  <c r="M279" i="44"/>
  <c r="M278" i="44"/>
  <c r="M277" i="44"/>
  <c r="M227" i="44"/>
  <c r="M226" i="44"/>
  <c r="M225" i="44"/>
  <c r="M221" i="44"/>
  <c r="M216" i="44"/>
  <c r="M212" i="44"/>
  <c r="M121" i="44"/>
  <c r="M120" i="44"/>
  <c r="M112" i="44"/>
  <c r="M97" i="44"/>
  <c r="M96" i="44"/>
  <c r="M95" i="44"/>
  <c r="M94" i="44"/>
  <c r="M49" i="44"/>
  <c r="M48" i="44"/>
  <c r="M47" i="44"/>
  <c r="M45" i="44"/>
  <c r="M44" i="44"/>
  <c r="M42" i="44"/>
  <c r="M292" i="44"/>
  <c r="M179" i="44"/>
  <c r="M107" i="44"/>
  <c r="M286" i="44"/>
  <c r="M27" i="43"/>
  <c r="M269" i="44"/>
  <c r="M268" i="44"/>
  <c r="M263" i="44"/>
  <c r="M258" i="44"/>
  <c r="M217" i="44"/>
  <c r="M213" i="44"/>
  <c r="M211" i="44"/>
  <c r="M210" i="44"/>
  <c r="M116" i="44"/>
  <c r="M115" i="44"/>
  <c r="M114" i="44"/>
  <c r="M113" i="44"/>
  <c r="M101" i="44"/>
  <c r="M100" i="44"/>
  <c r="M98" i="44"/>
  <c r="M50" i="44"/>
  <c r="M41" i="44"/>
  <c r="M40" i="44"/>
  <c r="M36" i="44"/>
  <c r="M35" i="44"/>
  <c r="M34" i="44"/>
  <c r="M33" i="44"/>
  <c r="M32" i="44"/>
  <c r="I31" i="43"/>
  <c r="J62" i="45"/>
  <c r="J47" i="44" s="1"/>
  <c r="F47" i="44"/>
  <c r="J252" i="45"/>
  <c r="J237" i="44" s="1"/>
  <c r="F237" i="44"/>
  <c r="J261" i="45"/>
  <c r="J246" i="44" s="1"/>
  <c r="F246" i="44"/>
  <c r="J202" i="45"/>
  <c r="J187" i="44" s="1"/>
  <c r="F187" i="44"/>
  <c r="J176" i="45"/>
  <c r="J161" i="44" s="1"/>
  <c r="F161" i="44"/>
  <c r="J249" i="45"/>
  <c r="J234" i="44" s="1"/>
  <c r="F234" i="44"/>
  <c r="J258" i="45"/>
  <c r="J243" i="44" s="1"/>
  <c r="F243" i="44"/>
  <c r="J199" i="45"/>
  <c r="J184" i="44" s="1"/>
  <c r="F184" i="44"/>
  <c r="J156" i="45"/>
  <c r="J141" i="44" s="1"/>
  <c r="F141" i="44"/>
  <c r="J124" i="45"/>
  <c r="J109" i="44" s="1"/>
  <c r="F109" i="44"/>
  <c r="J59" i="45"/>
  <c r="J44" i="44" s="1"/>
  <c r="F44" i="44"/>
  <c r="J255" i="45"/>
  <c r="J240" i="44" s="1"/>
  <c r="F240" i="44"/>
  <c r="J173" i="45"/>
  <c r="J158" i="44" s="1"/>
  <c r="F158" i="44"/>
  <c r="F144" i="44"/>
  <c r="J159" i="45"/>
  <c r="J144" i="44" s="1"/>
  <c r="J121" i="45"/>
  <c r="J106" i="44" s="1"/>
  <c r="F106" i="44"/>
  <c r="J127" i="45"/>
  <c r="J112" i="44" s="1"/>
  <c r="F112" i="44"/>
  <c r="J281" i="45"/>
  <c r="J266" i="44" s="1"/>
  <c r="F266" i="44"/>
  <c r="J284" i="45"/>
  <c r="J269" i="44" s="1"/>
  <c r="F269" i="44"/>
  <c r="J287" i="45"/>
  <c r="J272" i="44" s="1"/>
  <c r="F272" i="44"/>
  <c r="J290" i="45"/>
  <c r="J275" i="44" s="1"/>
  <c r="F275" i="44"/>
  <c r="J293" i="45"/>
  <c r="J278" i="44" s="1"/>
  <c r="F278" i="44"/>
  <c r="J296" i="45"/>
  <c r="J281" i="44" s="1"/>
  <c r="F281" i="44"/>
  <c r="J299" i="45"/>
  <c r="J284" i="44" s="1"/>
  <c r="F284" i="44"/>
  <c r="J302" i="45"/>
  <c r="J287" i="44" s="1"/>
  <c r="F287" i="44"/>
  <c r="J305" i="45"/>
  <c r="J290" i="44" s="1"/>
  <c r="F290" i="44"/>
  <c r="J308" i="45"/>
  <c r="J293" i="44" s="1"/>
  <c r="F293" i="44"/>
  <c r="J314" i="45"/>
  <c r="J299" i="44" s="1"/>
  <c r="F299" i="44"/>
  <c r="J264" i="45"/>
  <c r="J249" i="44" s="1"/>
  <c r="F249" i="44"/>
  <c r="J168" i="45"/>
  <c r="J153" i="44" s="1"/>
  <c r="F153" i="44"/>
  <c r="F208" i="44"/>
  <c r="F193" i="44"/>
  <c r="F150" i="44"/>
  <c r="F121" i="44"/>
  <c r="J42" i="45"/>
  <c r="J27" i="44" s="1"/>
  <c r="F27" i="44"/>
  <c r="J148" i="45"/>
  <c r="J133" i="44" s="1"/>
  <c r="J194" i="45"/>
  <c r="J179" i="44" s="1"/>
  <c r="F156" i="44"/>
  <c r="J66" i="45"/>
  <c r="J51" i="44" s="1"/>
  <c r="F51" i="44"/>
  <c r="J84" i="45"/>
  <c r="J69" i="44" s="1"/>
  <c r="F69" i="44"/>
  <c r="F253" i="44"/>
  <c r="F259" i="44"/>
  <c r="F205" i="44"/>
  <c r="F54" i="44"/>
  <c r="F30" i="43"/>
  <c r="F252" i="44"/>
  <c r="F104" i="44"/>
  <c r="J96" i="45"/>
  <c r="J81" i="44" s="1"/>
  <c r="F190" i="44"/>
  <c r="F118" i="44"/>
  <c r="F89" i="44"/>
  <c r="F60" i="44"/>
  <c r="F24" i="44"/>
  <c r="F10" i="44"/>
  <c r="J132" i="45"/>
  <c r="J117" i="44" s="1"/>
  <c r="F117" i="44"/>
  <c r="J210" i="45"/>
  <c r="J195" i="44" s="1"/>
  <c r="F195" i="44"/>
  <c r="J216" i="45"/>
  <c r="J201" i="44" s="1"/>
  <c r="F201" i="44"/>
  <c r="J228" i="45"/>
  <c r="J213" i="44" s="1"/>
  <c r="F213" i="44"/>
  <c r="J234" i="45"/>
  <c r="J219" i="44" s="1"/>
  <c r="F219" i="44"/>
  <c r="J280" i="45"/>
  <c r="J265" i="44" s="1"/>
  <c r="F28" i="43"/>
  <c r="F298" i="44"/>
  <c r="F271" i="44"/>
  <c r="F251" i="44"/>
  <c r="F218" i="44"/>
  <c r="F146" i="44"/>
  <c r="F110" i="44"/>
  <c r="F74" i="44"/>
  <c r="F38" i="44"/>
  <c r="J162" i="45"/>
  <c r="J147" i="44" s="1"/>
  <c r="F147" i="44"/>
  <c r="J54" i="45"/>
  <c r="J39" i="44" s="1"/>
  <c r="F39" i="44"/>
  <c r="J276" i="45"/>
  <c r="J261" i="44" s="1"/>
  <c r="F261" i="44"/>
  <c r="F164" i="44"/>
  <c r="J60" i="45"/>
  <c r="J45" i="44" s="1"/>
  <c r="F45" i="44"/>
  <c r="F214" i="44"/>
  <c r="F199" i="44"/>
  <c r="F185" i="44"/>
  <c r="F113" i="44"/>
  <c r="J78" i="45"/>
  <c r="J63" i="44" s="1"/>
  <c r="F63" i="44"/>
  <c r="F98" i="44"/>
  <c r="F62" i="44"/>
  <c r="J186" i="45"/>
  <c r="J171" i="44" s="1"/>
  <c r="F171" i="44"/>
  <c r="F83" i="44"/>
  <c r="F305" i="44"/>
  <c r="J126" i="45"/>
  <c r="J111" i="44" s="1"/>
  <c r="F111" i="44"/>
  <c r="F245" i="44"/>
  <c r="F31" i="44"/>
  <c r="J150" i="45"/>
  <c r="J135" i="44" s="1"/>
  <c r="F135" i="44"/>
  <c r="J204" i="45"/>
  <c r="J189" i="44" s="1"/>
  <c r="J240" i="45"/>
  <c r="J225" i="44" s="1"/>
  <c r="F225" i="44"/>
  <c r="F27" i="43"/>
  <c r="F277" i="44"/>
  <c r="F264" i="44"/>
  <c r="F257" i="44"/>
  <c r="F224" i="44"/>
  <c r="F217" i="44"/>
  <c r="F210" i="44"/>
  <c r="F196" i="44"/>
  <c r="F181" i="44"/>
  <c r="F174" i="44"/>
  <c r="F167" i="44"/>
  <c r="F160" i="44"/>
  <c r="F145" i="44"/>
  <c r="F124" i="44"/>
  <c r="F95" i="44"/>
  <c r="F88" i="44"/>
  <c r="F73" i="44"/>
  <c r="F66" i="44"/>
  <c r="F59" i="44"/>
  <c r="F52" i="44"/>
  <c r="F37" i="44"/>
  <c r="F30" i="44"/>
  <c r="F23" i="44"/>
  <c r="F16" i="44"/>
  <c r="F50" i="44"/>
  <c r="J30" i="45"/>
  <c r="J15" i="44" s="1"/>
  <c r="F15" i="44"/>
  <c r="F71" i="44"/>
  <c r="J36" i="45"/>
  <c r="J21" i="44" s="1"/>
  <c r="F21" i="44"/>
  <c r="J48" i="45"/>
  <c r="J33" i="44" s="1"/>
  <c r="F33" i="44"/>
  <c r="F301" i="44"/>
  <c r="F92" i="44"/>
  <c r="F56" i="44"/>
  <c r="J312" i="45"/>
  <c r="J297" i="44" s="1"/>
  <c r="F297" i="44"/>
  <c r="F127" i="44"/>
  <c r="F77" i="44"/>
  <c r="F48" i="44"/>
  <c r="F12" i="44"/>
  <c r="J72" i="45"/>
  <c r="J57" i="44" s="1"/>
  <c r="F57" i="44"/>
  <c r="J180" i="45"/>
  <c r="J165" i="44" s="1"/>
  <c r="F165" i="44"/>
  <c r="F170" i="44"/>
  <c r="J90" i="45"/>
  <c r="J75" i="44" s="1"/>
  <c r="F75" i="44"/>
  <c r="J192" i="45"/>
  <c r="J177" i="44" s="1"/>
  <c r="F177" i="44"/>
  <c r="F31" i="43"/>
  <c r="F18" i="44"/>
  <c r="J183" i="45"/>
  <c r="J168" i="44" s="1"/>
  <c r="J198" i="45"/>
  <c r="J183" i="44" s="1"/>
  <c r="F183" i="44"/>
  <c r="F176" i="44"/>
  <c r="F68" i="44"/>
  <c r="F211" i="44"/>
  <c r="F53" i="44"/>
  <c r="F46" i="44"/>
  <c r="J138" i="45"/>
  <c r="J123" i="44" s="1"/>
  <c r="F123" i="44"/>
  <c r="J144" i="45"/>
  <c r="J129" i="44" s="1"/>
  <c r="F129" i="44"/>
  <c r="J222" i="45"/>
  <c r="J207" i="44" s="1"/>
  <c r="F207" i="44"/>
  <c r="J246" i="45"/>
  <c r="J231" i="44" s="1"/>
  <c r="F231" i="44"/>
  <c r="F283" i="44"/>
  <c r="F250" i="44"/>
  <c r="F230" i="44"/>
  <c r="F188" i="44"/>
  <c r="F152" i="44"/>
  <c r="F80" i="44"/>
  <c r="F159" i="44"/>
  <c r="F99" i="44"/>
  <c r="F93" i="44"/>
  <c r="F87" i="44"/>
  <c r="Q323" i="45"/>
  <c r="Q308" i="44" s="1"/>
  <c r="J323" i="45"/>
  <c r="J308" i="44" s="1"/>
  <c r="B33" i="43"/>
  <c r="Q24" i="45"/>
  <c r="Q9" i="44" s="1"/>
  <c r="J24" i="45"/>
  <c r="J9" i="44" s="1"/>
  <c r="P25" i="43"/>
  <c r="I25" i="43"/>
  <c r="J16" i="45"/>
  <c r="J25" i="43" s="1"/>
  <c r="F25" i="43"/>
  <c r="I24" i="43"/>
  <c r="J15" i="45"/>
  <c r="J24" i="43" s="1"/>
  <c r="I27" i="43"/>
  <c r="I26" i="43"/>
  <c r="Q17" i="45"/>
  <c r="Q26" i="43" s="1"/>
  <c r="J17" i="45"/>
  <c r="J26" i="43" s="1"/>
  <c r="Q14" i="45"/>
  <c r="J14" i="45"/>
  <c r="J8" i="45" s="1"/>
  <c r="T14" i="6"/>
  <c r="T14" i="7"/>
  <c r="T11" i="39"/>
  <c r="Q92" i="39" s="1"/>
  <c r="I4" i="3" s="1"/>
  <c r="AG21" i="2"/>
  <c r="Q8" i="45" l="1"/>
  <c r="P9" i="45" s="1"/>
  <c r="Q23" i="43"/>
  <c r="J23" i="43"/>
  <c r="Q33" i="43" l="1"/>
  <c r="Q3" i="44"/>
  <c r="J3" i="44"/>
  <c r="J33" i="43"/>
  <c r="T47" i="39"/>
  <c r="X109" i="39" s="1"/>
  <c r="D7" i="29" s="1"/>
  <c r="V20" i="51" s="1"/>
  <c r="T43" i="39"/>
  <c r="X108" i="39" s="1"/>
  <c r="D6" i="29" s="1"/>
  <c r="V19" i="51" s="1"/>
  <c r="T39" i="39"/>
  <c r="X107" i="39" s="1"/>
  <c r="D5" i="29" s="1"/>
  <c r="V18" i="51" s="1"/>
  <c r="T31" i="39"/>
  <c r="X105" i="39" s="1"/>
  <c r="D3" i="29" s="1"/>
  <c r="D8" i="29" l="1"/>
  <c r="V16" i="51"/>
  <c r="P34" i="43"/>
  <c r="P4" i="44"/>
  <c r="G50" i="3"/>
  <c r="G46" i="3"/>
  <c r="G42" i="3"/>
  <c r="G38" i="3"/>
  <c r="G34" i="3"/>
  <c r="G30" i="3"/>
  <c r="G26" i="3"/>
  <c r="G22" i="3"/>
  <c r="G18" i="3"/>
  <c r="AD48" i="3"/>
  <c r="X48" i="3"/>
  <c r="T48" i="3"/>
  <c r="Q48" i="3"/>
  <c r="N48" i="3"/>
  <c r="D48" i="3"/>
  <c r="AD44" i="3"/>
  <c r="X44" i="3"/>
  <c r="T44" i="3"/>
  <c r="Q44" i="3"/>
  <c r="N44" i="3"/>
  <c r="D44" i="3"/>
  <c r="AD40" i="3"/>
  <c r="X40" i="3"/>
  <c r="T40" i="3"/>
  <c r="Q40" i="3"/>
  <c r="N40" i="3"/>
  <c r="D40" i="3"/>
  <c r="AD36" i="3"/>
  <c r="X36" i="3"/>
  <c r="T36" i="3"/>
  <c r="Q36" i="3"/>
  <c r="N36" i="3"/>
  <c r="D36" i="3"/>
  <c r="AD32" i="3"/>
  <c r="X32" i="3"/>
  <c r="T32" i="3"/>
  <c r="Q32" i="3"/>
  <c r="N32" i="3"/>
  <c r="D32" i="3"/>
  <c r="AD28" i="3"/>
  <c r="X28" i="3"/>
  <c r="T28" i="3"/>
  <c r="Q28" i="3"/>
  <c r="N28" i="3"/>
  <c r="D28" i="3"/>
  <c r="D24" i="3"/>
  <c r="AD24" i="3"/>
  <c r="X24" i="3"/>
  <c r="T24" i="3"/>
  <c r="Q24" i="3"/>
  <c r="N24" i="3"/>
  <c r="D20" i="3"/>
  <c r="AD20" i="3"/>
  <c r="X20" i="3"/>
  <c r="T20" i="3"/>
  <c r="Q20" i="3"/>
  <c r="N20" i="3"/>
  <c r="AD16" i="3"/>
  <c r="X16" i="3"/>
  <c r="Q16" i="3"/>
  <c r="N16" i="3"/>
  <c r="D16" i="3"/>
  <c r="G14" i="3"/>
  <c r="X12" i="3"/>
  <c r="Q12" i="3"/>
  <c r="N12" i="3"/>
  <c r="T16" i="3"/>
  <c r="T7" i="39"/>
  <c r="G11" i="29" l="1"/>
  <c r="D12" i="29" s="1"/>
  <c r="AC34" i="51" s="1"/>
  <c r="G16" i="29"/>
  <c r="V21" i="51"/>
  <c r="E29" i="55"/>
  <c r="T12" i="3"/>
  <c r="AC31" i="51" l="1"/>
  <c r="AC45" i="51"/>
  <c r="D17" i="29"/>
  <c r="AC48" i="51" s="1"/>
  <c r="O24" i="33"/>
  <c r="O21" i="33"/>
  <c r="Q53" i="10"/>
  <c r="C53" i="10"/>
  <c r="C50" i="10"/>
  <c r="Q45" i="10"/>
  <c r="C45" i="10"/>
  <c r="C42" i="10"/>
  <c r="B36" i="10"/>
  <c r="B31" i="10"/>
  <c r="C25" i="10"/>
  <c r="C19" i="10"/>
  <c r="C22" i="10"/>
  <c r="I14" i="10"/>
  <c r="AG12" i="10"/>
  <c r="R12" i="10"/>
  <c r="K12" i="10"/>
  <c r="D10" i="10"/>
  <c r="L6" i="10"/>
  <c r="L5" i="10"/>
  <c r="C49" i="7"/>
  <c r="X35" i="7"/>
  <c r="X34" i="7"/>
  <c r="X23" i="7"/>
  <c r="X22" i="7"/>
  <c r="X36" i="6"/>
  <c r="X35" i="6"/>
  <c r="X24" i="6"/>
  <c r="X23" i="6"/>
  <c r="AC22" i="6"/>
  <c r="B23" i="8"/>
  <c r="V19" i="8"/>
  <c r="T16" i="8"/>
  <c r="T14" i="8"/>
  <c r="T12" i="8"/>
  <c r="T10" i="8"/>
  <c r="U8" i="8"/>
  <c r="AI4" i="8"/>
  <c r="AF4" i="8"/>
  <c r="T12" i="7"/>
  <c r="T10" i="7"/>
  <c r="U8" i="7"/>
  <c r="AI4" i="6"/>
  <c r="AI4" i="7"/>
  <c r="AF4" i="7"/>
  <c r="Y22" i="6"/>
  <c r="T12" i="6"/>
  <c r="T10" i="6"/>
  <c r="U8" i="6"/>
  <c r="AC40" i="2"/>
  <c r="X40" i="2"/>
  <c r="AC39" i="2"/>
  <c r="X39" i="2"/>
  <c r="J37" i="2"/>
  <c r="J33" i="2"/>
  <c r="S21" i="2"/>
  <c r="J21" i="2"/>
  <c r="W19" i="2"/>
  <c r="P19" i="2"/>
  <c r="J19" i="2"/>
  <c r="J16" i="2"/>
  <c r="J13" i="2"/>
  <c r="J9" i="2"/>
  <c r="O24" i="31" l="1"/>
  <c r="L11" i="29" l="1"/>
  <c r="D13" i="29" l="1"/>
  <c r="AC36" i="51" s="1"/>
  <c r="L16" i="29" l="1"/>
  <c r="D18" i="29" l="1"/>
  <c r="AC50" i="51" s="1"/>
</calcChain>
</file>

<file path=xl/sharedStrings.xml><?xml version="1.0" encoding="utf-8"?>
<sst xmlns="http://schemas.openxmlformats.org/spreadsheetml/2006/main" count="1393" uniqueCount="806">
  <si>
    <t>様式第１号</t>
    <rPh sb="0" eb="2">
      <t>ヨウシキ</t>
    </rPh>
    <rPh sb="2" eb="3">
      <t>ダイ</t>
    </rPh>
    <rPh sb="4" eb="5">
      <t>ゴウ</t>
    </rPh>
    <phoneticPr fontId="8"/>
  </si>
  <si>
    <t>令和</t>
    <rPh sb="0" eb="2">
      <t>レイワ</t>
    </rPh>
    <phoneticPr fontId="7"/>
  </si>
  <si>
    <t>年</t>
    <rPh sb="0" eb="1">
      <t>ネン</t>
    </rPh>
    <phoneticPr fontId="8"/>
  </si>
  <si>
    <t>月</t>
    <rPh sb="0" eb="1">
      <t>ガツ</t>
    </rPh>
    <phoneticPr fontId="8"/>
  </si>
  <si>
    <t>日</t>
    <rPh sb="0" eb="1">
      <t>ニチ</t>
    </rPh>
    <phoneticPr fontId="8"/>
  </si>
  <si>
    <t>⇒半角数字</t>
    <rPh sb="1" eb="3">
      <t>ハンカク</t>
    </rPh>
    <rPh sb="3" eb="5">
      <t>スウジ</t>
    </rPh>
    <phoneticPr fontId="7"/>
  </si>
  <si>
    <t>（申請者）</t>
    <rPh sb="1" eb="4">
      <t>シンセイシャ</t>
    </rPh>
    <phoneticPr fontId="7"/>
  </si>
  <si>
    <t>〒</t>
    <phoneticPr fontId="7"/>
  </si>
  <si>
    <t>住所</t>
    <rPh sb="0" eb="2">
      <t>ジュウショ</t>
    </rPh>
    <phoneticPr fontId="7"/>
  </si>
  <si>
    <t>⇒県名から記入</t>
    <rPh sb="1" eb="3">
      <t>ケンメイ</t>
    </rPh>
    <rPh sb="5" eb="7">
      <t>キニュウ</t>
    </rPh>
    <phoneticPr fontId="7"/>
  </si>
  <si>
    <t>事業者名</t>
    <rPh sb="0" eb="4">
      <t>ジギョウシャメイ</t>
    </rPh>
    <phoneticPr fontId="8"/>
  </si>
  <si>
    <t>⇒略称不可、登録フルネーム　全角文字</t>
    <rPh sb="1" eb="3">
      <t>リャクショウ</t>
    </rPh>
    <rPh sb="3" eb="5">
      <t>フカ</t>
    </rPh>
    <rPh sb="6" eb="8">
      <t>トウロク</t>
    </rPh>
    <rPh sb="14" eb="18">
      <t>ゼンカクモジ</t>
    </rPh>
    <phoneticPr fontId="7"/>
  </si>
  <si>
    <t>代表者名</t>
    <rPh sb="0" eb="4">
      <t>ダイヒョウシャメイ</t>
    </rPh>
    <phoneticPr fontId="8"/>
  </si>
  <si>
    <t>⇒職名～氏～名間に全角で１文字空白</t>
    <rPh sb="1" eb="3">
      <t>ショクメイ</t>
    </rPh>
    <rPh sb="4" eb="5">
      <t>シ</t>
    </rPh>
    <rPh sb="6" eb="7">
      <t>メイ</t>
    </rPh>
    <rPh sb="7" eb="8">
      <t>カン</t>
    </rPh>
    <rPh sb="9" eb="11">
      <t>ゼンカク</t>
    </rPh>
    <rPh sb="13" eb="15">
      <t>モジ</t>
    </rPh>
    <rPh sb="15" eb="17">
      <t>クウハク</t>
    </rPh>
    <phoneticPr fontId="7"/>
  </si>
  <si>
    <t>法人番号</t>
    <rPh sb="0" eb="4">
      <t>ホウジンバンゴウ</t>
    </rPh>
    <phoneticPr fontId="8"/>
  </si>
  <si>
    <t>金</t>
    <rPh sb="0" eb="1">
      <t>キン</t>
    </rPh>
    <phoneticPr fontId="7"/>
  </si>
  <si>
    <t>円</t>
    <rPh sb="0" eb="1">
      <t>エン</t>
    </rPh>
    <phoneticPr fontId="7"/>
  </si>
  <si>
    <t>担当者</t>
    <rPh sb="0" eb="3">
      <t>タントウシャ</t>
    </rPh>
    <phoneticPr fontId="8"/>
  </si>
  <si>
    <t>⇒法人名は不要、所属部署を記入</t>
    <rPh sb="1" eb="3">
      <t>ホウジン</t>
    </rPh>
    <rPh sb="3" eb="4">
      <t>メイ</t>
    </rPh>
    <rPh sb="5" eb="7">
      <t>フヨウ</t>
    </rPh>
    <rPh sb="8" eb="10">
      <t>ショゾク</t>
    </rPh>
    <rPh sb="10" eb="12">
      <t>ブショ</t>
    </rPh>
    <rPh sb="13" eb="15">
      <t>キニュウ</t>
    </rPh>
    <phoneticPr fontId="7"/>
  </si>
  <si>
    <t xml:space="preserve"> 電話番号</t>
    <rPh sb="1" eb="3">
      <t>デンワ</t>
    </rPh>
    <rPh sb="3" eb="5">
      <t>バンゴウ</t>
    </rPh>
    <phoneticPr fontId="8"/>
  </si>
  <si>
    <t xml:space="preserve"> 電子メールアドレス</t>
    <rPh sb="1" eb="3">
      <t>デンシ</t>
    </rPh>
    <phoneticPr fontId="8"/>
  </si>
  <si>
    <t>⇒半角英数字</t>
    <rPh sb="1" eb="3">
      <t>ハンカク</t>
    </rPh>
    <rPh sb="3" eb="6">
      <t>エイスウジ</t>
    </rPh>
    <rPh sb="4" eb="6">
      <t>スウジ</t>
    </rPh>
    <phoneticPr fontId="7"/>
  </si>
  <si>
    <t>様式第１号の２</t>
    <rPh sb="0" eb="2">
      <t>ヨウシキ</t>
    </rPh>
    <rPh sb="2" eb="3">
      <t>ダイ</t>
    </rPh>
    <rPh sb="4" eb="5">
      <t>ゴウ</t>
    </rPh>
    <phoneticPr fontId="8"/>
  </si>
  <si>
    <t>事業計画書</t>
    <rPh sb="0" eb="5">
      <t>ジギョウケイカクショ</t>
    </rPh>
    <phoneticPr fontId="7"/>
  </si>
  <si>
    <t>現状の課題
（売上や利益率の減少が生じた原因を含めて記載）</t>
    <rPh sb="0" eb="2">
      <t>ゲンジョウ</t>
    </rPh>
    <rPh sb="3" eb="5">
      <t>カダイ</t>
    </rPh>
    <phoneticPr fontId="7"/>
  </si>
  <si>
    <t>●現状の課題を記入</t>
    <phoneticPr fontId="7"/>
  </si>
  <si>
    <t>補助事業の目的</t>
    <phoneticPr fontId="7"/>
  </si>
  <si>
    <t>①販路開拓</t>
    <phoneticPr fontId="7"/>
  </si>
  <si>
    <t>②生産性向上</t>
    <phoneticPr fontId="7"/>
  </si>
  <si>
    <t>③新商品・新役務の展開</t>
    <phoneticPr fontId="7"/>
  </si>
  <si>
    <t>④売上原価の抑制</t>
    <phoneticPr fontId="7"/>
  </si>
  <si>
    <t>⑤キャッシュレス化・新紙幣対応</t>
    <phoneticPr fontId="7"/>
  </si>
  <si>
    <t>補助事業の実施により期待される効果と事業目標</t>
    <phoneticPr fontId="7"/>
  </si>
  <si>
    <t>【期待される効果】</t>
    <phoneticPr fontId="7"/>
  </si>
  <si>
    <t>【事業目標】</t>
    <phoneticPr fontId="7"/>
  </si>
  <si>
    <t>補助事業の実施期間</t>
    <rPh sb="5" eb="7">
      <t>ジッシ</t>
    </rPh>
    <rPh sb="7" eb="9">
      <t>キカン</t>
    </rPh>
    <phoneticPr fontId="7"/>
  </si>
  <si>
    <t>開始予定日</t>
    <rPh sb="0" eb="5">
      <t>カイシヨテイビ</t>
    </rPh>
    <phoneticPr fontId="7"/>
  </si>
  <si>
    <t>年</t>
    <rPh sb="0" eb="1">
      <t>ネン</t>
    </rPh>
    <phoneticPr fontId="7"/>
  </si>
  <si>
    <t>月</t>
    <rPh sb="0" eb="1">
      <t>ツキ</t>
    </rPh>
    <phoneticPr fontId="7"/>
  </si>
  <si>
    <t>日</t>
    <rPh sb="0" eb="1">
      <t>ニチ</t>
    </rPh>
    <phoneticPr fontId="7"/>
  </si>
  <si>
    <t>完了予定日</t>
    <rPh sb="0" eb="2">
      <t>カンリョウ</t>
    </rPh>
    <rPh sb="2" eb="4">
      <t>ヨテイ</t>
    </rPh>
    <rPh sb="4" eb="5">
      <t>ビ</t>
    </rPh>
    <phoneticPr fontId="7"/>
  </si>
  <si>
    <t>注）国・県・市町村などが助成する他の補助金の対象となっている事業は、補助対象外となります。</t>
    <rPh sb="0" eb="1">
      <t>チュウ</t>
    </rPh>
    <rPh sb="2" eb="3">
      <t>クニ</t>
    </rPh>
    <rPh sb="4" eb="5">
      <t>ケン</t>
    </rPh>
    <rPh sb="6" eb="9">
      <t>シチョウソン</t>
    </rPh>
    <rPh sb="12" eb="14">
      <t>ジョセイ</t>
    </rPh>
    <rPh sb="16" eb="17">
      <t>タ</t>
    </rPh>
    <rPh sb="18" eb="21">
      <t>ホジョキン</t>
    </rPh>
    <rPh sb="22" eb="24">
      <t>タイショウ</t>
    </rPh>
    <rPh sb="30" eb="32">
      <t>ジギョウ</t>
    </rPh>
    <rPh sb="34" eb="39">
      <t>ホジョタイショウガイ</t>
    </rPh>
    <phoneticPr fontId="7"/>
  </si>
  <si>
    <t>（別紙）</t>
    <rPh sb="1" eb="3">
      <t>ベッシ</t>
    </rPh>
    <phoneticPr fontId="8"/>
  </si>
  <si>
    <t>明 細 書</t>
    <rPh sb="0" eb="1">
      <t>アキラ</t>
    </rPh>
    <rPh sb="2" eb="3">
      <t>ホソ</t>
    </rPh>
    <rPh sb="4" eb="5">
      <t>ショ</t>
    </rPh>
    <phoneticPr fontId="7"/>
  </si>
  <si>
    <t>経費区分番号：①広報費②展示会等出展費③開発費④機械装置等費⑤外注費</t>
  </si>
  <si>
    <t>№</t>
    <phoneticPr fontId="7"/>
  </si>
  <si>
    <t>費用</t>
    <rPh sb="0" eb="2">
      <t>ヒヨウ</t>
    </rPh>
    <phoneticPr fontId="7"/>
  </si>
  <si>
    <t>数量</t>
    <rPh sb="0" eb="2">
      <t>スウリョウ</t>
    </rPh>
    <phoneticPr fontId="7"/>
  </si>
  <si>
    <t>単価</t>
    <rPh sb="0" eb="2">
      <t>タンカ</t>
    </rPh>
    <phoneticPr fontId="7"/>
  </si>
  <si>
    <t>金額(円)</t>
    <rPh sb="0" eb="2">
      <t>キンガク</t>
    </rPh>
    <rPh sb="3" eb="4">
      <t>エン</t>
    </rPh>
    <phoneticPr fontId="7"/>
  </si>
  <si>
    <t>経費区分番号</t>
    <rPh sb="0" eb="6">
      <t>ケイヒクブンバンゴウ</t>
    </rPh>
    <phoneticPr fontId="7"/>
  </si>
  <si>
    <t>事業目的</t>
    <rPh sb="0" eb="4">
      <t>ジギョウモクテキ</t>
    </rPh>
    <phoneticPr fontId="7"/>
  </si>
  <si>
    <t>様式第１号の３</t>
    <rPh sb="0" eb="2">
      <t>ヨウシキ</t>
    </rPh>
    <rPh sb="2" eb="3">
      <t>ダイ</t>
    </rPh>
    <rPh sb="4" eb="5">
      <t>ゴウ</t>
    </rPh>
    <phoneticPr fontId="8"/>
  </si>
  <si>
    <t>収　支　予　算　書</t>
    <rPh sb="0" eb="1">
      <t>オサム</t>
    </rPh>
    <rPh sb="2" eb="3">
      <t>シ</t>
    </rPh>
    <rPh sb="4" eb="5">
      <t>ヨ</t>
    </rPh>
    <rPh sb="6" eb="7">
      <t>サン</t>
    </rPh>
    <rPh sb="8" eb="9">
      <t>ショ</t>
    </rPh>
    <phoneticPr fontId="7"/>
  </si>
  <si>
    <t>【業種】</t>
    <rPh sb="1" eb="3">
      <t>ギョウシュ</t>
    </rPh>
    <phoneticPr fontId="7"/>
  </si>
  <si>
    <t>その他の業種</t>
    <rPh sb="2" eb="3">
      <t>タ</t>
    </rPh>
    <rPh sb="4" eb="6">
      <t>ギョウシュ</t>
    </rPh>
    <phoneticPr fontId="7"/>
  </si>
  <si>
    <t>（</t>
    <phoneticPr fontId="7"/>
  </si>
  <si>
    <t>）</t>
    <phoneticPr fontId="7"/>
  </si>
  <si>
    <t>※業種には「飲食業」、「卸・小売業」、「製造業」、「土木・建築業」、「サービス業」、
　「その他の業種（業種名）」から主たる業種を記載願います。</t>
    <rPh sb="1" eb="3">
      <t>ギョウシュ</t>
    </rPh>
    <rPh sb="6" eb="9">
      <t>インショクギョウ</t>
    </rPh>
    <rPh sb="12" eb="13">
      <t>オロシ</t>
    </rPh>
    <rPh sb="14" eb="17">
      <t>コウリギョウ</t>
    </rPh>
    <rPh sb="20" eb="23">
      <t>セイゾウギョウ</t>
    </rPh>
    <rPh sb="26" eb="28">
      <t>ドボク</t>
    </rPh>
    <rPh sb="29" eb="32">
      <t>ケンチクギョウ</t>
    </rPh>
    <rPh sb="39" eb="40">
      <t>ギョウ</t>
    </rPh>
    <rPh sb="47" eb="48">
      <t>タ</t>
    </rPh>
    <rPh sb="49" eb="51">
      <t>ギョウシュ</t>
    </rPh>
    <rPh sb="52" eb="55">
      <t>ギョウシュメイ</t>
    </rPh>
    <rPh sb="59" eb="60">
      <t>シュ</t>
    </rPh>
    <rPh sb="62" eb="64">
      <t>ギョウシュ</t>
    </rPh>
    <rPh sb="65" eb="67">
      <t>キサイ</t>
    </rPh>
    <rPh sb="67" eb="68">
      <t>ネガ</t>
    </rPh>
    <phoneticPr fontId="7"/>
  </si>
  <si>
    <t>【支出】</t>
    <rPh sb="1" eb="3">
      <t>シシュツ</t>
    </rPh>
    <phoneticPr fontId="7"/>
  </si>
  <si>
    <t>（単位：円）</t>
    <rPh sb="1" eb="3">
      <t>タンイ</t>
    </rPh>
    <rPh sb="4" eb="5">
      <t>エン</t>
    </rPh>
    <phoneticPr fontId="7"/>
  </si>
  <si>
    <t>経費区分</t>
    <rPh sb="0" eb="4">
      <t>ケイヒクブン</t>
    </rPh>
    <phoneticPr fontId="7"/>
  </si>
  <si>
    <t>補助対象経費（Ａ）</t>
    <rPh sb="0" eb="4">
      <t>ホジョタイショウ</t>
    </rPh>
    <rPh sb="4" eb="6">
      <t>ケイヒ</t>
    </rPh>
    <phoneticPr fontId="7"/>
  </si>
  <si>
    <t>番号</t>
    <rPh sb="0" eb="2">
      <t>バンゴウ</t>
    </rPh>
    <phoneticPr fontId="7"/>
  </si>
  <si>
    <t>①</t>
    <phoneticPr fontId="7"/>
  </si>
  <si>
    <t>広報費</t>
    <rPh sb="0" eb="3">
      <t>コウホウヒ</t>
    </rPh>
    <phoneticPr fontId="7"/>
  </si>
  <si>
    <t>②</t>
    <phoneticPr fontId="7"/>
  </si>
  <si>
    <t>展示会等出展費</t>
    <rPh sb="0" eb="3">
      <t>テンジカイ</t>
    </rPh>
    <rPh sb="3" eb="4">
      <t>トウ</t>
    </rPh>
    <rPh sb="4" eb="7">
      <t>シュッテンヒ</t>
    </rPh>
    <phoneticPr fontId="7"/>
  </si>
  <si>
    <t>③</t>
    <phoneticPr fontId="7"/>
  </si>
  <si>
    <t>開発費</t>
    <rPh sb="0" eb="3">
      <t>カイハツヒ</t>
    </rPh>
    <phoneticPr fontId="7"/>
  </si>
  <si>
    <t>④</t>
    <phoneticPr fontId="7"/>
  </si>
  <si>
    <t>機械装置等費</t>
    <rPh sb="0" eb="2">
      <t>キカイ</t>
    </rPh>
    <rPh sb="2" eb="4">
      <t>ソウチ</t>
    </rPh>
    <rPh sb="4" eb="5">
      <t>トウ</t>
    </rPh>
    <rPh sb="5" eb="6">
      <t>ヒ</t>
    </rPh>
    <phoneticPr fontId="7"/>
  </si>
  <si>
    <t>⑤</t>
    <phoneticPr fontId="7"/>
  </si>
  <si>
    <t>外注費</t>
    <rPh sb="0" eb="3">
      <t>ガイチュウヒ</t>
    </rPh>
    <phoneticPr fontId="7"/>
  </si>
  <si>
    <t>計</t>
    <rPh sb="0" eb="1">
      <t>ケイ</t>
    </rPh>
    <phoneticPr fontId="7"/>
  </si>
  <si>
    <t>（Ａ）</t>
    <phoneticPr fontId="7"/>
  </si>
  <si>
    <t>※別紙に、上記経費の明細を記入し、併せて提出してください。</t>
    <phoneticPr fontId="7"/>
  </si>
  <si>
    <t>【収入】</t>
    <rPh sb="1" eb="3">
      <t>シュウニュウ</t>
    </rPh>
    <phoneticPr fontId="7"/>
  </si>
  <si>
    <t>本補助金（Ｂ）</t>
    <rPh sb="0" eb="4">
      <t>ホンホジョキン</t>
    </rPh>
    <phoneticPr fontId="7"/>
  </si>
  <si>
    <t>※記入不要です</t>
    <phoneticPr fontId="7"/>
  </si>
  <si>
    <t>※千円未満切り捨てで記入</t>
    <phoneticPr fontId="7"/>
  </si>
  <si>
    <t>自己資金（Ｃ）</t>
    <rPh sb="0" eb="4">
      <t>ジコシキン</t>
    </rPh>
    <phoneticPr fontId="7"/>
  </si>
  <si>
    <t>補助対象経費（Ａ）－本補助金（Ｂ）</t>
    <phoneticPr fontId="7"/>
  </si>
  <si>
    <t>本補助金（Ｂ）＋自己資金（Ｃ）</t>
    <phoneticPr fontId="7"/>
  </si>
  <si>
    <t>※</t>
    <phoneticPr fontId="7"/>
  </si>
  <si>
    <t>本補助金（Ｂ）：補助対象経費（Ａ）×2/3の計算に基づき、どちらかに☑し記入</t>
    <phoneticPr fontId="7"/>
  </si>
  <si>
    <t>本補助金（Ｂ）：千円未満の端数を切り捨てて記入してください。</t>
    <phoneticPr fontId="7"/>
  </si>
  <si>
    <t>様式第１号の４の１</t>
    <rPh sb="0" eb="2">
      <t>ヨウシキ</t>
    </rPh>
    <rPh sb="2" eb="3">
      <t>ダイ</t>
    </rPh>
    <rPh sb="4" eb="5">
      <t>ゴウ</t>
    </rPh>
    <phoneticPr fontId="8"/>
  </si>
  <si>
    <t>売上高等が３０パーセント以上減少していることの報告書</t>
    <rPh sb="0" eb="4">
      <t>ウリアゲダカトウ</t>
    </rPh>
    <phoneticPr fontId="7"/>
  </si>
  <si>
    <t>月分</t>
    <rPh sb="0" eb="2">
      <t>ツキブン</t>
    </rPh>
    <phoneticPr fontId="7"/>
  </si>
  <si>
    <t>（Ｂ）</t>
    <phoneticPr fontId="7"/>
  </si>
  <si>
    <t>任意の連続する３か月間の平均売上高</t>
    <rPh sb="0" eb="2">
      <t>ニンイ</t>
    </rPh>
    <rPh sb="3" eb="5">
      <t>レンゾク</t>
    </rPh>
    <rPh sb="9" eb="11">
      <t>ゲツカン</t>
    </rPh>
    <rPh sb="12" eb="14">
      <t>ヘイキン</t>
    </rPh>
    <rPh sb="14" eb="17">
      <t>ウリアゲダカ</t>
    </rPh>
    <phoneticPr fontId="7"/>
  </si>
  <si>
    <t>から</t>
    <phoneticPr fontId="7"/>
  </si>
  <si>
    <t>月の平均</t>
    <rPh sb="0" eb="1">
      <t>ツキ</t>
    </rPh>
    <rPh sb="2" eb="4">
      <t>ヘイキン</t>
    </rPh>
    <phoneticPr fontId="7"/>
  </si>
  <si>
    <t>減少率（（Ｂ―Ａ）／Ｂ）</t>
    <rPh sb="0" eb="3">
      <t>ゲンショウリツ</t>
    </rPh>
    <phoneticPr fontId="7"/>
  </si>
  <si>
    <t>％</t>
    <phoneticPr fontId="7"/>
  </si>
  <si>
    <t>規程された添付書類一式</t>
    <rPh sb="0" eb="2">
      <t>キテイ</t>
    </rPh>
    <rPh sb="5" eb="9">
      <t>テンプショルイ</t>
    </rPh>
    <rPh sb="9" eb="11">
      <t>イッシキ</t>
    </rPh>
    <phoneticPr fontId="7"/>
  </si>
  <si>
    <t>様式第１号の４の２【法人の場合】</t>
    <rPh sb="0" eb="2">
      <t>ヨウシキ</t>
    </rPh>
    <rPh sb="2" eb="3">
      <t>ダイ</t>
    </rPh>
    <rPh sb="4" eb="5">
      <t>ゴウ</t>
    </rPh>
    <rPh sb="10" eb="12">
      <t>ホウジン</t>
    </rPh>
    <rPh sb="13" eb="15">
      <t>バアイ</t>
    </rPh>
    <phoneticPr fontId="8"/>
  </si>
  <si>
    <t>直近決算期</t>
    <rPh sb="0" eb="5">
      <t>チョッキンケッサンキ</t>
    </rPh>
    <phoneticPr fontId="7"/>
  </si>
  <si>
    <t>月期</t>
    <rPh sb="0" eb="1">
      <t>ツキ</t>
    </rPh>
    <rPh sb="1" eb="2">
      <t>キ</t>
    </rPh>
    <phoneticPr fontId="7"/>
  </si>
  <si>
    <t>売上高　（Ａ）</t>
    <rPh sb="0" eb="3">
      <t>ウリアゲダカ</t>
    </rPh>
    <phoneticPr fontId="7"/>
  </si>
  <si>
    <t>営業利益（Ｂ）</t>
    <rPh sb="0" eb="4">
      <t>エイギョウリエキ</t>
    </rPh>
    <phoneticPr fontId="7"/>
  </si>
  <si>
    <t>営業利益（Ｂ）</t>
    <phoneticPr fontId="7"/>
  </si>
  <si>
    <t>（「売上高」-「売上原価」-「販売費及び一般管理費」）</t>
    <phoneticPr fontId="7"/>
  </si>
  <si>
    <t>＝</t>
    <phoneticPr fontId="7"/>
  </si>
  <si>
    <t>（Ｃ）</t>
    <phoneticPr fontId="7"/>
  </si>
  <si>
    <t>売上高（Ａ）</t>
    <rPh sb="0" eb="2">
      <t>ウリアゲ</t>
    </rPh>
    <rPh sb="2" eb="3">
      <t>ダカ</t>
    </rPh>
    <phoneticPr fontId="7"/>
  </si>
  <si>
    <t>（２）直近決算期の１期前の決算期の「売上高」及び「営業利益」</t>
    <phoneticPr fontId="7"/>
  </si>
  <si>
    <t>売上高　（Ｄ）</t>
    <rPh sb="0" eb="3">
      <t>ウリアゲダカ</t>
    </rPh>
    <phoneticPr fontId="7"/>
  </si>
  <si>
    <t>営業利益（Ｅ）</t>
    <rPh sb="0" eb="4">
      <t>エイギョウリエキ</t>
    </rPh>
    <phoneticPr fontId="7"/>
  </si>
  <si>
    <t>営業利益（Ｅ）</t>
    <phoneticPr fontId="7"/>
  </si>
  <si>
    <t>（Ｆ）</t>
    <phoneticPr fontId="7"/>
  </si>
  <si>
    <t>売上高（Ｄ）</t>
    <rPh sb="0" eb="2">
      <t>ウリアゲ</t>
    </rPh>
    <rPh sb="2" eb="3">
      <t>ダカ</t>
    </rPh>
    <phoneticPr fontId="7"/>
  </si>
  <si>
    <t>前の決算期を比較するものとします。</t>
  </si>
  <si>
    <t>（３）経営改善の必要性</t>
    <phoneticPr fontId="7"/>
  </si>
  <si>
    <r>
      <rPr>
        <u/>
        <sz val="12"/>
        <rFont val="ＭＳ 明朝"/>
        <family val="1"/>
        <charset val="128"/>
      </rPr>
      <t>直近決算期の「営業利益」（Ｂ）が前期の「営業利益」（Ｅ）より大きい場合のみ</t>
    </r>
    <r>
      <rPr>
        <sz val="12"/>
        <rFont val="ＭＳ 明朝"/>
        <family val="1"/>
        <charset val="128"/>
      </rPr>
      <t>、営業利益が</t>
    </r>
    <phoneticPr fontId="7"/>
  </si>
  <si>
    <t>増加している中でも経営改善が必要となっている具体的な理由等を記入。</t>
    <phoneticPr fontId="7"/>
  </si>
  <si>
    <t>様式第１号の４の３【個人事業主の場合】</t>
    <rPh sb="0" eb="2">
      <t>ヨウシキ</t>
    </rPh>
    <rPh sb="2" eb="3">
      <t>ダイ</t>
    </rPh>
    <rPh sb="4" eb="5">
      <t>ゴウ</t>
    </rPh>
    <rPh sb="10" eb="15">
      <t>コジンジギョウヌシ</t>
    </rPh>
    <rPh sb="16" eb="18">
      <t>バアイ</t>
    </rPh>
    <phoneticPr fontId="8"/>
  </si>
  <si>
    <t>売上金額（Ａ）</t>
    <rPh sb="0" eb="2">
      <t>ウリアゲ</t>
    </rPh>
    <rPh sb="2" eb="4">
      <t>キンガク</t>
    </rPh>
    <phoneticPr fontId="7"/>
  </si>
  <si>
    <t>差引金額（Ｂ）</t>
    <rPh sb="0" eb="1">
      <t>サ</t>
    </rPh>
    <phoneticPr fontId="7"/>
  </si>
  <si>
    <t>差引金額（Ｂ）</t>
    <rPh sb="0" eb="4">
      <t>サシヒキキンガク</t>
    </rPh>
    <phoneticPr fontId="7"/>
  </si>
  <si>
    <t>（「売上高」-「売上原価」-「経費」）</t>
    <rPh sb="15" eb="17">
      <t>ケイヒ</t>
    </rPh>
    <phoneticPr fontId="7"/>
  </si>
  <si>
    <t>売上金額（Ｄ）</t>
    <rPh sb="0" eb="2">
      <t>ウリアゲ</t>
    </rPh>
    <rPh sb="2" eb="4">
      <t>キンガク</t>
    </rPh>
    <phoneticPr fontId="7"/>
  </si>
  <si>
    <t>差引金額（Ｅ）</t>
    <rPh sb="0" eb="2">
      <t>サシヒキ</t>
    </rPh>
    <rPh sb="2" eb="4">
      <t>キンガク</t>
    </rPh>
    <phoneticPr fontId="7"/>
  </si>
  <si>
    <t>差引金額（Ｅ）</t>
    <rPh sb="0" eb="4">
      <t>サシヒキキンガク</t>
    </rPh>
    <phoneticPr fontId="7"/>
  </si>
  <si>
    <r>
      <rPr>
        <u/>
        <sz val="12"/>
        <rFont val="ＭＳ 明朝"/>
        <family val="1"/>
        <charset val="128"/>
      </rPr>
      <t>直近決算期の「差引金額」（Ｂ）が前期の「差引金額」（Ｅ）より大きい場合のみ</t>
    </r>
    <r>
      <rPr>
        <sz val="12"/>
        <rFont val="ＭＳ 明朝"/>
        <family val="1"/>
        <charset val="128"/>
      </rPr>
      <t>、営業利益が</t>
    </r>
    <rPh sb="7" eb="9">
      <t>サシヒキ</t>
    </rPh>
    <rPh sb="9" eb="11">
      <t>キンガク</t>
    </rPh>
    <rPh sb="20" eb="24">
      <t>サシヒキキンガク</t>
    </rPh>
    <phoneticPr fontId="7"/>
  </si>
  <si>
    <t>様式第１号の５</t>
    <rPh sb="0" eb="2">
      <t>ヨウシキ</t>
    </rPh>
    <rPh sb="2" eb="3">
      <t>ダイ</t>
    </rPh>
    <rPh sb="4" eb="5">
      <t>ゴウ</t>
    </rPh>
    <phoneticPr fontId="8"/>
  </si>
  <si>
    <t>フリガナ</t>
    <phoneticPr fontId="7"/>
  </si>
  <si>
    <t>生年月日</t>
    <rPh sb="0" eb="4">
      <t>セイネンガッピ</t>
    </rPh>
    <phoneticPr fontId="8"/>
  </si>
  <si>
    <t>西暦</t>
    <rPh sb="0" eb="2">
      <t>セイレキ</t>
    </rPh>
    <phoneticPr fontId="8"/>
  </si>
  <si>
    <t>日</t>
    <rPh sb="0" eb="1">
      <t>ヒ</t>
    </rPh>
    <phoneticPr fontId="7"/>
  </si>
  <si>
    <t>当社（私）は、補助金の交付の申請をするに当たって、下記のいずれにも該当しないことを誓約</t>
    <rPh sb="41" eb="43">
      <t>セイヤク</t>
    </rPh>
    <phoneticPr fontId="7"/>
  </si>
  <si>
    <t>いたします。この誓約が虚偽であり、又はこの誓約に反したことにより、当方が不利益を被ることとな
っても、異議は一切申し立てません。</t>
    <phoneticPr fontId="7"/>
  </si>
  <si>
    <t>記</t>
    <rPh sb="0" eb="1">
      <t>キ</t>
    </rPh>
    <phoneticPr fontId="7"/>
  </si>
  <si>
    <t>（１）</t>
    <phoneticPr fontId="7"/>
  </si>
  <si>
    <t>（２）</t>
    <phoneticPr fontId="7"/>
  </si>
  <si>
    <t>役員等が、自己、自社若しくは第三者の不正の利益を図る目的又は第三者に損害を加える目的をもって、暴力団又は暴力団員を利用するなどしているとき。</t>
    <phoneticPr fontId="7"/>
  </si>
  <si>
    <t>（３）</t>
    <phoneticPr fontId="7"/>
  </si>
  <si>
    <t>役員等が、暴力団又は暴力団員に対して、賃金等を供給し、又は便宜を供与するなど直接的あるいは積極的に暴力団の維持、運営に協力し、若しくは関与しているとき。</t>
    <phoneticPr fontId="7"/>
  </si>
  <si>
    <t>（４）</t>
    <phoneticPr fontId="7"/>
  </si>
  <si>
    <t>役員等が、暴力団又は暴力団員であることを知りながらこれと社会的に非難されるべき関係を有しているとき。</t>
    <phoneticPr fontId="7"/>
  </si>
  <si>
    <t>（５）</t>
    <phoneticPr fontId="7"/>
  </si>
  <si>
    <t>事業者名</t>
    <rPh sb="0" eb="4">
      <t>ジギョウシャメイ</t>
    </rPh>
    <phoneticPr fontId="7"/>
  </si>
  <si>
    <t>代表者名</t>
    <rPh sb="0" eb="3">
      <t>ダイヒョウシャ</t>
    </rPh>
    <rPh sb="3" eb="4">
      <t>メイ</t>
    </rPh>
    <phoneticPr fontId="7"/>
  </si>
  <si>
    <t>①申請日時点の従業員等の人数は何名ですか。（人数を記入願います。）</t>
    <phoneticPr fontId="7"/>
  </si>
  <si>
    <t>合計　　　　　</t>
    <phoneticPr fontId="7"/>
  </si>
  <si>
    <t>名　※申請日時点で従業員がいない場合は、⑥の項目に回答願います。</t>
  </si>
  <si>
    <t>内、役員(代表者除く)</t>
    <phoneticPr fontId="7"/>
  </si>
  <si>
    <t>名、正社員</t>
    <rPh sb="0" eb="1">
      <t>メイ</t>
    </rPh>
    <phoneticPr fontId="7"/>
  </si>
  <si>
    <t xml:space="preserve">名、非正規社員(アルバイト含む) </t>
    <rPh sb="0" eb="1">
      <t>メイ</t>
    </rPh>
    <phoneticPr fontId="7"/>
  </si>
  <si>
    <t>名</t>
    <rPh sb="0" eb="1">
      <t>メイ</t>
    </rPh>
    <phoneticPr fontId="7"/>
  </si>
  <si>
    <t>事業専従者</t>
  </si>
  <si>
    <t>②直近2年間で従業員等の賃上げの検討を行いましたか。（チェック欄☑に記入願います）</t>
    <phoneticPr fontId="7"/>
  </si>
  <si>
    <t>（１）直近2年間で賃上げを実施した（定期昇給を含む。）・・・・・・③の項目へ</t>
    <phoneticPr fontId="7"/>
  </si>
  <si>
    <t>（２）賃上げの検討を行い、実現に向けて経営改善等に着手した・・・④の項目へ</t>
    <phoneticPr fontId="7"/>
  </si>
  <si>
    <t>（３）基礎となる経営の安定化に向けて経営改善等に着手した・・・・⑤の項目へ</t>
    <phoneticPr fontId="7"/>
  </si>
  <si>
    <t>※今回再起支援補助金に申請する事業を上記（2）、（3）における経営改善等の取り組みに位置付けていた</t>
    <phoneticPr fontId="7"/>
  </si>
  <si>
    <t>　だいても結構です。</t>
    <phoneticPr fontId="7"/>
  </si>
  <si>
    <t>③実施した賃上げの内容について記入願います。（引き続き④の項目にも回答願います。）</t>
    <phoneticPr fontId="7"/>
  </si>
  <si>
    <r>
      <t>④現在検討中の賃上げの内容又は取り組みの内容について記入願います。</t>
    </r>
    <r>
      <rPr>
        <b/>
        <sz val="10"/>
        <rFont val="ＭＳ 明朝"/>
        <family val="1"/>
        <charset val="128"/>
      </rPr>
      <t>（質問は以上です）</t>
    </r>
    <phoneticPr fontId="7"/>
  </si>
  <si>
    <r>
      <t>⑤経営の安定化が実現した後、賃上げの検討を行う予定はありますか。</t>
    </r>
    <r>
      <rPr>
        <b/>
        <sz val="10"/>
        <rFont val="ＭＳ 明朝"/>
        <family val="1"/>
        <charset val="128"/>
      </rPr>
      <t>（質問は以上です。）</t>
    </r>
    <phoneticPr fontId="7"/>
  </si>
  <si>
    <t>（１）検討する</t>
    <rPh sb="3" eb="5">
      <t>ケントウ</t>
    </rPh>
    <phoneticPr fontId="7"/>
  </si>
  <si>
    <t>（２）検討する予定はない（理由：　　　　　　　　　　　　　　　　　　　　　　）</t>
    <rPh sb="3" eb="5">
      <t>ケントウ</t>
    </rPh>
    <rPh sb="7" eb="9">
      <t>ヨテイ</t>
    </rPh>
    <rPh sb="13" eb="15">
      <t>リユウ</t>
    </rPh>
    <phoneticPr fontId="7"/>
  </si>
  <si>
    <t>⑥今後、従業員等（アルバイト、事業専従者含む）を雇用する機会があれば、宮城県の最
　低賃金を超える賃金水準での雇用についても検討しますか。（質問は以上です。）</t>
    <rPh sb="42" eb="43">
      <t>テイ</t>
    </rPh>
    <phoneticPr fontId="7"/>
  </si>
  <si>
    <t>宮城県中小企業等再起支援事業申請書類チェック表</t>
    <phoneticPr fontId="7"/>
  </si>
  <si>
    <t>（各項目のチェックを行い、申請書類と一緒にご提出ください。）</t>
    <phoneticPr fontId="7"/>
  </si>
  <si>
    <t>←申請者は以下について確認し、了承の上、本補助金に申請します。（※チェックが無い場合、</t>
    <phoneticPr fontId="7"/>
  </si>
  <si>
    <t>　　補助金を受給できません。）</t>
    <phoneticPr fontId="7"/>
  </si>
  <si>
    <t>〇</t>
    <phoneticPr fontId="7"/>
  </si>
  <si>
    <t>本補助金はこの「実施の手引き」等に基づき、「予算の範囲内」で募集するため、結果的に申請された事業計</t>
    <rPh sb="0" eb="1">
      <t>ホン</t>
    </rPh>
    <rPh sb="41" eb="42">
      <t>サル</t>
    </rPh>
    <phoneticPr fontId="7"/>
  </si>
  <si>
    <t>画とおり採択することができない場合があります。その結果、万が一、申請者等に損失や不利益等が発生した</t>
    <rPh sb="0" eb="1">
      <t>ガ</t>
    </rPh>
    <phoneticPr fontId="7"/>
  </si>
  <si>
    <t>場合でも、補助金事務局で補償等を行うことはできませんので、その旨ご理解・ご了承の上、事業の実施や申</t>
    <rPh sb="48" eb="49">
      <t>サル</t>
    </rPh>
    <phoneticPr fontId="7"/>
  </si>
  <si>
    <t>請等についてご判断していただきますようお願いします。</t>
    <phoneticPr fontId="7"/>
  </si>
  <si>
    <r>
      <t>←申請者は以下のいずれかに該当します。</t>
    </r>
    <r>
      <rPr>
        <sz val="11"/>
        <rFont val="ＭＳ 明朝"/>
        <family val="1"/>
        <charset val="128"/>
      </rPr>
      <t>（※チェックが無い場合、補助金を受給できません。）</t>
    </r>
    <phoneticPr fontId="7"/>
  </si>
  <si>
    <t>（２）</t>
  </si>
  <si>
    <t>県内に主たる事務所を有し、一定の要件（※）を満たす特定非営利活動法人（NPO法人）</t>
    <phoneticPr fontId="7"/>
  </si>
  <si>
    <t>※特定非営利活動法人が対象となる場合の要件</t>
    <phoneticPr fontId="7"/>
  </si>
  <si>
    <t>①法人税法上の収益事業（法人税法施行令第5条に規定される34事業）に係る取組を行っていること。</t>
    <phoneticPr fontId="7"/>
  </si>
  <si>
    <t>中小企業支援法第2条第1項で規定される中小企業者のうち、第2号の2「サービス業」の常時使用する従業員</t>
    <phoneticPr fontId="7"/>
  </si>
  <si>
    <t>の基準以下（100人以下）の法人であること。</t>
    <phoneticPr fontId="7"/>
  </si>
  <si>
    <t>認定特定非営利活動法人でないこと</t>
    <phoneticPr fontId="7"/>
  </si>
  <si>
    <r>
      <t>←申請者は以下のいずれにも該当しません。</t>
    </r>
    <r>
      <rPr>
        <sz val="11"/>
        <rFont val="ＭＳ 明朝"/>
        <family val="1"/>
        <charset val="128"/>
      </rPr>
      <t>(※チェックが無い場合、補助金を受給できません。)</t>
    </r>
    <phoneticPr fontId="7"/>
  </si>
  <si>
    <t>風俗営業等の規制及び業務の適正化等に関する法律（昭和23年法律第122号）第2条第5項に規定す</t>
    <rPh sb="44" eb="46">
      <t>キテイ</t>
    </rPh>
    <phoneticPr fontId="7"/>
  </si>
  <si>
    <t>る「性風俗関連特殊営業」を営む者</t>
    <phoneticPr fontId="7"/>
  </si>
  <si>
    <t>社会福祉法人、一般・公益社団法人、一般・公益財団法人、医療法人、学校法人、宗教法人、系</t>
    <phoneticPr fontId="7"/>
  </si>
  <si>
    <t>統出荷による収入のみである個人農業者（個人の林業・水産業者についても同様）、農業組合法</t>
    <rPh sb="0" eb="1">
      <t>トウ</t>
    </rPh>
    <phoneticPr fontId="7"/>
  </si>
  <si>
    <t>人、任意団体、創業予定者</t>
    <rPh sb="0" eb="1">
      <t>ヒト</t>
    </rPh>
    <phoneticPr fontId="7"/>
  </si>
  <si>
    <t>みなし大企業（大企業である親会社から出資を受けているなど、実質的に大企業の支配下にある</t>
    <phoneticPr fontId="7"/>
  </si>
  <si>
    <t>会社）と認められる者</t>
    <phoneticPr fontId="7"/>
  </si>
  <si>
    <t>暴力団員による不当な行為の防止等に関する法律（平成3年法律第77号）に規定する暴力団又は</t>
    <phoneticPr fontId="7"/>
  </si>
  <si>
    <t>暴力団員等に該当する者</t>
    <phoneticPr fontId="7"/>
  </si>
  <si>
    <t>県税に未納がある者</t>
    <phoneticPr fontId="7"/>
  </si>
  <si>
    <t>←申請する事業は、国、県、市町村その他団体の他の補助金（例：持続化補助金、ものづくり</t>
    <rPh sb="18" eb="19">
      <t>タ</t>
    </rPh>
    <rPh sb="19" eb="21">
      <t>ダンタイ</t>
    </rPh>
    <phoneticPr fontId="7"/>
  </si>
  <si>
    <t>補助金)を受けて実施する事業ではない。(※チェックが無い場合、補助金を受給できません。)</t>
    <phoneticPr fontId="7"/>
  </si>
  <si>
    <t>申請書類送付前に、書類の有無を以下のチェックリストでご確認の上、必ず☑を入れてください。</t>
    <phoneticPr fontId="7"/>
  </si>
  <si>
    <t>申請書類の区分</t>
    <rPh sb="0" eb="4">
      <t>シンセイショルイ</t>
    </rPh>
    <rPh sb="5" eb="7">
      <t>クブン</t>
    </rPh>
    <phoneticPr fontId="7"/>
  </si>
  <si>
    <t>提出書類</t>
    <rPh sb="0" eb="2">
      <t>テイシュツ</t>
    </rPh>
    <rPh sb="2" eb="4">
      <t>ショルイ</t>
    </rPh>
    <phoneticPr fontId="7"/>
  </si>
  <si>
    <t>□</t>
    <phoneticPr fontId="7"/>
  </si>
  <si>
    <t>事業計画書（様式第1号の2）</t>
    <phoneticPr fontId="7"/>
  </si>
  <si>
    <t>明細書（別紙）</t>
    <phoneticPr fontId="7"/>
  </si>
  <si>
    <t>5(※)</t>
    <phoneticPr fontId="7"/>
  </si>
  <si>
    <t>①売上高等が30パーセント以上減少していることの報告書（様式第1号の4の1）</t>
    <phoneticPr fontId="7"/>
  </si>
  <si>
    <t>②売上営業利益率が減少していることの報告書（様式第1号の4の2【法人の場合】）</t>
    <phoneticPr fontId="7"/>
  </si>
  <si>
    <t>③売上営業利益率が減少していることの報告書（様式第1号の4の3【個人事業主の場合】）</t>
    <phoneticPr fontId="7"/>
  </si>
  <si>
    <t>申請書類チェック表（本紙）</t>
    <phoneticPr fontId="7"/>
  </si>
  <si>
    <t>※No.5：①～③のいずれかを提出ください。</t>
    <phoneticPr fontId="7"/>
  </si>
  <si>
    <t>１</t>
    <phoneticPr fontId="7"/>
  </si>
  <si>
    <t>２</t>
    <phoneticPr fontId="7"/>
  </si>
  <si>
    <t>宮城県知事　　　　　　殿</t>
    <rPh sb="3" eb="5">
      <t>チジ</t>
    </rPh>
    <rPh sb="11" eb="12">
      <t>ドノ</t>
    </rPh>
    <phoneticPr fontId="8"/>
  </si>
  <si>
    <t>１　補助事業の目的</t>
    <phoneticPr fontId="7"/>
  </si>
  <si>
    <t>２　補助金申請額</t>
    <phoneticPr fontId="18"/>
  </si>
  <si>
    <t>４　連絡先</t>
    <phoneticPr fontId="8"/>
  </si>
  <si>
    <t>１　１か月間の売上高等実績</t>
    <rPh sb="4" eb="6">
      <t>ゲツカン</t>
    </rPh>
    <rPh sb="7" eb="9">
      <t>ウリアゲ</t>
    </rPh>
    <rPh sb="9" eb="11">
      <t>ダカトウ</t>
    </rPh>
    <rPh sb="11" eb="13">
      <t>ジッセキ</t>
    </rPh>
    <phoneticPr fontId="7"/>
  </si>
  <si>
    <t>１　「売上高」及び「営業利益」の実績</t>
    <phoneticPr fontId="7"/>
  </si>
  <si>
    <t>（１）直近決算期の「売上高」及び「営業利益」</t>
    <phoneticPr fontId="7"/>
  </si>
  <si>
    <t>※（Ｃ）％＜（Ｆ）％になっていれば要件に該当。</t>
    <phoneticPr fontId="7"/>
  </si>
  <si>
    <t>※申請日以前の直近決算期に係る法人税確定申告書の提出が完了していない場合は、２期前と３期</t>
    <phoneticPr fontId="7"/>
  </si>
  <si>
    <r>
      <t>１　「売上金額」及び「差引金額」</t>
    </r>
    <r>
      <rPr>
        <sz val="10"/>
        <rFont val="ＭＳ 明朝"/>
        <family val="1"/>
        <charset val="128"/>
      </rPr>
      <t>（「売上原価」及び「経費」差引後）</t>
    </r>
    <r>
      <rPr>
        <sz val="12"/>
        <rFont val="ＭＳ 明朝"/>
        <family val="1"/>
        <charset val="128"/>
      </rPr>
      <t>の実績</t>
    </r>
    <rPh sb="34" eb="36">
      <t>ジッセキ</t>
    </rPh>
    <phoneticPr fontId="7"/>
  </si>
  <si>
    <t>３</t>
    <phoneticPr fontId="7"/>
  </si>
  <si>
    <t>４</t>
    <phoneticPr fontId="7"/>
  </si>
  <si>
    <t xml:space="preserve">法人等（個人又は法人をいう。）が、暴力団（暴力団員による不当な行為の防止等に関する法律（平成３年法律第77号）第２条第２号に規定する暴力団をいう。以下同じ。）であるとき又は法人等の役員等（個人である場合はその者、法人である場合は役員、団体である場合は代表者、理事等、その他経営に実質的に関与している者をいう。以下同じ。）が、暴力団員（同法第２条第６号に規定する暴力団員をいう。以下同じ。）であるとき。
</t>
    <phoneticPr fontId="7"/>
  </si>
  <si>
    <t>補助金交付申請書（様式第1号）</t>
    <phoneticPr fontId="7"/>
  </si>
  <si>
    <t>収支予算書（様式第1号の3）</t>
    <rPh sb="2" eb="4">
      <t>ヨサン</t>
    </rPh>
    <rPh sb="4" eb="5">
      <t>ショ</t>
    </rPh>
    <phoneticPr fontId="7"/>
  </si>
  <si>
    <t>賃上げ環境の整備に向けた取り組みに係る調査票</t>
    <rPh sb="21" eb="22">
      <t>ヒョウ</t>
    </rPh>
    <phoneticPr fontId="7"/>
  </si>
  <si>
    <t>記</t>
    <rPh sb="0" eb="1">
      <t>シル</t>
    </rPh>
    <phoneticPr fontId="7"/>
  </si>
  <si>
    <t>様式第２号</t>
    <rPh sb="0" eb="2">
      <t>ヨウシキ</t>
    </rPh>
    <rPh sb="2" eb="3">
      <t>ダイ</t>
    </rPh>
    <rPh sb="4" eb="5">
      <t>ゴウ</t>
    </rPh>
    <phoneticPr fontId="7"/>
  </si>
  <si>
    <t>補助対象経費（A）：本補助金の対象となる経費の金額を記入してください。</t>
    <rPh sb="4" eb="6">
      <t>ケイヒ</t>
    </rPh>
    <phoneticPr fontId="7"/>
  </si>
  <si>
    <t>規定された添付書類一式</t>
    <rPh sb="0" eb="2">
      <t>キテイ</t>
    </rPh>
    <rPh sb="5" eb="9">
      <t>テンプショルイ</t>
    </rPh>
    <rPh sb="9" eb="11">
      <t>イッシキ</t>
    </rPh>
    <phoneticPr fontId="7"/>
  </si>
  <si>
    <t>賃上げ環境の整備に向けた取り組みに係る調査表（様式第2号）</t>
    <phoneticPr fontId="7"/>
  </si>
  <si>
    <t>●物価高騰又は令和７年米国の関税措置による経済変動で受けた影響を記入</t>
    <rPh sb="5" eb="6">
      <t>マタ</t>
    </rPh>
    <rPh sb="7" eb="9">
      <t>レイワ</t>
    </rPh>
    <rPh sb="10" eb="11">
      <t>ネン</t>
    </rPh>
    <rPh sb="11" eb="13">
      <t>ベイコク</t>
    </rPh>
    <rPh sb="14" eb="18">
      <t>カンゼイソチ</t>
    </rPh>
    <rPh sb="21" eb="25">
      <t>ケイザイヘンドウ</t>
    </rPh>
    <phoneticPr fontId="7"/>
  </si>
  <si>
    <t>　　当社（私）は、エネルギー価格等の物価高騰又は令和７年米国の関税措置による経済変動の影響に起因</t>
    <rPh sb="2" eb="4">
      <t>トウシャ</t>
    </rPh>
    <rPh sb="5" eb="6">
      <t>ワタシ</t>
    </rPh>
    <rPh sb="14" eb="17">
      <t>カカクトウ</t>
    </rPh>
    <rPh sb="18" eb="22">
      <t>ブッカコウトウ</t>
    </rPh>
    <rPh sb="22" eb="23">
      <t>マタ</t>
    </rPh>
    <rPh sb="24" eb="26">
      <t>レイワ</t>
    </rPh>
    <rPh sb="27" eb="28">
      <t>ネン</t>
    </rPh>
    <rPh sb="28" eb="30">
      <t>ベイコク</t>
    </rPh>
    <rPh sb="31" eb="35">
      <t>カンゼイソチ</t>
    </rPh>
    <rPh sb="38" eb="42">
      <t>ケイザイヘンドウ</t>
    </rPh>
    <rPh sb="43" eb="45">
      <t>エイキョウ</t>
    </rPh>
    <rPh sb="46" eb="48">
      <t>キイン</t>
    </rPh>
    <phoneticPr fontId="7"/>
  </si>
  <si>
    <t>　して、下記のとおり売上高が減少していることを報告します。</t>
    <rPh sb="23" eb="25">
      <t>ホウコク</t>
    </rPh>
    <phoneticPr fontId="7"/>
  </si>
  <si>
    <t>令和</t>
    <rPh sb="0" eb="2">
      <t>レイワ</t>
    </rPh>
    <phoneticPr fontId="7"/>
  </si>
  <si>
    <t>FAX番号</t>
    <rPh sb="3" eb="5">
      <t>バンゴウ</t>
    </rPh>
    <phoneticPr fontId="7"/>
  </si>
  <si>
    <t>担当者カナ</t>
    <rPh sb="0" eb="3">
      <t>タントウシャ</t>
    </rPh>
    <phoneticPr fontId="7"/>
  </si>
  <si>
    <r>
      <t>※金額は</t>
    </r>
    <r>
      <rPr>
        <u/>
        <sz val="12"/>
        <rFont val="ＭＳ 明朝"/>
        <family val="1"/>
        <charset val="128"/>
      </rPr>
      <t>消費税抜き</t>
    </r>
    <r>
      <rPr>
        <sz val="12"/>
        <rFont val="ＭＳ 明朝"/>
        <family val="1"/>
        <charset val="128"/>
      </rPr>
      <t>の金額を記入してください。</t>
    </r>
    <rPh sb="1" eb="3">
      <t>キンガク</t>
    </rPh>
    <rPh sb="4" eb="7">
      <t>ショウヒゼイ</t>
    </rPh>
    <rPh sb="7" eb="8">
      <t>ヌ</t>
    </rPh>
    <rPh sb="10" eb="12">
      <t>キンガク</t>
    </rPh>
    <rPh sb="13" eb="15">
      <t>キニュウ</t>
    </rPh>
    <phoneticPr fontId="7"/>
  </si>
  <si>
    <t>①広報費</t>
    <rPh sb="1" eb="4">
      <t>コウホウヒ</t>
    </rPh>
    <phoneticPr fontId="7"/>
  </si>
  <si>
    <t>②展示会等出展費</t>
    <rPh sb="1" eb="4">
      <t>テンジカイ</t>
    </rPh>
    <rPh sb="4" eb="5">
      <t>トウ</t>
    </rPh>
    <rPh sb="5" eb="8">
      <t>シュッテンヒ</t>
    </rPh>
    <phoneticPr fontId="7"/>
  </si>
  <si>
    <t>③開発費</t>
    <rPh sb="1" eb="4">
      <t>カイハツヒ</t>
    </rPh>
    <phoneticPr fontId="7"/>
  </si>
  <si>
    <t>④機械装置等費</t>
    <rPh sb="1" eb="5">
      <t>キカイソウチ</t>
    </rPh>
    <rPh sb="5" eb="6">
      <t>トウ</t>
    </rPh>
    <rPh sb="6" eb="7">
      <t>ヒ</t>
    </rPh>
    <phoneticPr fontId="7"/>
  </si>
  <si>
    <t>⑤外注費</t>
    <rPh sb="1" eb="4">
      <t>ガイチュウヒ</t>
    </rPh>
    <phoneticPr fontId="7"/>
  </si>
  <si>
    <t>アオバ　ジロウ</t>
    <phoneticPr fontId="7"/>
  </si>
  <si>
    <t>●申請される事業者さまの情報について、記入例に沿ってご入力ください。</t>
    <rPh sb="1" eb="3">
      <t>シンセイ</t>
    </rPh>
    <rPh sb="6" eb="9">
      <t>ジギョウシャ</t>
    </rPh>
    <rPh sb="12" eb="14">
      <t>ジョウホウ</t>
    </rPh>
    <rPh sb="19" eb="22">
      <t>キニュウレイ</t>
    </rPh>
    <rPh sb="23" eb="24">
      <t>ソ</t>
    </rPh>
    <rPh sb="27" eb="29">
      <t>ニュウリョク</t>
    </rPh>
    <phoneticPr fontId="7"/>
  </si>
  <si>
    <t>申請者情報</t>
    <rPh sb="0" eb="2">
      <t>シンセイ</t>
    </rPh>
    <rPh sb="3" eb="5">
      <t>ジョウホウ</t>
    </rPh>
    <phoneticPr fontId="7"/>
  </si>
  <si>
    <t>↓水色のセルへ入力してください</t>
    <rPh sb="1" eb="3">
      <t>ミズイロ</t>
    </rPh>
    <rPh sb="7" eb="9">
      <t>ニュウリョク</t>
    </rPh>
    <phoneticPr fontId="7"/>
  </si>
  <si>
    <t>記入例・注意事項</t>
    <rPh sb="0" eb="2">
      <t>キニュウ</t>
    </rPh>
    <rPh sb="2" eb="3">
      <t>レイ</t>
    </rPh>
    <rPh sb="4" eb="6">
      <t>チュウイ</t>
    </rPh>
    <rPh sb="6" eb="8">
      <t>ジコウ</t>
    </rPh>
    <phoneticPr fontId="7"/>
  </si>
  <si>
    <t>令和7</t>
    <rPh sb="0" eb="2">
      <t>レイワ</t>
    </rPh>
    <phoneticPr fontId="7"/>
  </si>
  <si>
    <t>飲食業</t>
    <rPh sb="0" eb="3">
      <t>インショクギョウ</t>
    </rPh>
    <phoneticPr fontId="7"/>
  </si>
  <si>
    <t>1</t>
    <phoneticPr fontId="7"/>
  </si>
  <si>
    <t>申請年月日</t>
    <rPh sb="0" eb="2">
      <t>シンセイ</t>
    </rPh>
    <rPh sb="2" eb="4">
      <t>ネンゲツ</t>
    </rPh>
    <phoneticPr fontId="7"/>
  </si>
  <si>
    <t>月</t>
    <rPh sb="0" eb="1">
      <t>ガツ</t>
    </rPh>
    <phoneticPr fontId="7"/>
  </si>
  <si>
    <t>　日</t>
    <rPh sb="1" eb="2">
      <t>ニチ</t>
    </rPh>
    <phoneticPr fontId="7"/>
  </si>
  <si>
    <t>卸・小売業</t>
    <rPh sb="0" eb="1">
      <t>オロシ</t>
    </rPh>
    <rPh sb="2" eb="5">
      <t>コウリギョウ</t>
    </rPh>
    <phoneticPr fontId="7"/>
  </si>
  <si>
    <t>2</t>
    <phoneticPr fontId="7"/>
  </si>
  <si>
    <t>製造業</t>
    <rPh sb="0" eb="3">
      <t>セイゾウギョウ</t>
    </rPh>
    <phoneticPr fontId="7"/>
  </si>
  <si>
    <t>3</t>
    <phoneticPr fontId="7"/>
  </si>
  <si>
    <t>代表者の役職名</t>
    <rPh sb="0" eb="3">
      <t>ダイヒョウシャ</t>
    </rPh>
    <rPh sb="4" eb="6">
      <t>ヤクショク</t>
    </rPh>
    <rPh sb="6" eb="7">
      <t>メイ</t>
    </rPh>
    <phoneticPr fontId="7"/>
  </si>
  <si>
    <t>代表取締役社長</t>
    <rPh sb="0" eb="7">
      <t>ダイヒョウトリシマリヤクシャチョウ</t>
    </rPh>
    <phoneticPr fontId="7"/>
  </si>
  <si>
    <t>土木・建築業</t>
    <rPh sb="0" eb="2">
      <t>ドボク</t>
    </rPh>
    <rPh sb="3" eb="5">
      <t>ケンチク</t>
    </rPh>
    <rPh sb="5" eb="6">
      <t>ギョウ</t>
    </rPh>
    <phoneticPr fontId="7"/>
  </si>
  <si>
    <t>4</t>
  </si>
  <si>
    <t>代表者のフリガナ</t>
    <rPh sb="0" eb="3">
      <t>ダイヒョウシャ</t>
    </rPh>
    <phoneticPr fontId="7"/>
  </si>
  <si>
    <t>ミヤギ　タロウ</t>
    <phoneticPr fontId="7"/>
  </si>
  <si>
    <t>サービス業</t>
    <rPh sb="4" eb="5">
      <t>ギョウ</t>
    </rPh>
    <phoneticPr fontId="7"/>
  </si>
  <si>
    <t>5</t>
  </si>
  <si>
    <t>宮城　太郎</t>
    <rPh sb="0" eb="2">
      <t>ミヤギ</t>
    </rPh>
    <rPh sb="3" eb="5">
      <t>タロウ</t>
    </rPh>
    <phoneticPr fontId="7"/>
  </si>
  <si>
    <t>6</t>
  </si>
  <si>
    <t>7</t>
  </si>
  <si>
    <r>
      <t>代表者生年月日　</t>
    </r>
    <r>
      <rPr>
        <sz val="10"/>
        <color rgb="FFFF0000"/>
        <rFont val="BIZ UDP明朝 Medium"/>
        <family val="1"/>
        <charset val="128"/>
      </rPr>
      <t>※西暦</t>
    </r>
    <rPh sb="0" eb="3">
      <t>ダイヒョウシャ</t>
    </rPh>
    <rPh sb="3" eb="7">
      <t>セイネンガッピ</t>
    </rPh>
    <rPh sb="9" eb="11">
      <t>セイレキ</t>
    </rPh>
    <phoneticPr fontId="7"/>
  </si>
  <si>
    <t>8</t>
  </si>
  <si>
    <t>代表者性別</t>
    <rPh sb="0" eb="3">
      <t>ダイヒョウシャ</t>
    </rPh>
    <rPh sb="3" eb="5">
      <t>セイベツ</t>
    </rPh>
    <phoneticPr fontId="7"/>
  </si>
  <si>
    <r>
      <t>郵便番号　</t>
    </r>
    <r>
      <rPr>
        <sz val="10"/>
        <color rgb="FFFF0000"/>
        <rFont val="BIZ UDP明朝 Medium"/>
        <family val="1"/>
        <charset val="128"/>
      </rPr>
      <t>※ハイフン無し</t>
    </r>
    <rPh sb="0" eb="4">
      <t>ユウビンバンゴウ</t>
    </rPh>
    <rPh sb="10" eb="11">
      <t>ナ</t>
    </rPh>
    <phoneticPr fontId="7"/>
  </si>
  <si>
    <t>9801234</t>
    <phoneticPr fontId="7"/>
  </si>
  <si>
    <r>
      <t>住所
　</t>
    </r>
    <r>
      <rPr>
        <sz val="10"/>
        <color rgb="FFFF0000"/>
        <rFont val="BIZ UDP明朝 Medium"/>
        <family val="1"/>
        <charset val="128"/>
      </rPr>
      <t>※個人の方は</t>
    </r>
    <r>
      <rPr>
        <u/>
        <sz val="10"/>
        <color rgb="FFFF0000"/>
        <rFont val="BIZ UDP明朝 Medium"/>
        <family val="1"/>
        <charset val="128"/>
      </rPr>
      <t>住民票の住所</t>
    </r>
    <r>
      <rPr>
        <sz val="10"/>
        <color rgb="FFFF0000"/>
        <rFont val="BIZ UDP明朝 Medium"/>
        <family val="1"/>
        <charset val="128"/>
      </rPr>
      <t>を入力
　　 法人の方は</t>
    </r>
    <r>
      <rPr>
        <u/>
        <sz val="10"/>
        <color rgb="FFFF0000"/>
        <rFont val="BIZ UDP明朝 Medium"/>
        <family val="1"/>
        <charset val="128"/>
      </rPr>
      <t>会社住所</t>
    </r>
    <r>
      <rPr>
        <sz val="10"/>
        <color rgb="FFFF0000"/>
        <rFont val="BIZ UDP明朝 Medium"/>
        <family val="1"/>
        <charset val="128"/>
      </rPr>
      <t>を入力</t>
    </r>
    <r>
      <rPr>
        <sz val="12"/>
        <color theme="1"/>
        <rFont val="BIZ UDP明朝 Medium"/>
        <family val="1"/>
        <charset val="128"/>
      </rPr>
      <t xml:space="preserve">
　</t>
    </r>
    <r>
      <rPr>
        <sz val="10"/>
        <color theme="1"/>
        <rFont val="BIZ UDP明朝 Medium"/>
        <family val="1"/>
        <charset val="128"/>
      </rPr>
      <t>※確定申告書類の住所と</t>
    </r>
    <r>
      <rPr>
        <u/>
        <sz val="10"/>
        <color theme="1"/>
        <rFont val="BIZ UDP明朝 Medium"/>
        <family val="1"/>
        <charset val="128"/>
      </rPr>
      <t>異なる場合</t>
    </r>
    <r>
      <rPr>
        <sz val="10"/>
        <color theme="1"/>
        <rFont val="BIZ UDP明朝 Medium"/>
        <family val="1"/>
        <charset val="128"/>
      </rPr>
      <t>は
　　法人概況説明書または住民票抄本の写
　　しを必ずご提出ください。</t>
    </r>
    <rPh sb="0" eb="2">
      <t>ジュウショ</t>
    </rPh>
    <rPh sb="5" eb="7">
      <t>コジン</t>
    </rPh>
    <rPh sb="8" eb="9">
      <t>カタ</t>
    </rPh>
    <rPh sb="10" eb="13">
      <t>ジュウミンヒョウ</t>
    </rPh>
    <rPh sb="14" eb="16">
      <t>ジュウショ</t>
    </rPh>
    <rPh sb="17" eb="19">
      <t>ニュウリョク</t>
    </rPh>
    <rPh sb="23" eb="25">
      <t>ホウジン</t>
    </rPh>
    <rPh sb="26" eb="27">
      <t>カタ</t>
    </rPh>
    <rPh sb="28" eb="30">
      <t>カイシャ</t>
    </rPh>
    <rPh sb="30" eb="32">
      <t>ジュウショ</t>
    </rPh>
    <rPh sb="33" eb="35">
      <t>ニュウリョク</t>
    </rPh>
    <rPh sb="38" eb="44">
      <t>カクテイシンコクショルイ</t>
    </rPh>
    <rPh sb="45" eb="47">
      <t>ジュウショ</t>
    </rPh>
    <rPh sb="48" eb="49">
      <t>コト</t>
    </rPh>
    <rPh sb="51" eb="53">
      <t>バアイ</t>
    </rPh>
    <rPh sb="57" eb="64">
      <t>ホウジンガイキョウセツメイショ</t>
    </rPh>
    <rPh sb="67" eb="72">
      <t>ジュウミンヒョウショウホン</t>
    </rPh>
    <rPh sb="73" eb="74">
      <t>ウツ</t>
    </rPh>
    <rPh sb="79" eb="80">
      <t>カナラ</t>
    </rPh>
    <rPh sb="82" eb="84">
      <t>テイシュツ</t>
    </rPh>
    <phoneticPr fontId="7"/>
  </si>
  <si>
    <t>担当者名</t>
    <rPh sb="0" eb="2">
      <t>タントウ</t>
    </rPh>
    <rPh sb="2" eb="3">
      <t>シャ</t>
    </rPh>
    <rPh sb="3" eb="4">
      <t>メイ</t>
    </rPh>
    <phoneticPr fontId="7"/>
  </si>
  <si>
    <r>
      <t>メールアドレス　</t>
    </r>
    <r>
      <rPr>
        <sz val="10"/>
        <color rgb="FFFF0000"/>
        <rFont val="BIZ UDP明朝 Medium"/>
        <family val="1"/>
        <charset val="128"/>
      </rPr>
      <t>※半角</t>
    </r>
    <rPh sb="9" eb="11">
      <t>ハンカク</t>
    </rPh>
    <phoneticPr fontId="7"/>
  </si>
  <si>
    <t>miyagi@abcd.co.jp</t>
    <phoneticPr fontId="7"/>
  </si>
  <si>
    <t>業種</t>
    <rPh sb="0" eb="2">
      <t>ギョウシュ</t>
    </rPh>
    <phoneticPr fontId="7"/>
  </si>
  <si>
    <t>（プルダウンから選択してください）</t>
    <phoneticPr fontId="7"/>
  </si>
  <si>
    <t>✔</t>
    <phoneticPr fontId="7"/>
  </si>
  <si>
    <t>誓約事項</t>
    <rPh sb="0" eb="2">
      <t>セイヤク</t>
    </rPh>
    <rPh sb="2" eb="4">
      <t>ジコウ</t>
    </rPh>
    <phoneticPr fontId="7"/>
  </si>
  <si>
    <r>
      <t>内容確認のうえ</t>
    </r>
    <r>
      <rPr>
        <b/>
        <sz val="12"/>
        <color theme="0"/>
        <rFont val="Segoe UI Symbol"/>
        <family val="1"/>
      </rPr>
      <t>☑</t>
    </r>
    <r>
      <rPr>
        <b/>
        <sz val="12"/>
        <color theme="0"/>
        <rFont val="BIZ UDP明朝 Medium"/>
        <family val="1"/>
        <charset val="128"/>
      </rPr>
      <t>を入れてください</t>
    </r>
    <rPh sb="0" eb="2">
      <t>ナイヨウ</t>
    </rPh>
    <rPh sb="2" eb="4">
      <t>カクニン</t>
    </rPh>
    <rPh sb="9" eb="10">
      <t>イ</t>
    </rPh>
    <phoneticPr fontId="7"/>
  </si>
  <si>
    <t>当座</t>
    <rPh sb="0" eb="2">
      <t>トウザ</t>
    </rPh>
    <phoneticPr fontId="7"/>
  </si>
  <si>
    <r>
      <t xml:space="preserve">当社（私）は、補助金の交付の申請をするに当たって、下記のいずれにも該当しないことを誓約いたします。この誓約が虚偽であり、又はこの誓約に反したことにより、当方が不利益を被ることとなっても、異議は一切申し立てません。
</t>
    </r>
    <r>
      <rPr>
        <b/>
        <sz val="14"/>
        <color theme="1"/>
        <rFont val="BIZ UD明朝 Medium"/>
        <family val="1"/>
        <charset val="128"/>
      </rPr>
      <t>←</t>
    </r>
    <r>
      <rPr>
        <sz val="11"/>
        <color theme="1"/>
        <rFont val="BIZ UD明朝 Medium"/>
        <family val="1"/>
        <charset val="128"/>
      </rPr>
      <t>（※チェックが無い場合、補助金を受給できません。）</t>
    </r>
    <phoneticPr fontId="7"/>
  </si>
  <si>
    <t xml:space="preserve">チェック項目1
</t>
    <rPh sb="4" eb="6">
      <t>コウモク</t>
    </rPh>
    <phoneticPr fontId="7"/>
  </si>
  <si>
    <r>
      <t xml:space="preserve">申請者は以下について確認し、了承の上、本補助金に申請します。
</t>
    </r>
    <r>
      <rPr>
        <b/>
        <sz val="14"/>
        <color theme="1"/>
        <rFont val="BIZ UD明朝 Medium"/>
        <family val="1"/>
        <charset val="128"/>
      </rPr>
      <t>←</t>
    </r>
    <r>
      <rPr>
        <sz val="11"/>
        <color theme="1"/>
        <rFont val="BIZ UD明朝 Medium"/>
        <family val="1"/>
        <charset val="128"/>
      </rPr>
      <t>（※チェックが無い場合、補助金を受給できません。）</t>
    </r>
    <phoneticPr fontId="7"/>
  </si>
  <si>
    <t xml:space="preserve">チェック項目2
</t>
    <rPh sb="4" eb="6">
      <t>コウモク</t>
    </rPh>
    <phoneticPr fontId="7"/>
  </si>
  <si>
    <r>
      <t xml:space="preserve">申請者は以下のいずれかに該当します。
</t>
    </r>
    <r>
      <rPr>
        <b/>
        <sz val="14"/>
        <color theme="1"/>
        <rFont val="BIZ UD明朝 Medium"/>
        <family val="1"/>
        <charset val="128"/>
      </rPr>
      <t>←</t>
    </r>
    <r>
      <rPr>
        <sz val="11"/>
        <color theme="1"/>
        <rFont val="BIZ UD明朝 Medium"/>
        <family val="1"/>
        <charset val="128"/>
      </rPr>
      <t>（※チェックが無い場合、補助金を受給できません。）</t>
    </r>
    <phoneticPr fontId="7"/>
  </si>
  <si>
    <t xml:space="preserve">チェック項目3
</t>
    <rPh sb="4" eb="6">
      <t>コウモク</t>
    </rPh>
    <phoneticPr fontId="7"/>
  </si>
  <si>
    <r>
      <t xml:space="preserve">申請者は以下のいずれにも該当しません。
</t>
    </r>
    <r>
      <rPr>
        <b/>
        <sz val="14"/>
        <color theme="1"/>
        <rFont val="BIZ UD明朝 Medium"/>
        <family val="1"/>
        <charset val="128"/>
      </rPr>
      <t>←</t>
    </r>
    <r>
      <rPr>
        <sz val="11"/>
        <color theme="1"/>
        <rFont val="BIZ UD明朝 Medium"/>
        <family val="1"/>
        <charset val="128"/>
      </rPr>
      <t>（※チェックが無い場合、補助金を受給できません。）</t>
    </r>
    <phoneticPr fontId="7"/>
  </si>
  <si>
    <t>（1）風俗営業等の規制及び業務の適正化等に関する法律（昭和23年法律第122号）第2条第5項に規定する「性風俗関連特殊営業」を営む者
（2）社会福祉法人、一般・公益社団法人、一般・公益財団法人、医療法人、学校法人、宗教法人、系統出荷による収入のみである個人農業者
　　（個人の林業・水産業者についても同様）、農業組合法人、任意団体、創業予定者
（3）みなし大企業（大企業である親会社から出資を受けているなど、実質的に大企業の支配下にある会社）と認められる者
（4）暴力団員による不当な行為の防止等に関する法律（平成3年法律第77号）に規定する暴力団又は暴力団員等に該当する者
（5）県税に未納がある者</t>
    <phoneticPr fontId="7"/>
  </si>
  <si>
    <t xml:space="preserve">チェック項目4
</t>
    <rPh sb="4" eb="6">
      <t>コウモク</t>
    </rPh>
    <phoneticPr fontId="7"/>
  </si>
  <si>
    <r>
      <t xml:space="preserve">申請する事業は、国、県、市町村の他の補助金（例：持続化補助金、ものづくり補助金）を受けて実施する事業ではない。
</t>
    </r>
    <r>
      <rPr>
        <b/>
        <sz val="14"/>
        <color theme="1"/>
        <rFont val="BIZ UD明朝 Medium"/>
        <family val="1"/>
        <charset val="128"/>
      </rPr>
      <t>←</t>
    </r>
    <r>
      <rPr>
        <sz val="11"/>
        <color theme="1"/>
        <rFont val="BIZ UD明朝 Medium"/>
        <family val="1"/>
        <charset val="128"/>
      </rPr>
      <t>（※チェックが無い場合、補助金を受給できません。）</t>
    </r>
    <phoneticPr fontId="7"/>
  </si>
  <si>
    <t>➡「入力シート②」へ進んでください</t>
    <rPh sb="2" eb="4">
      <t>ニュウリョク</t>
    </rPh>
    <rPh sb="10" eb="11">
      <t>スス</t>
    </rPh>
    <phoneticPr fontId="7"/>
  </si>
  <si>
    <r>
      <t>法人番号　</t>
    </r>
    <r>
      <rPr>
        <sz val="10"/>
        <color rgb="FFFF0000"/>
        <rFont val="BIZ UDP明朝 Medium"/>
        <family val="1"/>
        <charset val="128"/>
      </rPr>
      <t>※法人の方のみ　※13桁</t>
    </r>
    <rPh sb="0" eb="4">
      <t>ホウジンバンゴウ</t>
    </rPh>
    <rPh sb="6" eb="8">
      <t>ホウジン</t>
    </rPh>
    <rPh sb="9" eb="10">
      <t>カタ</t>
    </rPh>
    <phoneticPr fontId="7"/>
  </si>
  <si>
    <t>担当者カナ</t>
    <rPh sb="0" eb="2">
      <t>タントウ</t>
    </rPh>
    <rPh sb="2" eb="3">
      <t>シャ</t>
    </rPh>
    <phoneticPr fontId="7"/>
  </si>
  <si>
    <t>0220001111</t>
    <phoneticPr fontId="7"/>
  </si>
  <si>
    <t>担当者電話番号　</t>
    <rPh sb="0" eb="3">
      <t>タントウシャ</t>
    </rPh>
    <rPh sb="3" eb="5">
      <t>デンワ</t>
    </rPh>
    <rPh sb="5" eb="7">
      <t>バンゴウ</t>
    </rPh>
    <phoneticPr fontId="7"/>
  </si>
  <si>
    <t>●事業計画について、記入例に沿ってご入力ください。</t>
    <rPh sb="1" eb="5">
      <t>ジギョウケイカク</t>
    </rPh>
    <rPh sb="10" eb="13">
      <t>キニュウレイ</t>
    </rPh>
    <rPh sb="14" eb="15">
      <t>ソ</t>
    </rPh>
    <rPh sb="18" eb="20">
      <t>ニュウリョク</t>
    </rPh>
    <phoneticPr fontId="7"/>
  </si>
  <si>
    <t>事業計画</t>
    <rPh sb="0" eb="2">
      <t>ジギョウ</t>
    </rPh>
    <rPh sb="2" eb="4">
      <t>ケイカク</t>
    </rPh>
    <phoneticPr fontId="7"/>
  </si>
  <si>
    <t>↓水色のセルへ入力してください</t>
    <phoneticPr fontId="7"/>
  </si>
  <si>
    <t>事業実施主体</t>
    <rPh sb="0" eb="6">
      <t>ジギョウジッシシュタイ</t>
    </rPh>
    <phoneticPr fontId="7"/>
  </si>
  <si>
    <t>株式会社みやぎ</t>
    <rPh sb="0" eb="4">
      <t>カブシキカイシャ</t>
    </rPh>
    <phoneticPr fontId="7"/>
  </si>
  <si>
    <t>●現状の課題</t>
    <rPh sb="1" eb="3">
      <t>ゲンジョウ</t>
    </rPh>
    <rPh sb="4" eb="6">
      <t>カダイ</t>
    </rPh>
    <phoneticPr fontId="7"/>
  </si>
  <si>
    <t>現状の業務を見直し、生産性を上げ原材料コスト以外のコストを下げる取り組みが必要である。</t>
    <rPh sb="0" eb="2">
      <t>ゲンジョウ</t>
    </rPh>
    <rPh sb="3" eb="5">
      <t>ギョウム</t>
    </rPh>
    <rPh sb="6" eb="8">
      <t>ミナオ</t>
    </rPh>
    <rPh sb="10" eb="13">
      <t>セイサンセイ</t>
    </rPh>
    <rPh sb="14" eb="15">
      <t>ア</t>
    </rPh>
    <rPh sb="16" eb="19">
      <t>ゲンザイリョウ</t>
    </rPh>
    <rPh sb="22" eb="24">
      <t>イガイ</t>
    </rPh>
    <rPh sb="29" eb="30">
      <t>サ</t>
    </rPh>
    <rPh sb="32" eb="33">
      <t>ト</t>
    </rPh>
    <rPh sb="34" eb="35">
      <t>ク</t>
    </rPh>
    <rPh sb="37" eb="39">
      <t>ヒツヨウ</t>
    </rPh>
    <phoneticPr fontId="7"/>
  </si>
  <si>
    <t>補助事業の目的</t>
    <rPh sb="0" eb="4">
      <t>ホジョジギョウ</t>
    </rPh>
    <rPh sb="5" eb="7">
      <t>モクテキ</t>
    </rPh>
    <phoneticPr fontId="7"/>
  </si>
  <si>
    <t xml:space="preserve">事業内容
</t>
    <rPh sb="0" eb="4">
      <t>ジギョウナイヨウ</t>
    </rPh>
    <phoneticPr fontId="7"/>
  </si>
  <si>
    <t>④原価抑制</t>
    <phoneticPr fontId="7"/>
  </si>
  <si>
    <t>期待される効果</t>
    <rPh sb="0" eb="2">
      <t>キタイ</t>
    </rPh>
    <rPh sb="5" eb="7">
      <t>コウカ</t>
    </rPh>
    <phoneticPr fontId="7"/>
  </si>
  <si>
    <t>・テイクアウト事業の展開、紙面およびグルメサイトでの告知による新規顧客獲得。
・業務システムの導入による在庫管理の効率化。</t>
    <rPh sb="7" eb="9">
      <t>ジギョウ</t>
    </rPh>
    <rPh sb="10" eb="12">
      <t>テンカイ</t>
    </rPh>
    <rPh sb="13" eb="15">
      <t>シメン</t>
    </rPh>
    <rPh sb="26" eb="28">
      <t>コクチ</t>
    </rPh>
    <rPh sb="31" eb="35">
      <t>シンキコキャク</t>
    </rPh>
    <rPh sb="35" eb="37">
      <t>カクトク</t>
    </rPh>
    <rPh sb="40" eb="42">
      <t>ギョウム</t>
    </rPh>
    <rPh sb="47" eb="49">
      <t>ドウニュウ</t>
    </rPh>
    <rPh sb="52" eb="56">
      <t>ザイコカンリ</t>
    </rPh>
    <rPh sb="57" eb="60">
      <t>コウリツカ</t>
    </rPh>
    <phoneticPr fontId="7"/>
  </si>
  <si>
    <t>事業目標</t>
    <rPh sb="0" eb="4">
      <t>ジギョウモクヒョウ</t>
    </rPh>
    <phoneticPr fontId="7"/>
  </si>
  <si>
    <t>来店客数：令和○年同月比○％
売上高　：令和○年同月比○％</t>
    <phoneticPr fontId="7"/>
  </si>
  <si>
    <t>システム納品/すべての支払い完了</t>
    <rPh sb="4" eb="6">
      <t>ノウヒン</t>
    </rPh>
    <rPh sb="11" eb="13">
      <t>シハラ</t>
    </rPh>
    <rPh sb="14" eb="16">
      <t>カンリョウ</t>
    </rPh>
    <phoneticPr fontId="7"/>
  </si>
  <si>
    <t>物価高騰等の影響で商品の値上げを行ったことにより、集客数が減少。売上並びに利益の減少に繋がった。</t>
    <rPh sb="0" eb="2">
      <t>ブッカ</t>
    </rPh>
    <rPh sb="2" eb="4">
      <t>コウトウ</t>
    </rPh>
    <rPh sb="4" eb="5">
      <t>トウ</t>
    </rPh>
    <rPh sb="6" eb="8">
      <t>エイキョウ</t>
    </rPh>
    <rPh sb="9" eb="11">
      <t>ショウヒン</t>
    </rPh>
    <rPh sb="12" eb="14">
      <t>ネア</t>
    </rPh>
    <rPh sb="16" eb="17">
      <t>オコナ</t>
    </rPh>
    <rPh sb="25" eb="28">
      <t>シュウキャクスウ</t>
    </rPh>
    <rPh sb="29" eb="31">
      <t>ゲンショウ</t>
    </rPh>
    <rPh sb="32" eb="34">
      <t>ウリアゲ</t>
    </rPh>
    <rPh sb="34" eb="35">
      <t>ナラ</t>
    </rPh>
    <rPh sb="37" eb="39">
      <t>リエキ</t>
    </rPh>
    <rPh sb="40" eb="42">
      <t>ゲンショウ</t>
    </rPh>
    <rPh sb="43" eb="44">
      <t>ツナ</t>
    </rPh>
    <phoneticPr fontId="7"/>
  </si>
  <si>
    <t>事業実施場所（屋号/住所）</t>
    <rPh sb="0" eb="6">
      <t>ジギョウジッシバショ</t>
    </rPh>
    <rPh sb="7" eb="9">
      <t>ヤゴウ</t>
    </rPh>
    <rPh sb="10" eb="12">
      <t>ジュウショ</t>
    </rPh>
    <phoneticPr fontId="7"/>
  </si>
  <si>
    <r>
      <t>1234567890123　</t>
    </r>
    <r>
      <rPr>
        <sz val="12"/>
        <color rgb="FFFF0000"/>
        <rFont val="BIZ UD明朝 Medium"/>
        <family val="1"/>
        <charset val="128"/>
      </rPr>
      <t>※13桁</t>
    </r>
    <rPh sb="17" eb="18">
      <t>ケタ</t>
    </rPh>
    <phoneticPr fontId="7"/>
  </si>
  <si>
    <r>
      <rPr>
        <sz val="12"/>
        <color theme="1"/>
        <rFont val="BIZ UD明朝 Medium"/>
        <family val="1"/>
        <charset val="128"/>
      </rPr>
      <t>宮城県仙台市青葉区１丁目２-３　あおばビル2F</t>
    </r>
    <r>
      <rPr>
        <sz val="12"/>
        <color rgb="FFFF0000"/>
        <rFont val="BIZ UD明朝 Medium"/>
        <family val="1"/>
        <charset val="128"/>
      </rPr>
      <t xml:space="preserve">
</t>
    </r>
    <r>
      <rPr>
        <sz val="10"/>
        <color theme="1"/>
        <rFont val="BIZ UD明朝 Medium"/>
        <family val="1"/>
        <charset val="128"/>
      </rPr>
      <t>　</t>
    </r>
    <r>
      <rPr>
        <sz val="10"/>
        <color rgb="FFFF0000"/>
        <rFont val="BIZ UD明朝 Medium"/>
        <family val="1"/>
        <charset val="128"/>
      </rPr>
      <t>※個人の方は住民票の住所を入力、法人の方は会社住所を入力
　※確定申告書類の住所と</t>
    </r>
    <r>
      <rPr>
        <u/>
        <sz val="10"/>
        <color rgb="FFFF0000"/>
        <rFont val="BIZ UD明朝 Medium"/>
        <family val="1"/>
        <charset val="128"/>
      </rPr>
      <t>異なる場合</t>
    </r>
    <r>
      <rPr>
        <sz val="10"/>
        <color rgb="FFFF0000"/>
        <rFont val="BIZ UD明朝 Medium"/>
        <family val="1"/>
        <charset val="128"/>
      </rPr>
      <t>は、法人概況説明書または住民票抄
　　本の写しを必ずご提出ください。</t>
    </r>
    <rPh sb="0" eb="3">
      <t>ミヤギケン</t>
    </rPh>
    <rPh sb="3" eb="6">
      <t>センダイシ</t>
    </rPh>
    <rPh sb="6" eb="9">
      <t>アオバク</t>
    </rPh>
    <rPh sb="10" eb="12">
      <t>チョウメ</t>
    </rPh>
    <phoneticPr fontId="7"/>
  </si>
  <si>
    <r>
      <t>旅館業</t>
    </r>
    <r>
      <rPr>
        <sz val="12"/>
        <color rgb="FFFF0000"/>
        <rFont val="BIZ UD明朝 Medium"/>
        <family val="1"/>
        <charset val="128"/>
      </rPr>
      <t>（上記で「その他」を選択した方のみ入力して下さい）</t>
    </r>
    <rPh sb="0" eb="3">
      <t>リョカンギョウ</t>
    </rPh>
    <rPh sb="4" eb="6">
      <t>ジョウキ</t>
    </rPh>
    <rPh sb="10" eb="11">
      <t>タ</t>
    </rPh>
    <rPh sb="13" eb="15">
      <t>センタク</t>
    </rPh>
    <rPh sb="17" eb="18">
      <t>カタ</t>
    </rPh>
    <rPh sb="20" eb="22">
      <t>ニュウリョク</t>
    </rPh>
    <rPh sb="24" eb="25">
      <t>クダ</t>
    </rPh>
    <phoneticPr fontId="7"/>
  </si>
  <si>
    <r>
      <t>0221231234　</t>
    </r>
    <r>
      <rPr>
        <sz val="12"/>
        <color rgb="FFFF0000"/>
        <rFont val="BIZ UD明朝 Medium"/>
        <family val="1"/>
        <charset val="128"/>
      </rPr>
      <t>※日中連絡可能な電話番号をご入力ください</t>
    </r>
    <rPh sb="12" eb="14">
      <t>ニッチュウ</t>
    </rPh>
    <rPh sb="14" eb="16">
      <t>レンラク</t>
    </rPh>
    <rPh sb="16" eb="18">
      <t>カノウ</t>
    </rPh>
    <rPh sb="19" eb="23">
      <t>デンワバンゴウ</t>
    </rPh>
    <rPh sb="25" eb="27">
      <t>ニュウリョク</t>
    </rPh>
    <phoneticPr fontId="7"/>
  </si>
  <si>
    <r>
      <rPr>
        <sz val="12"/>
        <color rgb="FFFF0000"/>
        <rFont val="BIZ UD明朝 Medium"/>
        <family val="1"/>
        <charset val="128"/>
      </rPr>
      <t>※申請物に沿って、該当する事業内容に</t>
    </r>
    <r>
      <rPr>
        <sz val="12"/>
        <color rgb="FFFF0000"/>
        <rFont val="Segoe UI Symbol"/>
        <family val="1"/>
      </rPr>
      <t>✔</t>
    </r>
    <r>
      <rPr>
        <sz val="12"/>
        <color rgb="FFFF0000"/>
        <rFont val="BIZ UD明朝 Medium"/>
        <family val="1"/>
        <charset val="128"/>
      </rPr>
      <t>を入れて下さい。
　（複数選択可）</t>
    </r>
    <rPh sb="1" eb="4">
      <t>シンセイブツ</t>
    </rPh>
    <rPh sb="5" eb="6">
      <t>ソ</t>
    </rPh>
    <rPh sb="9" eb="11">
      <t>ガイトウ</t>
    </rPh>
    <rPh sb="13" eb="17">
      <t>ジギョウナイヨウ</t>
    </rPh>
    <rPh sb="20" eb="21">
      <t>イ</t>
    </rPh>
    <rPh sb="23" eb="24">
      <t>クダ</t>
    </rPh>
    <rPh sb="30" eb="32">
      <t>フクスウ</t>
    </rPh>
    <rPh sb="32" eb="35">
      <t>センタクカ</t>
    </rPh>
    <phoneticPr fontId="7"/>
  </si>
  <si>
    <t>補助事業の実施期間</t>
    <rPh sb="0" eb="2">
      <t>ホジョ</t>
    </rPh>
    <rPh sb="2" eb="4">
      <t>ジギョウ</t>
    </rPh>
    <rPh sb="5" eb="7">
      <t>ジッシ</t>
    </rPh>
    <rPh sb="7" eb="9">
      <t>キカン</t>
    </rPh>
    <phoneticPr fontId="7"/>
  </si>
  <si>
    <t>完了予定日</t>
    <rPh sb="0" eb="5">
      <t>カンリョウヨテイビ</t>
    </rPh>
    <phoneticPr fontId="7"/>
  </si>
  <si>
    <t>（プルダウンから月日を選択してください）</t>
    <phoneticPr fontId="7"/>
  </si>
  <si>
    <t>（プルダウンから月日を選択してください）</t>
    <rPh sb="8" eb="10">
      <t>ツキヒ</t>
    </rPh>
    <rPh sb="11" eb="13">
      <t>センタク</t>
    </rPh>
    <phoneticPr fontId="7"/>
  </si>
  <si>
    <t>●申請金額について、記入例に沿ってご入力ください。</t>
    <rPh sb="1" eb="5">
      <t>シンセイキンガク</t>
    </rPh>
    <rPh sb="10" eb="13">
      <t>キニュウレイ</t>
    </rPh>
    <rPh sb="14" eb="15">
      <t>ソ</t>
    </rPh>
    <rPh sb="18" eb="20">
      <t>ニュウリョク</t>
    </rPh>
    <phoneticPr fontId="7"/>
  </si>
  <si>
    <t>※自動計算につき　入力不要です</t>
    <rPh sb="1" eb="5">
      <t>ジドウケイサン</t>
    </rPh>
    <rPh sb="9" eb="11">
      <t>ニュウリョク</t>
    </rPh>
    <rPh sb="11" eb="13">
      <t>フヨウ</t>
    </rPh>
    <phoneticPr fontId="7"/>
  </si>
  <si>
    <r>
      <t>自己資金</t>
    </r>
    <r>
      <rPr>
        <sz val="12"/>
        <color rgb="FFFF0000"/>
        <rFont val="BIZ UDP明朝 Medium"/>
        <family val="1"/>
        <charset val="128"/>
      </rPr>
      <t>（C）</t>
    </r>
    <rPh sb="0" eb="4">
      <t>ジコシキン</t>
    </rPh>
    <phoneticPr fontId="7"/>
  </si>
  <si>
    <t>計　　（Ｂ）＋（Ｃ）</t>
    <rPh sb="0" eb="1">
      <t>ケイ</t>
    </rPh>
    <phoneticPr fontId="7"/>
  </si>
  <si>
    <t>●売上高または売上営業利益率の減少についてご記入ください。　</t>
    <rPh sb="1" eb="3">
      <t>ウリアゲ</t>
    </rPh>
    <rPh sb="3" eb="4">
      <t>ダカ</t>
    </rPh>
    <rPh sb="7" eb="9">
      <t>ウリアゲ</t>
    </rPh>
    <rPh sb="9" eb="14">
      <t>エイギョウリエキリツ</t>
    </rPh>
    <rPh sb="15" eb="17">
      <t>ゲンショウ</t>
    </rPh>
    <rPh sb="22" eb="24">
      <t>キニュウ</t>
    </rPh>
    <phoneticPr fontId="7"/>
  </si>
  <si>
    <t>売上高等が30パーセント以上減少していることの報告書　</t>
    <rPh sb="0" eb="2">
      <t>ウリアゲ</t>
    </rPh>
    <rPh sb="2" eb="3">
      <t>ダカ</t>
    </rPh>
    <rPh sb="3" eb="4">
      <t>トウ</t>
    </rPh>
    <rPh sb="12" eb="14">
      <t>イジョウ</t>
    </rPh>
    <rPh sb="14" eb="16">
      <t>ゲンショウ</t>
    </rPh>
    <rPh sb="23" eb="26">
      <t>ホウコクショ</t>
    </rPh>
    <phoneticPr fontId="7"/>
  </si>
  <si>
    <t>項目</t>
    <rPh sb="0" eb="2">
      <t>コウモク</t>
    </rPh>
    <phoneticPr fontId="7"/>
  </si>
  <si>
    <r>
      <t xml:space="preserve">減少月
</t>
    </r>
    <r>
      <rPr>
        <b/>
        <sz val="12"/>
        <color theme="1"/>
        <rFont val="BIZ UDP明朝 Medium"/>
        <family val="1"/>
        <charset val="128"/>
      </rPr>
      <t>（A）</t>
    </r>
    <rPh sb="0" eb="3">
      <t>ゲンショウヅキ</t>
    </rPh>
    <phoneticPr fontId="7"/>
  </si>
  <si>
    <t>１か月間の売上髙等実績（A）</t>
    <rPh sb="2" eb="3">
      <t>ゲツ</t>
    </rPh>
    <rPh sb="3" eb="4">
      <t>カン</t>
    </rPh>
    <rPh sb="5" eb="7">
      <t>ウリアゲ</t>
    </rPh>
    <rPh sb="7" eb="8">
      <t>タカ</t>
    </rPh>
    <rPh sb="8" eb="9">
      <t>トウ</t>
    </rPh>
    <rPh sb="9" eb="11">
      <t>ジッセキ</t>
    </rPh>
    <phoneticPr fontId="7"/>
  </si>
  <si>
    <t>（プルダウンから選択してください）</t>
    <rPh sb="8" eb="10">
      <t>センタク</t>
    </rPh>
    <phoneticPr fontId="7"/>
  </si>
  <si>
    <t>平成</t>
    <rPh sb="0" eb="2">
      <t>ヘイセイ</t>
    </rPh>
    <phoneticPr fontId="7"/>
  </si>
  <si>
    <r>
      <t xml:space="preserve">比較月
</t>
    </r>
    <r>
      <rPr>
        <b/>
        <sz val="12"/>
        <color theme="1"/>
        <rFont val="BIZ UDP明朝 Medium"/>
        <family val="1"/>
        <charset val="128"/>
      </rPr>
      <t>（B）</t>
    </r>
    <rPh sb="0" eb="3">
      <t>ヒカクヅキ</t>
    </rPh>
    <phoneticPr fontId="7"/>
  </si>
  <si>
    <t>※（A）と（B）は同月になるようご選択ください</t>
    <rPh sb="9" eb="10">
      <t>オナ</t>
    </rPh>
    <rPh sb="10" eb="11">
      <t>ツキ</t>
    </rPh>
    <rPh sb="17" eb="19">
      <t>センタク</t>
    </rPh>
    <phoneticPr fontId="7"/>
  </si>
  <si>
    <t>　減少率（（B-A）/B）</t>
    <rPh sb="1" eb="4">
      <t>ゲンショウリツ</t>
    </rPh>
    <phoneticPr fontId="7"/>
  </si>
  <si>
    <r>
      <t>※</t>
    </r>
    <r>
      <rPr>
        <b/>
        <u/>
        <sz val="12"/>
        <color rgb="FFFF0000"/>
        <rFont val="BIZ UD明朝 Medium"/>
        <family val="1"/>
        <charset val="128"/>
      </rPr>
      <t>該当する方のみ</t>
    </r>
    <r>
      <rPr>
        <sz val="12"/>
        <color rgb="FFFF0000"/>
        <rFont val="BIZ UD明朝 Medium"/>
        <family val="1"/>
        <charset val="128"/>
      </rPr>
      <t>、</t>
    </r>
    <r>
      <rPr>
        <sz val="12"/>
        <color rgb="FFFF0000"/>
        <rFont val="Segoe UI Symbol"/>
        <family val="1"/>
      </rPr>
      <t>☑</t>
    </r>
    <r>
      <rPr>
        <sz val="12"/>
        <color rgb="FFFF0000"/>
        <rFont val="BIZ UD明朝 Medium"/>
        <family val="1"/>
        <charset val="128"/>
      </rPr>
      <t>の上、以下を記入してください</t>
    </r>
    <rPh sb="5" eb="6">
      <t>カタ</t>
    </rPh>
    <phoneticPr fontId="7"/>
  </si>
  <si>
    <t>任意の連続する３か月間の平均売上高</t>
    <phoneticPr fontId="7"/>
  </si>
  <si>
    <t>　比較月</t>
    <rPh sb="1" eb="3">
      <t>ヒカク</t>
    </rPh>
    <rPh sb="3" eb="4">
      <t>ヅキ</t>
    </rPh>
    <phoneticPr fontId="7"/>
  </si>
  <si>
    <t>令和</t>
    <rPh sb="0" eb="2">
      <t>レイワ</t>
    </rPh>
    <phoneticPr fontId="7"/>
  </si>
  <si>
    <t>月から</t>
    <rPh sb="0" eb="1">
      <t>ツキ</t>
    </rPh>
    <phoneticPr fontId="7"/>
  </si>
  <si>
    <t>月までの平均</t>
    <rPh sb="0" eb="1">
      <t>ツキ</t>
    </rPh>
    <rPh sb="4" eb="6">
      <t>ヘイキン</t>
    </rPh>
    <phoneticPr fontId="7"/>
  </si>
  <si>
    <t>　平均売上高（Ｂ）</t>
    <rPh sb="1" eb="3">
      <t>ヘイキン</t>
    </rPh>
    <rPh sb="3" eb="5">
      <t>ウリアゲ</t>
    </rPh>
    <rPh sb="5" eb="6">
      <t>ダカ</t>
    </rPh>
    <phoneticPr fontId="7"/>
  </si>
  <si>
    <t>（1）</t>
    <phoneticPr fontId="7"/>
  </si>
  <si>
    <t>直近決算期</t>
    <rPh sb="0" eb="2">
      <t>チョッキン</t>
    </rPh>
    <rPh sb="2" eb="5">
      <t>ケッサンキ</t>
    </rPh>
    <phoneticPr fontId="7"/>
  </si>
  <si>
    <t>直近決算期の売上高（A）</t>
    <rPh sb="0" eb="5">
      <t>チョッキンケッサンキ</t>
    </rPh>
    <rPh sb="6" eb="9">
      <t>ウリアゲダカ</t>
    </rPh>
    <phoneticPr fontId="7"/>
  </si>
  <si>
    <t>直近決算期の営業利益（Ｂ）</t>
    <rPh sb="0" eb="5">
      <t>チョッキンケッサンキ</t>
    </rPh>
    <rPh sb="6" eb="10">
      <t>エイギョウリエキ</t>
    </rPh>
    <phoneticPr fontId="7"/>
  </si>
  <si>
    <t>※「売上高」-「売上原価」-「販売費及び一般管理費」</t>
    <rPh sb="2" eb="5">
      <t>ウリアゲダカ</t>
    </rPh>
    <rPh sb="8" eb="12">
      <t>ウリアゲゲンカ</t>
    </rPh>
    <rPh sb="15" eb="18">
      <t>ハンバイヒ</t>
    </rPh>
    <rPh sb="18" eb="19">
      <t>オヨ</t>
    </rPh>
    <rPh sb="20" eb="25">
      <t>イッパンカンリヒ</t>
    </rPh>
    <phoneticPr fontId="7"/>
  </si>
  <si>
    <t>(自動計算につき入力不要)</t>
    <rPh sb="1" eb="5">
      <t>ジドウケイサン</t>
    </rPh>
    <rPh sb="8" eb="10">
      <t>ニュウリョク</t>
    </rPh>
    <rPh sb="10" eb="12">
      <t>フヨウ</t>
    </rPh>
    <phoneticPr fontId="7"/>
  </si>
  <si>
    <t>（2）</t>
    <phoneticPr fontId="7"/>
  </si>
  <si>
    <t>１期前の決算期の売上高（Ｄ）</t>
    <rPh sb="1" eb="2">
      <t>キ</t>
    </rPh>
    <rPh sb="2" eb="3">
      <t>マエ</t>
    </rPh>
    <rPh sb="4" eb="7">
      <t>ケッサンキ</t>
    </rPh>
    <rPh sb="8" eb="10">
      <t>ウリアゲ</t>
    </rPh>
    <rPh sb="10" eb="11">
      <t>ダカ</t>
    </rPh>
    <phoneticPr fontId="7"/>
  </si>
  <si>
    <t>１期前の決算期の営業利益（Ｅ）</t>
    <rPh sb="1" eb="2">
      <t>キ</t>
    </rPh>
    <rPh sb="2" eb="3">
      <t>マエ</t>
    </rPh>
    <rPh sb="4" eb="7">
      <t>ケッサンキ</t>
    </rPh>
    <rPh sb="8" eb="12">
      <t>エイギョウリエキ</t>
    </rPh>
    <phoneticPr fontId="7"/>
  </si>
  <si>
    <t>１期前の決算期の営業利益率（Ｆ）</t>
    <rPh sb="1" eb="2">
      <t>キ</t>
    </rPh>
    <rPh sb="2" eb="3">
      <t>マエ</t>
    </rPh>
    <rPh sb="4" eb="7">
      <t>ケッサンキ</t>
    </rPh>
    <rPh sb="8" eb="12">
      <t>エイギョウリエキ</t>
    </rPh>
    <rPh sb="12" eb="13">
      <t>リツ</t>
    </rPh>
    <phoneticPr fontId="7"/>
  </si>
  <si>
    <t>（3）</t>
    <phoneticPr fontId="7"/>
  </si>
  <si>
    <t>経営改善の必要性</t>
    <rPh sb="0" eb="2">
      <t>ケイエイ</t>
    </rPh>
    <rPh sb="2" eb="4">
      <t>カイゼン</t>
    </rPh>
    <rPh sb="5" eb="8">
      <t>ヒツヨウセイ</t>
    </rPh>
    <phoneticPr fontId="7"/>
  </si>
  <si>
    <r>
      <t>直近決算期の「営業利益」（Ｂ）が前期の「営業利益」（Ｅ）より</t>
    </r>
    <r>
      <rPr>
        <b/>
        <u/>
        <sz val="12"/>
        <color theme="1"/>
        <rFont val="BIZ UDP明朝 Medium"/>
        <family val="1"/>
        <charset val="128"/>
      </rPr>
      <t>大きい場合のみ</t>
    </r>
    <r>
      <rPr>
        <sz val="12"/>
        <color theme="1"/>
        <rFont val="BIZ UDP明朝 Medium"/>
        <family val="1"/>
        <charset val="128"/>
      </rPr>
      <t>、営業利益が増加している中でも経営改善が必要となっている具体的な理由等を記入。</t>
    </r>
    <phoneticPr fontId="7"/>
  </si>
  <si>
    <t>売上営業利益率が減少していることの報告書（個人事業主）</t>
    <rPh sb="0" eb="2">
      <t>ウリアゲ</t>
    </rPh>
    <rPh sb="2" eb="4">
      <t>エイギョウ</t>
    </rPh>
    <rPh sb="4" eb="7">
      <t>リエキリツ</t>
    </rPh>
    <rPh sb="8" eb="10">
      <t>ゲンショウ</t>
    </rPh>
    <rPh sb="17" eb="20">
      <t>ホウコクショ</t>
    </rPh>
    <rPh sb="21" eb="26">
      <t>コジンジギョウヌシ</t>
    </rPh>
    <phoneticPr fontId="7"/>
  </si>
  <si>
    <r>
      <t>直近決算期の「差引金額」（Ｂ）が前期の「差引金額」（Ｅ）より</t>
    </r>
    <r>
      <rPr>
        <b/>
        <u/>
        <sz val="12"/>
        <color theme="1"/>
        <rFont val="BIZ UDP明朝 Medium"/>
        <family val="1"/>
        <charset val="128"/>
      </rPr>
      <t>大きい場合のみ</t>
    </r>
    <r>
      <rPr>
        <sz val="12"/>
        <color theme="1"/>
        <rFont val="BIZ UDP明朝 Medium"/>
        <family val="1"/>
        <charset val="128"/>
      </rPr>
      <t>、営業利益が増加している中でも経営改善が必要となっている具体的な理由等を記入。</t>
    </r>
    <rPh sb="7" eb="11">
      <t>サシヒキキンガク</t>
    </rPh>
    <rPh sb="20" eb="24">
      <t>サシヒキキンガク</t>
    </rPh>
    <phoneticPr fontId="7"/>
  </si>
  <si>
    <t>はじめに</t>
    <phoneticPr fontId="7"/>
  </si>
  <si>
    <t>青色のシート</t>
    <rPh sb="0" eb="2">
      <t>アオイロ</t>
    </rPh>
    <phoneticPr fontId="7"/>
  </si>
  <si>
    <r>
      <t xml:space="preserve">➡入力用のシートになります。 </t>
    </r>
    <r>
      <rPr>
        <b/>
        <u/>
        <sz val="12"/>
        <color theme="1"/>
        <rFont val="BIZ UDP明朝 Medium"/>
        <family val="1"/>
        <charset val="128"/>
      </rPr>
      <t>※水色のセルのみ</t>
    </r>
    <r>
      <rPr>
        <b/>
        <sz val="12"/>
        <color theme="1"/>
        <rFont val="BIZ UDP明朝 Medium"/>
        <family val="1"/>
        <charset val="128"/>
      </rPr>
      <t>入力できます。</t>
    </r>
    <rPh sb="16" eb="18">
      <t>ミズイロ</t>
    </rPh>
    <rPh sb="23" eb="25">
      <t>ニュウリョク</t>
    </rPh>
    <phoneticPr fontId="7"/>
  </si>
  <si>
    <t>赤色のシート</t>
    <rPh sb="0" eb="2">
      <t>アカイロ</t>
    </rPh>
    <phoneticPr fontId="7"/>
  </si>
  <si>
    <t>➡印刷用のシートになります。入力シートの情報が自動で反映されます。</t>
    <rPh sb="23" eb="25">
      <t>ジドウ</t>
    </rPh>
    <phoneticPr fontId="7"/>
  </si>
  <si>
    <t>申請内容について入力</t>
    <rPh sb="0" eb="4">
      <t>シンセイナイヨウ</t>
    </rPh>
    <rPh sb="8" eb="10">
      <t>ニュウリョク</t>
    </rPh>
    <phoneticPr fontId="7"/>
  </si>
  <si>
    <t>入力内容の確認</t>
    <rPh sb="0" eb="4">
      <t>ニュウリョクナイヨウ</t>
    </rPh>
    <rPh sb="5" eb="7">
      <t>カクニン</t>
    </rPh>
    <phoneticPr fontId="7"/>
  </si>
  <si>
    <t>申請書類の出力</t>
    <rPh sb="0" eb="4">
      <t>シンセイショルイ</t>
    </rPh>
    <rPh sb="5" eb="7">
      <t>シュツリョク</t>
    </rPh>
    <phoneticPr fontId="7"/>
  </si>
  <si>
    <r>
      <t>　※印刷用シートへの</t>
    </r>
    <r>
      <rPr>
        <b/>
        <u/>
        <sz val="12"/>
        <color rgb="FFFF0000"/>
        <rFont val="BIZ UDP明朝 Medium"/>
        <family val="1"/>
        <charset val="128"/>
      </rPr>
      <t>入力はできません</t>
    </r>
    <r>
      <rPr>
        <b/>
        <sz val="12"/>
        <color rgb="FFFF0000"/>
        <rFont val="BIZ UDP明朝 Medium"/>
        <family val="1"/>
        <charset val="128"/>
      </rPr>
      <t>。</t>
    </r>
    <phoneticPr fontId="7"/>
  </si>
  <si>
    <r>
      <rPr>
        <b/>
        <sz val="16"/>
        <color theme="1"/>
        <rFont val="BIZ UDP明朝 Medium"/>
        <family val="1"/>
        <charset val="128"/>
      </rPr>
      <t xml:space="preserve">STEP
</t>
    </r>
    <r>
      <rPr>
        <b/>
        <sz val="20"/>
        <color theme="1"/>
        <rFont val="BIZ UDP明朝 Medium"/>
        <family val="1"/>
        <charset val="128"/>
      </rPr>
      <t>1</t>
    </r>
    <phoneticPr fontId="7"/>
  </si>
  <si>
    <r>
      <rPr>
        <b/>
        <sz val="16"/>
        <color theme="1"/>
        <rFont val="BIZ UDP明朝 Medium"/>
        <family val="1"/>
        <charset val="128"/>
      </rPr>
      <t xml:space="preserve">STEP
</t>
    </r>
    <r>
      <rPr>
        <b/>
        <sz val="6"/>
        <color theme="1"/>
        <rFont val="BIZ UDP明朝 Medium"/>
        <family val="1"/>
        <charset val="128"/>
      </rPr>
      <t>　</t>
    </r>
    <r>
      <rPr>
        <b/>
        <sz val="20"/>
        <color theme="1"/>
        <rFont val="BIZ UDP明朝 Medium"/>
        <family val="1"/>
        <charset val="128"/>
      </rPr>
      <t>2</t>
    </r>
    <phoneticPr fontId="7"/>
  </si>
  <si>
    <r>
      <rPr>
        <b/>
        <sz val="16"/>
        <color theme="1"/>
        <rFont val="BIZ UDP明朝 Medium"/>
        <family val="1"/>
        <charset val="128"/>
      </rPr>
      <t>STEP</t>
    </r>
    <r>
      <rPr>
        <b/>
        <sz val="20"/>
        <color theme="1"/>
        <rFont val="BIZ UDP明朝 Medium"/>
        <family val="1"/>
        <charset val="128"/>
      </rPr>
      <t xml:space="preserve">
3</t>
    </r>
    <phoneticPr fontId="7"/>
  </si>
  <si>
    <r>
      <rPr>
        <b/>
        <sz val="16"/>
        <color theme="1"/>
        <rFont val="BIZ UDP明朝 Medium"/>
        <family val="1"/>
        <charset val="128"/>
      </rPr>
      <t>STEP</t>
    </r>
    <r>
      <rPr>
        <b/>
        <sz val="20"/>
        <color theme="1"/>
        <rFont val="BIZ UDP明朝 Medium"/>
        <family val="1"/>
        <charset val="128"/>
      </rPr>
      <t xml:space="preserve">
4</t>
    </r>
    <phoneticPr fontId="7"/>
  </si>
  <si>
    <r>
      <rPr>
        <b/>
        <sz val="16"/>
        <color theme="1"/>
        <rFont val="BIZ UDP明朝 Medium"/>
        <family val="1"/>
        <charset val="128"/>
      </rPr>
      <t>STEP</t>
    </r>
    <r>
      <rPr>
        <b/>
        <sz val="20"/>
        <color theme="1"/>
        <rFont val="BIZ UDP明朝 Medium"/>
        <family val="1"/>
        <charset val="128"/>
      </rPr>
      <t xml:space="preserve">
5</t>
    </r>
    <phoneticPr fontId="7"/>
  </si>
  <si>
    <t>一者見積理由書</t>
    <phoneticPr fontId="7"/>
  </si>
  <si>
    <t>　本事業の書類提出にあたっては、１件あたり１００万円（税込）を超える発注、５０万円（税抜）未満の中古品の購入がある場合には、二者以上から見積書を徴することとされていますが、下記の理由により一者のみから見積書を徴しました。　</t>
    <phoneticPr fontId="7"/>
  </si>
  <si>
    <t>発注した業務（例）〇〇工事</t>
    <phoneticPr fontId="7"/>
  </si>
  <si>
    <t>一者見積とした理由（当てはまるものに☑）</t>
    <phoneticPr fontId="7"/>
  </si>
  <si>
    <t>過去の施工等（システム開発等を含む。）で用いたノウハウや図面等が必須であり、業者を変更することが困難である。</t>
    <phoneticPr fontId="7"/>
  </si>
  <si>
    <t>特殊な技術、技能、機器、知的財産権等を必要とする業務のため、対応できる業者が一者に限られる。</t>
    <phoneticPr fontId="7"/>
  </si>
  <si>
    <t>法令等により契約の相手方が特定されている。</t>
    <phoneticPr fontId="7"/>
  </si>
  <si>
    <t>複数の業者に見積を依頼したが、物価高騰の影響等により辞退され、応じたのが一者のみであった。</t>
    <phoneticPr fontId="7"/>
  </si>
  <si>
    <t>※単に「相見積りをとるのを忘れていた」等の事由では、一者見積とするやむを得ない事由</t>
    <rPh sb="40" eb="41">
      <t>ユウ</t>
    </rPh>
    <phoneticPr fontId="7"/>
  </si>
  <si>
    <t>には該当せず、補助対象にできませんのでご留意願います</t>
    <phoneticPr fontId="7"/>
  </si>
  <si>
    <t>✓</t>
    <phoneticPr fontId="7"/>
  </si>
  <si>
    <t>●下記の調査票をご入力ください</t>
    <rPh sb="1" eb="3">
      <t>カキ</t>
    </rPh>
    <rPh sb="4" eb="6">
      <t>チョウサ</t>
    </rPh>
    <rPh sb="6" eb="7">
      <t>ヒョウ</t>
    </rPh>
    <rPh sb="9" eb="11">
      <t>ニュウリョク</t>
    </rPh>
    <phoneticPr fontId="7"/>
  </si>
  <si>
    <t>　※水色のセルをご入力ください</t>
    <rPh sb="2" eb="4">
      <t>ミズイロ</t>
    </rPh>
    <rPh sb="9" eb="11">
      <t>ニュウリョク</t>
    </rPh>
    <phoneticPr fontId="7"/>
  </si>
  <si>
    <t>✓</t>
    <phoneticPr fontId="7"/>
  </si>
  <si>
    <t>1.発注した業務</t>
    <rPh sb="2" eb="4">
      <t>ハッチュウ</t>
    </rPh>
    <rPh sb="6" eb="8">
      <t>ギョウム</t>
    </rPh>
    <phoneticPr fontId="7"/>
  </si>
  <si>
    <t>○○工事一式</t>
    <rPh sb="2" eb="4">
      <t>コウジ</t>
    </rPh>
    <rPh sb="4" eb="6">
      <t>イッシキ</t>
    </rPh>
    <phoneticPr fontId="7"/>
  </si>
  <si>
    <t>2.一者見積とした理由</t>
    <rPh sb="2" eb="4">
      <t>イッシャ</t>
    </rPh>
    <rPh sb="4" eb="6">
      <t>ミツモリ</t>
    </rPh>
    <rPh sb="9" eb="11">
      <t>リユウ</t>
    </rPh>
    <phoneticPr fontId="7"/>
  </si>
  <si>
    <r>
      <t>該当するものに</t>
    </r>
    <r>
      <rPr>
        <sz val="12"/>
        <color rgb="FFFF0000"/>
        <rFont val="Segoe UI Symbol"/>
        <family val="1"/>
      </rPr>
      <t>✔</t>
    </r>
    <r>
      <rPr>
        <sz val="12"/>
        <color rgb="FFFF0000"/>
        <rFont val="BIZ UD明朝 Medium"/>
        <family val="1"/>
        <charset val="128"/>
      </rPr>
      <t>を入れてください</t>
    </r>
    <rPh sb="0" eb="2">
      <t>ガイトウ</t>
    </rPh>
    <rPh sb="9" eb="10">
      <t>イ</t>
    </rPh>
    <phoneticPr fontId="7"/>
  </si>
  <si>
    <r>
      <t>▼申請物の中に以下のいずれかが含まれている
　</t>
    </r>
    <r>
      <rPr>
        <b/>
        <sz val="14"/>
        <color theme="1"/>
        <rFont val="Segoe UI Symbol"/>
        <family val="2"/>
      </rPr>
      <t>☑</t>
    </r>
    <r>
      <rPr>
        <b/>
        <sz val="14"/>
        <color theme="1"/>
        <rFont val="BIZ UDP明朝 Medium"/>
        <family val="1"/>
        <charset val="128"/>
      </rPr>
      <t>1者あたり100万円（税込）を超える申請物
　</t>
    </r>
    <r>
      <rPr>
        <b/>
        <sz val="14"/>
        <color theme="1"/>
        <rFont val="Segoe UI Symbol"/>
        <family val="2"/>
      </rPr>
      <t>☑</t>
    </r>
    <r>
      <rPr>
        <b/>
        <sz val="14"/>
        <color theme="1"/>
        <rFont val="BIZ UDP明朝 Medium"/>
        <family val="1"/>
        <charset val="128"/>
      </rPr>
      <t>中古品の申請物　</t>
    </r>
    <r>
      <rPr>
        <sz val="12"/>
        <color theme="1"/>
        <rFont val="BIZ UDP明朝 Medium"/>
        <family val="1"/>
        <charset val="128"/>
      </rPr>
      <t>※税抜き50万円を超える中古品は申請できません</t>
    </r>
    <rPh sb="1" eb="3">
      <t>シンセイ</t>
    </rPh>
    <rPh sb="3" eb="4">
      <t>ブツ</t>
    </rPh>
    <rPh sb="5" eb="6">
      <t>ナカ</t>
    </rPh>
    <rPh sb="7" eb="9">
      <t>イカ</t>
    </rPh>
    <rPh sb="15" eb="16">
      <t>フク</t>
    </rPh>
    <rPh sb="25" eb="26">
      <t>シャ</t>
    </rPh>
    <rPh sb="32" eb="34">
      <t>マンエン</t>
    </rPh>
    <rPh sb="35" eb="37">
      <t>ゼイコ</t>
    </rPh>
    <rPh sb="39" eb="40">
      <t>コ</t>
    </rPh>
    <rPh sb="42" eb="45">
      <t>シンセイブツ</t>
    </rPh>
    <rPh sb="48" eb="51">
      <t>チュウコヒン</t>
    </rPh>
    <rPh sb="52" eb="55">
      <t>シンセイブツ</t>
    </rPh>
    <rPh sb="57" eb="59">
      <t>ゼイヌ</t>
    </rPh>
    <rPh sb="62" eb="64">
      <t>マンエン</t>
    </rPh>
    <rPh sb="65" eb="66">
      <t>コ</t>
    </rPh>
    <rPh sb="68" eb="71">
      <t>チュウコヒン</t>
    </rPh>
    <rPh sb="72" eb="74">
      <t>シンセイ</t>
    </rPh>
    <phoneticPr fontId="7"/>
  </si>
  <si>
    <r>
      <t>●下記に</t>
    </r>
    <r>
      <rPr>
        <b/>
        <u/>
        <sz val="16"/>
        <color rgb="FFFF0000"/>
        <rFont val="BIZ UDP明朝 Medium"/>
        <family val="1"/>
        <charset val="128"/>
      </rPr>
      <t>該当する方のみ</t>
    </r>
    <r>
      <rPr>
        <b/>
        <sz val="16"/>
        <color theme="1"/>
        <rFont val="BIZ UDP明朝 Medium"/>
        <family val="1"/>
        <charset val="128"/>
      </rPr>
      <t>ご入力ください</t>
    </r>
    <rPh sb="1" eb="3">
      <t>カキ</t>
    </rPh>
    <rPh sb="4" eb="6">
      <t>ガイトウ</t>
    </rPh>
    <rPh sb="8" eb="9">
      <t>カタ</t>
    </rPh>
    <rPh sb="12" eb="14">
      <t>ニュウリョク</t>
    </rPh>
    <phoneticPr fontId="7"/>
  </si>
  <si>
    <t>(1)法人等（個人又は法人をいう。）が、暴力団（暴力団員による不当な行為の防止等に関する法律（平成3年法律第77号）第2条第2号に規定する暴力団をいう。以下同じ。）であるとき又は法人等の役員等（個人である場合はその者、法人である場合は役員、団体である場合は代表者、理事等、その他経営に実質的に関与している者をいう。以下同じ。）が、暴力団員（同法第2条第6号に規定する暴力団員をいう。以下同じ。）であるとき。
(2)役員等が、自己、自社若しくは第三者の不正の利益を図る目的又は第三者に損害を加える目的をもって、暴力団又は暴力団員を利用するなどしているとき。
(3)役員等が、暴力団又は暴力団員に対して、賃金等を供給し、又は便宜を供与するなど直接的あるいは積極的に暴力団の維持、運営に協力し、若しくは関与しているとき。
(4)役員等が、暴力団又は暴力団員であることを知りながらこれと社会的に非難されるべき関係を有しているとき。</t>
    <phoneticPr fontId="7"/>
  </si>
  <si>
    <t xml:space="preserve">暴力団排除に関する誓約書
</t>
    <rPh sb="0" eb="3">
      <t>ボウリョクダン</t>
    </rPh>
    <rPh sb="3" eb="5">
      <t>ハイジョ</t>
    </rPh>
    <rPh sb="6" eb="7">
      <t>カン</t>
    </rPh>
    <rPh sb="9" eb="12">
      <t>セイヤクショ</t>
    </rPh>
    <phoneticPr fontId="7"/>
  </si>
  <si>
    <t>青葉　次郎</t>
    <phoneticPr fontId="7"/>
  </si>
  <si>
    <r>
      <t>※</t>
    </r>
    <r>
      <rPr>
        <b/>
        <u/>
        <sz val="10"/>
        <rFont val="BIZ UD明朝 Medium"/>
        <family val="1"/>
        <charset val="128"/>
      </rPr>
      <t>添付書類（見積書等）で詳細が確認できる場合</t>
    </r>
    <r>
      <rPr>
        <b/>
        <sz val="10"/>
        <rFont val="BIZ UD明朝 Medium"/>
        <family val="1"/>
        <charset val="128"/>
      </rPr>
      <t>、「一式」表記で構いません。</t>
    </r>
    <rPh sb="6" eb="9">
      <t>ミツモリショ</t>
    </rPh>
    <phoneticPr fontId="7"/>
  </si>
  <si>
    <t>●申請物について以下の表（水色のセル）を入力してください。</t>
    <phoneticPr fontId="7"/>
  </si>
  <si>
    <t>必要性
や用途</t>
    <rPh sb="0" eb="3">
      <t>ヒツヨウセイ</t>
    </rPh>
    <rPh sb="5" eb="7">
      <t>ヨウト</t>
    </rPh>
    <phoneticPr fontId="7"/>
  </si>
  <si>
    <t>記
載
例</t>
    <rPh sb="0" eb="1">
      <t>キ</t>
    </rPh>
    <rPh sb="2" eb="3">
      <t>サイ</t>
    </rPh>
    <rPh sb="4" eb="5">
      <t>レイ</t>
    </rPh>
    <phoneticPr fontId="7"/>
  </si>
  <si>
    <r>
      <t>※</t>
    </r>
    <r>
      <rPr>
        <b/>
        <u/>
        <sz val="11"/>
        <color rgb="FFFF0000"/>
        <rFont val="BIZ UD明朝 Medium"/>
        <family val="1"/>
        <charset val="128"/>
      </rPr>
      <t>税抜きの金額</t>
    </r>
    <r>
      <rPr>
        <sz val="10"/>
        <rFont val="BIZ UD明朝 Medium"/>
        <family val="1"/>
        <charset val="128"/>
      </rPr>
      <t>を記入してください</t>
    </r>
    <rPh sb="1" eb="3">
      <t>ゼイヌ</t>
    </rPh>
    <rPh sb="5" eb="7">
      <t>キンガク</t>
    </rPh>
    <rPh sb="8" eb="10">
      <t>キニュウ</t>
    </rPh>
    <phoneticPr fontId="7"/>
  </si>
  <si>
    <t>●以下のSTEP1～5の手順に沿って、申請書類をご作成・ご提出ください。</t>
    <rPh sb="1" eb="3">
      <t>イカ</t>
    </rPh>
    <rPh sb="12" eb="14">
      <t>テジュン</t>
    </rPh>
    <rPh sb="15" eb="16">
      <t>ソ</t>
    </rPh>
    <rPh sb="19" eb="23">
      <t>シンセイショルイ</t>
    </rPh>
    <rPh sb="25" eb="27">
      <t>サクセイ</t>
    </rPh>
    <rPh sb="29" eb="31">
      <t>テイシュツ</t>
    </rPh>
    <phoneticPr fontId="7"/>
  </si>
  <si>
    <t>（1）県内に本店（個人事業主の場合は住所）を有する中小企業・小規模事業者（個人事業主を含む）
（2）県内に主たる事務所を有し、一定の要件（※）を満たす特定非営利活動法人（NPO法人）
　　※特定非営利活動法人が対象となる場合の要件
　　①法人税法上の収益事業（法人税法施行令第5条に規定される34事業）に係る取組を行っていること。
　　②中小企業支援法第2条第1項で規定される中小企業者のうち、第2号の2「サービス業」の常時使用する従業員の基準以下
　　　（100人以下）の法人であること。
　　③認定特定非営利活動法人でないこと。</t>
    <rPh sb="9" eb="14">
      <t>コジンジギョウヌシ</t>
    </rPh>
    <rPh sb="15" eb="17">
      <t>バアイ</t>
    </rPh>
    <rPh sb="18" eb="20">
      <t>ジュウショ</t>
    </rPh>
    <phoneticPr fontId="7"/>
  </si>
  <si>
    <t>●物価高騰等で受けた影響</t>
    <rPh sb="1" eb="5">
      <t>ブッカコウトウ</t>
    </rPh>
    <rPh sb="5" eb="6">
      <t>トウ</t>
    </rPh>
    <rPh sb="7" eb="8">
      <t>ウ</t>
    </rPh>
    <rPh sb="10" eb="12">
      <t>エイキョウ</t>
    </rPh>
    <phoneticPr fontId="7"/>
  </si>
  <si>
    <t>①広報費合計　</t>
    <rPh sb="1" eb="4">
      <t>コウホウヒ</t>
    </rPh>
    <rPh sb="4" eb="6">
      <t>ゴウケイ</t>
    </rPh>
    <phoneticPr fontId="7"/>
  </si>
  <si>
    <t>②展示会等出展費合計　</t>
    <rPh sb="1" eb="4">
      <t>テンジカイ</t>
    </rPh>
    <rPh sb="4" eb="5">
      <t>トウ</t>
    </rPh>
    <rPh sb="5" eb="8">
      <t>シュッテンヒ</t>
    </rPh>
    <rPh sb="8" eb="10">
      <t>ゴウケイ</t>
    </rPh>
    <phoneticPr fontId="7"/>
  </si>
  <si>
    <t>③開発費合計　</t>
    <rPh sb="1" eb="4">
      <t>カイハツヒ</t>
    </rPh>
    <rPh sb="4" eb="6">
      <t>ゴウケイ</t>
    </rPh>
    <phoneticPr fontId="7"/>
  </si>
  <si>
    <t>④機械装置等費合計　</t>
    <rPh sb="1" eb="5">
      <t>キカイソウチ</t>
    </rPh>
    <rPh sb="5" eb="6">
      <t>トウ</t>
    </rPh>
    <rPh sb="6" eb="7">
      <t>ヒ</t>
    </rPh>
    <rPh sb="7" eb="9">
      <t>ゴウケイ</t>
    </rPh>
    <phoneticPr fontId="7"/>
  </si>
  <si>
    <t>⑤外注費合計　</t>
    <rPh sb="1" eb="4">
      <t>ガイチュウヒ</t>
    </rPh>
    <rPh sb="4" eb="6">
      <t>ゴウケイ</t>
    </rPh>
    <phoneticPr fontId="7"/>
  </si>
  <si>
    <r>
      <t>計</t>
    </r>
    <r>
      <rPr>
        <sz val="12"/>
        <color rgb="FFFF0000"/>
        <rFont val="BIZ UDP明朝 Medium"/>
        <family val="1"/>
        <charset val="128"/>
      </rPr>
      <t>（A）</t>
    </r>
    <r>
      <rPr>
        <sz val="12"/>
        <color theme="1"/>
        <rFont val="BIZ UDP明朝 Medium"/>
        <family val="1"/>
        <charset val="128"/>
      </rPr>
      <t>　</t>
    </r>
    <rPh sb="0" eb="1">
      <t>ケイ</t>
    </rPh>
    <phoneticPr fontId="7"/>
  </si>
  <si>
    <t>男</t>
    <rPh sb="0" eb="1">
      <t>オトコ</t>
    </rPh>
    <phoneticPr fontId="7"/>
  </si>
  <si>
    <t>女</t>
    <rPh sb="0" eb="1">
      <t>オンナ</t>
    </rPh>
    <phoneticPr fontId="7"/>
  </si>
  <si>
    <r>
      <t>男　</t>
    </r>
    <r>
      <rPr>
        <sz val="12"/>
        <color rgb="FFFF0000"/>
        <rFont val="BIZ UD明朝 Medium"/>
        <family val="1"/>
        <charset val="128"/>
      </rPr>
      <t>（プルダウンから選択してください）</t>
    </r>
    <rPh sb="0" eb="1">
      <t>オトコ</t>
    </rPh>
    <phoneticPr fontId="7"/>
  </si>
  <si>
    <t>※自動計算</t>
    <rPh sb="1" eb="5">
      <t>ジドウケイサン</t>
    </rPh>
    <phoneticPr fontId="7"/>
  </si>
  <si>
    <t>明細計</t>
    <rPh sb="0" eb="2">
      <t>メイサイ</t>
    </rPh>
    <rPh sb="2" eb="3">
      <t>ケイ</t>
    </rPh>
    <phoneticPr fontId="7"/>
  </si>
  <si>
    <t>【申請書発送用宛名ラベル】</t>
    <rPh sb="1" eb="4">
      <t>シンセイショ</t>
    </rPh>
    <rPh sb="4" eb="7">
      <t>ハッソウヨウ</t>
    </rPh>
    <rPh sb="7" eb="9">
      <t>アテナ</t>
    </rPh>
    <phoneticPr fontId="7"/>
  </si>
  <si>
    <r>
      <rPr>
        <b/>
        <sz val="16"/>
        <rFont val="BIZ UDP明朝 Medium"/>
        <family val="1"/>
        <charset val="128"/>
      </rPr>
      <t>980-8790
日本郵便株式会社　仙台中央郵便局
私書箱２００号</t>
    </r>
    <r>
      <rPr>
        <b/>
        <sz val="12"/>
        <rFont val="BIZ UDP明朝 Medium"/>
        <family val="1"/>
        <charset val="128"/>
      </rPr>
      <t xml:space="preserve">
宮城県中小企業等再起支援事業補助金事務局　　行
</t>
    </r>
    <r>
      <rPr>
        <b/>
        <sz val="11"/>
        <rFont val="BIZ UDP明朝 Medium"/>
        <family val="1"/>
        <charset val="128"/>
      </rPr>
      <t>（株式会社日専連ライフサービス）</t>
    </r>
    <rPh sb="10" eb="12">
      <t>ニホン</t>
    </rPh>
    <rPh sb="12" eb="14">
      <t>ユウビン</t>
    </rPh>
    <rPh sb="14" eb="18">
      <t>カブシキガイシャ</t>
    </rPh>
    <rPh sb="19" eb="21">
      <t>センダイ</t>
    </rPh>
    <rPh sb="21" eb="23">
      <t>チュウオウ</t>
    </rPh>
    <rPh sb="23" eb="26">
      <t>ユウビンキョク</t>
    </rPh>
    <rPh sb="27" eb="30">
      <t>シショバコ</t>
    </rPh>
    <rPh sb="33" eb="34">
      <t>ゴウ</t>
    </rPh>
    <rPh sb="36" eb="39">
      <t>ミヤギケン</t>
    </rPh>
    <rPh sb="39" eb="44">
      <t>チュウショウキギョウトウ</t>
    </rPh>
    <rPh sb="44" eb="48">
      <t>サイキシエン</t>
    </rPh>
    <rPh sb="48" eb="50">
      <t>ジギョウ</t>
    </rPh>
    <rPh sb="50" eb="53">
      <t>ホジョキン</t>
    </rPh>
    <rPh sb="53" eb="56">
      <t>ジムキョク</t>
    </rPh>
    <rPh sb="58" eb="59">
      <t>イキ</t>
    </rPh>
    <rPh sb="61" eb="65">
      <t>カブシキカイシャ</t>
    </rPh>
    <rPh sb="65" eb="68">
      <t>ニッセンレン</t>
    </rPh>
    <phoneticPr fontId="7"/>
  </si>
  <si>
    <t>※枠内を切り取ってご利用ください。</t>
    <rPh sb="1" eb="3">
      <t>ワクナイ</t>
    </rPh>
    <rPh sb="4" eb="5">
      <t>キ</t>
    </rPh>
    <rPh sb="6" eb="7">
      <t>ト</t>
    </rPh>
    <rPh sb="10" eb="12">
      <t>リヨウ</t>
    </rPh>
    <phoneticPr fontId="7"/>
  </si>
  <si>
    <t>①販路開拓</t>
    <rPh sb="1" eb="5">
      <t>ハンロカイタク</t>
    </rPh>
    <phoneticPr fontId="7"/>
  </si>
  <si>
    <t>②生産性向上</t>
    <rPh sb="1" eb="6">
      <t>セイサンセイコウジョウ</t>
    </rPh>
    <phoneticPr fontId="7"/>
  </si>
  <si>
    <t>③新商品・役務の展開</t>
    <rPh sb="1" eb="4">
      <t>シンショウヒン</t>
    </rPh>
    <rPh sb="5" eb="7">
      <t>エキム</t>
    </rPh>
    <rPh sb="8" eb="10">
      <t>テンカイ</t>
    </rPh>
    <phoneticPr fontId="7"/>
  </si>
  <si>
    <t>④売上原価の抑制</t>
    <rPh sb="1" eb="3">
      <t>ウリアゲ</t>
    </rPh>
    <rPh sb="3" eb="5">
      <t>ゲンカ</t>
    </rPh>
    <rPh sb="6" eb="8">
      <t>ヨクセイ</t>
    </rPh>
    <phoneticPr fontId="7"/>
  </si>
  <si>
    <t>⑤ｷｬｯｼｭﾚｽ・新紙幣対応</t>
    <rPh sb="9" eb="14">
      <t>シンシヘイタイオウ</t>
    </rPh>
    <phoneticPr fontId="7"/>
  </si>
  <si>
    <t>必要性
や用途</t>
    <rPh sb="0" eb="3">
      <t>ヒツヨウセイ</t>
    </rPh>
    <rPh sb="5" eb="7">
      <t>ヨウト</t>
    </rPh>
    <phoneticPr fontId="7"/>
  </si>
  <si>
    <t>物価高騰等による業績悪化から再起を図る為、新たにテイクアウト事業を展開し告知することによる新規顧客の開拓。</t>
    <rPh sb="0" eb="2">
      <t>ブッカ</t>
    </rPh>
    <rPh sb="2" eb="4">
      <t>コウトウ</t>
    </rPh>
    <rPh sb="4" eb="5">
      <t>トウ</t>
    </rPh>
    <rPh sb="8" eb="12">
      <t>ギョウセキアッカ</t>
    </rPh>
    <rPh sb="14" eb="16">
      <t>サイキ</t>
    </rPh>
    <rPh sb="17" eb="18">
      <t>ハカ</t>
    </rPh>
    <rPh sb="19" eb="20">
      <t>タメ</t>
    </rPh>
    <rPh sb="21" eb="22">
      <t>アラ</t>
    </rPh>
    <rPh sb="30" eb="32">
      <t>ジギョウ</t>
    </rPh>
    <rPh sb="33" eb="35">
      <t>テンカイ</t>
    </rPh>
    <rPh sb="36" eb="38">
      <t>コクチ</t>
    </rPh>
    <rPh sb="45" eb="49">
      <t>シンキコキャク</t>
    </rPh>
    <rPh sb="50" eb="52">
      <t>カイタク</t>
    </rPh>
    <phoneticPr fontId="7"/>
  </si>
  <si>
    <t>グルメサイトへの掲載</t>
    <phoneticPr fontId="7"/>
  </si>
  <si>
    <t>これまでは紙媒体（折込チラシ）のみの告知を行っていたが、ターゲットを若年層に絞り、新たにグルメ情報サイトへ広告掲載を行う</t>
    <rPh sb="5" eb="8">
      <t>カミバイタイ</t>
    </rPh>
    <rPh sb="9" eb="11">
      <t>オリコミ</t>
    </rPh>
    <rPh sb="18" eb="20">
      <t>コクチ</t>
    </rPh>
    <rPh sb="21" eb="22">
      <t>オコナ</t>
    </rPh>
    <rPh sb="34" eb="36">
      <t>ジャクネン</t>
    </rPh>
    <rPh sb="36" eb="37">
      <t>ソウ</t>
    </rPh>
    <rPh sb="38" eb="39">
      <t>シボ</t>
    </rPh>
    <rPh sb="41" eb="42">
      <t>アラ</t>
    </rPh>
    <rPh sb="47" eb="49">
      <t>ジョウホウ</t>
    </rPh>
    <rPh sb="53" eb="55">
      <t>コウコク</t>
    </rPh>
    <rPh sb="55" eb="57">
      <t>ケイサイ</t>
    </rPh>
    <rPh sb="58" eb="59">
      <t>オコナ</t>
    </rPh>
    <phoneticPr fontId="7"/>
  </si>
  <si>
    <r>
      <t>　　　　　　　　　　　　　　　　　書類の提出　※</t>
    </r>
    <r>
      <rPr>
        <b/>
        <sz val="14"/>
        <color rgb="FFFF0000"/>
        <rFont val="BIZ UDP明朝 Medium"/>
        <family val="1"/>
        <charset val="128"/>
      </rPr>
      <t>印刷用シート</t>
    </r>
    <r>
      <rPr>
        <b/>
        <sz val="14"/>
        <rFont val="BIZ UDP明朝 Medium"/>
        <family val="1"/>
        <charset val="128"/>
      </rPr>
      <t>のみ印刷し</t>
    </r>
    <r>
      <rPr>
        <b/>
        <sz val="14"/>
        <color theme="1"/>
        <rFont val="BIZ UDP明朝 Medium"/>
        <family val="1"/>
        <charset val="128"/>
      </rPr>
      <t>ご提出ください</t>
    </r>
    <rPh sb="17" eb="19">
      <t>ショルイ</t>
    </rPh>
    <rPh sb="20" eb="22">
      <t>テイシュツ</t>
    </rPh>
    <rPh sb="24" eb="27">
      <t>インサツヨウ</t>
    </rPh>
    <rPh sb="32" eb="34">
      <t>インサツ</t>
    </rPh>
    <rPh sb="36" eb="38">
      <t>テイシュツ</t>
    </rPh>
    <phoneticPr fontId="7"/>
  </si>
  <si>
    <t>※書類に不備や不足がある場合、交付決定まで時間がかかります</t>
    <rPh sb="15" eb="17">
      <t>コウフ</t>
    </rPh>
    <phoneticPr fontId="7"/>
  </si>
  <si>
    <t>書類の添付モレがないよう、
「申請書類チェック表」にて
ご確認をお願いいたします</t>
    <phoneticPr fontId="7"/>
  </si>
  <si>
    <t>〇本補助金はこの「実施の手引き」等に基づき、「予算の範囲内」で募集するため、結果的に申請された事業計画のとおり採択することができない場合があります。その結果、万が一、申請者等に損失や不利益等が発生した場合でも、補助金事務局で補償等を行うことはできませんので、その旨ご理解・ご了承の上、事業の実施や申請等についてご判断していただきますようお願いします。</t>
    <phoneticPr fontId="7"/>
  </si>
  <si>
    <t>令和8年</t>
    <rPh sb="0" eb="2">
      <t>レイワ</t>
    </rPh>
    <rPh sb="3" eb="4">
      <t>ネン</t>
    </rPh>
    <phoneticPr fontId="7"/>
  </si>
  <si>
    <r>
      <t>内容確認のうえ</t>
    </r>
    <r>
      <rPr>
        <b/>
        <sz val="12"/>
        <color theme="0"/>
        <rFont val="Segoe UI Symbol"/>
        <family val="1"/>
      </rPr>
      <t>✔</t>
    </r>
    <r>
      <rPr>
        <b/>
        <sz val="12"/>
        <color theme="0"/>
        <rFont val="BIZ UDP明朝 Medium"/>
        <family val="1"/>
        <charset val="128"/>
      </rPr>
      <t>を入れてください</t>
    </r>
    <phoneticPr fontId="7"/>
  </si>
  <si>
    <t xml:space="preserve">
（留意事項）
  1 従業員とは、中小企業基本法上の常時使用する従業員で、労働基準法第20条の「解雇の予告を必要とする者」を指します
   （代表取締役、個人事業主、専従者、日雇いの者、試用期間の者等は含みません）。
  2 賃金とは、労働基準法第11条の賃金のうち、労働基準法施行規則第55条の様式第20号に規定される賃金台帳における基本賃金及び手当
    (通勤手当及び所定外賃金等を除く)の合計額とし、所定時間外割増賃金、臨時の給与及び賞与等は含みません。
  3 平均賃金は、次の算定方法で時給換算した従業員毎の金額の合計を当該従業員数で除して算出(円未満切り捨て)します。
    ① 賃金が月給により算定される従業員については、2025年9月及び賃金引上げ月(申請日から補助事業完了日までの期間中に限る)の賃金支払日に  
       支払われた賃金を160時間/月で除して時給換算した金額
    ② 賃金が日給により算定される従業員については、2025年9月及び賃金引上げ月(申請日から補助事業完了日までの期間中に限る)の賃金支払日に
       おける日給の額を8時間/日で除して時給換算した金額
    ③ 賃金が時給により算定される従業員については、2025年9月及び賃金引上げ月(申請日から補 助事業完了日までの期間中に限る)の賃金支払日に
       おける時給の額
  4 月給の賃金計算期間中に、次に掲げる期間がある場合は、その日数及びその期間中の賃金は、当該期間及び賃金から控除します(１ヵ月の労働日
    数を20日、１日の労働時間を8時間とする｡
    ① 負傷・疾病の療養のための休業期間
    ② 産前産後の女性の休業期間(労働基準法外第65条)
    ③ 使用者の責めに帰すべき事由による休業期間
    ④ 育児休業、介護休業(育児・介護休業法)
    ⑤ 試用期間
　5 次のいずれかに該当する場合は、賃上げ加算の要件を満たさないものとなります。
　　① 2025年9月の平均賃金の算定対象となる従業員がいない場合
    ② 事業実施期間中に従業員の平均賃金を2025年9月の平均賃金と比較して3.5％以上引上げていない場合
　　③ 賃金台帳の提出がない等(当該従業員の離職を含む)、賃上げの状況を確認できない場合
  6 賃上げの要件を満たさない場合、補助事業者は計画変更承認申請書(様式第3号)により、通常の補助金の上限及び補助率によって算出した補助金額への
    変更を事務局に申請し承認を受けなければなりません。承認のないものについては、交付決定が取り消されることがあります。
（添付書類）
  1 2025年9月の賃金台帳の写し
</t>
    <rPh sb="2" eb="6">
      <t>リュウイジコウ</t>
    </rPh>
    <rPh sb="509" eb="511">
      <t>キンガク</t>
    </rPh>
    <rPh sb="811" eb="815">
      <t>シヨウキカン</t>
    </rPh>
    <rPh sb="1130" eb="1134">
      <t>テンプショルイ</t>
    </rPh>
    <phoneticPr fontId="7"/>
  </si>
  <si>
    <t>⑥人材確保</t>
    <rPh sb="1" eb="5">
      <t>ジンザイカクホ</t>
    </rPh>
    <phoneticPr fontId="7"/>
  </si>
  <si>
    <t>⑥人材確保</t>
    <rPh sb="1" eb="3">
      <t>ジンザイ</t>
    </rPh>
    <rPh sb="3" eb="5">
      <t>カクホ</t>
    </rPh>
    <phoneticPr fontId="7"/>
  </si>
  <si>
    <t>【収入】
通常</t>
    <rPh sb="1" eb="3">
      <t>シュウニュウ</t>
    </rPh>
    <rPh sb="5" eb="7">
      <t>ツウジョウ</t>
    </rPh>
    <phoneticPr fontId="7"/>
  </si>
  <si>
    <r>
      <t>本補助金</t>
    </r>
    <r>
      <rPr>
        <sz val="12"/>
        <color rgb="FFFF0000"/>
        <rFont val="BIZ UDP明朝 Medium"/>
        <family val="1"/>
        <charset val="128"/>
      </rPr>
      <t>（Ｂ）</t>
    </r>
    <r>
      <rPr>
        <sz val="12"/>
        <color theme="1"/>
        <rFont val="BIZ UDP明朝 Medium"/>
        <family val="1"/>
        <charset val="128"/>
      </rPr>
      <t>　　</t>
    </r>
    <r>
      <rPr>
        <u/>
        <sz val="12"/>
        <color theme="1"/>
        <rFont val="BIZ UDP明朝 Medium"/>
        <family val="1"/>
        <charset val="128"/>
      </rPr>
      <t>120万円の方</t>
    </r>
    <rPh sb="0" eb="4">
      <t>ホンホジョキン</t>
    </rPh>
    <rPh sb="12" eb="14">
      <t>マンエン</t>
    </rPh>
    <rPh sb="15" eb="16">
      <t>カタ</t>
    </rPh>
    <phoneticPr fontId="7"/>
  </si>
  <si>
    <r>
      <t>本補助金</t>
    </r>
    <r>
      <rPr>
        <sz val="12"/>
        <color rgb="FFFF0000"/>
        <rFont val="BIZ UDP明朝 Medium"/>
        <family val="1"/>
        <charset val="128"/>
      </rPr>
      <t>（Ｂ）</t>
    </r>
    <r>
      <rPr>
        <sz val="12"/>
        <color theme="1"/>
        <rFont val="BIZ UDP明朝 Medium"/>
        <family val="1"/>
        <charset val="128"/>
      </rPr>
      <t>　　</t>
    </r>
    <r>
      <rPr>
        <u/>
        <sz val="12"/>
        <color theme="1"/>
        <rFont val="BIZ UDP明朝 Medium"/>
        <family val="1"/>
        <charset val="128"/>
      </rPr>
      <t>120万円</t>
    </r>
    <r>
      <rPr>
        <u/>
        <sz val="12"/>
        <color rgb="FFFF0000"/>
        <rFont val="BIZ UDP明朝 Medium"/>
        <family val="1"/>
        <charset val="128"/>
      </rPr>
      <t>未満</t>
    </r>
    <r>
      <rPr>
        <u/>
        <sz val="12"/>
        <color theme="1"/>
        <rFont val="BIZ UDP明朝 Medium"/>
        <family val="1"/>
        <charset val="128"/>
      </rPr>
      <t>の方</t>
    </r>
    <rPh sb="0" eb="4">
      <t>ホンホジョキン</t>
    </rPh>
    <rPh sb="12" eb="14">
      <t>マンエン</t>
    </rPh>
    <rPh sb="14" eb="16">
      <t>ミマン</t>
    </rPh>
    <rPh sb="17" eb="18">
      <t>カタ</t>
    </rPh>
    <phoneticPr fontId="7"/>
  </si>
  <si>
    <r>
      <t>本補助金</t>
    </r>
    <r>
      <rPr>
        <sz val="12"/>
        <color rgb="FFFF0000"/>
        <rFont val="BIZ UDP明朝 Medium"/>
        <family val="1"/>
        <charset val="128"/>
      </rPr>
      <t>（Ｂ）</t>
    </r>
    <r>
      <rPr>
        <sz val="12"/>
        <color theme="1"/>
        <rFont val="BIZ UDP明朝 Medium"/>
        <family val="1"/>
        <charset val="128"/>
      </rPr>
      <t>　　100</t>
    </r>
    <r>
      <rPr>
        <u/>
        <sz val="12"/>
        <color theme="1"/>
        <rFont val="BIZ UDP明朝 Medium"/>
        <family val="1"/>
        <charset val="128"/>
      </rPr>
      <t>万円の方</t>
    </r>
    <rPh sb="0" eb="4">
      <t>ホンホジョキン</t>
    </rPh>
    <rPh sb="12" eb="14">
      <t>マンエン</t>
    </rPh>
    <rPh sb="15" eb="16">
      <t>カタ</t>
    </rPh>
    <phoneticPr fontId="7"/>
  </si>
  <si>
    <r>
      <t>本補助金</t>
    </r>
    <r>
      <rPr>
        <sz val="12"/>
        <color rgb="FFFF0000"/>
        <rFont val="BIZ UDP明朝 Medium"/>
        <family val="1"/>
        <charset val="128"/>
      </rPr>
      <t>（Ｂ）</t>
    </r>
    <r>
      <rPr>
        <sz val="12"/>
        <color theme="1"/>
        <rFont val="BIZ UDP明朝 Medium"/>
        <family val="1"/>
        <charset val="128"/>
      </rPr>
      <t>　　100</t>
    </r>
    <r>
      <rPr>
        <u/>
        <sz val="12"/>
        <color theme="1"/>
        <rFont val="BIZ UDP明朝 Medium"/>
        <family val="1"/>
        <charset val="128"/>
      </rPr>
      <t>万円</t>
    </r>
    <r>
      <rPr>
        <u/>
        <sz val="12"/>
        <color rgb="FFFF0000"/>
        <rFont val="BIZ UDP明朝 Medium"/>
        <family val="1"/>
        <charset val="128"/>
      </rPr>
      <t>未満</t>
    </r>
    <r>
      <rPr>
        <u/>
        <sz val="12"/>
        <color theme="1"/>
        <rFont val="BIZ UDP明朝 Medium"/>
        <family val="1"/>
        <charset val="128"/>
      </rPr>
      <t>の方</t>
    </r>
    <rPh sb="0" eb="4">
      <t>ホンホジョキン</t>
    </rPh>
    <rPh sb="12" eb="14">
      <t>マンエン</t>
    </rPh>
    <rPh sb="14" eb="16">
      <t>ミマン</t>
    </rPh>
    <rPh sb="17" eb="18">
      <t>カタ</t>
    </rPh>
    <phoneticPr fontId="7"/>
  </si>
  <si>
    <t>〇通常</t>
    <rPh sb="1" eb="3">
      <t>ツウジョウ</t>
    </rPh>
    <phoneticPr fontId="7"/>
  </si>
  <si>
    <r>
      <t>補助対象経費（Ａ）×4/5が120万円</t>
    </r>
    <r>
      <rPr>
        <b/>
        <sz val="12"/>
        <rFont val="ＭＳ 明朝"/>
        <family val="1"/>
        <charset val="128"/>
      </rPr>
      <t>以上</t>
    </r>
    <phoneticPr fontId="7"/>
  </si>
  <si>
    <t>本補助金（Ｂ）：補助対象経費（Ａ）×4/5の計算に基づき、どちらかに☑し記入</t>
    <phoneticPr fontId="7"/>
  </si>
  <si>
    <t>　※（Ａ）－（Ｂ）にてご計算ください（自動計算）</t>
    <rPh sb="12" eb="14">
      <t>ケイサン</t>
    </rPh>
    <rPh sb="19" eb="23">
      <t>ジドウケイサン</t>
    </rPh>
    <phoneticPr fontId="7"/>
  </si>
  <si>
    <t>　※（Ｂ）＋（Ｃ）にてご計算ください（自動計算）</t>
    <rPh sb="12" eb="14">
      <t>ケイサン</t>
    </rPh>
    <rPh sb="19" eb="23">
      <t>ジドウケイサン</t>
    </rPh>
    <phoneticPr fontId="7"/>
  </si>
  <si>
    <r>
      <rPr>
        <b/>
        <sz val="12"/>
        <color rgb="FFFF0000"/>
        <rFont val="BIZ UD明朝 Medium"/>
        <family val="1"/>
        <charset val="128"/>
      </rPr>
      <t>※千円未満切り捨て</t>
    </r>
    <r>
      <rPr>
        <sz val="12"/>
        <color rgb="FFFF0000"/>
        <rFont val="BIZ UD明朝 Medium"/>
        <family val="1"/>
        <charset val="128"/>
      </rPr>
      <t>　</t>
    </r>
    <r>
      <rPr>
        <b/>
        <sz val="12"/>
        <color rgb="FFFF0000"/>
        <rFont val="BIZ UD明朝 Medium"/>
        <family val="1"/>
        <charset val="128"/>
      </rPr>
      <t>※下限額100,000円（自動計算）</t>
    </r>
    <rPh sb="1" eb="3">
      <t>センエン</t>
    </rPh>
    <rPh sb="3" eb="5">
      <t>ミマン</t>
    </rPh>
    <rPh sb="5" eb="6">
      <t>キ</t>
    </rPh>
    <rPh sb="7" eb="8">
      <t>ス</t>
    </rPh>
    <rPh sb="11" eb="14">
      <t>カゲンガク</t>
    </rPh>
    <rPh sb="21" eb="22">
      <t>エン</t>
    </rPh>
    <rPh sb="23" eb="27">
      <t>ジドウケイサン</t>
    </rPh>
    <phoneticPr fontId="7"/>
  </si>
  <si>
    <t>列1</t>
  </si>
  <si>
    <t>　令和４年から令和６年までの間の同月の売上高実績</t>
    <rPh sb="1" eb="3">
      <t>レイワ</t>
    </rPh>
    <rPh sb="4" eb="5">
      <t>ネン</t>
    </rPh>
    <rPh sb="7" eb="9">
      <t>レイワ</t>
    </rPh>
    <rPh sb="10" eb="11">
      <t>ネン</t>
    </rPh>
    <rPh sb="14" eb="15">
      <t>アイダ</t>
    </rPh>
    <rPh sb="16" eb="18">
      <t>ドウゲツ</t>
    </rPh>
    <rPh sb="19" eb="22">
      <t>ウリアゲダカ</t>
    </rPh>
    <rPh sb="22" eb="24">
      <t>ジッセキ</t>
    </rPh>
    <phoneticPr fontId="7"/>
  </si>
  <si>
    <r>
      <t>（１）令和７年分の「売上金額」及び「差引金額」</t>
    </r>
    <r>
      <rPr>
        <sz val="10"/>
        <rFont val="ＭＳ 明朝"/>
        <family val="1"/>
        <charset val="128"/>
      </rPr>
      <t>（「売上原価」及び「経費」差引後）</t>
    </r>
    <phoneticPr fontId="7"/>
  </si>
  <si>
    <r>
      <t>（２）令和６年分の「売上金額」及び「差引金額」</t>
    </r>
    <r>
      <rPr>
        <sz val="10"/>
        <rFont val="ＭＳ 明朝"/>
        <family val="1"/>
        <charset val="128"/>
      </rPr>
      <t>（「売上原価」及び「経費」差引後）</t>
    </r>
    <phoneticPr fontId="7"/>
  </si>
  <si>
    <t>ものとします。</t>
    <phoneticPr fontId="7"/>
  </si>
  <si>
    <t>ただし、営業利益率が減少していない場合であっても、２期連続でマイナスであれば要件に該当する</t>
    <rPh sb="4" eb="9">
      <t>エイギョウリエキリツ</t>
    </rPh>
    <rPh sb="10" eb="12">
      <t>ゲンショウ</t>
    </rPh>
    <rPh sb="17" eb="19">
      <t>バアイ</t>
    </rPh>
    <rPh sb="26" eb="29">
      <t>キレンゾク</t>
    </rPh>
    <rPh sb="38" eb="40">
      <t>ヨウケン</t>
    </rPh>
    <rPh sb="41" eb="43">
      <t>ガイトウ</t>
    </rPh>
    <phoneticPr fontId="7"/>
  </si>
  <si>
    <t>様式第１号の６</t>
    <rPh sb="0" eb="2">
      <t>ヨウシキ</t>
    </rPh>
    <rPh sb="2" eb="3">
      <t>ダイ</t>
    </rPh>
    <rPh sb="4" eb="5">
      <t>ゴウ</t>
    </rPh>
    <phoneticPr fontId="8"/>
  </si>
  <si>
    <t>当社（私）は、補助金の交付の申請をするに当たって、申請日から補助事業完了日までの間に、</t>
    <rPh sb="25" eb="28">
      <t>シンセイビ</t>
    </rPh>
    <rPh sb="30" eb="37">
      <t>ホジョジギョウカンリョウビ</t>
    </rPh>
    <rPh sb="40" eb="41">
      <t>アイダ</t>
    </rPh>
    <phoneticPr fontId="7"/>
  </si>
  <si>
    <t>（留意事項）</t>
    <rPh sb="1" eb="5">
      <t>リュウイジコウ</t>
    </rPh>
    <phoneticPr fontId="7"/>
  </si>
  <si>
    <t>③ 賃金が時給により算定される従業員については、2025年9月及び賃金引上げ月(申請日から補 
  助事業完了日までの期間中に限る)の賃金支払日における時給の額</t>
    <phoneticPr fontId="7"/>
  </si>
  <si>
    <t>① 負傷・疾病の療養のための休業期間</t>
    <phoneticPr fontId="7"/>
  </si>
  <si>
    <t>② 産前産後の女性の休業期間(労働基準法外第65条)</t>
    <phoneticPr fontId="7"/>
  </si>
  <si>
    <t>③ 使用者の責めに帰すべき事由による休業期間</t>
    <phoneticPr fontId="7"/>
  </si>
  <si>
    <t>④ 育児休業、介護休業(育児・介護休業法)</t>
    <phoneticPr fontId="7"/>
  </si>
  <si>
    <t>⑤ 試用期間</t>
    <phoneticPr fontId="7"/>
  </si>
  <si>
    <t>５</t>
    <phoneticPr fontId="7"/>
  </si>
  <si>
    <t>次のいずれかに該当する場合は、賃上げ加算の要件を満たさないものとなります。</t>
    <rPh sb="0" eb="1">
      <t>ツギ</t>
    </rPh>
    <rPh sb="7" eb="9">
      <t>ガイトウ</t>
    </rPh>
    <rPh sb="11" eb="13">
      <t>バアイ</t>
    </rPh>
    <rPh sb="15" eb="17">
      <t>チンア</t>
    </rPh>
    <rPh sb="18" eb="20">
      <t>カサン</t>
    </rPh>
    <rPh sb="21" eb="23">
      <t>ヨウケン</t>
    </rPh>
    <rPh sb="24" eb="25">
      <t>ミ</t>
    </rPh>
    <phoneticPr fontId="7"/>
  </si>
  <si>
    <t>① 2025年9月の平均賃金の算定対象となる従業員がいない場合</t>
    <phoneticPr fontId="7"/>
  </si>
  <si>
    <t>② 事業実施期間中に従業員の平均賃金を2025年9月の平均賃金と比較して3.5％以上引上げてい 
　ない場合</t>
    <phoneticPr fontId="7"/>
  </si>
  <si>
    <t>③ 賃金台帳の提出がない等(当該従業員の離職を含む)、賃上げの状況を確認できない場合</t>
    <phoneticPr fontId="7"/>
  </si>
  <si>
    <t>６</t>
    <phoneticPr fontId="7"/>
  </si>
  <si>
    <t>（添付書類）</t>
    <rPh sb="1" eb="5">
      <t>テンプショルイ</t>
    </rPh>
    <phoneticPr fontId="7"/>
  </si>
  <si>
    <t>2025年9月の賃金台帳の写し</t>
    <rPh sb="4" eb="5">
      <t>ネン</t>
    </rPh>
    <rPh sb="6" eb="7">
      <t>ガツ</t>
    </rPh>
    <rPh sb="8" eb="12">
      <t>チンギンダイチョウ</t>
    </rPh>
    <rPh sb="13" eb="14">
      <t>ウツ</t>
    </rPh>
    <phoneticPr fontId="7"/>
  </si>
  <si>
    <t>様式第１号の７</t>
    <rPh sb="0" eb="2">
      <t>ヨウシキ</t>
    </rPh>
    <rPh sb="2" eb="3">
      <t>ダイ</t>
    </rPh>
    <rPh sb="4" eb="5">
      <t>ゴウ</t>
    </rPh>
    <phoneticPr fontId="8"/>
  </si>
  <si>
    <t>賃上げに関する実績報告書</t>
    <rPh sb="0" eb="2">
      <t>チンア</t>
    </rPh>
    <rPh sb="4" eb="5">
      <t>カン</t>
    </rPh>
    <rPh sb="7" eb="12">
      <t>ジッセキホウコクショ</t>
    </rPh>
    <phoneticPr fontId="7"/>
  </si>
  <si>
    <t>　当社（私）は、従業員の平均賃金を2025年9月時点と比較して3.5％以上引き上げま</t>
    <phoneticPr fontId="7"/>
  </si>
  <si>
    <t>したので報告します。</t>
    <phoneticPr fontId="7"/>
  </si>
  <si>
    <t>No.</t>
    <phoneticPr fontId="108"/>
  </si>
  <si>
    <t>(A)氏名</t>
    <rPh sb="3" eb="5">
      <t>シメイ</t>
    </rPh>
    <phoneticPr fontId="108"/>
  </si>
  <si>
    <t>賃上げ前</t>
    <rPh sb="0" eb="2">
      <t>チンア</t>
    </rPh>
    <rPh sb="3" eb="4">
      <t>マエ</t>
    </rPh>
    <phoneticPr fontId="108"/>
  </si>
  <si>
    <t>賃上げ後</t>
    <rPh sb="0" eb="2">
      <t>チンア</t>
    </rPh>
    <rPh sb="3" eb="4">
      <t>ゴ</t>
    </rPh>
    <phoneticPr fontId="108"/>
  </si>
  <si>
    <t>(B)賃金支給月</t>
    <rPh sb="3" eb="5">
      <t>チンギン</t>
    </rPh>
    <rPh sb="5" eb="7">
      <t>シキュウ</t>
    </rPh>
    <rPh sb="7" eb="8">
      <t>ヅキ</t>
    </rPh>
    <phoneticPr fontId="108"/>
  </si>
  <si>
    <t>(C)
賃金等</t>
    <phoneticPr fontId="108"/>
  </si>
  <si>
    <t>(D)
控除額</t>
    <phoneticPr fontId="108"/>
  </si>
  <si>
    <t>(E)
差引賃金等</t>
    <phoneticPr fontId="108"/>
  </si>
  <si>
    <t>(F)
除数</t>
    <phoneticPr fontId="108"/>
  </si>
  <si>
    <t>(G)
除数から
引く期間</t>
    <phoneticPr fontId="108"/>
  </si>
  <si>
    <t>(H)
差引除数</t>
    <phoneticPr fontId="108"/>
  </si>
  <si>
    <t>(I)
時給換算額</t>
    <phoneticPr fontId="108"/>
  </si>
  <si>
    <t>人数
(計)</t>
    <rPh sb="0" eb="2">
      <t>ニンズウ</t>
    </rPh>
    <rPh sb="4" eb="5">
      <t>ケイ</t>
    </rPh>
    <phoneticPr fontId="108"/>
  </si>
  <si>
    <t>(J)平均賃金</t>
    <rPh sb="3" eb="7">
      <t>ヘイキンチンギン</t>
    </rPh>
    <phoneticPr fontId="108"/>
  </si>
  <si>
    <t>(J)平均賃金</t>
    <phoneticPr fontId="108"/>
  </si>
  <si>
    <t>(K)引き上げ率</t>
    <phoneticPr fontId="108"/>
  </si>
  <si>
    <t>(A)氏名</t>
  </si>
  <si>
    <t>賃上げ前（2025年9月）から賃上げ後までの期間を通して在籍する従業員全員について記入すること
（欄が不足する場合は本様式の補足ページを使用すること）
なお、「人数(計)」欄に人数合計を記入すること
※当該期間を通して在籍する従業員がない場合は、賃上げの要件を満たしません</t>
    <rPh sb="62" eb="64">
      <t>ホソク</t>
    </rPh>
    <phoneticPr fontId="108"/>
  </si>
  <si>
    <t>(B)賃金支給月</t>
    <rPh sb="5" eb="7">
      <t>シキュウ</t>
    </rPh>
    <rPh sb="7" eb="8">
      <t>ツキ</t>
    </rPh>
    <phoneticPr fontId="108"/>
  </si>
  <si>
    <t>「賃上げ後」は賃上げ実施後の賃金支給月</t>
    <rPh sb="14" eb="16">
      <t>チンキン</t>
    </rPh>
    <rPh sb="16" eb="18">
      <t>シキュウ</t>
    </rPh>
    <rPh sb="18" eb="19">
      <t>ツキ</t>
    </rPh>
    <phoneticPr fontId="108"/>
  </si>
  <si>
    <t>(C)賃金等</t>
  </si>
  <si>
    <t>月給の場合　基本賃金及び手当（通勤手当、所定外賃金を除く）の合計金額
日給の場合　日給の額
時給の場合、時給の額</t>
    <phoneticPr fontId="108"/>
  </si>
  <si>
    <t>(D)控除額</t>
  </si>
  <si>
    <t>月給の場合のみ、次の休業期間に支給された賃金
①療養による休業期間
②女性の産前産後の休業期間（労働基準法）
③使用者の責めに帰すべき事由による休業期間
④育児休業、介護休業（育児・介護休業法）
⑤試用期間</t>
    <phoneticPr fontId="108"/>
  </si>
  <si>
    <t>(E)差引賃金等</t>
  </si>
  <si>
    <t>(E)＝(C)－(D)</t>
    <phoneticPr fontId="108"/>
  </si>
  <si>
    <t>(F)除数</t>
  </si>
  <si>
    <t>月給の場合　160（1ヵ月の勤務日を20日、1日の労働時間を8時間とみなします）
日給の場合　　8（1日の労働時間を8時間とみなします）
時給の場合　　1</t>
    <phoneticPr fontId="108"/>
  </si>
  <si>
    <t>(G)除数から引く期間</t>
    <phoneticPr fontId="7"/>
  </si>
  <si>
    <t>(H)差引除数</t>
  </si>
  <si>
    <t>(H)＝(F)－(G)</t>
    <phoneticPr fontId="108"/>
  </si>
  <si>
    <t>(I)時給換算額</t>
  </si>
  <si>
    <t>(I)＝(E)÷(H)　 …　小数点第2位を四捨五入</t>
    <phoneticPr fontId="108"/>
  </si>
  <si>
    <t>(J)平均賃金</t>
  </si>
  <si>
    <t>(J)＝(I)の合計÷人数(計)　… 小数点第3位を四捨五入</t>
    <phoneticPr fontId="108"/>
  </si>
  <si>
    <t>(K)引上げ率</t>
  </si>
  <si>
    <t>(賃上げ後の(J) － 賃上げ前の(J))÷　賃上げ前の(J) × 100(％) … 小数点第4位を切り捨て</t>
    <phoneticPr fontId="108"/>
  </si>
  <si>
    <t>１　2025年9月及び賃上げ実施後の賃金台帳の写し</t>
    <rPh sb="6" eb="7">
      <t>ネン</t>
    </rPh>
    <rPh sb="8" eb="9">
      <t>ガツ</t>
    </rPh>
    <rPh sb="9" eb="10">
      <t>オヨ</t>
    </rPh>
    <rPh sb="11" eb="13">
      <t>チンア</t>
    </rPh>
    <rPh sb="14" eb="17">
      <t>ジッシゴ</t>
    </rPh>
    <rPh sb="18" eb="22">
      <t>チンギンダイチョウ</t>
    </rPh>
    <rPh sb="23" eb="24">
      <t>ウツ</t>
    </rPh>
    <phoneticPr fontId="7"/>
  </si>
  <si>
    <t>賃上げに関する実績報告書（補足）</t>
    <rPh sb="13" eb="15">
      <t>ホソク</t>
    </rPh>
    <phoneticPr fontId="7"/>
  </si>
  <si>
    <t>内訳</t>
    <rPh sb="0" eb="2">
      <t>ウチワケ</t>
    </rPh>
    <phoneticPr fontId="108"/>
  </si>
  <si>
    <t>(E)
差引賃金等
（自動計算）</t>
    <rPh sb="11" eb="15">
      <t>ジドウケイサン</t>
    </rPh>
    <phoneticPr fontId="108"/>
  </si>
  <si>
    <t>(H)
差引除数
（自動計算）</t>
    <rPh sb="10" eb="14">
      <t>ジドウケイサン</t>
    </rPh>
    <phoneticPr fontId="108"/>
  </si>
  <si>
    <t>(I)
時給換算額
（自動計算）</t>
    <rPh sb="11" eb="15">
      <t>ジドウケイサン</t>
    </rPh>
    <phoneticPr fontId="108"/>
  </si>
  <si>
    <t>(J)平均賃金
（自動計算）</t>
    <rPh sb="9" eb="13">
      <t>ジドウケイサン</t>
    </rPh>
    <phoneticPr fontId="108"/>
  </si>
  <si>
    <t>(J)平均賃金
（自動計算）</t>
    <rPh sb="3" eb="7">
      <t>ヘイキンチンギン</t>
    </rPh>
    <rPh sb="9" eb="13">
      <t>ジドウケイサン</t>
    </rPh>
    <phoneticPr fontId="108"/>
  </si>
  <si>
    <t>(K)引き上げ率
（自動計算）</t>
    <rPh sb="10" eb="14">
      <t>ジドウケイサン</t>
    </rPh>
    <phoneticPr fontId="108"/>
  </si>
  <si>
    <t>添付書類の確認</t>
    <rPh sb="2" eb="4">
      <t>アカイロインサツヨウシンセイショルイヒョウテンプショルイカクニンヨウイ</t>
    </rPh>
    <phoneticPr fontId="7"/>
  </si>
  <si>
    <t>補助金申請金額</t>
    <rPh sb="0" eb="3">
      <t>ホジョキン</t>
    </rPh>
    <rPh sb="3" eb="7">
      <t>シンセイキンガク</t>
    </rPh>
    <phoneticPr fontId="7"/>
  </si>
  <si>
    <t>「通常」対象で申請</t>
    <rPh sb="1" eb="3">
      <t>ツウジョウ</t>
    </rPh>
    <rPh sb="4" eb="6">
      <t>タイショウ</t>
    </rPh>
    <rPh sb="7" eb="9">
      <t>シンセイ</t>
    </rPh>
    <phoneticPr fontId="7"/>
  </si>
  <si>
    <t>「通常」の補助上限・補助率で補助金を申請する</t>
    <rPh sb="1" eb="3">
      <t>ツウジョウ</t>
    </rPh>
    <rPh sb="5" eb="7">
      <t>ホジョ</t>
    </rPh>
    <rPh sb="7" eb="9">
      <t>ジョウゲン</t>
    </rPh>
    <rPh sb="10" eb="13">
      <t>ホジョリツ</t>
    </rPh>
    <rPh sb="14" eb="17">
      <t>ホジョキン</t>
    </rPh>
    <rPh sb="18" eb="20">
      <t>シンセイ</t>
    </rPh>
    <phoneticPr fontId="7"/>
  </si>
  <si>
    <t>（自動計算）</t>
    <phoneticPr fontId="7"/>
  </si>
  <si>
    <t>※上限額　1,000,000円　補助率２/３</t>
    <phoneticPr fontId="7"/>
  </si>
  <si>
    <t>※8または12に表示されている本補助金（B）の金額を
入力してください。</t>
    <rPh sb="8" eb="10">
      <t>ヒョウジ</t>
    </rPh>
    <rPh sb="15" eb="19">
      <t>ホンホジョキン</t>
    </rPh>
    <rPh sb="23" eb="25">
      <t>キンガク</t>
    </rPh>
    <rPh sb="27" eb="29">
      <t>ニュウリョク</t>
    </rPh>
    <phoneticPr fontId="7"/>
  </si>
  <si>
    <t>申請します。</t>
    <rPh sb="0" eb="2">
      <t>シンセイ</t>
    </rPh>
    <phoneticPr fontId="7"/>
  </si>
  <si>
    <t>1　事業計画</t>
    <rPh sb="2" eb="4">
      <t>ジギョウ</t>
    </rPh>
    <rPh sb="4" eb="6">
      <t>ケイカク</t>
    </rPh>
    <phoneticPr fontId="7"/>
  </si>
  <si>
    <r>
      <t xml:space="preserve">事業実施主体
</t>
    </r>
    <r>
      <rPr>
        <sz val="11"/>
        <color rgb="FFFF0000"/>
        <rFont val="ＭＳ 明朝"/>
        <family val="1"/>
        <charset val="128"/>
      </rPr>
      <t>（事業者名または屋号）</t>
    </r>
    <rPh sb="0" eb="6">
      <t>ジギョウジッシシュタイ</t>
    </rPh>
    <rPh sb="8" eb="12">
      <t>ジギョウシャメイ</t>
    </rPh>
    <rPh sb="15" eb="17">
      <t>ヤゴウ</t>
    </rPh>
    <phoneticPr fontId="7"/>
  </si>
  <si>
    <r>
      <t xml:space="preserve">事業実施場所
</t>
    </r>
    <r>
      <rPr>
        <sz val="11"/>
        <color rgb="FFFF0000"/>
        <rFont val="ＭＳ 明朝"/>
        <family val="1"/>
        <charset val="128"/>
      </rPr>
      <t>（事業所/店舗等の住所）</t>
    </r>
    <rPh sb="0" eb="6">
      <t>ジギョウジッシバショ</t>
    </rPh>
    <rPh sb="8" eb="11">
      <t>ジギョウショ</t>
    </rPh>
    <rPh sb="12" eb="14">
      <t>テンポ</t>
    </rPh>
    <rPh sb="14" eb="15">
      <t>トウ</t>
    </rPh>
    <rPh sb="16" eb="18">
      <t>ジュウショ</t>
    </rPh>
    <phoneticPr fontId="7"/>
  </si>
  <si>
    <t>実施年月日</t>
    <rPh sb="0" eb="2">
      <t>ジッシ</t>
    </rPh>
    <rPh sb="2" eb="5">
      <t>ネンガッピ</t>
    </rPh>
    <phoneticPr fontId="7"/>
  </si>
  <si>
    <t>具体的な実施内容</t>
    <rPh sb="0" eb="3">
      <t>グタイテキ</t>
    </rPh>
    <rPh sb="4" eb="6">
      <t>ジッシ</t>
    </rPh>
    <rPh sb="6" eb="8">
      <t>ナイヨウ</t>
    </rPh>
    <phoneticPr fontId="7"/>
  </si>
  <si>
    <r>
      <t xml:space="preserve">事業内容
</t>
    </r>
    <r>
      <rPr>
        <sz val="11"/>
        <color rgb="FFFF0000"/>
        <rFont val="ＭＳ 明朝"/>
        <family val="1"/>
        <charset val="128"/>
      </rPr>
      <t>（申請する項目毎に、売上や利益率の回復につながる効果を含めて具体的な用途を記載）</t>
    </r>
    <rPh sb="7" eb="9">
      <t>シンセイ</t>
    </rPh>
    <rPh sb="11" eb="13">
      <t>コウモク</t>
    </rPh>
    <rPh sb="13" eb="14">
      <t>ゴト</t>
    </rPh>
    <rPh sb="36" eb="39">
      <t>グタイテキ</t>
    </rPh>
    <rPh sb="40" eb="42">
      <t>ヨウト</t>
    </rPh>
    <phoneticPr fontId="7"/>
  </si>
  <si>
    <r>
      <t>補助対象経費（Ａ）×4/5が120万円</t>
    </r>
    <r>
      <rPr>
        <b/>
        <sz val="12"/>
        <rFont val="ＭＳ 明朝"/>
        <family val="1"/>
        <charset val="128"/>
      </rPr>
      <t>未満</t>
    </r>
    <phoneticPr fontId="7"/>
  </si>
  <si>
    <t>売上高、営業利益率の根拠となる資料
（確定申告書控えなどが必要となります。詳しくは手引きの12ページをご参照ください。</t>
    <phoneticPr fontId="7"/>
  </si>
  <si>
    <t>賃上げに関する誓約書（様式第１号の６【賃上げ加算の申請を行う事業者のうち、申請時点で賃上げを実施していない者に限る】）</t>
    <phoneticPr fontId="7"/>
  </si>
  <si>
    <t>賃上げに関する実績報告書（様式第１号の７【賃上げ加算の申請を行う事業者のうち、申請時点で賃上げを実施している者に限る】）</t>
    <phoneticPr fontId="7"/>
  </si>
  <si>
    <t>補助金の対象経費として取得する物品等の金額がわかる見積書等の写し</t>
    <rPh sb="15" eb="18">
      <t>ブッピントウ</t>
    </rPh>
    <rPh sb="19" eb="21">
      <t>キンガク</t>
    </rPh>
    <rPh sb="25" eb="29">
      <t>ミツモリショトウ</t>
    </rPh>
    <rPh sb="30" eb="31">
      <t>ウツ</t>
    </rPh>
    <phoneticPr fontId="7"/>
  </si>
  <si>
    <t>「パートナーシップ構築宣言」を作成・公表している場合は、宣言の写し
（対象者のみ。詳しくは手引きの2ページをご参照ください。）</t>
    <phoneticPr fontId="7"/>
  </si>
  <si>
    <t>県税に未納がないことを証する書類（納税証明書（税目：全ての県税））</t>
    <phoneticPr fontId="7"/>
  </si>
  <si>
    <t>法人登記簿謄本（法人の場合（賃上げ加算の申請を行う場合のみ））</t>
    <phoneticPr fontId="7"/>
  </si>
  <si>
    <t>口座振込依頼書</t>
    <phoneticPr fontId="7"/>
  </si>
  <si>
    <t>チェック項目</t>
    <phoneticPr fontId="7"/>
  </si>
  <si>
    <r>
      <t>「賃上げ加算」予定の補助上限・補助率で申請する場合は内容確認のうえ</t>
    </r>
    <r>
      <rPr>
        <b/>
        <sz val="12"/>
        <color theme="0"/>
        <rFont val="Segoe UI Symbol"/>
        <family val="1"/>
      </rPr>
      <t>☑</t>
    </r>
    <r>
      <rPr>
        <b/>
        <sz val="12"/>
        <color theme="0"/>
        <rFont val="BIZ UDP明朝 Medium"/>
        <family val="1"/>
        <charset val="128"/>
      </rPr>
      <t>を入れてください
※｢通常」の補助上限・補助率で申請する場合は不要です。</t>
    </r>
    <rPh sb="1" eb="3">
      <t>チンア</t>
    </rPh>
    <rPh sb="4" eb="6">
      <t>カサン</t>
    </rPh>
    <rPh sb="7" eb="9">
      <t>ヨテイ</t>
    </rPh>
    <rPh sb="10" eb="12">
      <t>ホジョ</t>
    </rPh>
    <rPh sb="12" eb="14">
      <t>ジョウゲン</t>
    </rPh>
    <rPh sb="15" eb="18">
      <t>ホジョリツ</t>
    </rPh>
    <rPh sb="19" eb="21">
      <t>シンセイ</t>
    </rPh>
    <rPh sb="23" eb="25">
      <t>バアイ</t>
    </rPh>
    <rPh sb="26" eb="28">
      <t>ナイヨウ</t>
    </rPh>
    <rPh sb="28" eb="30">
      <t>カクニン</t>
    </rPh>
    <rPh sb="35" eb="36">
      <t>イ</t>
    </rPh>
    <rPh sb="45" eb="47">
      <t>ツウジョウ</t>
    </rPh>
    <rPh sb="49" eb="51">
      <t>ホジョ</t>
    </rPh>
    <rPh sb="51" eb="53">
      <t>ジョウゲン</t>
    </rPh>
    <rPh sb="54" eb="57">
      <t>ホジョリツ</t>
    </rPh>
    <rPh sb="58" eb="60">
      <t>シンセイ</t>
    </rPh>
    <rPh sb="62" eb="64">
      <t>バアイ</t>
    </rPh>
    <rPh sb="65" eb="67">
      <t>フヨウ</t>
    </rPh>
    <phoneticPr fontId="7"/>
  </si>
  <si>
    <t>商品パッケージ完成/テイクアウト事業の開始</t>
  </si>
  <si>
    <t>グルメ情報サイトへの広告掲載</t>
    <rPh sb="3" eb="5">
      <t>ジョウホウ</t>
    </rPh>
    <rPh sb="10" eb="14">
      <t>コウコクケイサイ</t>
    </rPh>
    <phoneticPr fontId="7"/>
  </si>
  <si>
    <t>業務システムの設計・開発</t>
    <rPh sb="0" eb="2">
      <t>ギョウム</t>
    </rPh>
    <rPh sb="7" eb="9">
      <t>セッケイ</t>
    </rPh>
    <rPh sb="10" eb="12">
      <t>カイハツ</t>
    </rPh>
    <phoneticPr fontId="7"/>
  </si>
  <si>
    <t>チラシ作成</t>
    <phoneticPr fontId="7"/>
  </si>
  <si>
    <t>見積依頼業者</t>
    <rPh sb="0" eb="2">
      <t>ミツモリ</t>
    </rPh>
    <rPh sb="2" eb="4">
      <t>イライ</t>
    </rPh>
    <rPh sb="4" eb="6">
      <t>ギョウシャ</t>
    </rPh>
    <phoneticPr fontId="7"/>
  </si>
  <si>
    <t>見積依頼業者</t>
    <rPh sb="0" eb="2">
      <t>ミツモリ</t>
    </rPh>
    <rPh sb="2" eb="6">
      <t>イライギョウシャ</t>
    </rPh>
    <phoneticPr fontId="7"/>
  </si>
  <si>
    <t>　㈱ミヤギコーポレーション</t>
    <phoneticPr fontId="7"/>
  </si>
  <si>
    <t>●銀行口座について、記入例に沿ってご入力ください。</t>
    <rPh sb="1" eb="3">
      <t>ギンコウ</t>
    </rPh>
    <rPh sb="3" eb="5">
      <t>コウザ</t>
    </rPh>
    <rPh sb="10" eb="13">
      <t>キニュウレイ</t>
    </rPh>
    <rPh sb="14" eb="15">
      <t>ソ</t>
    </rPh>
    <rPh sb="18" eb="20">
      <t>ニュウリョク</t>
    </rPh>
    <phoneticPr fontId="7"/>
  </si>
  <si>
    <t>ゆうちょ銀行</t>
    <rPh sb="4" eb="6">
      <t>ギンコウ</t>
    </rPh>
    <phoneticPr fontId="7"/>
  </si>
  <si>
    <r>
      <t xml:space="preserve">記号 </t>
    </r>
    <r>
      <rPr>
        <sz val="10"/>
        <color rgb="FFFF0000"/>
        <rFont val="BIZ UDP明朝 Medium"/>
        <family val="1"/>
        <charset val="128"/>
      </rPr>
      <t>※5～6桁</t>
    </r>
    <r>
      <rPr>
        <sz val="11"/>
        <color rgb="FFFF0000"/>
        <rFont val="BIZ UDP明朝 Medium"/>
        <family val="1"/>
        <charset val="128"/>
      </rPr>
      <t>で入力してください</t>
    </r>
    <rPh sb="0" eb="2">
      <t>キゴウ</t>
    </rPh>
    <rPh sb="8" eb="9">
      <t>ケタ</t>
    </rPh>
    <rPh sb="10" eb="12">
      <t>ニュウリョク</t>
    </rPh>
    <phoneticPr fontId="7"/>
  </si>
  <si>
    <r>
      <t xml:space="preserve">口座名義人 </t>
    </r>
    <r>
      <rPr>
        <sz val="10"/>
        <color rgb="FFFF0000"/>
        <rFont val="BIZ UDP明朝 Medium"/>
        <family val="1"/>
        <charset val="128"/>
      </rPr>
      <t>※カナ表記</t>
    </r>
    <rPh sb="0" eb="2">
      <t>コウザ</t>
    </rPh>
    <rPh sb="2" eb="5">
      <t>メイギニン</t>
    </rPh>
    <rPh sb="9" eb="11">
      <t>ヒョウキ</t>
    </rPh>
    <phoneticPr fontId="7"/>
  </si>
  <si>
    <t>ﾐﾔｷﾞﾀﾛｳ</t>
  </si>
  <si>
    <t>金融機関（ゆうちょ銀行以外）</t>
    <rPh sb="0" eb="4">
      <t>キンユウキカン</t>
    </rPh>
    <rPh sb="9" eb="11">
      <t>ギンコウ</t>
    </rPh>
    <rPh sb="11" eb="13">
      <t>イガイ</t>
    </rPh>
    <phoneticPr fontId="7"/>
  </si>
  <si>
    <r>
      <t>金融機関コード　</t>
    </r>
    <r>
      <rPr>
        <sz val="10"/>
        <color rgb="FFFF0000"/>
        <rFont val="BIZ UDP明朝 Medium"/>
        <family val="1"/>
        <charset val="128"/>
      </rPr>
      <t>※数字4桁</t>
    </r>
    <rPh sb="0" eb="2">
      <t>キンユウ</t>
    </rPh>
    <rPh sb="2" eb="4">
      <t>キカン</t>
    </rPh>
    <rPh sb="9" eb="11">
      <t>スウジ</t>
    </rPh>
    <rPh sb="12" eb="13">
      <t>ケタ</t>
    </rPh>
    <phoneticPr fontId="7"/>
  </si>
  <si>
    <t>1234</t>
  </si>
  <si>
    <t>金融機関名</t>
    <rPh sb="0" eb="2">
      <t>キンユウ</t>
    </rPh>
    <rPh sb="2" eb="4">
      <t>キカン</t>
    </rPh>
    <rPh sb="4" eb="5">
      <t>メイ</t>
    </rPh>
    <phoneticPr fontId="7"/>
  </si>
  <si>
    <t>仙台銀行</t>
    <rPh sb="0" eb="4">
      <t>センダイギンコウ</t>
    </rPh>
    <phoneticPr fontId="7"/>
  </si>
  <si>
    <r>
      <t>支店コード</t>
    </r>
    <r>
      <rPr>
        <sz val="10"/>
        <color rgb="FFFF0000"/>
        <rFont val="BIZ UDP明朝 Medium"/>
        <family val="1"/>
        <charset val="128"/>
      </rPr>
      <t xml:space="preserve"> ※数字3桁</t>
    </r>
    <rPh sb="0" eb="2">
      <t>シテン</t>
    </rPh>
    <rPh sb="7" eb="9">
      <t>スウジ</t>
    </rPh>
    <rPh sb="10" eb="11">
      <t>ケタ</t>
    </rPh>
    <phoneticPr fontId="7"/>
  </si>
  <si>
    <t>支店名</t>
    <rPh sb="0" eb="3">
      <t>シテンメイ</t>
    </rPh>
    <phoneticPr fontId="7"/>
  </si>
  <si>
    <t>仙台支店</t>
    <rPh sb="0" eb="2">
      <t>センダイ</t>
    </rPh>
    <rPh sb="2" eb="4">
      <t>シテン</t>
    </rPh>
    <phoneticPr fontId="7"/>
  </si>
  <si>
    <t>口座種別　</t>
    <rPh sb="0" eb="4">
      <t>コウザシュベツ</t>
    </rPh>
    <phoneticPr fontId="7"/>
  </si>
  <si>
    <t>※プルダウンで選択</t>
    <rPh sb="7" eb="9">
      <t>センタク</t>
    </rPh>
    <phoneticPr fontId="7"/>
  </si>
  <si>
    <t>普通</t>
    <rPh sb="0" eb="2">
      <t>フツウ</t>
    </rPh>
    <phoneticPr fontId="7"/>
  </si>
  <si>
    <r>
      <t xml:space="preserve">口座番号（7桁）
</t>
    </r>
    <r>
      <rPr>
        <sz val="10"/>
        <color rgb="FFFF0000"/>
        <rFont val="BIZ UDP明朝 Medium"/>
        <family val="1"/>
        <charset val="128"/>
      </rPr>
      <t>※7桁未満の場合は頭に「0」を追加してください</t>
    </r>
    <rPh sb="0" eb="4">
      <t>コウザバンゴウ</t>
    </rPh>
    <rPh sb="6" eb="7">
      <t>ケタ</t>
    </rPh>
    <phoneticPr fontId="7"/>
  </si>
  <si>
    <t>口座名義人</t>
    <rPh sb="0" eb="2">
      <t>コウザ</t>
    </rPh>
    <rPh sb="2" eb="5">
      <t>メイギニン</t>
    </rPh>
    <phoneticPr fontId="7"/>
  </si>
  <si>
    <t>ｶ．ﾆﾂｾﾝﾚﾝﾗｲﾌｻｰﾋﾞｽ</t>
  </si>
  <si>
    <t>「口座名義人欄」の記入方法について</t>
    <phoneticPr fontId="7"/>
  </si>
  <si>
    <t>●カタカナで記入してください。</t>
    <phoneticPr fontId="7"/>
  </si>
  <si>
    <t>●口座名義が枠内（30文字）を超える場合は、名義名称の冒頭から30文字までを記入してください。</t>
    <phoneticPr fontId="7"/>
  </si>
  <si>
    <t>「口座名義人（カナ表記）」の記入上の注意（通帳表紙の裏に記載されているカタカナを記入してください。）</t>
    <phoneticPr fontId="7"/>
  </si>
  <si>
    <t>●小文字は大文字に直して記入してください。</t>
    <phoneticPr fontId="7"/>
  </si>
  <si>
    <t>●スペース（空白）・音引を正しく記入してください。</t>
    <phoneticPr fontId="7"/>
  </si>
  <si>
    <t>●濁点・半濁点は1文字として記入してください。</t>
    <phoneticPr fontId="7"/>
  </si>
  <si>
    <t>※必要情報がはっきりと確認できない場合は、お振り込みができない場合があります。</t>
    <phoneticPr fontId="7"/>
  </si>
  <si>
    <t>必ず貼付してください。</t>
    <phoneticPr fontId="7"/>
  </si>
  <si>
    <t>※インターネット口座等で通帳がない場合も、ＷＥＢ画面のプリントアウト等、</t>
    <phoneticPr fontId="7"/>
  </si>
  <si>
    <t>必ずご確認ください。</t>
    <phoneticPr fontId="7"/>
  </si>
  <si>
    <t>銀行コード、支店コード、口座種別、口座番号、口座名義が記載されているか、</t>
    <phoneticPr fontId="7"/>
  </si>
  <si>
    <t>通帳コピーを貼り付けてください。</t>
    <rPh sb="0" eb="2">
      <t>ツウチョウ</t>
    </rPh>
    <rPh sb="6" eb="7">
      <t>ハ</t>
    </rPh>
    <rPh sb="8" eb="9">
      <t>ツ</t>
    </rPh>
    <phoneticPr fontId="7"/>
  </si>
  <si>
    <t>●濁点・半濁点は1文字として扱います。</t>
    <phoneticPr fontId="7"/>
  </si>
  <si>
    <t>口座名義人（カナ表記）</t>
    <phoneticPr fontId="7"/>
  </si>
  <si>
    <t>口座番号</t>
    <phoneticPr fontId="7"/>
  </si>
  <si>
    <t>口座種別</t>
    <phoneticPr fontId="7"/>
  </si>
  <si>
    <t>支店名</t>
    <rPh sb="0" eb="2">
      <t>シテン</t>
    </rPh>
    <rPh sb="2" eb="3">
      <t>メイ</t>
    </rPh>
    <phoneticPr fontId="7"/>
  </si>
  <si>
    <t>支店コード（数字3桁）</t>
    <phoneticPr fontId="7"/>
  </si>
  <si>
    <t>金融機関名</t>
    <rPh sb="0" eb="2">
      <t>キンユウ</t>
    </rPh>
    <rPh sb="2" eb="5">
      <t>キカンメイ</t>
    </rPh>
    <phoneticPr fontId="7"/>
  </si>
  <si>
    <t>金融機関コード（数字4桁）</t>
    <phoneticPr fontId="7"/>
  </si>
  <si>
    <r>
      <t xml:space="preserve">金融機関
</t>
    </r>
    <r>
      <rPr>
        <sz val="9"/>
        <rFont val="ＭＳ 明朝"/>
        <family val="1"/>
        <charset val="128"/>
      </rPr>
      <t>（ゆうちょ銀行以外）</t>
    </r>
    <rPh sb="0" eb="4">
      <t>キンユウキカン</t>
    </rPh>
    <rPh sb="11" eb="13">
      <t>ギンコウ</t>
    </rPh>
    <rPh sb="13" eb="15">
      <t>イガイ</t>
    </rPh>
    <phoneticPr fontId="7"/>
  </si>
  <si>
    <r>
      <t>番号</t>
    </r>
    <r>
      <rPr>
        <sz val="8"/>
        <rFont val="ＭＳ 明朝"/>
        <family val="1"/>
        <charset val="128"/>
      </rPr>
      <t>（右詰めで記入してください）</t>
    </r>
    <phoneticPr fontId="7"/>
  </si>
  <si>
    <t>記号</t>
    <phoneticPr fontId="7"/>
  </si>
  <si>
    <r>
      <t>申請者本人名義の振込口座　</t>
    </r>
    <r>
      <rPr>
        <sz val="9"/>
        <rFont val="ＭＳ 明朝"/>
        <family val="1"/>
        <charset val="128"/>
      </rPr>
      <t>※記入は「ゆうちょ銀行」またはそれ以外の「金融機関」のどちらかのみ</t>
    </r>
    <phoneticPr fontId="7"/>
  </si>
  <si>
    <t>下記の指定口座への振込を依頼します。</t>
    <phoneticPr fontId="7"/>
  </si>
  <si>
    <t>口座振込依頼書</t>
    <rPh sb="0" eb="2">
      <t>コウザ</t>
    </rPh>
    <rPh sb="2" eb="7">
      <t>フリコミイライショ</t>
    </rPh>
    <phoneticPr fontId="7"/>
  </si>
  <si>
    <t>営業利益率が減少していることの報告書</t>
    <phoneticPr fontId="7"/>
  </si>
  <si>
    <t>営業利益率</t>
    <phoneticPr fontId="7"/>
  </si>
  <si>
    <t>補助事業の手引き１２ページ「（８）売上高、営業利益率の根拠となる資料について」に</t>
    <rPh sb="0" eb="4">
      <t>ホジョジギョウ</t>
    </rPh>
    <rPh sb="5" eb="7">
      <t>テビ</t>
    </rPh>
    <rPh sb="17" eb="20">
      <t>ウリアゲダカ</t>
    </rPh>
    <rPh sb="21" eb="23">
      <t>エイギョウ</t>
    </rPh>
    <rPh sb="23" eb="25">
      <t>リエキ</t>
    </rPh>
    <rPh sb="25" eb="26">
      <t>リツ</t>
    </rPh>
    <rPh sb="27" eb="29">
      <t>コンキョ</t>
    </rPh>
    <rPh sb="32" eb="34">
      <t>シリョウ</t>
    </rPh>
    <phoneticPr fontId="7"/>
  </si>
  <si>
    <t>●売上高または営業利益率の減少についてご記入ください。　</t>
    <rPh sb="1" eb="3">
      <t>ウリアゲ</t>
    </rPh>
    <rPh sb="3" eb="4">
      <t>ダカ</t>
    </rPh>
    <rPh sb="7" eb="12">
      <t>エイギョウリエキリツ</t>
    </rPh>
    <rPh sb="13" eb="15">
      <t>ゲンショウ</t>
    </rPh>
    <rPh sb="20" eb="22">
      <t>キニュウ</t>
    </rPh>
    <phoneticPr fontId="7"/>
  </si>
  <si>
    <t>直近決算期の営業利益率（Ｃ）</t>
    <rPh sb="0" eb="5">
      <t>チョッキンケッサンキ</t>
    </rPh>
    <rPh sb="6" eb="8">
      <t>エイギョウ</t>
    </rPh>
    <rPh sb="8" eb="10">
      <t>リエキ</t>
    </rPh>
    <rPh sb="10" eb="11">
      <t>リツ</t>
    </rPh>
    <phoneticPr fontId="7"/>
  </si>
  <si>
    <t>営業利益率が減少していることの報告書（法人）</t>
    <rPh sb="0" eb="2">
      <t>エイギョウ</t>
    </rPh>
    <rPh sb="2" eb="5">
      <t>リエキリツ</t>
    </rPh>
    <rPh sb="6" eb="8">
      <t>ゲンショウ</t>
    </rPh>
    <rPh sb="15" eb="18">
      <t>ホウコクショ</t>
    </rPh>
    <rPh sb="19" eb="21">
      <t>ホウジン</t>
    </rPh>
    <phoneticPr fontId="7"/>
  </si>
  <si>
    <t>令和7年分の売上金額（A）</t>
    <rPh sb="0" eb="2">
      <t>レイワ</t>
    </rPh>
    <rPh sb="3" eb="5">
      <t>ネンブン</t>
    </rPh>
    <rPh sb="6" eb="8">
      <t>ウリアゲ</t>
    </rPh>
    <rPh sb="8" eb="10">
      <t>キンガク</t>
    </rPh>
    <phoneticPr fontId="7"/>
  </si>
  <si>
    <t>令和7年分の差引金額（Ｂ）</t>
    <rPh sb="6" eb="8">
      <t>サシヒキ</t>
    </rPh>
    <phoneticPr fontId="7"/>
  </si>
  <si>
    <t>令和7年分の営業利益率（Ｃ）</t>
    <rPh sb="6" eb="8">
      <t>エイギョウ</t>
    </rPh>
    <rPh sb="8" eb="10">
      <t>リエキ</t>
    </rPh>
    <rPh sb="10" eb="11">
      <t>リツ</t>
    </rPh>
    <phoneticPr fontId="7"/>
  </si>
  <si>
    <t>令和6年分の売上金額（Ｄ）</t>
    <rPh sb="0" eb="2">
      <t>レイワ</t>
    </rPh>
    <rPh sb="3" eb="5">
      <t>ネンブン</t>
    </rPh>
    <rPh sb="6" eb="8">
      <t>ウリアゲ</t>
    </rPh>
    <rPh sb="8" eb="10">
      <t>キンガク</t>
    </rPh>
    <phoneticPr fontId="7"/>
  </si>
  <si>
    <t>令和6年分の差引金額（Ｅ）</t>
    <rPh sb="6" eb="8">
      <t>サシヒキ</t>
    </rPh>
    <phoneticPr fontId="7"/>
  </si>
  <si>
    <t>令和6年分の営業利益率（Ｆ）</t>
    <rPh sb="0" eb="2">
      <t>レイワ</t>
    </rPh>
    <rPh sb="3" eb="5">
      <t>ネンブン</t>
    </rPh>
    <rPh sb="6" eb="10">
      <t>エイギョウリエキ</t>
    </rPh>
    <rPh sb="10" eb="11">
      <t>リツ</t>
    </rPh>
    <phoneticPr fontId="7"/>
  </si>
  <si>
    <t>8</t>
    <phoneticPr fontId="7"/>
  </si>
  <si>
    <t>9</t>
    <phoneticPr fontId="7"/>
  </si>
  <si>
    <t>10</t>
    <phoneticPr fontId="7"/>
  </si>
  <si>
    <t>11</t>
    <phoneticPr fontId="7"/>
  </si>
  <si>
    <t>12</t>
    <phoneticPr fontId="7"/>
  </si>
  <si>
    <t>13</t>
    <phoneticPr fontId="7"/>
  </si>
  <si>
    <t>14</t>
    <phoneticPr fontId="7"/>
  </si>
  <si>
    <t>15</t>
    <phoneticPr fontId="7"/>
  </si>
  <si>
    <t>16</t>
    <phoneticPr fontId="7"/>
  </si>
  <si>
    <t>令和4年から令和6年までの間の同月の
売上高実績（Ｂ）</t>
    <rPh sb="0" eb="2">
      <t>レイワ</t>
    </rPh>
    <rPh sb="3" eb="4">
      <t>ネン</t>
    </rPh>
    <rPh sb="6" eb="8">
      <t>レイワ</t>
    </rPh>
    <rPh sb="9" eb="10">
      <t>ネン</t>
    </rPh>
    <rPh sb="13" eb="14">
      <t>アイダ</t>
    </rPh>
    <rPh sb="15" eb="17">
      <t>ドウゲツ</t>
    </rPh>
    <rPh sb="19" eb="22">
      <t>ウリアゲダカ</t>
    </rPh>
    <rPh sb="22" eb="24">
      <t>ジッセキ</t>
    </rPh>
    <phoneticPr fontId="7"/>
  </si>
  <si>
    <t>２　売上高、営業利益率の根拠となる資料</t>
    <rPh sb="2" eb="5">
      <t>ウリアゲダカ</t>
    </rPh>
    <rPh sb="6" eb="11">
      <t>エイギョウリエキリツ</t>
    </rPh>
    <rPh sb="12" eb="14">
      <t>コンキョ</t>
    </rPh>
    <rPh sb="17" eb="19">
      <t>シリョウ</t>
    </rPh>
    <phoneticPr fontId="7"/>
  </si>
  <si>
    <t>　して、下記のとおり営業利益率が減少していることを報告します。</t>
    <rPh sb="4" eb="6">
      <t>カキ</t>
    </rPh>
    <rPh sb="10" eb="15">
      <t>エイギョウリエキリツ</t>
    </rPh>
    <rPh sb="16" eb="18">
      <t>ゲンショウ</t>
    </rPh>
    <phoneticPr fontId="7"/>
  </si>
  <si>
    <t>1950年1月2日</t>
    <rPh sb="4" eb="5">
      <t>ネン</t>
    </rPh>
    <rPh sb="6" eb="7">
      <t>ガツ</t>
    </rPh>
    <rPh sb="8" eb="9">
      <t>ヒ</t>
    </rPh>
    <phoneticPr fontId="7"/>
  </si>
  <si>
    <r>
      <rPr>
        <sz val="12"/>
        <rFont val="BIZ UD明朝 Medium"/>
        <family val="1"/>
        <charset val="128"/>
      </rPr>
      <t>令和8年6月30日</t>
    </r>
    <r>
      <rPr>
        <sz val="12"/>
        <color rgb="FFFF0000"/>
        <rFont val="BIZ UD明朝 Medium"/>
        <family val="1"/>
        <charset val="128"/>
      </rPr>
      <t>（プルダウンから月日を選択してください）</t>
    </r>
    <rPh sb="0" eb="2">
      <t>レイワ</t>
    </rPh>
    <rPh sb="3" eb="4">
      <t>ネン</t>
    </rPh>
    <rPh sb="5" eb="6">
      <t>ガツ</t>
    </rPh>
    <rPh sb="8" eb="9">
      <t>ニチ</t>
    </rPh>
    <rPh sb="17" eb="19">
      <t>ツキヒ</t>
    </rPh>
    <rPh sb="20" eb="22">
      <t>センタク</t>
    </rPh>
    <phoneticPr fontId="7"/>
  </si>
  <si>
    <r>
      <t>株式会社みやぎ</t>
    </r>
    <r>
      <rPr>
        <sz val="11"/>
        <color rgb="FFFF0000"/>
        <rFont val="BIZ UD明朝 Medium"/>
        <family val="1"/>
        <charset val="128"/>
      </rPr>
      <t xml:space="preserve"> 　※「(株)(有)等、省略せずにご入力ください。</t>
    </r>
    <rPh sb="0" eb="4">
      <t>カブシキガイシャ</t>
    </rPh>
    <rPh sb="11" eb="14">
      <t>カブ</t>
    </rPh>
    <rPh sb="14" eb="17">
      <t>ユウ</t>
    </rPh>
    <rPh sb="17" eb="18">
      <t>ナド</t>
    </rPh>
    <rPh sb="19" eb="21">
      <t>ショウリャク</t>
    </rPh>
    <rPh sb="25" eb="27">
      <t>ニュウリョク</t>
    </rPh>
    <phoneticPr fontId="7"/>
  </si>
  <si>
    <r>
      <t xml:space="preserve">・新たな取組であるテイクアウト事業について、商品パッケージの開発および紹介する為のチラシを作成。配布を行う。
・これまで折込チラシのみの告知であったが、ターゲットを若年層に絞り、新たにグルメ情報サイトへ広告掲載を行う（３回）
・在庫管理を効率化する為の新たな業務システムの導入。
</t>
    </r>
    <r>
      <rPr>
        <b/>
        <sz val="14"/>
        <color rgb="FFFF0000"/>
        <rFont val="BIZ UD明朝 Medium"/>
        <family val="1"/>
        <charset val="128"/>
      </rPr>
      <t>【注意事項】</t>
    </r>
    <r>
      <rPr>
        <sz val="12"/>
        <color rgb="FFFF0000"/>
        <rFont val="BIZ UD明朝 Medium"/>
        <family val="1"/>
        <charset val="128"/>
      </rPr>
      <t xml:space="preserve">
※申請物毎の用途や必要性の記載が無い場合対象となり得ません。</t>
    </r>
    <r>
      <rPr>
        <b/>
        <u/>
        <sz val="12"/>
        <color rgb="FFEE0000"/>
        <rFont val="BIZ UD明朝 Medium"/>
        <family val="1"/>
        <charset val="128"/>
      </rPr>
      <t>実施</t>
    </r>
    <r>
      <rPr>
        <b/>
        <u/>
        <sz val="12"/>
        <color rgb="FFFF0000"/>
        <rFont val="BIZ UD明朝 Medium"/>
        <family val="1"/>
        <charset val="128"/>
      </rPr>
      <t>の手引き8～11ページを必ずご確認ください。</t>
    </r>
    <r>
      <rPr>
        <sz val="12"/>
        <color rgb="FFFF0000"/>
        <rFont val="BIZ UD明朝 Medium"/>
        <family val="1"/>
        <charset val="128"/>
      </rPr>
      <t xml:space="preserve">
</t>
    </r>
    <rPh sb="15" eb="17">
      <t>ジギョウ</t>
    </rPh>
    <rPh sb="22" eb="24">
      <t>ショウヒン</t>
    </rPh>
    <rPh sb="30" eb="32">
      <t>カイハツ</t>
    </rPh>
    <rPh sb="35" eb="37">
      <t>ショウカイ</t>
    </rPh>
    <rPh sb="39" eb="40">
      <t>タメ</t>
    </rPh>
    <rPh sb="45" eb="47">
      <t>サクセイ</t>
    </rPh>
    <rPh sb="48" eb="50">
      <t>ハイフ</t>
    </rPh>
    <rPh sb="51" eb="52">
      <t>オコナ</t>
    </rPh>
    <rPh sb="60" eb="62">
      <t>オリコミ</t>
    </rPh>
    <rPh sb="68" eb="70">
      <t>コクチ</t>
    </rPh>
    <rPh sb="82" eb="85">
      <t>ジャクネンソウ</t>
    </rPh>
    <rPh sb="86" eb="87">
      <t>シボ</t>
    </rPh>
    <rPh sb="89" eb="90">
      <t>アラ</t>
    </rPh>
    <rPh sb="95" eb="97">
      <t>ジョウホウ</t>
    </rPh>
    <rPh sb="101" eb="103">
      <t>コウコク</t>
    </rPh>
    <rPh sb="103" eb="105">
      <t>ケイサイ</t>
    </rPh>
    <rPh sb="106" eb="107">
      <t>オコナ</t>
    </rPh>
    <rPh sb="110" eb="111">
      <t>カイ</t>
    </rPh>
    <rPh sb="114" eb="118">
      <t>ザイコカンリ</t>
    </rPh>
    <rPh sb="119" eb="122">
      <t>コウリツカ</t>
    </rPh>
    <rPh sb="124" eb="125">
      <t>タメ</t>
    </rPh>
    <rPh sb="126" eb="127">
      <t>アラ</t>
    </rPh>
    <rPh sb="129" eb="131">
      <t>ギョウム</t>
    </rPh>
    <rPh sb="136" eb="138">
      <t>ドウニュウ</t>
    </rPh>
    <rPh sb="142" eb="146">
      <t>チュウイジコウ</t>
    </rPh>
    <rPh sb="149" eb="153">
      <t>シンセイブツゴト</t>
    </rPh>
    <rPh sb="154" eb="156">
      <t>ヨウト</t>
    </rPh>
    <rPh sb="157" eb="160">
      <t>ヒツヨウセイ</t>
    </rPh>
    <rPh sb="161" eb="163">
      <t>キサイ</t>
    </rPh>
    <rPh sb="168" eb="170">
      <t>タイショウ</t>
    </rPh>
    <rPh sb="173" eb="174">
      <t>エ</t>
    </rPh>
    <rPh sb="178" eb="180">
      <t>ジッシ</t>
    </rPh>
    <phoneticPr fontId="7"/>
  </si>
  <si>
    <t>経費区分番号</t>
    <rPh sb="0" eb="2">
      <t>ケイヒ</t>
    </rPh>
    <rPh sb="2" eb="4">
      <t>クブン</t>
    </rPh>
    <rPh sb="4" eb="6">
      <t>バンゴウ</t>
    </rPh>
    <phoneticPr fontId="7"/>
  </si>
  <si>
    <t>【収入】
賃上げ加算対象
又は
中東情勢影響加算</t>
    <rPh sb="1" eb="3">
      <t>シュウニュウ</t>
    </rPh>
    <rPh sb="5" eb="7">
      <t>チンア</t>
    </rPh>
    <rPh sb="8" eb="10">
      <t>カサン</t>
    </rPh>
    <rPh sb="10" eb="12">
      <t>タイショウ</t>
    </rPh>
    <rPh sb="13" eb="14">
      <t>マタ</t>
    </rPh>
    <rPh sb="16" eb="20">
      <t>チュウトウジョウセイ</t>
    </rPh>
    <rPh sb="20" eb="22">
      <t>エイキョウ</t>
    </rPh>
    <rPh sb="22" eb="24">
      <t>カサン</t>
    </rPh>
    <phoneticPr fontId="7"/>
  </si>
  <si>
    <t>「賃上げ加算」又は
「中朝情勢影響加算」対象で申請</t>
    <rPh sb="1" eb="3">
      <t>チンア</t>
    </rPh>
    <rPh sb="4" eb="6">
      <t>カサン</t>
    </rPh>
    <rPh sb="7" eb="8">
      <t>マタ</t>
    </rPh>
    <rPh sb="11" eb="15">
      <t>チュウチョウジョウセイ</t>
    </rPh>
    <rPh sb="15" eb="19">
      <t>エイキョウカサン</t>
    </rPh>
    <rPh sb="20" eb="22">
      <t>タイショウ</t>
    </rPh>
    <rPh sb="23" eb="25">
      <t>シンセイ</t>
    </rPh>
    <phoneticPr fontId="7"/>
  </si>
  <si>
    <t>「賃上げ加算」又は「中東情勢影響加算」の
補助上限・補助率で補助金を申請する</t>
    <rPh sb="1" eb="3">
      <t>チンア</t>
    </rPh>
    <rPh sb="4" eb="6">
      <t>カサン</t>
    </rPh>
    <rPh sb="7" eb="8">
      <t>マタ</t>
    </rPh>
    <rPh sb="10" eb="14">
      <t>チュウトウジョウセイ</t>
    </rPh>
    <rPh sb="14" eb="16">
      <t>エイキョウ</t>
    </rPh>
    <rPh sb="16" eb="18">
      <t>カサン</t>
    </rPh>
    <rPh sb="21" eb="25">
      <t>ホジョジョウゲン</t>
    </rPh>
    <rPh sb="26" eb="29">
      <t>ホジョリツ</t>
    </rPh>
    <rPh sb="30" eb="33">
      <t>ホジョキン</t>
    </rPh>
    <rPh sb="34" eb="36">
      <t>シンセイ</t>
    </rPh>
    <phoneticPr fontId="7"/>
  </si>
  <si>
    <t>※上限額　1,200,000円　補助率４/５
賃上げ加算対象で申請する場合はシート⑦
中東情勢影響加算対象で申請する場合はシート⑧
の入力が必要です</t>
    <rPh sb="1" eb="3">
      <t>ジョウゲン</t>
    </rPh>
    <rPh sb="3" eb="4">
      <t>ガク</t>
    </rPh>
    <rPh sb="14" eb="15">
      <t>エン</t>
    </rPh>
    <rPh sb="16" eb="19">
      <t>ホジョリツ</t>
    </rPh>
    <rPh sb="23" eb="25">
      <t>チンア</t>
    </rPh>
    <rPh sb="26" eb="28">
      <t>カサン</t>
    </rPh>
    <rPh sb="28" eb="30">
      <t>タイショウ</t>
    </rPh>
    <rPh sb="31" eb="33">
      <t>シンセイ</t>
    </rPh>
    <rPh sb="35" eb="37">
      <t>バアイ</t>
    </rPh>
    <rPh sb="43" eb="47">
      <t>チュウトウジョウセイ</t>
    </rPh>
    <rPh sb="47" eb="49">
      <t>エイキョウ</t>
    </rPh>
    <rPh sb="49" eb="51">
      <t>カサン</t>
    </rPh>
    <rPh sb="51" eb="53">
      <t>タイショウ</t>
    </rPh>
    <rPh sb="54" eb="56">
      <t>シンセイ</t>
    </rPh>
    <rPh sb="58" eb="60">
      <t>バアイ</t>
    </rPh>
    <rPh sb="67" eb="69">
      <t>ニュウリョク</t>
    </rPh>
    <rPh sb="70" eb="72">
      <t>ヒツヨウ</t>
    </rPh>
    <phoneticPr fontId="7"/>
  </si>
  <si>
    <t>(自動計算につき入力不要)</t>
    <phoneticPr fontId="7"/>
  </si>
  <si>
    <t>※小数点第三位以下切り下げ</t>
    <rPh sb="4" eb="7">
      <t>ダイサンイ</t>
    </rPh>
    <rPh sb="7" eb="9">
      <t>イカ</t>
    </rPh>
    <rPh sb="9" eb="10">
      <t>キ</t>
    </rPh>
    <rPh sb="11" eb="12">
      <t>サ</t>
    </rPh>
    <phoneticPr fontId="7"/>
  </si>
  <si>
    <t>※小数点第三位以下切り下げ</t>
    <phoneticPr fontId="7"/>
  </si>
  <si>
    <t>※小数点第三位以下切り下げ</t>
    <rPh sb="1" eb="4">
      <t>ショウスウテン</t>
    </rPh>
    <rPh sb="4" eb="5">
      <t>ダイ</t>
    </rPh>
    <rPh sb="5" eb="6">
      <t>ミ</t>
    </rPh>
    <rPh sb="6" eb="7">
      <t>イ</t>
    </rPh>
    <rPh sb="7" eb="9">
      <t>イカ</t>
    </rPh>
    <rPh sb="9" eb="10">
      <t>キ</t>
    </rPh>
    <rPh sb="11" eb="12">
      <t>サキサ</t>
    </rPh>
    <phoneticPr fontId="7"/>
  </si>
  <si>
    <t>※「売上高」－「売上原価」－「経費」</t>
    <rPh sb="2" eb="5">
      <t>ウリアゲダカ</t>
    </rPh>
    <rPh sb="7" eb="9">
      <t>ウリアゲ</t>
    </rPh>
    <rPh sb="9" eb="11">
      <t>ゲンカ</t>
    </rPh>
    <rPh sb="10" eb="11">
      <t>オヨ</t>
    </rPh>
    <rPh sb="14" eb="16">
      <t>ケイヒ</t>
    </rPh>
    <rPh sb="15" eb="18">
      <t>サシヒキゴ</t>
    </rPh>
    <phoneticPr fontId="7"/>
  </si>
  <si>
    <t>※「売上高」－「売上原価」－「経費」</t>
    <rPh sb="2" eb="4">
      <t>ウリアゲ</t>
    </rPh>
    <rPh sb="4" eb="5">
      <t>ダカ</t>
    </rPh>
    <rPh sb="8" eb="10">
      <t>ウリアゲ</t>
    </rPh>
    <rPh sb="10" eb="12">
      <t>ゲンカ</t>
    </rPh>
    <rPh sb="15" eb="17">
      <t>ケイヒ</t>
    </rPh>
    <phoneticPr fontId="7"/>
  </si>
  <si>
    <t>※単に「相見積をとるのを忘れていた」等の事由では、一者見積とするやむを得ない事由には該当せず、補助対象にできませんのでご留意願います</t>
    <rPh sb="1" eb="2">
      <t>タン</t>
    </rPh>
    <rPh sb="4" eb="7">
      <t>アイミツモリ</t>
    </rPh>
    <rPh sb="12" eb="13">
      <t>ワス</t>
    </rPh>
    <rPh sb="18" eb="19">
      <t>トウ</t>
    </rPh>
    <rPh sb="20" eb="22">
      <t>ジユウ</t>
    </rPh>
    <rPh sb="25" eb="29">
      <t>イッシャミツモリ</t>
    </rPh>
    <rPh sb="35" eb="36">
      <t>エ</t>
    </rPh>
    <rPh sb="38" eb="40">
      <t>ジユウ</t>
    </rPh>
    <rPh sb="42" eb="44">
      <t>ガイトウ</t>
    </rPh>
    <rPh sb="47" eb="51">
      <t>ホジョタイショウ</t>
    </rPh>
    <rPh sb="60" eb="62">
      <t>リュウイ</t>
    </rPh>
    <rPh sb="62" eb="63">
      <t>ネガ</t>
    </rPh>
    <phoneticPr fontId="7"/>
  </si>
  <si>
    <t>　下記事業について、交付決定前に着手したいので、宮城県中小企業等再起支援事業補助金交付要綱第６第２項の規定により届け出ます。
なお、交付決定前に着手する事業に関しては、補助金が交付されないことになっても異議はありません。</t>
    <phoneticPr fontId="7"/>
  </si>
  <si>
    <t>1.補助金交付決定前
着手届申請日</t>
    <rPh sb="2" eb="5">
      <t>ホジョキン</t>
    </rPh>
    <rPh sb="5" eb="7">
      <t>コウフ</t>
    </rPh>
    <rPh sb="7" eb="9">
      <t>ケッテイ</t>
    </rPh>
    <rPh sb="9" eb="10">
      <t>マエ</t>
    </rPh>
    <rPh sb="12" eb="14">
      <t>チャクシュ</t>
    </rPh>
    <rPh sb="14" eb="15">
      <t>トドケ</t>
    </rPh>
    <rPh sb="15" eb="17">
      <t>シンセイビ</t>
    </rPh>
    <phoneticPr fontId="7"/>
  </si>
  <si>
    <t>2.着手予定年月日</t>
    <rPh sb="2" eb="6">
      <t>チャクシュヨテイ</t>
    </rPh>
    <rPh sb="6" eb="9">
      <t>ネンガッピ</t>
    </rPh>
    <phoneticPr fontId="7"/>
  </si>
  <si>
    <t>3.交付決定前に着手を必要とする理由</t>
    <rPh sb="2" eb="7">
      <t>コウフケッテイマエ</t>
    </rPh>
    <rPh sb="8" eb="10">
      <t>チャクシュ</t>
    </rPh>
    <rPh sb="11" eb="13">
      <t>ヒツヨウ</t>
    </rPh>
    <rPh sb="16" eb="18">
      <t>リユウ</t>
    </rPh>
    <phoneticPr fontId="7"/>
  </si>
  <si>
    <t>➡「入力シート⑥」へ進んでください</t>
    <rPh sb="2" eb="4">
      <t>ニュウリョク</t>
    </rPh>
    <rPh sb="10" eb="11">
      <t>スス</t>
    </rPh>
    <phoneticPr fontId="7"/>
  </si>
  <si>
    <t>➡「入力シート⑧」をご確認ください</t>
    <rPh sb="11" eb="13">
      <t>カクニン</t>
    </rPh>
    <phoneticPr fontId="7"/>
  </si>
  <si>
    <t>➡「入力シート⑨」をご確認ください</t>
    <rPh sb="11" eb="13">
      <t>カクニン</t>
    </rPh>
    <phoneticPr fontId="7"/>
  </si>
  <si>
    <r>
      <t>　➡入力は以上となります。</t>
    </r>
    <r>
      <rPr>
        <b/>
        <sz val="20"/>
        <color rgb="FFFF0000"/>
        <rFont val="BIZ UDP明朝 Medium"/>
        <family val="1"/>
        <charset val="128"/>
      </rPr>
      <t>赤色の印刷用シート</t>
    </r>
    <r>
      <rPr>
        <b/>
        <sz val="20"/>
        <color theme="1"/>
        <rFont val="BIZ UDP明朝 Medium"/>
        <family val="1"/>
        <charset val="128"/>
      </rPr>
      <t>にて申請内容をご確認ください。</t>
    </r>
    <rPh sb="2" eb="4">
      <t>ニュウリョク</t>
    </rPh>
    <rPh sb="5" eb="7">
      <t>イジョウ</t>
    </rPh>
    <rPh sb="13" eb="15">
      <t>アカイロ</t>
    </rPh>
    <rPh sb="16" eb="19">
      <t>インサツヨウ</t>
    </rPh>
    <rPh sb="24" eb="26">
      <t>シンセイ</t>
    </rPh>
    <rPh sb="26" eb="28">
      <t>ナイヨウ</t>
    </rPh>
    <rPh sb="30" eb="32">
      <t>カクニン</t>
    </rPh>
    <phoneticPr fontId="7"/>
  </si>
  <si>
    <t>例)在庫が残り少ないため、早急に発注する必要があるため
例)〇月中に発注しなければ、11月30日までの納品・支払いが間に合わないため</t>
    <rPh sb="0" eb="1">
      <t>レイ</t>
    </rPh>
    <rPh sb="2" eb="4">
      <t>ザイコ</t>
    </rPh>
    <rPh sb="5" eb="6">
      <t>ノコ</t>
    </rPh>
    <rPh sb="7" eb="8">
      <t>スク</t>
    </rPh>
    <rPh sb="13" eb="15">
      <t>ソウキュウ</t>
    </rPh>
    <rPh sb="16" eb="18">
      <t>ハッチュウ</t>
    </rPh>
    <rPh sb="20" eb="22">
      <t>ヒツヨウ</t>
    </rPh>
    <rPh sb="28" eb="29">
      <t>レイ</t>
    </rPh>
    <rPh sb="31" eb="33">
      <t>ガツチュウ</t>
    </rPh>
    <rPh sb="34" eb="36">
      <t>ハッチュウ</t>
    </rPh>
    <rPh sb="44" eb="45">
      <t>ガツ</t>
    </rPh>
    <rPh sb="47" eb="48">
      <t>ニチ</t>
    </rPh>
    <rPh sb="51" eb="53">
      <t>ノウヒン</t>
    </rPh>
    <rPh sb="54" eb="56">
      <t>シハラ</t>
    </rPh>
    <rPh sb="58" eb="59">
      <t>マ</t>
    </rPh>
    <rPh sb="60" eb="61">
      <t>ア</t>
    </rPh>
    <phoneticPr fontId="7"/>
  </si>
  <si>
    <t>＠</t>
    <phoneticPr fontId="7"/>
  </si>
  <si>
    <t>＠</t>
    <phoneticPr fontId="8"/>
  </si>
  <si>
    <t>年度において、宮城県中小企業等再起支援事業を下記により実施したいので、補助金等交付</t>
  </si>
  <si>
    <t>　規則第３条の規定により、宮城県中小企業等再起支援事業補助金を交付されるよう関係書類を添えて</t>
    <rPh sb="1" eb="3">
      <t>キソク</t>
    </rPh>
    <rPh sb="3" eb="4">
      <t>ダイ</t>
    </rPh>
    <rPh sb="5" eb="6">
      <t>ジョウ</t>
    </rPh>
    <rPh sb="7" eb="9">
      <t>キテイ</t>
    </rPh>
    <rPh sb="13" eb="16">
      <t>ミヤギケン</t>
    </rPh>
    <rPh sb="16" eb="21">
      <t>チュウショウキギョウトウ</t>
    </rPh>
    <rPh sb="21" eb="25">
      <t>サイキシエン</t>
    </rPh>
    <rPh sb="25" eb="27">
      <t>ジギョウ</t>
    </rPh>
    <rPh sb="27" eb="30">
      <t>ホジョキン</t>
    </rPh>
    <rPh sb="31" eb="33">
      <t>コウフ</t>
    </rPh>
    <rPh sb="38" eb="42">
      <t>カンケイショルイ</t>
    </rPh>
    <rPh sb="43" eb="44">
      <t>ソ</t>
    </rPh>
    <phoneticPr fontId="7"/>
  </si>
  <si>
    <t>３　関係書類</t>
    <phoneticPr fontId="7"/>
  </si>
  <si>
    <t>　</t>
    <phoneticPr fontId="7"/>
  </si>
  <si>
    <t>（1）　事業計画書（様式第1号の2）
（2）　収支予算書（様式第1号の3）※別紙明細書を添付のこと
（3）　売上高等が30パーセント以上減少していることの報告書（様式第1号の4の1）
　　 又は、売上営業利益率が減少していることの報告書（様式第1号の4の2又は様式第1号の4の3）
　　 ※売上高、売上営業利益率の根拠となる資料を添付のこと。
（4）　暴力団排除に関する誓約書（様式第1号の5）
 (5)   賃上げに関する誓約書（様式第1号の6（賃上げ加算の申請を行う事業者のうち、申請時点で
     賃上げを実施していない者に限る））
 (6)　 賃上げに関する実績報告書（様式第1号の7（賃上げ加算の申請を行う事業者のうち、申請時点で
     賃上げを実施している者に限る））
 (7)　 原材料等の仕入が困難な状況又は仕入価格が20パーセント以上上昇していることの報告書（様式
　　 第1号の８（中東情勢影響加算の申請を行う事業者に限る））
（8）　補助金の対象経費として取得する物品等の金額がわかる見積書等の写し
（9）　「パートナーシップ構築宣言」を作成・公表している場合、宣言の写し
 (10) 　賃上げ環境の整備に向けた取り組みに係る調査表（様式第2号）
 (11)  県税の未納がないことを証する書類（納税証明書（税目：全ての県税））
 (12)  法人登記簿謄本（法人の場合（賃上げ加算の申請を行う事業者に限る））
（13） 申請書類チェック表
（14） その他知事が必要と認める書類</t>
    <rPh sb="25" eb="27">
      <t>ヨサン</t>
    </rPh>
    <rPh sb="56" eb="57">
      <t>タカ</t>
    </rPh>
    <rPh sb="227" eb="229">
      <t>カサン</t>
    </rPh>
    <rPh sb="230" eb="232">
      <t>シンセイ</t>
    </rPh>
    <rPh sb="233" eb="234">
      <t>オコナ</t>
    </rPh>
    <rPh sb="235" eb="238">
      <t>ジギョウシャ</t>
    </rPh>
    <rPh sb="242" eb="246">
      <t>シンセイジテン</t>
    </rPh>
    <rPh sb="253" eb="255">
      <t>チンア</t>
    </rPh>
    <rPh sb="257" eb="259">
      <t>ジッシ</t>
    </rPh>
    <rPh sb="264" eb="265">
      <t>モノ</t>
    </rPh>
    <rPh sb="266" eb="267">
      <t>カギ</t>
    </rPh>
    <rPh sb="301" eb="303">
      <t>カサン</t>
    </rPh>
    <rPh sb="304" eb="306">
      <t>シンセイ</t>
    </rPh>
    <rPh sb="307" eb="308">
      <t>オコナ</t>
    </rPh>
    <rPh sb="309" eb="312">
      <t>ジギョウシャ</t>
    </rPh>
    <rPh sb="316" eb="320">
      <t>シンセイジテン</t>
    </rPh>
    <rPh sb="331" eb="333">
      <t>ジッシ</t>
    </rPh>
    <rPh sb="337" eb="338">
      <t>モノ</t>
    </rPh>
    <rPh sb="339" eb="340">
      <t>カギ</t>
    </rPh>
    <rPh sb="404" eb="412">
      <t>チュウトウジョウセイエイキョウカサン</t>
    </rPh>
    <rPh sb="413" eb="415">
      <t>シンセイ</t>
    </rPh>
    <rPh sb="416" eb="417">
      <t>オコナ</t>
    </rPh>
    <rPh sb="418" eb="421">
      <t>ジギョウシャ</t>
    </rPh>
    <rPh sb="422" eb="423">
      <t>カギ</t>
    </rPh>
    <rPh sb="447" eb="450">
      <t>ブッピントウ</t>
    </rPh>
    <rPh sb="451" eb="453">
      <t>キンガク</t>
    </rPh>
    <rPh sb="457" eb="461">
      <t>ミツモリショトウ</t>
    </rPh>
    <rPh sb="462" eb="463">
      <t>ウツ</t>
    </rPh>
    <rPh sb="530" eb="531">
      <t>ヒョウ</t>
    </rPh>
    <rPh sb="532" eb="534">
      <t>ヨウシキ</t>
    </rPh>
    <rPh sb="534" eb="535">
      <t>ダイ</t>
    </rPh>
    <rPh sb="536" eb="537">
      <t>ゴウ</t>
    </rPh>
    <rPh sb="587" eb="594">
      <t>ホウジントウキボトウホン</t>
    </rPh>
    <rPh sb="595" eb="597">
      <t>ホウジン</t>
    </rPh>
    <rPh sb="598" eb="600">
      <t>バアイ</t>
    </rPh>
    <rPh sb="601" eb="603">
      <t>チンア</t>
    </rPh>
    <rPh sb="604" eb="606">
      <t>カサン</t>
    </rPh>
    <rPh sb="607" eb="609">
      <t>シンセイ</t>
    </rPh>
    <rPh sb="610" eb="611">
      <t>オコナ</t>
    </rPh>
    <rPh sb="612" eb="615">
      <t>ジギョウシャ</t>
    </rPh>
    <rPh sb="616" eb="617">
      <t>カギ</t>
    </rPh>
    <rPh sb="643" eb="644">
      <t>タ</t>
    </rPh>
    <rPh sb="644" eb="646">
      <t>チジ</t>
    </rPh>
    <rPh sb="647" eb="649">
      <t>ヒツヨウ</t>
    </rPh>
    <rPh sb="650" eb="651">
      <t>ミトショルイ</t>
    </rPh>
    <phoneticPr fontId="7"/>
  </si>
  <si>
    <t>令和8</t>
    <rPh sb="0" eb="2">
      <t>レイワ</t>
    </rPh>
    <phoneticPr fontId="7"/>
  </si>
  <si>
    <r>
      <t>※事務局よりお電話にて確認させて頂く場合がございます。</t>
    </r>
    <r>
      <rPr>
        <u/>
        <sz val="10"/>
        <rFont val="ＭＳ 明朝"/>
        <family val="1"/>
        <charset val="128"/>
      </rPr>
      <t>日中連絡が可能な電話番号</t>
    </r>
    <r>
      <rPr>
        <sz val="10"/>
        <rFont val="ＭＳ 明朝"/>
        <family val="1"/>
        <charset val="128"/>
      </rPr>
      <t>をご入力ください。</t>
    </r>
    <rPh sb="7" eb="9">
      <t>デンワ</t>
    </rPh>
    <rPh sb="11" eb="13">
      <t>カクニン</t>
    </rPh>
    <rPh sb="16" eb="17">
      <t>イタダ</t>
    </rPh>
    <rPh sb="18" eb="20">
      <t>バアイ</t>
    </rPh>
    <rPh sb="27" eb="29">
      <t>ニッチュウ</t>
    </rPh>
    <rPh sb="29" eb="31">
      <t>レンラク</t>
    </rPh>
    <rPh sb="32" eb="34">
      <t>カノウ</t>
    </rPh>
    <rPh sb="35" eb="37">
      <t>デンワ</t>
    </rPh>
    <rPh sb="37" eb="39">
      <t>バンゴウ</t>
    </rPh>
    <rPh sb="41" eb="43">
      <t>ニュウリョク</t>
    </rPh>
    <phoneticPr fontId="7"/>
  </si>
  <si>
    <r>
      <t>2　補助事業の実施スケジュール　</t>
    </r>
    <r>
      <rPr>
        <sz val="10"/>
        <color rgb="FFFF0000"/>
        <rFont val="ＭＳ 明朝"/>
        <family val="1"/>
        <charset val="128"/>
      </rPr>
      <t>※11月30日までに支払い/納品等を完了する必要があります。</t>
    </r>
    <r>
      <rPr>
        <sz val="12"/>
        <rFont val="ＭＳ 明朝"/>
        <family val="1"/>
        <charset val="128"/>
      </rPr>
      <t>　</t>
    </r>
    <rPh sb="2" eb="4">
      <t>ホジョ</t>
    </rPh>
    <rPh sb="4" eb="6">
      <t>ジギョウ</t>
    </rPh>
    <rPh sb="7" eb="9">
      <t>ジッシ</t>
    </rPh>
    <phoneticPr fontId="7"/>
  </si>
  <si>
    <t>事業目的：①販路開拓②生産性向上③新商品・新役務④原価抑制 ⑤キャッシュレス化・新紙幣対応⑥人材確保</t>
    <phoneticPr fontId="7"/>
  </si>
  <si>
    <r>
      <t>補助対象経費（Ａ）×2/3が</t>
    </r>
    <r>
      <rPr>
        <u/>
        <sz val="12"/>
        <rFont val="ＭＳ 明朝"/>
        <family val="1"/>
        <charset val="128"/>
      </rPr>
      <t>100</t>
    </r>
    <r>
      <rPr>
        <sz val="12"/>
        <rFont val="ＭＳ 明朝"/>
        <family val="1"/>
        <charset val="128"/>
      </rPr>
      <t>万円</t>
    </r>
    <r>
      <rPr>
        <b/>
        <sz val="12"/>
        <rFont val="ＭＳ 明朝"/>
        <family val="1"/>
        <charset val="128"/>
      </rPr>
      <t>未満</t>
    </r>
    <phoneticPr fontId="7"/>
  </si>
  <si>
    <r>
      <t>補助対象経費（Ａ）×2/3が</t>
    </r>
    <r>
      <rPr>
        <u/>
        <sz val="12"/>
        <rFont val="ＭＳ 明朝"/>
        <family val="1"/>
        <charset val="128"/>
      </rPr>
      <t>100</t>
    </r>
    <r>
      <rPr>
        <sz val="12"/>
        <rFont val="ＭＳ 明朝"/>
        <family val="1"/>
        <charset val="128"/>
      </rPr>
      <t>万円</t>
    </r>
    <r>
      <rPr>
        <b/>
        <sz val="12"/>
        <rFont val="ＭＳ 明朝"/>
        <family val="1"/>
        <charset val="128"/>
      </rPr>
      <t>以上</t>
    </r>
    <phoneticPr fontId="7"/>
  </si>
  <si>
    <t>〇賃上げ加算又は中東情勢影響加算対象</t>
    <rPh sb="1" eb="3">
      <t>チンア</t>
    </rPh>
    <rPh sb="4" eb="6">
      <t>カサン</t>
    </rPh>
    <rPh sb="6" eb="7">
      <t>マタ</t>
    </rPh>
    <rPh sb="8" eb="16">
      <t>チュウトウジョウセイエイキョウカサン</t>
    </rPh>
    <rPh sb="16" eb="18">
      <t>タイショウ</t>
    </rPh>
    <phoneticPr fontId="7"/>
  </si>
  <si>
    <t>※金額は、消費税抜きの金額を記入してください。</t>
    <phoneticPr fontId="7"/>
  </si>
  <si>
    <t>※創業から２年未満で令和４年１月から令和６年１２月までの売上が無い創業者や店舗・業容拡大等により令和４年１月から令和６年１２月までの間の年同月と単純に比較できない場合は、創業後申請する月の前月までの間の任意の連続する３か月間の平均売上高のいずれかと比較することも可能です。
該当する場合は、☑の上、以下を記入。</t>
    <rPh sb="10" eb="12">
      <t>レイワ</t>
    </rPh>
    <rPh sb="15" eb="16">
      <t>ツキ</t>
    </rPh>
    <rPh sb="24" eb="25">
      <t>ツキ</t>
    </rPh>
    <rPh sb="28" eb="30">
      <t>ウリアゲ</t>
    </rPh>
    <rPh sb="48" eb="50">
      <t>レイワ</t>
    </rPh>
    <rPh sb="53" eb="54">
      <t>ツキ</t>
    </rPh>
    <rPh sb="59" eb="60">
      <t>ネン</t>
    </rPh>
    <rPh sb="62" eb="63">
      <t>ツキ</t>
    </rPh>
    <rPh sb="66" eb="67">
      <t>アイダ</t>
    </rPh>
    <phoneticPr fontId="7"/>
  </si>
  <si>
    <t>（小数点第三位以下切り捨て）</t>
    <rPh sb="1" eb="4">
      <t>ショウスウテン</t>
    </rPh>
    <rPh sb="4" eb="5">
      <t>ダイ</t>
    </rPh>
    <rPh sb="5" eb="6">
      <t>ミ</t>
    </rPh>
    <rPh sb="6" eb="7">
      <t>イ</t>
    </rPh>
    <rPh sb="7" eb="9">
      <t>イカ</t>
    </rPh>
    <rPh sb="9" eb="10">
      <t>キ</t>
    </rPh>
    <rPh sb="11" eb="12">
      <t>ス</t>
    </rPh>
    <phoneticPr fontId="7"/>
  </si>
  <si>
    <t>２　売上高、売上営業利益率の根拠となる資料</t>
    <rPh sb="2" eb="5">
      <t>ウリアゲダカ</t>
    </rPh>
    <rPh sb="6" eb="8">
      <t>ウリアゲ</t>
    </rPh>
    <rPh sb="8" eb="13">
      <t>エイギョウリエキリツ</t>
    </rPh>
    <rPh sb="14" eb="16">
      <t>コンキョ</t>
    </rPh>
    <rPh sb="19" eb="21">
      <t>シリョウ</t>
    </rPh>
    <phoneticPr fontId="7"/>
  </si>
  <si>
    <t>補助事業の手引き１２ページ「（８）売上高、売上営業利益率の根拠となる資料について」に</t>
    <rPh sb="0" eb="4">
      <t>ホジョジギョウ</t>
    </rPh>
    <rPh sb="5" eb="7">
      <t>テビ</t>
    </rPh>
    <rPh sb="17" eb="20">
      <t>ウリアゲダカ</t>
    </rPh>
    <rPh sb="21" eb="28">
      <t>ウリアゲエイギョウリエキリツ</t>
    </rPh>
    <rPh sb="29" eb="31">
      <t>コンキョ</t>
    </rPh>
    <rPh sb="34" eb="36">
      <t>シリョウ</t>
    </rPh>
    <phoneticPr fontId="7"/>
  </si>
  <si>
    <t>（小数点第三位以下切り捨て）</t>
  </si>
  <si>
    <t>（小数点第三位以下切り捨て）</t>
    <rPh sb="11" eb="12">
      <t>ス</t>
    </rPh>
    <phoneticPr fontId="7"/>
  </si>
  <si>
    <t>賃上げに関する誓約書</t>
    <phoneticPr fontId="7"/>
  </si>
  <si>
    <t>従業員の平均賃金を2025年9月時点と比較して3.5％以上引き上げる要件を満たすことについて誓約します。</t>
    <rPh sb="0" eb="3">
      <t>ジュウギョウイン</t>
    </rPh>
    <rPh sb="4" eb="8">
      <t>ヘイキンチンギン</t>
    </rPh>
    <rPh sb="13" eb="14">
      <t>ネン</t>
    </rPh>
    <rPh sb="15" eb="16">
      <t>ガツ</t>
    </rPh>
    <rPh sb="16" eb="18">
      <t>ジテン</t>
    </rPh>
    <rPh sb="19" eb="21">
      <t>ヒカク</t>
    </rPh>
    <rPh sb="27" eb="29">
      <t>イジョウ</t>
    </rPh>
    <rPh sb="29" eb="30">
      <t>ヒ</t>
    </rPh>
    <rPh sb="31" eb="32">
      <t>ア</t>
    </rPh>
    <rPh sb="34" eb="36">
      <t>ヨウケン</t>
    </rPh>
    <rPh sb="37" eb="38">
      <t>ミ</t>
    </rPh>
    <rPh sb="46" eb="48">
      <t>セイヤク</t>
    </rPh>
    <phoneticPr fontId="7"/>
  </si>
  <si>
    <t xml:space="preserve">従業員とは、中小企業基本法上の常時使用する従業員で、労働基準法第20条の「解雇の予告を必要とする者」を指します（代表取締役、個人事業主、専従者、日雇いの者、試用期間の者等は含みません）。
</t>
    <phoneticPr fontId="7"/>
  </si>
  <si>
    <t>賃金とは、労働基準法第11条の賃金のうち、労働基準法施行規則第55条の様式第20号に規定される賃金台帳における基本賃金及び手当(通勤手当及び所定外賃金等を除く)の合計額とし、所定時間外割増賃金、臨時の給与及び賞与等は含みません。</t>
    <phoneticPr fontId="7"/>
  </si>
  <si>
    <t>平均賃金は、次の算定方法で時給換算した従業員毎の金額の合計を当該従業員数で除して算出(円未満切り捨て)します。</t>
    <phoneticPr fontId="7"/>
  </si>
  <si>
    <t>① 賃金が月給により算定される従業員については、2025年9月及び賃金引上げ月(申請日から補 
　助事業完了日までの期間中に限る)の賃金支払日に支払われた賃金を160時間/月で除して時給換 
　算した金額
　ただし、160時間/月に満たない従業員については、除数を調整することができる</t>
    <rPh sb="111" eb="113">
      <t>ジカン</t>
    </rPh>
    <rPh sb="114" eb="115">
      <t>ツキ</t>
    </rPh>
    <rPh sb="116" eb="117">
      <t>ミ</t>
    </rPh>
    <rPh sb="120" eb="123">
      <t>ジュウギョウイン</t>
    </rPh>
    <rPh sb="129" eb="131">
      <t>ジョスウ</t>
    </rPh>
    <rPh sb="132" eb="134">
      <t>チョウセイ</t>
    </rPh>
    <phoneticPr fontId="7"/>
  </si>
  <si>
    <t>② 賃金が日給により算定される従業員については、2025年9月及び賃金引上げ月(申請日から補 
　助事業完了日までの期間中に限る)の賃金支払日における日給の額を8時間/日で除して時給換算 
　した金額
　ただし、8時間/日に満たない従業員については、除数を調整することができる</t>
    <rPh sb="110" eb="111">
      <t>ニチ</t>
    </rPh>
    <phoneticPr fontId="7"/>
  </si>
  <si>
    <t>月給の賃金計算期間中に、次に掲げる期間がある場合は、その日数及びその期間中の賃金は、当該期間及び賃金から控除します(１ヵ月の労働日数を20日、１日の労働時間を8時間とする)。</t>
    <phoneticPr fontId="7"/>
  </si>
  <si>
    <t>賃上げの要件を満たさない場合、補助事業者は計画変更承認申請書(様式第3号)により、通常の補助金の上限及び補助率によって算出した補助金額への変更を事務局に申請し承認を受けなければなりません。承認のないものについては、交付決定が取り消されることがあります。</t>
    <phoneticPr fontId="7"/>
  </si>
  <si>
    <t>次の要件に該当する場合は記入すること
①(D)の賃金の支給期間（日数）×8(時間)　で計算した数（月給かつ休業期間に支給された賃金がある場合のみ）
②160(時間)－1ヶ月の労働時間数　で計算した数（月給かつ1ヶ月の勤務日が20日未満又は1日の労働時間が8時間未満の場合のみ）
③8(時間)－1日の労働時間数　で計算した数（日給かつ1日の労働時間が8時間未満の場合）</t>
    <rPh sb="0" eb="1">
      <t>ツギ</t>
    </rPh>
    <rPh sb="2" eb="4">
      <t>ヨウケン</t>
    </rPh>
    <rPh sb="5" eb="7">
      <t>ガイトウ</t>
    </rPh>
    <rPh sb="9" eb="11">
      <t>バアイ</t>
    </rPh>
    <rPh sb="12" eb="14">
      <t>キニュウ</t>
    </rPh>
    <rPh sb="53" eb="57">
      <t>キュウギョウキカン</t>
    </rPh>
    <rPh sb="58" eb="60">
      <t>シキュウ</t>
    </rPh>
    <rPh sb="63" eb="65">
      <t>チンギン</t>
    </rPh>
    <rPh sb="79" eb="81">
      <t>ジカン</t>
    </rPh>
    <rPh sb="87" eb="92">
      <t>ロウドウジカンスウ</t>
    </rPh>
    <rPh sb="94" eb="96">
      <t>ケイサン</t>
    </rPh>
    <rPh sb="100" eb="102">
      <t>ゲッキュウ</t>
    </rPh>
    <rPh sb="117" eb="118">
      <t>マタ</t>
    </rPh>
    <rPh sb="120" eb="121">
      <t>ニチ</t>
    </rPh>
    <rPh sb="122" eb="126">
      <t>ロウドウジカン</t>
    </rPh>
    <rPh sb="128" eb="130">
      <t>ジカン</t>
    </rPh>
    <rPh sb="130" eb="132">
      <t>ミマン</t>
    </rPh>
    <rPh sb="153" eb="154">
      <t>スウ</t>
    </rPh>
    <rPh sb="156" eb="158">
      <t>ケイサン</t>
    </rPh>
    <rPh sb="162" eb="164">
      <t>ニッキュウ</t>
    </rPh>
    <phoneticPr fontId="108"/>
  </si>
  <si>
    <t>様式第１号の８</t>
    <rPh sb="0" eb="2">
      <t>ヨウシキ</t>
    </rPh>
    <rPh sb="2" eb="3">
      <t>ダイ</t>
    </rPh>
    <rPh sb="4" eb="5">
      <t>ゴウ</t>
    </rPh>
    <phoneticPr fontId="8"/>
  </si>
  <si>
    <t>原材料等の仕入が困難な状況又は仕入価格が20パーセント以上上昇していることの報告書</t>
    <phoneticPr fontId="7"/>
  </si>
  <si>
    <t>　　当社（私）は、中東情勢の影響に起因して、下記のとおり原材料等の仕入が困難な状況又は仕入価格</t>
    <rPh sb="2" eb="4">
      <t>トウシャ</t>
    </rPh>
    <rPh sb="5" eb="6">
      <t>ワタシ</t>
    </rPh>
    <rPh sb="9" eb="11">
      <t>チュウトウ</t>
    </rPh>
    <rPh sb="11" eb="13">
      <t>ジョウセイ</t>
    </rPh>
    <rPh sb="14" eb="16">
      <t>エイキョウ</t>
    </rPh>
    <rPh sb="17" eb="19">
      <t>キイン</t>
    </rPh>
    <rPh sb="28" eb="31">
      <t>ゲンザイリョウ</t>
    </rPh>
    <rPh sb="31" eb="32">
      <t>トウ</t>
    </rPh>
    <rPh sb="33" eb="35">
      <t>シイレ</t>
    </rPh>
    <rPh sb="36" eb="38">
      <t>コンナン</t>
    </rPh>
    <rPh sb="39" eb="41">
      <t>ジョウキョウ</t>
    </rPh>
    <rPh sb="41" eb="42">
      <t>マタ</t>
    </rPh>
    <phoneticPr fontId="7"/>
  </si>
  <si>
    <t>　が上昇していることを報告します。</t>
    <phoneticPr fontId="7"/>
  </si>
  <si>
    <t>１　仕入が困難な状況又は仕入価格が上昇している主要な原材料等の概要</t>
    <rPh sb="2" eb="4">
      <t>シイレ</t>
    </rPh>
    <rPh sb="5" eb="7">
      <t>コンナン</t>
    </rPh>
    <rPh sb="8" eb="10">
      <t>ジョウキョウ</t>
    </rPh>
    <rPh sb="10" eb="11">
      <t>マタ</t>
    </rPh>
    <rPh sb="12" eb="14">
      <t>シイレ</t>
    </rPh>
    <rPh sb="14" eb="16">
      <t>カカク</t>
    </rPh>
    <rPh sb="17" eb="19">
      <t>ジョウショウ</t>
    </rPh>
    <rPh sb="23" eb="25">
      <t>シュヨウ</t>
    </rPh>
    <rPh sb="26" eb="30">
      <t>ゲンザイリョウトウ</t>
    </rPh>
    <rPh sb="31" eb="33">
      <t>ガイヨウ</t>
    </rPh>
    <phoneticPr fontId="7"/>
  </si>
  <si>
    <t>（１）対象となる原材料等の名称</t>
    <rPh sb="3" eb="5">
      <t>タイショウ</t>
    </rPh>
    <rPh sb="8" eb="12">
      <t>ゲンザイリョウトウ</t>
    </rPh>
    <rPh sb="13" eb="15">
      <t>メイショウ</t>
    </rPh>
    <phoneticPr fontId="7"/>
  </si>
  <si>
    <t>（２）当該原材料等の重要性及び中東情勢による影響度</t>
    <rPh sb="3" eb="5">
      <t>トウガイ</t>
    </rPh>
    <rPh sb="5" eb="9">
      <t>ゲンザイリョウトウ</t>
    </rPh>
    <rPh sb="10" eb="13">
      <t>ジュウヨウセイ</t>
    </rPh>
    <rPh sb="13" eb="14">
      <t>オヨ</t>
    </rPh>
    <rPh sb="15" eb="19">
      <t>チュウトウジョウセイ</t>
    </rPh>
    <rPh sb="22" eb="25">
      <t>エイキョウド</t>
    </rPh>
    <phoneticPr fontId="7"/>
  </si>
  <si>
    <r>
      <rPr>
        <u/>
        <sz val="12"/>
        <rFont val="ＭＳ 明朝"/>
        <family val="1"/>
        <charset val="128"/>
      </rPr>
      <t>事業における当該原材料等の重要性（代替の可否等）</t>
    </r>
    <r>
      <rPr>
        <sz val="12"/>
        <rFont val="ＭＳ 明朝"/>
        <family val="1"/>
        <charset val="128"/>
      </rPr>
      <t>や、中東情勢に伴う調達環境の変化が</t>
    </r>
    <r>
      <rPr>
        <u/>
        <sz val="12"/>
        <rFont val="ＭＳ 明朝"/>
        <family val="1"/>
        <charset val="128"/>
      </rPr>
      <t>事業</t>
    </r>
    <rPh sb="6" eb="8">
      <t>トウガイ</t>
    </rPh>
    <rPh sb="8" eb="12">
      <t>ゲンザイリョウトウ</t>
    </rPh>
    <rPh sb="13" eb="16">
      <t>ジュウヨウセイ</t>
    </rPh>
    <phoneticPr fontId="7"/>
  </si>
  <si>
    <r>
      <rPr>
        <u/>
        <sz val="12"/>
        <rFont val="ＭＳ 明朝"/>
        <family val="1"/>
        <charset val="128"/>
      </rPr>
      <t>運営に与える影響</t>
    </r>
    <r>
      <rPr>
        <sz val="12"/>
        <rFont val="ＭＳ 明朝"/>
        <family val="1"/>
        <charset val="128"/>
      </rPr>
      <t>について具体的に記載してください。</t>
    </r>
    <phoneticPr fontId="7"/>
  </si>
  <si>
    <t>２　加算適用理由　※どちらかに☑</t>
    <rPh sb="2" eb="4">
      <t>カサン</t>
    </rPh>
    <rPh sb="4" eb="6">
      <t>テキヨウ</t>
    </rPh>
    <rPh sb="6" eb="8">
      <t>リユウ</t>
    </rPh>
    <phoneticPr fontId="7"/>
  </si>
  <si>
    <t>（ア）仕入困難</t>
    <rPh sb="3" eb="5">
      <t>シイレ</t>
    </rPh>
    <rPh sb="5" eb="7">
      <t>コンナン</t>
    </rPh>
    <phoneticPr fontId="7"/>
  </si>
  <si>
    <t>　　　（供給制限・出荷停止・納期遅延等に関する通知書の写し等がある場合）</t>
    <rPh sb="29" eb="30">
      <t>トウ</t>
    </rPh>
    <phoneticPr fontId="7"/>
  </si>
  <si>
    <t>（イ）仕入価格の上昇</t>
    <rPh sb="3" eb="5">
      <t>シイレ</t>
    </rPh>
    <rPh sb="5" eb="7">
      <t>カカク</t>
    </rPh>
    <rPh sb="8" eb="10">
      <t>ジョウショウ</t>
    </rPh>
    <phoneticPr fontId="7"/>
  </si>
  <si>
    <t>　　　（仕入価格が20％以上上昇している場合）</t>
    <phoneticPr fontId="7"/>
  </si>
  <si>
    <t>令和８年４月以降の仕入価格（単価）</t>
    <rPh sb="0" eb="2">
      <t>レイワ</t>
    </rPh>
    <rPh sb="3" eb="4">
      <t>ネン</t>
    </rPh>
    <rPh sb="5" eb="6">
      <t>ガツ</t>
    </rPh>
    <rPh sb="6" eb="8">
      <t>イコウ</t>
    </rPh>
    <rPh sb="9" eb="13">
      <t>シイレカカク</t>
    </rPh>
    <rPh sb="14" eb="16">
      <t>タンカ</t>
    </rPh>
    <phoneticPr fontId="7"/>
  </si>
  <si>
    <t>令和７年４月から令和８年３月までの間のいずれかの月の仕入価格（単価）</t>
    <rPh sb="0" eb="2">
      <t>レイワ</t>
    </rPh>
    <rPh sb="3" eb="4">
      <t>ネン</t>
    </rPh>
    <rPh sb="5" eb="6">
      <t>ガツ</t>
    </rPh>
    <rPh sb="8" eb="10">
      <t>レイワ</t>
    </rPh>
    <rPh sb="11" eb="12">
      <t>ネン</t>
    </rPh>
    <rPh sb="13" eb="14">
      <t>ガツ</t>
    </rPh>
    <rPh sb="17" eb="18">
      <t>アイダ</t>
    </rPh>
    <rPh sb="24" eb="25">
      <t>ツキ</t>
    </rPh>
    <rPh sb="26" eb="30">
      <t>シイレカカク</t>
    </rPh>
    <rPh sb="31" eb="33">
      <t>タンカ</t>
    </rPh>
    <phoneticPr fontId="7"/>
  </si>
  <si>
    <t>上昇率（（Ａ―Ｂ）／Ｂ）</t>
    <rPh sb="0" eb="2">
      <t>ジョウショウ</t>
    </rPh>
    <rPh sb="2" eb="3">
      <t>リツ</t>
    </rPh>
    <phoneticPr fontId="7"/>
  </si>
  <si>
    <t>（添付書類）</t>
    <phoneticPr fontId="7"/>
  </si>
  <si>
    <t>（ア）の場合 …</t>
    <rPh sb="4" eb="6">
      <t>バアイ</t>
    </rPh>
    <phoneticPr fontId="7"/>
  </si>
  <si>
    <t>主要な原材料等の仕入先（商社やメーカー）から発行された「中東情勢に伴う供給</t>
    <rPh sb="3" eb="7">
      <t>ゲンザイリョウトウ</t>
    </rPh>
    <phoneticPr fontId="7"/>
  </si>
  <si>
    <t>制限・出荷停止・納期遅延に関する通知（案内文）」や仕入先からの「受注拒否の</t>
    <phoneticPr fontId="7"/>
  </si>
  <si>
    <t>メールや書面」の写し　など</t>
    <phoneticPr fontId="7"/>
  </si>
  <si>
    <t>（イ）の場合 …</t>
    <rPh sb="4" eb="6">
      <t>バアイ</t>
    </rPh>
    <phoneticPr fontId="7"/>
  </si>
  <si>
    <t>金額の内訳、単価及び数量が明記されている、令和８年４月以降に購入した主要な</t>
    <rPh sb="21" eb="23">
      <t>レイワ</t>
    </rPh>
    <rPh sb="24" eb="25">
      <t>ネン</t>
    </rPh>
    <rPh sb="26" eb="27">
      <t>ガツ</t>
    </rPh>
    <rPh sb="27" eb="29">
      <t>イコウ</t>
    </rPh>
    <rPh sb="30" eb="32">
      <t>コウニュウ</t>
    </rPh>
    <phoneticPr fontId="7"/>
  </si>
  <si>
    <t>原材料等の「請求書又は領収書」の写し及び令和７年４月から令和８年３月までの</t>
    <rPh sb="0" eb="4">
      <t>ゲンザイリョウトウ</t>
    </rPh>
    <phoneticPr fontId="7"/>
  </si>
  <si>
    <t>間のいずれかの月に購入した全く同じ品目の「請求書又は領収書」の写し　など</t>
    <phoneticPr fontId="7"/>
  </si>
  <si>
    <t>様式第５号</t>
    <rPh sb="0" eb="2">
      <t>ヨウシキ</t>
    </rPh>
    <rPh sb="2" eb="3">
      <t>ダイ</t>
    </rPh>
    <rPh sb="4" eb="5">
      <t>ゴウ</t>
    </rPh>
    <phoneticPr fontId="8"/>
  </si>
  <si>
    <t>補助金交付決定前着手届</t>
  </si>
  <si>
    <t>下記事業について、交付決定前に着手したいので、宮城県中小企業等再起支援事業補助金交付要綱第６</t>
    <rPh sb="0" eb="4">
      <t>カキジギョウ</t>
    </rPh>
    <rPh sb="9" eb="14">
      <t>コウフケッテイマエ</t>
    </rPh>
    <rPh sb="15" eb="17">
      <t>チャクシュ</t>
    </rPh>
    <rPh sb="23" eb="37">
      <t>ミヤギケンチュウショウキギョウトウサイキシエンジギョウ</t>
    </rPh>
    <rPh sb="37" eb="40">
      <t>ホジョキン</t>
    </rPh>
    <rPh sb="40" eb="44">
      <t>コウフヨウコウ</t>
    </rPh>
    <rPh sb="44" eb="45">
      <t>ダイ</t>
    </rPh>
    <phoneticPr fontId="7"/>
  </si>
  <si>
    <t>第２項の規定により届け出ます。</t>
    <rPh sb="0" eb="1">
      <t>ダイ</t>
    </rPh>
    <rPh sb="2" eb="3">
      <t>コウ</t>
    </rPh>
    <rPh sb="4" eb="6">
      <t>キテイ</t>
    </rPh>
    <rPh sb="9" eb="10">
      <t>トド</t>
    </rPh>
    <rPh sb="11" eb="12">
      <t>デ</t>
    </rPh>
    <phoneticPr fontId="7"/>
  </si>
  <si>
    <t>　なお、交付決定前に着手する事業に関しては、補助金が交付されないことになっても異議はありません。</t>
    <rPh sb="4" eb="9">
      <t>コウフケッテイマエ</t>
    </rPh>
    <rPh sb="10" eb="12">
      <t>チャクシュ</t>
    </rPh>
    <rPh sb="14" eb="16">
      <t>ジギョウ</t>
    </rPh>
    <rPh sb="17" eb="18">
      <t>カン</t>
    </rPh>
    <rPh sb="22" eb="25">
      <t>ホジョキン</t>
    </rPh>
    <rPh sb="26" eb="28">
      <t>コウフ</t>
    </rPh>
    <rPh sb="39" eb="41">
      <t>イギ</t>
    </rPh>
    <phoneticPr fontId="7"/>
  </si>
  <si>
    <t>１　補助事業の目的</t>
    <rPh sb="2" eb="4">
      <t>ホジョ</t>
    </rPh>
    <rPh sb="4" eb="6">
      <t>ジギョウ</t>
    </rPh>
    <rPh sb="7" eb="9">
      <t>モクテキ</t>
    </rPh>
    <phoneticPr fontId="7"/>
  </si>
  <si>
    <t>２　補助事業に要する経費</t>
    <rPh sb="4" eb="6">
      <t>ジギョウ</t>
    </rPh>
    <rPh sb="7" eb="8">
      <t>ヨウ</t>
    </rPh>
    <rPh sb="10" eb="12">
      <t>ケイヒ</t>
    </rPh>
    <phoneticPr fontId="18"/>
  </si>
  <si>
    <t>３　着手予定年月日</t>
    <rPh sb="2" eb="4">
      <t>チャクシュ</t>
    </rPh>
    <rPh sb="4" eb="6">
      <t>ヨテイ</t>
    </rPh>
    <rPh sb="6" eb="9">
      <t>ネンガッピ</t>
    </rPh>
    <phoneticPr fontId="18"/>
  </si>
  <si>
    <t>４　交付決定前に着手を必要とする理由</t>
    <rPh sb="2" eb="4">
      <t>コウフ</t>
    </rPh>
    <rPh sb="4" eb="6">
      <t>ケッテイ</t>
    </rPh>
    <rPh sb="6" eb="7">
      <t>マエ</t>
    </rPh>
    <rPh sb="8" eb="10">
      <t>チャクシュ</t>
    </rPh>
    <rPh sb="11" eb="13">
      <t>ヒツヨウ</t>
    </rPh>
    <rPh sb="16" eb="18">
      <t>リユウ</t>
    </rPh>
    <phoneticPr fontId="18"/>
  </si>
  <si>
    <t>５　関係書類</t>
    <rPh sb="2" eb="6">
      <t>カンケイショルイ</t>
    </rPh>
    <phoneticPr fontId="18"/>
  </si>
  <si>
    <t xml:space="preserve">（1）　事業計画書（様式第1号の2）
（2）　収支予算書（様式第1号の3）※別紙明細書を添付のこと
</t>
    <rPh sb="25" eb="27">
      <t>ヨサン</t>
    </rPh>
    <phoneticPr fontId="7"/>
  </si>
  <si>
    <t>６　連絡先</t>
    <phoneticPr fontId="8"/>
  </si>
  <si>
    <t>　交付決定前に申請事業に着手する事業者</t>
    <rPh sb="1" eb="3">
      <t>コウフ</t>
    </rPh>
    <rPh sb="3" eb="5">
      <t>ケッテイ</t>
    </rPh>
    <rPh sb="5" eb="6">
      <t>マエ</t>
    </rPh>
    <rPh sb="7" eb="9">
      <t>シンセイ</t>
    </rPh>
    <rPh sb="9" eb="11">
      <t>ジギョウ</t>
    </rPh>
    <rPh sb="12" eb="14">
      <t>チャクシュ</t>
    </rPh>
    <rPh sb="16" eb="19">
      <t>ジギョウシャ</t>
    </rPh>
    <phoneticPr fontId="7"/>
  </si>
  <si>
    <t>原材料等の仕入が困難な状況又は仕入価格が20パーセント以上上昇していることの報告書（様式第1号の８）</t>
    <phoneticPr fontId="7"/>
  </si>
  <si>
    <t>暴力団排除に関する誓約書（様式第1号の5）</t>
    <phoneticPr fontId="7"/>
  </si>
  <si>
    <t>県内に本店、または、住所を有する中小企業・小規模事業者（個人事業主を含む）</t>
    <phoneticPr fontId="7"/>
  </si>
  <si>
    <r>
      <t>　</t>
    </r>
    <r>
      <rPr>
        <b/>
        <sz val="12"/>
        <color theme="1"/>
        <rFont val="Segoe UI Symbol"/>
        <family val="2"/>
      </rPr>
      <t>☑</t>
    </r>
    <r>
      <rPr>
        <b/>
        <sz val="12"/>
        <color rgb="FFFF0000"/>
        <rFont val="BIZ UDP明朝 Medium"/>
        <family val="1"/>
        <charset val="128"/>
      </rPr>
      <t>赤色の印刷用シートJ</t>
    </r>
    <r>
      <rPr>
        <b/>
        <sz val="12"/>
        <color theme="1"/>
        <rFont val="BIZ UDP明朝 Medium"/>
        <family val="1"/>
        <charset val="128"/>
      </rPr>
      <t>「申請書類チェック表」にて添付書類を確認し、ご用意ください。</t>
    </r>
    <rPh sb="2" eb="4">
      <t>アカイロ</t>
    </rPh>
    <rPh sb="5" eb="8">
      <t>インサツヨウ</t>
    </rPh>
    <rPh sb="13" eb="17">
      <t>シンセイショルイ</t>
    </rPh>
    <rPh sb="21" eb="22">
      <t>ヒョウ</t>
    </rPh>
    <rPh sb="25" eb="29">
      <t>テンプショルイ</t>
    </rPh>
    <rPh sb="30" eb="32">
      <t>カクニン</t>
    </rPh>
    <rPh sb="35" eb="37">
      <t>ヨウイ</t>
    </rPh>
    <phoneticPr fontId="7"/>
  </si>
  <si>
    <t>居酒屋せんだい</t>
    <rPh sb="0" eb="3">
      <t>イザカヤ</t>
    </rPh>
    <phoneticPr fontId="7"/>
  </si>
  <si>
    <t>仙台市青葉区一番町1丁目2-3　仙台ビル4F</t>
    <phoneticPr fontId="7"/>
  </si>
  <si>
    <t>実施スケジュール
※11月30日までに支払い/納品等を完了する必要があります。</t>
    <phoneticPr fontId="7"/>
  </si>
  <si>
    <r>
      <t>　</t>
    </r>
    <r>
      <rPr>
        <b/>
        <sz val="12"/>
        <color theme="1"/>
        <rFont val="Segoe UI Symbol"/>
        <family val="2"/>
      </rPr>
      <t>☑</t>
    </r>
    <r>
      <rPr>
        <b/>
        <sz val="12"/>
        <color rgb="FF0000CC"/>
        <rFont val="BIZ UDP明朝 Medium"/>
        <family val="1"/>
        <charset val="128"/>
      </rPr>
      <t>青色の入力用シート</t>
    </r>
    <r>
      <rPr>
        <b/>
        <sz val="12"/>
        <color theme="1"/>
        <rFont val="BIZ UDP明朝 Medium"/>
        <family val="2"/>
        <charset val="128"/>
      </rPr>
      <t>①～⑪まで、記入例に沿ってご入力ください。
　　※水色のセルのみ入力できます
　　※⑤-1～⑤-3については、該当するもの１枚のみをご入力ください
　　※入力シート⑧～⑪は該当する方のみご入力ください</t>
    </r>
    <rPh sb="7" eb="8">
      <t>ヨウ</t>
    </rPh>
    <rPh sb="36" eb="38">
      <t>ミズイロ</t>
    </rPh>
    <rPh sb="43" eb="45">
      <t>ニュウリョク</t>
    </rPh>
    <phoneticPr fontId="7"/>
  </si>
  <si>
    <t>➡「入力シート④」へ進んでください</t>
    <rPh sb="2" eb="4">
      <t>ニュウリョク</t>
    </rPh>
    <phoneticPr fontId="7"/>
  </si>
  <si>
    <t>➡入力シート③へ進んでください</t>
    <rPh sb="1" eb="3">
      <t>ニュウリョク</t>
    </rPh>
    <phoneticPr fontId="7"/>
  </si>
  <si>
    <t>➡「入力シート⑦」へ進んでください</t>
    <rPh sb="2" eb="4">
      <t>ニュウリョク</t>
    </rPh>
    <rPh sb="10" eb="11">
      <t>スス</t>
    </rPh>
    <phoneticPr fontId="7"/>
  </si>
  <si>
    <t>➡「入力シート⑪」をご確認ください</t>
    <rPh sb="11" eb="13">
      <t>カクニン</t>
    </rPh>
    <phoneticPr fontId="7"/>
  </si>
  <si>
    <r>
      <t>●補助上限・補助率を「賃上げ加算」で申請する場合はご入力ください。</t>
    </r>
    <r>
      <rPr>
        <b/>
        <sz val="12"/>
        <color theme="1"/>
        <rFont val="BIZ UDP明朝 Medium"/>
        <family val="1"/>
        <charset val="128"/>
      </rPr>
      <t>※「通常」「中東情勢影響加算」で申請する場合は入力不要です。 詳しくは手引きの3～5ページをご覧ください。</t>
    </r>
    <rPh sb="1" eb="3">
      <t>ホジョ</t>
    </rPh>
    <rPh sb="3" eb="5">
      <t>ジョウゲン</t>
    </rPh>
    <rPh sb="6" eb="8">
      <t>ホジョ</t>
    </rPh>
    <rPh sb="8" eb="9">
      <t>リツ</t>
    </rPh>
    <rPh sb="11" eb="13">
      <t>チンア</t>
    </rPh>
    <rPh sb="14" eb="16">
      <t>カサン</t>
    </rPh>
    <rPh sb="18" eb="20">
      <t>シンセイ</t>
    </rPh>
    <rPh sb="22" eb="24">
      <t>バアイ</t>
    </rPh>
    <rPh sb="26" eb="28">
      <t>ニュウリョク</t>
    </rPh>
    <rPh sb="35" eb="37">
      <t>ツウジョウ</t>
    </rPh>
    <rPh sb="39" eb="43">
      <t>チュウトウジョウセイ</t>
    </rPh>
    <rPh sb="43" eb="45">
      <t>エイキョウ</t>
    </rPh>
    <rPh sb="45" eb="47">
      <t>カサン</t>
    </rPh>
    <rPh sb="49" eb="51">
      <t>シンセイ</t>
    </rPh>
    <rPh sb="53" eb="55">
      <t>バアイ</t>
    </rPh>
    <rPh sb="56" eb="58">
      <t>ニュウリョク</t>
    </rPh>
    <rPh sb="58" eb="60">
      <t>フヨウ</t>
    </rPh>
    <rPh sb="64" eb="65">
      <t>クワ</t>
    </rPh>
    <rPh sb="68" eb="70">
      <t>テビ</t>
    </rPh>
    <rPh sb="80" eb="81">
      <t>ラン</t>
    </rPh>
    <phoneticPr fontId="7"/>
  </si>
  <si>
    <t>原材料等の仕入が困難な状況又は仕入価格が20パーセント以上上昇していることの報告書</t>
    <rPh sb="0" eb="3">
      <t>ゲンザイリョウ</t>
    </rPh>
    <rPh sb="3" eb="4">
      <t>トウ</t>
    </rPh>
    <rPh sb="5" eb="7">
      <t>シイレ</t>
    </rPh>
    <rPh sb="8" eb="10">
      <t>コンナン</t>
    </rPh>
    <rPh sb="11" eb="13">
      <t>ジョウキョウ</t>
    </rPh>
    <rPh sb="13" eb="14">
      <t>マタ</t>
    </rPh>
    <rPh sb="15" eb="17">
      <t>シイレ</t>
    </rPh>
    <rPh sb="17" eb="19">
      <t>カカク</t>
    </rPh>
    <rPh sb="27" eb="29">
      <t>イジョウ</t>
    </rPh>
    <rPh sb="29" eb="31">
      <t>ジョウショウ</t>
    </rPh>
    <rPh sb="38" eb="41">
      <t>ホウコクショ</t>
    </rPh>
    <phoneticPr fontId="7"/>
  </si>
  <si>
    <t>当社（私）は、中東情勢の影響に起因して、下記のとおり原材料等の仕入が困難な状況又は仕入価格が上昇していることを報告します。</t>
    <phoneticPr fontId="7"/>
  </si>
  <si>
    <t>対象となる原材料等の名称</t>
    <rPh sb="0" eb="2">
      <t>タイショウ</t>
    </rPh>
    <rPh sb="5" eb="8">
      <t>ゲンザイリョウ</t>
    </rPh>
    <rPh sb="8" eb="9">
      <t>トウ</t>
    </rPh>
    <rPh sb="10" eb="12">
      <t>メイショウ</t>
    </rPh>
    <phoneticPr fontId="7"/>
  </si>
  <si>
    <r>
      <t xml:space="preserve">当該原材料等の重要性及び中東情勢による影響度
</t>
    </r>
    <r>
      <rPr>
        <sz val="11"/>
        <color rgb="FFFF0000"/>
        <rFont val="BIZ UDP明朝 Medium"/>
        <family val="1"/>
        <charset val="128"/>
      </rPr>
      <t>事業における当該原材料等の重要性（代替の可否等）や、中東情勢に伴う調達環境の変化が事業運営に与える影響について具体的に記載してください。</t>
    </r>
    <rPh sb="0" eb="2">
      <t>トウガイ</t>
    </rPh>
    <rPh sb="2" eb="5">
      <t>ゲンザイリョウ</t>
    </rPh>
    <rPh sb="5" eb="6">
      <t>トウ</t>
    </rPh>
    <rPh sb="7" eb="9">
      <t>ジュウヨウ</t>
    </rPh>
    <rPh sb="9" eb="10">
      <t>セイ</t>
    </rPh>
    <rPh sb="10" eb="11">
      <t>オヨ</t>
    </rPh>
    <rPh sb="12" eb="14">
      <t>チュウトウ</t>
    </rPh>
    <rPh sb="14" eb="16">
      <t>ジョウセイ</t>
    </rPh>
    <rPh sb="19" eb="21">
      <t>エイキョウ</t>
    </rPh>
    <rPh sb="21" eb="22">
      <t>ド</t>
    </rPh>
    <phoneticPr fontId="7"/>
  </si>
  <si>
    <t>（ア）仕入困難（供給制限・出荷停止・納期遅延等に関する通知書の写し等がある場合）</t>
    <phoneticPr fontId="7"/>
  </si>
  <si>
    <t>（イ）仕入価格の上昇（仕入価格が20％以上上昇している場合）</t>
    <phoneticPr fontId="7"/>
  </si>
  <si>
    <t>加算適用理由</t>
    <rPh sb="0" eb="4">
      <t>カサンテキヨウ</t>
    </rPh>
    <rPh sb="4" eb="6">
      <t>リユウ</t>
    </rPh>
    <phoneticPr fontId="7"/>
  </si>
  <si>
    <t>記入例・注意事項</t>
    <phoneticPr fontId="7"/>
  </si>
  <si>
    <r>
      <rPr>
        <sz val="11"/>
        <color theme="1"/>
        <rFont val="BIZ UD明朝 Medium"/>
        <family val="1"/>
        <charset val="128"/>
      </rPr>
      <t>　</t>
    </r>
    <r>
      <rPr>
        <sz val="11"/>
        <color rgb="FFFF0000"/>
        <rFont val="BIZ UD明朝 Medium"/>
        <family val="1"/>
        <charset val="128"/>
      </rPr>
      <t>主要な原材料等の仕入先（商社やメーカー）から発行された「中東情勢に伴う供給制限・出荷停止・納期遅延に関する通知（案内文）」や仕入先からの「受注拒否のメールや書面」の写しなどを添付してください。</t>
    </r>
    <rPh sb="88" eb="90">
      <t>テンプ</t>
    </rPh>
    <phoneticPr fontId="7"/>
  </si>
  <si>
    <t>令和8年4月以降の
仕入価格(単価)</t>
    <rPh sb="0" eb="2">
      <t>レイワ</t>
    </rPh>
    <rPh sb="3" eb="4">
      <t>ネン</t>
    </rPh>
    <rPh sb="5" eb="6">
      <t>ガツ</t>
    </rPh>
    <rPh sb="6" eb="8">
      <t>イコウ</t>
    </rPh>
    <rPh sb="10" eb="12">
      <t>シイ</t>
    </rPh>
    <rPh sb="12" eb="14">
      <t>カカク</t>
    </rPh>
    <rPh sb="15" eb="17">
      <t>タンカ</t>
    </rPh>
    <phoneticPr fontId="7"/>
  </si>
  <si>
    <t>令和7年4月から令和8年3月までの間のいずれかの月の仕入価格(単価)</t>
    <rPh sb="0" eb="2">
      <t>レイワ</t>
    </rPh>
    <rPh sb="3" eb="4">
      <t>ネン</t>
    </rPh>
    <rPh sb="5" eb="6">
      <t>ガツ</t>
    </rPh>
    <rPh sb="8" eb="10">
      <t>レイワ</t>
    </rPh>
    <rPh sb="11" eb="12">
      <t>ネン</t>
    </rPh>
    <rPh sb="13" eb="14">
      <t>ガツ</t>
    </rPh>
    <rPh sb="17" eb="18">
      <t>アイダ</t>
    </rPh>
    <rPh sb="24" eb="25">
      <t>ツキ</t>
    </rPh>
    <rPh sb="26" eb="28">
      <t>シイ</t>
    </rPh>
    <rPh sb="28" eb="30">
      <t>カカク</t>
    </rPh>
    <rPh sb="31" eb="33">
      <t>タンカ</t>
    </rPh>
    <phoneticPr fontId="7"/>
  </si>
  <si>
    <r>
      <t>▼補助金申請の時点で「賃上げ済」か「賃上げ実施予定」の場合で提出する書類が異なります。</t>
    </r>
    <r>
      <rPr>
        <b/>
        <sz val="12"/>
        <color theme="1"/>
        <rFont val="BIZ UDP明朝 Medium"/>
        <family val="1"/>
        <charset val="128"/>
      </rPr>
      <t>※詳しくは手引きの３～４ページをご覧ください</t>
    </r>
    <r>
      <rPr>
        <b/>
        <sz val="14"/>
        <color theme="1"/>
        <rFont val="BIZ UDP明朝 Medium"/>
        <family val="1"/>
        <charset val="128"/>
      </rPr>
      <t xml:space="preserve">
</t>
    </r>
    <r>
      <rPr>
        <b/>
        <u/>
        <sz val="14"/>
        <rFont val="BIZ UDP明朝 Medium"/>
        <family val="1"/>
        <charset val="128"/>
      </rPr>
      <t>（ア）「申請時点では賃上げを実施予定」にて申請する方</t>
    </r>
    <r>
      <rPr>
        <b/>
        <sz val="14"/>
        <rFont val="BIZ UDP明朝 Medium"/>
        <family val="1"/>
        <charset val="128"/>
      </rPr>
      <t xml:space="preserve">
　　　…賃上げに関する誓約書（様式第１号の６）、添付書類として令和7年9月の賃金台帳をご提出ください。</t>
    </r>
    <r>
      <rPr>
        <b/>
        <sz val="14"/>
        <color rgb="FFFF0000"/>
        <rFont val="BIZ UDP明朝 Medium"/>
        <family val="1"/>
        <charset val="128"/>
      </rPr>
      <t>（こちらのシートの入力は不要です）</t>
    </r>
    <r>
      <rPr>
        <b/>
        <sz val="14"/>
        <rFont val="BIZ UDP明朝 Medium"/>
        <family val="1"/>
        <charset val="128"/>
      </rPr>
      <t xml:space="preserve">
</t>
    </r>
    <r>
      <rPr>
        <b/>
        <u/>
        <sz val="14"/>
        <rFont val="BIZ UDP明朝 Medium"/>
        <family val="1"/>
        <charset val="128"/>
      </rPr>
      <t>（イ）「申請時点ですでに賃上げをしている場合」にて申請する方</t>
    </r>
    <r>
      <rPr>
        <b/>
        <sz val="14"/>
        <rFont val="BIZ UDP明朝 Medium"/>
        <family val="1"/>
        <charset val="128"/>
      </rPr>
      <t xml:space="preserve">
　　　…</t>
    </r>
    <r>
      <rPr>
        <b/>
        <sz val="14"/>
        <color rgb="FFFF0000"/>
        <rFont val="BIZ UDP明朝 Medium"/>
        <family val="1"/>
        <charset val="128"/>
      </rPr>
      <t>入力シート⑧（こちらのシート）をご入力ください。</t>
    </r>
    <r>
      <rPr>
        <b/>
        <sz val="14"/>
        <rFont val="BIZ UDP明朝 Medium"/>
        <family val="1"/>
        <charset val="128"/>
      </rPr>
      <t xml:space="preserve">
　　　　 賃上げに関する実績報告書（様式第１号の７）、欄が不足の場合は補足ページ、添付書類として令和7年9月及び賃上げ実施後の賃金台帳
　　　　 を提出してください。
</t>
    </r>
    <r>
      <rPr>
        <b/>
        <sz val="14"/>
        <color theme="1"/>
        <rFont val="BIZ UDP明朝 Medium"/>
        <family val="1"/>
        <charset val="128"/>
      </rPr>
      <t xml:space="preserve">
</t>
    </r>
    <r>
      <rPr>
        <b/>
        <sz val="14"/>
        <color rgb="FFFF0000"/>
        <rFont val="BIZ UDP明朝 Medium"/>
        <family val="1"/>
        <charset val="128"/>
      </rPr>
      <t>※一次募集（令和８年１月３０日から３月６日までを申請受付期間としていた募集）にて「賃上げ加算」にて交付決定されていない事業者のみ、当加算要件の申請が可能です。
　詳しくは手引きの4ページをご覧ください。</t>
    </r>
    <r>
      <rPr>
        <b/>
        <sz val="14"/>
        <color theme="1"/>
        <rFont val="BIZ UDP明朝 Medium"/>
        <family val="1"/>
        <charset val="128"/>
      </rPr>
      <t xml:space="preserve">
※「中東情勢影響加算」との併用はできません。
※賃上げ加算について（ア）実施予定として申請した場合、実績報告時に賃上げの実施が確認できないときは、賃上げ加算は適用されず通常の補助上限・補助率に戻して交付を見直します。
   詳しくは手引きの4ページをご覧ください。</t>
    </r>
    <rPh sb="1" eb="4">
      <t>ホジョキン</t>
    </rPh>
    <rPh sb="4" eb="6">
      <t>シンセイ</t>
    </rPh>
    <rPh sb="7" eb="9">
      <t>ジテン</t>
    </rPh>
    <rPh sb="11" eb="13">
      <t>チンア</t>
    </rPh>
    <rPh sb="14" eb="15">
      <t>ズ</t>
    </rPh>
    <rPh sb="18" eb="20">
      <t>チンア</t>
    </rPh>
    <rPh sb="21" eb="23">
      <t>ジッシ</t>
    </rPh>
    <rPh sb="23" eb="25">
      <t>ヨテイ</t>
    </rPh>
    <rPh sb="27" eb="29">
      <t>バアイ</t>
    </rPh>
    <rPh sb="30" eb="32">
      <t>テイシュツ</t>
    </rPh>
    <rPh sb="34" eb="36">
      <t>ショルイ</t>
    </rPh>
    <rPh sb="37" eb="38">
      <t>コト</t>
    </rPh>
    <rPh sb="70" eb="74">
      <t>シンセイジテン</t>
    </rPh>
    <rPh sb="76" eb="78">
      <t>チンア</t>
    </rPh>
    <rPh sb="80" eb="84">
      <t>ジッシヨテイ</t>
    </rPh>
    <rPh sb="97" eb="99">
      <t>チンア</t>
    </rPh>
    <rPh sb="101" eb="102">
      <t>カン</t>
    </rPh>
    <rPh sb="104" eb="107">
      <t>セイヤクショ</t>
    </rPh>
    <rPh sb="108" eb="110">
      <t>ヨウシキ</t>
    </rPh>
    <rPh sb="110" eb="111">
      <t>ダイ</t>
    </rPh>
    <rPh sb="112" eb="113">
      <t>ゴウ</t>
    </rPh>
    <rPh sb="117" eb="121">
      <t>テンプショルイ</t>
    </rPh>
    <rPh sb="124" eb="126">
      <t>レイワ</t>
    </rPh>
    <rPh sb="137" eb="139">
      <t>テイシュツ</t>
    </rPh>
    <rPh sb="153" eb="155">
      <t>ニュウリョク</t>
    </rPh>
    <rPh sb="156" eb="158">
      <t>フヨウ</t>
    </rPh>
    <rPh sb="166" eb="168">
      <t>シンセイ</t>
    </rPh>
    <rPh sb="168" eb="170">
      <t>ジテン</t>
    </rPh>
    <rPh sb="174" eb="176">
      <t>チンア</t>
    </rPh>
    <rPh sb="182" eb="184">
      <t>バアイ</t>
    </rPh>
    <rPh sb="187" eb="189">
      <t>シンセイ</t>
    </rPh>
    <rPh sb="191" eb="192">
      <t>カタ</t>
    </rPh>
    <rPh sb="214" eb="216">
      <t>ニュウリョク</t>
    </rPh>
    <rPh sb="227" eb="229">
      <t>チンア</t>
    </rPh>
    <rPh sb="231" eb="232">
      <t>カン</t>
    </rPh>
    <rPh sb="234" eb="236">
      <t>ジッセキ</t>
    </rPh>
    <rPh sb="236" eb="239">
      <t>ホウコクショ</t>
    </rPh>
    <rPh sb="240" eb="242">
      <t>ヨウシキ</t>
    </rPh>
    <rPh sb="242" eb="243">
      <t>ダイ</t>
    </rPh>
    <rPh sb="244" eb="245">
      <t>ゴウ</t>
    </rPh>
    <rPh sb="249" eb="250">
      <t>ラン</t>
    </rPh>
    <rPh sb="251" eb="253">
      <t>フソク</t>
    </rPh>
    <rPh sb="254" eb="256">
      <t>バアイ</t>
    </rPh>
    <rPh sb="257" eb="259">
      <t>ホソク</t>
    </rPh>
    <rPh sb="263" eb="267">
      <t>テンプショルイ</t>
    </rPh>
    <rPh sb="270" eb="272">
      <t>レイワ</t>
    </rPh>
    <rPh sb="273" eb="274">
      <t>ネン</t>
    </rPh>
    <rPh sb="275" eb="276">
      <t>ガツ</t>
    </rPh>
    <rPh sb="276" eb="277">
      <t>オヨ</t>
    </rPh>
    <rPh sb="278" eb="280">
      <t>チンア</t>
    </rPh>
    <rPh sb="281" eb="283">
      <t>ジッシ</t>
    </rPh>
    <rPh sb="283" eb="284">
      <t>ゴ</t>
    </rPh>
    <rPh sb="285" eb="289">
      <t>チンギンダイチョウ</t>
    </rPh>
    <rPh sb="296" eb="298">
      <t>テイシュツ</t>
    </rPh>
    <rPh sb="348" eb="350">
      <t>チンア</t>
    </rPh>
    <rPh sb="351" eb="353">
      <t>カサン</t>
    </rPh>
    <rPh sb="356" eb="358">
      <t>コウフ</t>
    </rPh>
    <rPh sb="358" eb="360">
      <t>ケッテイ</t>
    </rPh>
    <rPh sb="366" eb="369">
      <t>ジギョウシャ</t>
    </rPh>
    <rPh sb="372" eb="373">
      <t>トウ</t>
    </rPh>
    <rPh sb="373" eb="375">
      <t>カサン</t>
    </rPh>
    <rPh sb="375" eb="377">
      <t>ヨウケン</t>
    </rPh>
    <rPh sb="378" eb="380">
      <t>シンセイ</t>
    </rPh>
    <rPh sb="381" eb="383">
      <t>カノウ</t>
    </rPh>
    <rPh sb="388" eb="389">
      <t>クワ</t>
    </rPh>
    <rPh sb="392" eb="394">
      <t>テビ</t>
    </rPh>
    <rPh sb="402" eb="403">
      <t>ラン</t>
    </rPh>
    <rPh sb="422" eb="424">
      <t>ヘイヨウ</t>
    </rPh>
    <rPh sb="433" eb="435">
      <t>チンア</t>
    </rPh>
    <rPh sb="436" eb="438">
      <t>カサン</t>
    </rPh>
    <rPh sb="445" eb="447">
      <t>ジッシ</t>
    </rPh>
    <rPh sb="447" eb="449">
      <t>ヨテイ</t>
    </rPh>
    <rPh sb="452" eb="454">
      <t>シンセイ</t>
    </rPh>
    <rPh sb="456" eb="458">
      <t>バアイ</t>
    </rPh>
    <rPh sb="459" eb="461">
      <t>ジッセキ</t>
    </rPh>
    <rPh sb="461" eb="463">
      <t>ホウコク</t>
    </rPh>
    <rPh sb="463" eb="464">
      <t>ジ</t>
    </rPh>
    <rPh sb="465" eb="467">
      <t>チンア</t>
    </rPh>
    <rPh sb="469" eb="471">
      <t>ジッシ</t>
    </rPh>
    <rPh sb="472" eb="474">
      <t>カクニン</t>
    </rPh>
    <rPh sb="482" eb="484">
      <t>チンア</t>
    </rPh>
    <rPh sb="485" eb="487">
      <t>カサン</t>
    </rPh>
    <rPh sb="488" eb="490">
      <t>テキヨウ</t>
    </rPh>
    <rPh sb="493" eb="495">
      <t>ツウジョウ</t>
    </rPh>
    <rPh sb="496" eb="498">
      <t>ホジョ</t>
    </rPh>
    <rPh sb="498" eb="500">
      <t>ジョウゲン</t>
    </rPh>
    <rPh sb="501" eb="504">
      <t>ホジョリツ</t>
    </rPh>
    <rPh sb="505" eb="506">
      <t>モド</t>
    </rPh>
    <rPh sb="508" eb="510">
      <t>コウフ</t>
    </rPh>
    <rPh sb="511" eb="513">
      <t>ミナオ</t>
    </rPh>
    <rPh sb="521" eb="522">
      <t>クワ</t>
    </rPh>
    <rPh sb="525" eb="527">
      <t>テビ</t>
    </rPh>
    <rPh sb="535" eb="536">
      <t>ラン</t>
    </rPh>
    <phoneticPr fontId="7"/>
  </si>
  <si>
    <r>
      <t>●補助上限・補助率を「中東情勢影響加算」で申請する場合はご入力ください。</t>
    </r>
    <r>
      <rPr>
        <b/>
        <sz val="12"/>
        <color theme="1"/>
        <rFont val="BIZ UDP明朝 Medium"/>
        <family val="1"/>
        <charset val="128"/>
      </rPr>
      <t>※「通常」「賃上げ加算」で申請する場合は入力不要です。 詳しくは手引きの3～5ページをご覧ください。</t>
    </r>
    <rPh sb="1" eb="3">
      <t>ホジョ</t>
    </rPh>
    <rPh sb="3" eb="5">
      <t>ジョウゲン</t>
    </rPh>
    <rPh sb="6" eb="8">
      <t>ホジョ</t>
    </rPh>
    <rPh sb="8" eb="9">
      <t>リツ</t>
    </rPh>
    <rPh sb="11" eb="15">
      <t>チュウトウジョウセイ</t>
    </rPh>
    <rPh sb="15" eb="17">
      <t>エイキョウ</t>
    </rPh>
    <rPh sb="17" eb="19">
      <t>カサン</t>
    </rPh>
    <rPh sb="21" eb="23">
      <t>シンセイ</t>
    </rPh>
    <rPh sb="25" eb="27">
      <t>バアイ</t>
    </rPh>
    <rPh sb="29" eb="31">
      <t>ニュウリョク</t>
    </rPh>
    <rPh sb="38" eb="40">
      <t>ツウジョウ</t>
    </rPh>
    <rPh sb="42" eb="44">
      <t>チンア</t>
    </rPh>
    <rPh sb="45" eb="47">
      <t>カサン</t>
    </rPh>
    <rPh sb="49" eb="51">
      <t>シンセイ</t>
    </rPh>
    <rPh sb="53" eb="55">
      <t>バアイ</t>
    </rPh>
    <rPh sb="56" eb="58">
      <t>ニュウリョク</t>
    </rPh>
    <rPh sb="58" eb="60">
      <t>フヨウ</t>
    </rPh>
    <rPh sb="64" eb="65">
      <t>クワ</t>
    </rPh>
    <rPh sb="68" eb="70">
      <t>テビ</t>
    </rPh>
    <rPh sb="80" eb="81">
      <t>ラン</t>
    </rPh>
    <phoneticPr fontId="7"/>
  </si>
  <si>
    <t>令和7年4</t>
    <rPh sb="0" eb="2">
      <t>レイワ</t>
    </rPh>
    <rPh sb="3" eb="4">
      <t>ネン</t>
    </rPh>
    <phoneticPr fontId="7"/>
  </si>
  <si>
    <t>令和7年5</t>
    <rPh sb="0" eb="2">
      <t>レイワ</t>
    </rPh>
    <rPh sb="3" eb="4">
      <t>ネン</t>
    </rPh>
    <phoneticPr fontId="7"/>
  </si>
  <si>
    <t>令和7年6</t>
    <rPh sb="0" eb="2">
      <t>レイワ</t>
    </rPh>
    <rPh sb="3" eb="4">
      <t>ネン</t>
    </rPh>
    <phoneticPr fontId="7"/>
  </si>
  <si>
    <t>令和7年7</t>
    <rPh sb="0" eb="2">
      <t>レイワ</t>
    </rPh>
    <rPh sb="3" eb="4">
      <t>ネン</t>
    </rPh>
    <phoneticPr fontId="7"/>
  </si>
  <si>
    <t>令和7年8</t>
    <rPh sb="0" eb="2">
      <t>レイワ</t>
    </rPh>
    <rPh sb="3" eb="4">
      <t>ネン</t>
    </rPh>
    <phoneticPr fontId="7"/>
  </si>
  <si>
    <t>令和7年9</t>
    <rPh sb="0" eb="2">
      <t>レイワ</t>
    </rPh>
    <rPh sb="3" eb="4">
      <t>ネン</t>
    </rPh>
    <phoneticPr fontId="7"/>
  </si>
  <si>
    <t>令和7年10</t>
    <rPh sb="0" eb="2">
      <t>レイワ</t>
    </rPh>
    <rPh sb="3" eb="4">
      <t>ネン</t>
    </rPh>
    <phoneticPr fontId="7"/>
  </si>
  <si>
    <t>令和7年11</t>
    <rPh sb="0" eb="2">
      <t>レイワ</t>
    </rPh>
    <rPh sb="3" eb="4">
      <t>ネン</t>
    </rPh>
    <phoneticPr fontId="7"/>
  </si>
  <si>
    <t>令和7年12</t>
    <rPh sb="0" eb="2">
      <t>レイワ</t>
    </rPh>
    <rPh sb="3" eb="4">
      <t>ネン</t>
    </rPh>
    <phoneticPr fontId="7"/>
  </si>
  <si>
    <t>令和8年１</t>
    <rPh sb="0" eb="2">
      <t>レイワ</t>
    </rPh>
    <rPh sb="3" eb="4">
      <t>ネン</t>
    </rPh>
    <phoneticPr fontId="7"/>
  </si>
  <si>
    <t>令和８年２</t>
    <rPh sb="0" eb="2">
      <t>レイワ</t>
    </rPh>
    <rPh sb="3" eb="4">
      <t>ネン</t>
    </rPh>
    <phoneticPr fontId="7"/>
  </si>
  <si>
    <t>令和８年３</t>
    <rPh sb="0" eb="2">
      <t>レイワ</t>
    </rPh>
    <rPh sb="3" eb="4">
      <t>ネン</t>
    </rPh>
    <phoneticPr fontId="7"/>
  </si>
  <si>
    <t>令和８年４</t>
    <rPh sb="0" eb="2">
      <t>レイワ</t>
    </rPh>
    <rPh sb="3" eb="4">
      <t>ネン</t>
    </rPh>
    <phoneticPr fontId="7"/>
  </si>
  <si>
    <t>令和８年５</t>
    <rPh sb="0" eb="2">
      <t>レイワ</t>
    </rPh>
    <rPh sb="3" eb="4">
      <t>ネン</t>
    </rPh>
    <phoneticPr fontId="7"/>
  </si>
  <si>
    <t>令和８年６</t>
    <rPh sb="0" eb="2">
      <t>レイワ</t>
    </rPh>
    <rPh sb="3" eb="4">
      <t>ネン</t>
    </rPh>
    <phoneticPr fontId="7"/>
  </si>
  <si>
    <r>
      <t>▼</t>
    </r>
    <r>
      <rPr>
        <b/>
        <sz val="14"/>
        <color rgb="FFFF0000"/>
        <rFont val="BIZ UDP明朝 Medium"/>
        <family val="1"/>
        <charset val="128"/>
      </rPr>
      <t>中東情勢影響加算の適用を希望する場合は、中東情勢の影響に起因して、原材料及び製品等（以下「原材料等」という。）の仕入が困難な状況
　又は原材料等の仕入価格が令和７年４月から令和８年３月までと比較して、令和８年４月以降に２０％以上上昇していることを要件とします。</t>
    </r>
    <r>
      <rPr>
        <b/>
        <sz val="14"/>
        <color theme="1"/>
        <rFont val="BIZ UDP明朝 Medium"/>
        <family val="1"/>
        <charset val="128"/>
      </rPr>
      <t xml:space="preserve">
　</t>
    </r>
    <r>
      <rPr>
        <b/>
        <sz val="12"/>
        <color theme="1"/>
        <rFont val="BIZ UDP明朝 Medium"/>
        <family val="1"/>
        <charset val="128"/>
      </rPr>
      <t>詳しくは手引きの4～5ページをご覧ください。</t>
    </r>
    <r>
      <rPr>
        <b/>
        <sz val="14"/>
        <rFont val="BIZ UDP明朝 Medium"/>
        <family val="1"/>
        <charset val="128"/>
      </rPr>
      <t xml:space="preserve">
</t>
    </r>
    <r>
      <rPr>
        <b/>
        <sz val="14"/>
        <color theme="1"/>
        <rFont val="BIZ UDP明朝 Medium"/>
        <family val="1"/>
        <charset val="128"/>
      </rPr>
      <t xml:space="preserve">
※「賃上げ加算」との併用はできません。</t>
    </r>
    <rPh sb="159" eb="161">
      <t>チンア</t>
    </rPh>
    <phoneticPr fontId="7"/>
  </si>
  <si>
    <t>令和8年度宮城県中小企業等再起支援事業補助金交付申請書</t>
    <rPh sb="0" eb="2">
      <t>レイワ</t>
    </rPh>
    <rPh sb="3" eb="5">
      <t>ネンド</t>
    </rPh>
    <rPh sb="5" eb="13">
      <t>ミヤギケンチュウショウキギョウトウ</t>
    </rPh>
    <rPh sb="13" eb="19">
      <t>サイキシエンジギョウ</t>
    </rPh>
    <rPh sb="19" eb="22">
      <t>ホジョキン</t>
    </rPh>
    <rPh sb="22" eb="27">
      <t>コウフシンセイショ</t>
    </rPh>
    <phoneticPr fontId="7"/>
  </si>
  <si>
    <t>令和8年度宮城県中小企業等再起支援事業補助金</t>
    <rPh sb="0" eb="2">
      <t>レイワ</t>
    </rPh>
    <phoneticPr fontId="7"/>
  </si>
  <si>
    <t>令和8年度宮城県中小企業等再起支援事業</t>
    <rPh sb="0" eb="2">
      <t>レイワ</t>
    </rPh>
    <phoneticPr fontId="7"/>
  </si>
  <si>
    <r>
      <t>　</t>
    </r>
    <r>
      <rPr>
        <b/>
        <sz val="12"/>
        <color theme="1"/>
        <rFont val="Segoe UI Symbol"/>
        <family val="2"/>
      </rPr>
      <t>☑</t>
    </r>
    <r>
      <rPr>
        <b/>
        <sz val="12"/>
        <color rgb="FFFF0000"/>
        <rFont val="BIZ UDP明朝 Medium"/>
        <family val="1"/>
        <charset val="128"/>
      </rPr>
      <t>赤色の印刷用シート</t>
    </r>
    <r>
      <rPr>
        <b/>
        <sz val="12"/>
        <color theme="1"/>
        <rFont val="BIZ UDP明朝 Medium"/>
        <family val="1"/>
        <charset val="128"/>
      </rPr>
      <t>A～Kまで、水色セルへ反映された情報に誤りがないかをご確認ください
　　※Eのシートは該当するもの１枚のみをご確認ください
　　※下記シートは該当する方のみのご提出となります
　　　　G 賃上げに関する書類
　　　　H 様式第1号の8
　　　　A 様式第5号
　　　　K 一者見積理由書
　　※入力情報に誤りがあった場合、</t>
    </r>
    <r>
      <rPr>
        <b/>
        <sz val="12"/>
        <color rgb="FF0000CC"/>
        <rFont val="BIZ UDP明朝 Medium"/>
        <family val="1"/>
        <charset val="128"/>
      </rPr>
      <t>青色の入力用シート</t>
    </r>
    <r>
      <rPr>
        <b/>
        <sz val="12"/>
        <color theme="1"/>
        <rFont val="BIZ UDP明朝 Medium"/>
        <family val="1"/>
        <charset val="128"/>
      </rPr>
      <t>にて修正してください</t>
    </r>
    <rPh sb="2" eb="4">
      <t>アカイロ</t>
    </rPh>
    <rPh sb="5" eb="7">
      <t>インサツ</t>
    </rPh>
    <rPh sb="7" eb="8">
      <t>ヨウ</t>
    </rPh>
    <rPh sb="22" eb="24">
      <t>ハンエイ</t>
    </rPh>
    <rPh sb="27" eb="29">
      <t>ジョウホウ</t>
    </rPh>
    <rPh sb="30" eb="31">
      <t>アヤマ</t>
    </rPh>
    <rPh sb="38" eb="40">
      <t>カクニン</t>
    </rPh>
    <rPh sb="54" eb="56">
      <t>ガイトウ</t>
    </rPh>
    <rPh sb="61" eb="62">
      <t>マイ</t>
    </rPh>
    <rPh sb="66" eb="68">
      <t>カクニン</t>
    </rPh>
    <rPh sb="76" eb="78">
      <t>カキ</t>
    </rPh>
    <rPh sb="187" eb="191">
      <t>ニュウリョクジョウホウアヤマバアイアオイロニュウリョクヨウシュウセイ</t>
    </rPh>
    <phoneticPr fontId="7"/>
  </si>
  <si>
    <r>
      <t>　</t>
    </r>
    <r>
      <rPr>
        <b/>
        <sz val="12"/>
        <color theme="1"/>
        <rFont val="Segoe UI Symbol"/>
        <family val="2"/>
      </rPr>
      <t>☑</t>
    </r>
    <r>
      <rPr>
        <b/>
        <sz val="12"/>
        <color rgb="FFFF0000"/>
        <rFont val="BIZ UDP明朝 Medium"/>
        <family val="1"/>
        <charset val="128"/>
      </rPr>
      <t>赤色の印刷用シート</t>
    </r>
    <r>
      <rPr>
        <b/>
        <sz val="12"/>
        <color theme="1"/>
        <rFont val="BIZ UDP明朝 Medium"/>
        <family val="1"/>
        <charset val="128"/>
      </rPr>
      <t>A～Kまで出力してください
　　※Eについては、３シートのうち、該当するもの１枚のみを出力してください
　　※下記シートは該当する方のみのご提出となります
　　　　G 賃上げに関する書類
　　　　H 様式第1号の8
　　　　A 様式第5号</t>
    </r>
    <r>
      <rPr>
        <b/>
        <sz val="12"/>
        <color theme="1"/>
        <rFont val="BIZ UDP明朝 Medium"/>
        <family val="2"/>
        <charset val="128"/>
      </rPr>
      <t xml:space="preserve">
　　　　K 一者見積理由書</t>
    </r>
    <rPh sb="2" eb="4">
      <t>アカイロ</t>
    </rPh>
    <rPh sb="5" eb="8">
      <t>インサツヨウ</t>
    </rPh>
    <rPh sb="16" eb="18">
      <t>シュツリョク</t>
    </rPh>
    <rPh sb="43" eb="45">
      <t>ガイトウ</t>
    </rPh>
    <rPh sb="50" eb="51">
      <t>マイ</t>
    </rPh>
    <rPh sb="54" eb="56">
      <t>シュツリョク</t>
    </rPh>
    <phoneticPr fontId="7"/>
  </si>
  <si>
    <t>➡「入力シート⑩」をご確認ください</t>
    <rPh sb="11" eb="13">
      <t>カクニン</t>
    </rPh>
    <phoneticPr fontId="7"/>
  </si>
  <si>
    <r>
      <t>▼入力シート⑤-1～⑤-3のうち、</t>
    </r>
    <r>
      <rPr>
        <b/>
        <u/>
        <sz val="14"/>
        <color rgb="FFFF0000"/>
        <rFont val="BIZ UDP明朝 Medium"/>
        <family val="1"/>
        <charset val="128"/>
      </rPr>
      <t>いずれか１つ</t>
    </r>
    <r>
      <rPr>
        <b/>
        <sz val="14"/>
        <color theme="1"/>
        <rFont val="BIZ UDP明朝 Medium"/>
        <family val="1"/>
        <charset val="128"/>
      </rPr>
      <t xml:space="preserve">をご入力のうえ提出してください。※詳しくは手引きの12～14ページをご覧ください
</t>
    </r>
    <r>
      <rPr>
        <b/>
        <sz val="14"/>
        <color rgb="FFFF0000"/>
        <rFont val="BIZ UDP明朝 Medium"/>
        <family val="1"/>
        <charset val="128"/>
      </rPr>
      <t>・「売上高等が30パーセント以上減少していることの報告書」にて申請する方…こちらのシートをご入力ください</t>
    </r>
    <r>
      <rPr>
        <b/>
        <sz val="14"/>
        <color theme="1"/>
        <rFont val="BIZ UDP明朝 Medium"/>
        <family val="1"/>
        <charset val="128"/>
      </rPr>
      <t xml:space="preserve">
</t>
    </r>
    <r>
      <rPr>
        <b/>
        <sz val="14"/>
        <rFont val="BIZ UDP明朝 Medium"/>
        <family val="1"/>
        <charset val="128"/>
      </rPr>
      <t>・「営業利益率が減少していることの報告書」にて申請する</t>
    </r>
    <r>
      <rPr>
        <b/>
        <u/>
        <sz val="14"/>
        <rFont val="BIZ UDP明朝 Medium"/>
        <family val="1"/>
        <charset val="128"/>
      </rPr>
      <t>法人の方</t>
    </r>
    <r>
      <rPr>
        <b/>
        <sz val="14"/>
        <rFont val="BIZ UDP明朝 Medium"/>
        <family val="1"/>
        <charset val="128"/>
      </rPr>
      <t>…入力シート⑤-2へ進んでください</t>
    </r>
    <r>
      <rPr>
        <b/>
        <sz val="14"/>
        <color theme="1"/>
        <rFont val="BIZ UDP明朝 Medium"/>
        <family val="1"/>
        <charset val="128"/>
      </rPr>
      <t xml:space="preserve">
・「営業利益率が減少していることの報告書」にて申請する</t>
    </r>
    <r>
      <rPr>
        <b/>
        <u/>
        <sz val="14"/>
        <color theme="1"/>
        <rFont val="BIZ UDP明朝 Medium"/>
        <family val="1"/>
        <charset val="128"/>
      </rPr>
      <t>個人事業主の方</t>
    </r>
    <r>
      <rPr>
        <b/>
        <sz val="14"/>
        <color theme="1"/>
        <rFont val="BIZ UDP明朝 Medium"/>
        <family val="1"/>
        <charset val="128"/>
      </rPr>
      <t>…入力シート⑤-3へ進んでください</t>
    </r>
    <rPh sb="1" eb="3">
      <t>ニュウリョク</t>
    </rPh>
    <rPh sb="25" eb="27">
      <t>ニュウリョク</t>
    </rPh>
    <rPh sb="30" eb="32">
      <t>テイシュツ</t>
    </rPh>
    <rPh sb="66" eb="68">
      <t>ウリアゲ</t>
    </rPh>
    <rPh sb="68" eb="69">
      <t>ダカ</t>
    </rPh>
    <rPh sb="69" eb="70">
      <t>トウ</t>
    </rPh>
    <rPh sb="89" eb="92">
      <t>ホウコクショ</t>
    </rPh>
    <rPh sb="95" eb="97">
      <t>シンセイ</t>
    </rPh>
    <rPh sb="99" eb="100">
      <t>カタ</t>
    </rPh>
    <rPh sb="125" eb="127">
      <t>ゲンショウ</t>
    </rPh>
    <rPh sb="134" eb="137">
      <t>ホウコクショ</t>
    </rPh>
    <rPh sb="140" eb="142">
      <t>シンセイ</t>
    </rPh>
    <rPh sb="144" eb="146">
      <t>ホウジン</t>
    </rPh>
    <rPh sb="147" eb="148">
      <t>カタ</t>
    </rPh>
    <rPh sb="193" eb="198">
      <t>コジンジギョウヌシ</t>
    </rPh>
    <phoneticPr fontId="7"/>
  </si>
  <si>
    <r>
      <t>▼入力シート⑤-1～⑤-3のうち、</t>
    </r>
    <r>
      <rPr>
        <b/>
        <u/>
        <sz val="14"/>
        <color theme="1"/>
        <rFont val="BIZ UDP明朝 Medium"/>
        <family val="1"/>
        <charset val="128"/>
      </rPr>
      <t>いずれか１つ</t>
    </r>
    <r>
      <rPr>
        <b/>
        <sz val="14"/>
        <color theme="1"/>
        <rFont val="BIZ UDP明朝 Medium"/>
        <family val="1"/>
        <charset val="128"/>
      </rPr>
      <t xml:space="preserve">をご入力ください。※詳しくは手引きの12～14ページをご覧ください
</t>
    </r>
    <r>
      <rPr>
        <b/>
        <sz val="14"/>
        <rFont val="BIZ UDP明朝 Medium"/>
        <family val="1"/>
        <charset val="128"/>
      </rPr>
      <t>・「売上高等が30パーセント以上減少していることの報告書」にて申請する方…入力シート⑤-1へ進んでください</t>
    </r>
    <r>
      <rPr>
        <b/>
        <sz val="14"/>
        <color theme="1"/>
        <rFont val="BIZ UDP明朝 Medium"/>
        <family val="1"/>
        <charset val="128"/>
      </rPr>
      <t xml:space="preserve">
</t>
    </r>
    <r>
      <rPr>
        <b/>
        <sz val="14"/>
        <color rgb="FFFF0000"/>
        <rFont val="BIZ UDP明朝 Medium"/>
        <family val="1"/>
        <charset val="128"/>
      </rPr>
      <t>・「営業利益率が減少していることの報告書」にて申請する</t>
    </r>
    <r>
      <rPr>
        <b/>
        <u/>
        <sz val="14"/>
        <color rgb="FFFF0000"/>
        <rFont val="BIZ UDP明朝 Medium"/>
        <family val="1"/>
        <charset val="128"/>
      </rPr>
      <t>法人の方</t>
    </r>
    <r>
      <rPr>
        <b/>
        <sz val="14"/>
        <color rgb="FFFF0000"/>
        <rFont val="BIZ UDP明朝 Medium"/>
        <family val="1"/>
        <charset val="128"/>
      </rPr>
      <t>…こちらのシートをご入力ください。</t>
    </r>
    <r>
      <rPr>
        <b/>
        <sz val="14"/>
        <color theme="1"/>
        <rFont val="BIZ UDP明朝 Medium"/>
        <family val="1"/>
        <charset val="128"/>
      </rPr>
      <t xml:space="preserve">
・「営業利益率が減少していることの報告書」にて申請する</t>
    </r>
    <r>
      <rPr>
        <b/>
        <u/>
        <sz val="14"/>
        <color theme="1"/>
        <rFont val="BIZ UDP明朝 Medium"/>
        <family val="1"/>
        <charset val="128"/>
      </rPr>
      <t>個人事業主の方</t>
    </r>
    <r>
      <rPr>
        <b/>
        <sz val="14"/>
        <color theme="1"/>
        <rFont val="BIZ UDP明朝 Medium"/>
        <family val="1"/>
        <charset val="128"/>
      </rPr>
      <t>…入力シート⑤-3へ進んでください</t>
    </r>
    <rPh sb="33" eb="34">
      <t>クワ</t>
    </rPh>
    <rPh sb="37" eb="39">
      <t>テビ</t>
    </rPh>
    <rPh sb="51" eb="52">
      <t>ラン</t>
    </rPh>
    <rPh sb="59" eb="60">
      <t>ダカ</t>
    </rPh>
    <rPh sb="60" eb="61">
      <t>トウ</t>
    </rPh>
    <rPh sb="80" eb="83">
      <t>ホウコクショ</t>
    </rPh>
    <rPh sb="86" eb="88">
      <t>シンセイ</t>
    </rPh>
    <rPh sb="90" eb="91">
      <t>カタ</t>
    </rPh>
    <rPh sb="117" eb="119">
      <t>ゲンショウ</t>
    </rPh>
    <rPh sb="126" eb="129">
      <t>ホウコクショ</t>
    </rPh>
    <rPh sb="132" eb="134">
      <t>シンセイ</t>
    </rPh>
    <rPh sb="136" eb="138">
      <t>ホウジン</t>
    </rPh>
    <rPh sb="139" eb="140">
      <t>カタ</t>
    </rPh>
    <rPh sb="185" eb="190">
      <t>コジンジギョウヌシ</t>
    </rPh>
    <phoneticPr fontId="7"/>
  </si>
  <si>
    <r>
      <t>▼入力シート⑤-1～⑤-3のうち、</t>
    </r>
    <r>
      <rPr>
        <b/>
        <u/>
        <sz val="14"/>
        <color theme="1"/>
        <rFont val="BIZ UDP明朝 Medium"/>
        <family val="1"/>
        <charset val="128"/>
      </rPr>
      <t>いずれか１つ</t>
    </r>
    <r>
      <rPr>
        <b/>
        <sz val="14"/>
        <color theme="1"/>
        <rFont val="BIZ UDP明朝 Medium"/>
        <family val="1"/>
        <charset val="128"/>
      </rPr>
      <t xml:space="preserve">をご入力ください。※詳しくは手引きの10ページをご覧ください
</t>
    </r>
    <r>
      <rPr>
        <b/>
        <sz val="14"/>
        <rFont val="BIZ UDP明朝 Medium"/>
        <family val="1"/>
        <charset val="128"/>
      </rPr>
      <t>・「売上高等が30パーセント以上減少していることの報告書」にて申請する方…入力シート⑤-1へ進んでください</t>
    </r>
    <r>
      <rPr>
        <b/>
        <sz val="14"/>
        <color theme="1"/>
        <rFont val="BIZ UDP明朝 Medium"/>
        <family val="1"/>
        <charset val="128"/>
      </rPr>
      <t xml:space="preserve">
・「営業利益率が減少していることの報告書」にて申請する</t>
    </r>
    <r>
      <rPr>
        <b/>
        <u/>
        <sz val="14"/>
        <color theme="1"/>
        <rFont val="BIZ UDP明朝 Medium"/>
        <family val="1"/>
        <charset val="128"/>
      </rPr>
      <t>法人の方</t>
    </r>
    <r>
      <rPr>
        <b/>
        <sz val="14"/>
        <color theme="1"/>
        <rFont val="BIZ UDP明朝 Medium"/>
        <family val="1"/>
        <charset val="128"/>
      </rPr>
      <t xml:space="preserve">…入力シート⑤-2へ進んでください
</t>
    </r>
    <r>
      <rPr>
        <b/>
        <sz val="14"/>
        <color rgb="FFFF0000"/>
        <rFont val="BIZ UDP明朝 Medium"/>
        <family val="1"/>
        <charset val="128"/>
      </rPr>
      <t>・「営業利益率が減少していることの報告書」にて申請する</t>
    </r>
    <r>
      <rPr>
        <b/>
        <u/>
        <sz val="14"/>
        <color rgb="FFFF0000"/>
        <rFont val="BIZ UDP明朝 Medium"/>
        <family val="1"/>
        <charset val="128"/>
      </rPr>
      <t>個人事業主の方</t>
    </r>
    <r>
      <rPr>
        <b/>
        <sz val="14"/>
        <color rgb="FFFF0000"/>
        <rFont val="BIZ UDP明朝 Medium"/>
        <family val="1"/>
        <charset val="128"/>
      </rPr>
      <t>…こちらのシートをご入力ください</t>
    </r>
    <rPh sb="56" eb="57">
      <t>ダカ</t>
    </rPh>
    <rPh sb="57" eb="58">
      <t>トウ</t>
    </rPh>
    <rPh sb="77" eb="80">
      <t>ホウコクショ</t>
    </rPh>
    <rPh sb="83" eb="85">
      <t>シンセイ</t>
    </rPh>
    <rPh sb="87" eb="88">
      <t>カタ</t>
    </rPh>
    <rPh sb="114" eb="116">
      <t>ゲンショウ</t>
    </rPh>
    <rPh sb="123" eb="126">
      <t>ホウコクショ</t>
    </rPh>
    <rPh sb="129" eb="131">
      <t>シンセイ</t>
    </rPh>
    <rPh sb="133" eb="135">
      <t>ホウジン</t>
    </rPh>
    <rPh sb="136" eb="137">
      <t>カタ</t>
    </rPh>
    <rPh sb="182" eb="187">
      <t>コジンジギョウヌシ</t>
    </rPh>
    <phoneticPr fontId="7"/>
  </si>
  <si>
    <r>
      <t xml:space="preserve">2026/6/30
</t>
    </r>
    <r>
      <rPr>
        <sz val="12"/>
        <color rgb="FFFF0000"/>
        <rFont val="BIZ UD明朝 Medium"/>
        <family val="1"/>
        <charset val="128"/>
      </rPr>
      <t>※着手予定年月日に応じて、以下の区分に従い着手届申請日をご入力ください。</t>
    </r>
    <phoneticPr fontId="7"/>
  </si>
  <si>
    <t>暴力団排除に関する誓約書</t>
  </si>
  <si>
    <t>該当する場合は、☑を記入の上、以下を記入</t>
    <rPh sb="0" eb="2">
      <t>ガイトウ</t>
    </rPh>
    <rPh sb="4" eb="6">
      <t>バアイ</t>
    </rPh>
    <rPh sb="10" eb="12">
      <t>キニュウ</t>
    </rPh>
    <rPh sb="13" eb="14">
      <t>ウエ</t>
    </rPh>
    <rPh sb="15" eb="17">
      <t>イカ</t>
    </rPh>
    <rPh sb="18" eb="20">
      <t>キニュウ</t>
    </rPh>
    <phoneticPr fontId="7"/>
  </si>
  <si>
    <t>※一次募集（令和８年１月３０日から３月６日までを申請受付期間としていた募集）について</t>
    <phoneticPr fontId="7"/>
  </si>
  <si>
    <t>(申請番号：MC-　　　　　　　　　)</t>
    <rPh sb="1" eb="3">
      <t>シンセイ</t>
    </rPh>
    <rPh sb="3" eb="5">
      <t>バンゴウ</t>
    </rPh>
    <phoneticPr fontId="7"/>
  </si>
  <si>
    <t>一次募集</t>
    <rPh sb="0" eb="4">
      <t>イチジボシュウ</t>
    </rPh>
    <phoneticPr fontId="7"/>
  </si>
  <si>
    <t>一次募集
（令和８年１月３０日から３月６日までを申請受付期間としていた募集）
について</t>
    <phoneticPr fontId="7"/>
  </si>
  <si>
    <t>一次募集にて交付決定された</t>
    <rPh sb="0" eb="4">
      <t>イチジボシュウ</t>
    </rPh>
    <rPh sb="6" eb="10">
      <t>コウフケッテイ</t>
    </rPh>
    <phoneticPr fontId="7"/>
  </si>
  <si>
    <t>申請番号</t>
    <rPh sb="0" eb="2">
      <t>シンセイ</t>
    </rPh>
    <rPh sb="2" eb="4">
      <t>バンゴウ</t>
    </rPh>
    <phoneticPr fontId="7"/>
  </si>
  <si>
    <t>MC－</t>
    <phoneticPr fontId="7"/>
  </si>
  <si>
    <t>交付決定された　</t>
    <rPh sb="0" eb="4">
      <t>コウフケッテイ</t>
    </rPh>
    <phoneticPr fontId="7"/>
  </si>
  <si>
    <r>
      <t>内容確認のうえ</t>
    </r>
    <r>
      <rPr>
        <b/>
        <sz val="12"/>
        <color theme="0"/>
        <rFont val="Segoe UI Symbol"/>
        <family val="1"/>
      </rPr>
      <t>☑</t>
    </r>
    <r>
      <rPr>
        <b/>
        <sz val="12"/>
        <color theme="0"/>
        <rFont val="BIZ UDP明朝 Medium"/>
        <family val="1"/>
        <charset val="128"/>
      </rPr>
      <t>を入れてください
※一次募集にて交付決定されていない場合、中止・廃止の申請をした場合、または一次募集に申請していない場合は不要です。</t>
    </r>
    <rPh sb="0" eb="2">
      <t>ナイヨウ</t>
    </rPh>
    <rPh sb="2" eb="4">
      <t>カクニン</t>
    </rPh>
    <rPh sb="9" eb="10">
      <t>イ</t>
    </rPh>
    <rPh sb="18" eb="22">
      <t>イチジボシュウ</t>
    </rPh>
    <rPh sb="34" eb="36">
      <t>バアイ</t>
    </rPh>
    <rPh sb="48" eb="50">
      <t>バアイ</t>
    </rPh>
    <rPh sb="54" eb="58">
      <t>イチジボシュウ</t>
    </rPh>
    <rPh sb="59" eb="61">
      <t>シンセイ</t>
    </rPh>
    <rPh sb="66" eb="68">
      <t>バアイ</t>
    </rPh>
    <rPh sb="69" eb="71">
      <t>フヨウ</t>
    </rPh>
    <phoneticPr fontId="7"/>
  </si>
  <si>
    <t>当社（私）は、補助金の交付の申請をするに当たって、申請日から補助事業完了日までの間に、従業員の平均賃金を2025年9月時点と比較して3.5％以上引き上げる要件を満たすことについて誓約します。
     －－－－－－－－－－－－－－－－－－－－－－－－－－－－－－－－－－－－－－－－－－－－－－－－－－－－－－－－－
一次募集にて、賃上げ加算の交付決定を受けておりません。</t>
    <rPh sb="165" eb="167">
      <t>チンア</t>
    </rPh>
    <rPh sb="168" eb="170">
      <t>カサン</t>
    </rPh>
    <rPh sb="171" eb="175">
      <t>コウフケッテイ</t>
    </rPh>
    <rPh sb="176" eb="177">
      <t>ウ</t>
    </rPh>
    <phoneticPr fontId="7"/>
  </si>
  <si>
    <r>
      <t>賃上げに関する誓約書
※</t>
    </r>
    <r>
      <rPr>
        <u/>
        <sz val="12"/>
        <color rgb="FFFF0000"/>
        <rFont val="BIZ UDP明朝 Medium"/>
        <family val="1"/>
        <charset val="128"/>
      </rPr>
      <t>「賃上げ加算予定」</t>
    </r>
    <r>
      <rPr>
        <sz val="12"/>
        <rFont val="BIZ UDP明朝 Medium"/>
        <family val="1"/>
        <charset val="128"/>
      </rPr>
      <t>で申請</t>
    </r>
    <r>
      <rPr>
        <sz val="12"/>
        <color theme="1"/>
        <rFont val="BIZ UDP明朝 Medium"/>
        <family val="3"/>
        <charset val="128"/>
      </rPr>
      <t>の
事業者のみ提出が必要です。
※</t>
    </r>
    <r>
      <rPr>
        <sz val="12"/>
        <color rgb="FFFF0000"/>
        <rFont val="BIZ UDP明朝 Medium"/>
        <family val="1"/>
        <charset val="128"/>
      </rPr>
      <t>一次募集（令和８年１月３０日から
３月６日までを申請受付期間と
していた募集）にて､
「賃上げ加算」にて交付決定されて
いない事業者のみ、
当加算要件の申請が可能です。</t>
    </r>
    <r>
      <rPr>
        <sz val="12"/>
        <color theme="1"/>
        <rFont val="BIZ UDP明朝 Medium"/>
        <family val="3"/>
        <charset val="128"/>
      </rPr>
      <t xml:space="preserve">
　詳しくは手引きの4ページを
ご覧ください。
</t>
    </r>
    <rPh sb="0" eb="2">
      <t>チンア</t>
    </rPh>
    <rPh sb="4" eb="5">
      <t>カン</t>
    </rPh>
    <rPh sb="7" eb="10">
      <t>セイヤクショ</t>
    </rPh>
    <rPh sb="14" eb="16">
      <t>チンア</t>
    </rPh>
    <rPh sb="17" eb="19">
      <t>カサン</t>
    </rPh>
    <rPh sb="19" eb="21">
      <t>ヨテイ</t>
    </rPh>
    <rPh sb="23" eb="25">
      <t>シンセイ</t>
    </rPh>
    <rPh sb="27" eb="30">
      <t>ジギョウシャ</t>
    </rPh>
    <rPh sb="32" eb="34">
      <t>テイシュツ</t>
    </rPh>
    <rPh sb="35" eb="37">
      <t>ヒツヨウ</t>
    </rPh>
    <phoneticPr fontId="7"/>
  </si>
  <si>
    <t>一次募集にて、賃上げ加算の交付決定を受けておりません。</t>
    <rPh sb="6" eb="8">
      <t>チンア</t>
    </rPh>
    <rPh sb="9" eb="11">
      <t>カサン</t>
    </rPh>
    <rPh sb="12" eb="16">
      <t>コウフケッテイ</t>
    </rPh>
    <rPh sb="17" eb="18">
      <t>ウ</t>
    </rPh>
    <phoneticPr fontId="7"/>
  </si>
  <si>
    <r>
      <t>　</t>
    </r>
    <r>
      <rPr>
        <sz val="11"/>
        <color rgb="FFFF0000"/>
        <rFont val="BIZ UD明朝 Medium"/>
        <family val="1"/>
        <charset val="128"/>
      </rPr>
      <t>金額の内訳、単価及び数量が明記されている、令和８年４月以降に購入した主要な仕入品の「請求書又は領収書」の写し
及び令和７年４月から令和８年３月までの間のいずれかの月に購入した全く同じ品目の「請求書又は領収書」の写しなどを添付してください。</t>
    </r>
    <rPh sb="111" eb="113">
      <t>テンプ</t>
    </rPh>
    <phoneticPr fontId="7"/>
  </si>
  <si>
    <t xml:space="preserve">
(ア)(イ)どちらかに✓を入れ、必要事項の入力並びに添付書類をご提出ください。</t>
    <rPh sb="26" eb="27">
      <t>イ</t>
    </rPh>
    <rPh sb="29" eb="31">
      <t>ヒツヨウ</t>
    </rPh>
    <rPh sb="31" eb="33">
      <t>ジコウ</t>
    </rPh>
    <rPh sb="34" eb="36">
      <t>ニュウリョク</t>
    </rPh>
    <rPh sb="36" eb="37">
      <t>ナラ</t>
    </rPh>
    <rPh sb="39" eb="43">
      <t>テンプショルイ</t>
    </rPh>
    <rPh sb="45" eb="47">
      <t>テイシュツ</t>
    </rPh>
    <phoneticPr fontId="7"/>
  </si>
  <si>
    <t>※「賃上げ加算」以外の申請を行う事業者につきましても、提出は必須となります。</t>
    <rPh sb="2" eb="4">
      <t>チンア</t>
    </rPh>
    <rPh sb="5" eb="7">
      <t>カサン</t>
    </rPh>
    <rPh sb="8" eb="10">
      <t>イガイ</t>
    </rPh>
    <rPh sb="11" eb="13">
      <t>シンセイ</t>
    </rPh>
    <rPh sb="14" eb="15">
      <t>オコナ</t>
    </rPh>
    <rPh sb="16" eb="19">
      <t>ジギョウシャ</t>
    </rPh>
    <rPh sb="27" eb="29">
      <t>テイシュツ</t>
    </rPh>
    <rPh sb="30" eb="32">
      <t>ヒッス</t>
    </rPh>
    <phoneticPr fontId="7"/>
  </si>
  <si>
    <r>
      <t>　</t>
    </r>
    <r>
      <rPr>
        <b/>
        <sz val="12"/>
        <color theme="1"/>
        <rFont val="Segoe UI Symbol"/>
        <family val="2"/>
      </rPr>
      <t>☑</t>
    </r>
    <r>
      <rPr>
        <b/>
        <sz val="12"/>
        <color theme="1"/>
        <rFont val="BIZ UDP明朝 Medium"/>
        <family val="2"/>
        <charset val="128"/>
      </rPr>
      <t>下記送付先までご提出ください。
　送付先：980-8790
　　　　　　日本郵便株式会社　仙台中央郵便局　私書箱２００号
　　　　　　　宮城県中小企業等再起支援事業補助金事務局　　行
　　　　　　　（株式会社日専連ライフサービス）
　※申請締切：令和８年7月27日（月）　当日消印有効
　※</t>
    </r>
    <r>
      <rPr>
        <b/>
        <sz val="12"/>
        <color rgb="FFFF0000"/>
        <rFont val="BIZ UDP明朝 Medium"/>
        <family val="1"/>
        <charset val="128"/>
      </rPr>
      <t>赤色の印刷用シートN</t>
    </r>
    <r>
      <rPr>
        <b/>
        <sz val="12"/>
        <color theme="1"/>
        <rFont val="BIZ UDP明朝 Medium"/>
        <family val="2"/>
        <charset val="128"/>
      </rPr>
      <t>「発送用宛名ラベル」をご利用ください。</t>
    </r>
    <rPh sb="2" eb="4">
      <t>カキ</t>
    </rPh>
    <rPh sb="4" eb="6">
      <t>ソウフ</t>
    </rPh>
    <rPh sb="6" eb="7">
      <t>サキ</t>
    </rPh>
    <rPh sb="10" eb="12">
      <t>テイシュツ</t>
    </rPh>
    <rPh sb="19" eb="22">
      <t>ソウフサキ</t>
    </rPh>
    <rPh sb="102" eb="106">
      <t>カブシキカイシャ</t>
    </rPh>
    <rPh sb="121" eb="124">
      <t>シンセイシ</t>
    </rPh>
    <rPh sb="124" eb="125">
      <t>キ</t>
    </rPh>
    <rPh sb="126" eb="128">
      <t>レイワ</t>
    </rPh>
    <rPh sb="129" eb="130">
      <t>ネン</t>
    </rPh>
    <rPh sb="131" eb="132">
      <t>ツキ</t>
    </rPh>
    <rPh sb="134" eb="135">
      <t>ヒ</t>
    </rPh>
    <rPh sb="136" eb="137">
      <t>ゲツ</t>
    </rPh>
    <rPh sb="139" eb="141">
      <t>トウジツ</t>
    </rPh>
    <rPh sb="141" eb="145">
      <t>ケシインユウコウ</t>
    </rPh>
    <rPh sb="148" eb="150">
      <t>アカイロ</t>
    </rPh>
    <rPh sb="151" eb="154">
      <t>インサツヨウ</t>
    </rPh>
    <rPh sb="159" eb="161">
      <t>ハッソウ</t>
    </rPh>
    <rPh sb="161" eb="162">
      <t>ヨウ</t>
    </rPh>
    <rPh sb="162" eb="164">
      <t>アテナ</t>
    </rPh>
    <rPh sb="170" eb="172">
      <t>リヨウ</t>
    </rPh>
    <phoneticPr fontId="7"/>
  </si>
  <si>
    <t>➡「入力シート⑤」へ進んでください</t>
    <rPh sb="2" eb="4">
      <t>ニュウリョク</t>
    </rPh>
    <rPh sb="10" eb="11">
      <t>スス</t>
    </rPh>
    <phoneticPr fontId="7"/>
  </si>
  <si>
    <t>月分　 (A)</t>
    <rPh sb="0" eb="1">
      <t>ガツ</t>
    </rPh>
    <rPh sb="1" eb="2">
      <t>ブン</t>
    </rPh>
    <phoneticPr fontId="7"/>
  </si>
  <si>
    <t>月分　 (B)</t>
    <rPh sb="0" eb="1">
      <t>ガツ</t>
    </rPh>
    <rPh sb="1" eb="2">
      <t>ブン</t>
    </rPh>
    <phoneticPr fontId="7"/>
  </si>
  <si>
    <t>上昇率（（Ａ－Ｂ）／Ｂ）</t>
    <rPh sb="0" eb="3">
      <t>ジョウショウリツ</t>
    </rPh>
    <phoneticPr fontId="7"/>
  </si>
  <si>
    <t>(自動計算)</t>
    <phoneticPr fontId="7"/>
  </si>
  <si>
    <t>　　※申請締切：令和8年7月27日（月）　当日消印有効</t>
    <rPh sb="18" eb="19">
      <t>ゲツ</t>
    </rPh>
    <phoneticPr fontId="7"/>
  </si>
  <si>
    <t>その他</t>
    <rPh sb="2" eb="3">
      <t>タ</t>
    </rPh>
    <phoneticPr fontId="7"/>
  </si>
  <si>
    <t>具体的な理由</t>
    <rPh sb="0" eb="3">
      <t>グタイテキ</t>
    </rPh>
    <rPh sb="4" eb="6">
      <t>リユウ</t>
    </rPh>
    <phoneticPr fontId="7"/>
  </si>
  <si>
    <t>令和８</t>
    <rPh sb="0" eb="2">
      <t>レイワ</t>
    </rPh>
    <phoneticPr fontId="7"/>
  </si>
  <si>
    <t>3.具体的な理由</t>
    <rPh sb="2" eb="5">
      <t>グタイテキ</t>
    </rPh>
    <rPh sb="6" eb="8">
      <t>リユウ</t>
    </rPh>
    <phoneticPr fontId="7"/>
  </si>
  <si>
    <t>その他</t>
    <phoneticPr fontId="7"/>
  </si>
  <si>
    <r>
      <t>※創業から2年未満で令和４年1月から令和6年１２月までの売上が無い創業者や店舗・業容拡大等により令和４年1月から令和6年１２月までの間の年同月と単純に比較できない場合は、創業後申請する月の前月までの間の任意の連続する３か月間の平均売上高のいずれかと比較することも可能です。
創業から２年未満であることの証明資料または業容変更/拡大の証明資料のご提出が必要となります。
該当する場合は、</t>
    </r>
    <r>
      <rPr>
        <sz val="14"/>
        <color theme="1"/>
        <rFont val="Segoe UI Symbol"/>
        <family val="1"/>
      </rPr>
      <t>☑</t>
    </r>
    <r>
      <rPr>
        <sz val="14"/>
        <color theme="1"/>
        <rFont val="BIZ UDP明朝 Medium"/>
        <family val="1"/>
        <charset val="128"/>
      </rPr>
      <t>の上、以下を記入。</t>
    </r>
    <rPh sb="1" eb="3">
      <t>ソウギョウ</t>
    </rPh>
    <rPh sb="6" eb="7">
      <t>ネン</t>
    </rPh>
    <rPh sb="7" eb="9">
      <t>ミマン</t>
    </rPh>
    <rPh sb="10" eb="12">
      <t>レイワ</t>
    </rPh>
    <rPh sb="48" eb="50">
      <t>レイワ</t>
    </rPh>
    <phoneticPr fontId="7"/>
  </si>
  <si>
    <t>12(※)</t>
    <phoneticPr fontId="7"/>
  </si>
  <si>
    <t>※No.12：「パートナーシップ構築宣言」ポータルサイトURL：https://www.biz-partnership.jp/</t>
    <phoneticPr fontId="7"/>
  </si>
  <si>
    <r>
      <rPr>
        <sz val="12"/>
        <rFont val="BIZ UD明朝 Medium"/>
        <family val="1"/>
        <charset val="128"/>
      </rPr>
      <t>飲食業</t>
    </r>
    <r>
      <rPr>
        <sz val="12"/>
        <color rgb="FFFF0000"/>
        <rFont val="BIZ UD明朝 Medium"/>
        <family val="1"/>
        <charset val="128"/>
      </rPr>
      <t>（プルダウンから選択してください）</t>
    </r>
    <rPh sb="0" eb="3">
      <t>インショクギョウ</t>
    </rPh>
    <phoneticPr fontId="7"/>
  </si>
  <si>
    <t>記入例を参照のうえ、ご入力ください。</t>
    <rPh sb="4" eb="6">
      <t>サンショウ</t>
    </rPh>
    <rPh sb="11" eb="13">
      <t>ニュウリョク</t>
    </rPh>
    <phoneticPr fontId="7"/>
  </si>
  <si>
    <t>一次募集にて、賃上げ加算の交付決定を受けておりません。</t>
    <rPh sb="0" eb="4">
      <t>イチジボシュウ</t>
    </rPh>
    <rPh sb="7" eb="9">
      <t>チンア</t>
    </rPh>
    <rPh sb="10" eb="12">
      <t>カサン</t>
    </rPh>
    <rPh sb="13" eb="17">
      <t>コウフケッテイ</t>
    </rPh>
    <rPh sb="18" eb="19">
      <t>ウ</t>
    </rPh>
    <phoneticPr fontId="7"/>
  </si>
  <si>
    <t>食材（ノルウェー産アトランティック生サーモン）</t>
    <phoneticPr fontId="7"/>
  </si>
  <si>
    <t>月分</t>
    <rPh sb="0" eb="1">
      <t>ゲツ</t>
    </rPh>
    <rPh sb="1" eb="2">
      <t>ブン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</si>
</sst>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m/d"/>
    <numFmt numFmtId="177" formatCode="[h]:mm"/>
    <numFmt numFmtId="178" formatCode="#,##0.0_ ;[Red]\-#,##0.0\ "/>
    <numFmt numFmtId="179" formatCode="0.00_ "/>
    <numFmt numFmtId="180" formatCode="0.00000%"/>
    <numFmt numFmtId="181" formatCode="#,##0.000&quot;%&quot;"/>
    <numFmt numFmtId="182" formatCode="0.000_ "/>
    <numFmt numFmtId="183" formatCode="0.0000%"/>
    <numFmt numFmtId="184" formatCode="#,##0.0;[Red]\-#,##0.0"/>
  </numFmts>
  <fonts count="131" x14ac:knownFonts="1">
    <font>
      <sz val="12"/>
      <color theme="1"/>
      <name val="ＭＳ 明朝"/>
      <family val="1"/>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2"/>
      <name val="ＭＳ 明朝"/>
      <family val="1"/>
      <charset val="128"/>
    </font>
    <font>
      <sz val="6"/>
      <name val="ＭＳ 明朝"/>
      <family val="1"/>
      <charset val="128"/>
    </font>
    <font>
      <sz val="6"/>
      <name val="ＭＳ Ｐゴシック"/>
      <family val="3"/>
      <charset val="128"/>
    </font>
    <font>
      <sz val="14"/>
      <name val="ＭＳ 明朝"/>
      <family val="1"/>
      <charset val="128"/>
    </font>
    <font>
      <b/>
      <sz val="12"/>
      <color rgb="FF0000CC"/>
      <name val="ＭＳ 明朝"/>
      <family val="1"/>
      <charset val="128"/>
    </font>
    <font>
      <sz val="12"/>
      <name val="ＭＳ ゴシック"/>
      <family val="3"/>
      <charset val="128"/>
    </font>
    <font>
      <b/>
      <sz val="12"/>
      <color rgb="FFFF0000"/>
      <name val="ＭＳ 明朝"/>
      <family val="1"/>
      <charset val="128"/>
    </font>
    <font>
      <u/>
      <sz val="12"/>
      <name val="ＭＳ 明朝"/>
      <family val="1"/>
      <charset val="128"/>
    </font>
    <font>
      <b/>
      <sz val="12"/>
      <name val="ＭＳ ゴシック"/>
      <family val="3"/>
      <charset val="128"/>
    </font>
    <font>
      <b/>
      <sz val="12"/>
      <name val="ＭＳ 明朝"/>
      <family val="1"/>
      <charset val="128"/>
    </font>
    <font>
      <sz val="14"/>
      <color rgb="FF0000CC"/>
      <name val="ＭＳ 明朝"/>
      <family val="1"/>
      <charset val="128"/>
    </font>
    <font>
      <sz val="11"/>
      <color theme="1"/>
      <name val="ＭＳ Ｐゴシック"/>
      <family val="3"/>
    </font>
    <font>
      <sz val="6"/>
      <name val="ＭＳ Ｐゴシック"/>
      <family val="3"/>
    </font>
    <font>
      <sz val="16"/>
      <name val="ＭＳ 明朝"/>
      <family val="1"/>
      <charset val="128"/>
    </font>
    <font>
      <sz val="12"/>
      <color rgb="FF0000CC"/>
      <name val="ＭＳ 明朝"/>
      <family val="1"/>
      <charset val="128"/>
    </font>
    <font>
      <u/>
      <sz val="12"/>
      <color theme="10"/>
      <name val="ＭＳ 明朝"/>
      <family val="1"/>
      <charset val="128"/>
    </font>
    <font>
      <sz val="9"/>
      <name val="ＭＳ 明朝"/>
      <family val="1"/>
      <charset val="128"/>
    </font>
    <font>
      <sz val="11"/>
      <name val="ＭＳ 明朝"/>
      <family val="1"/>
      <charset val="128"/>
    </font>
    <font>
      <sz val="10"/>
      <name val="ＭＳ 明朝"/>
      <family val="1"/>
      <charset val="128"/>
    </font>
    <font>
      <b/>
      <sz val="9"/>
      <name val="ＭＳ ゴシック"/>
      <family val="3"/>
      <charset val="128"/>
    </font>
    <font>
      <b/>
      <sz val="14"/>
      <name val="ＭＳ 明朝"/>
      <family val="1"/>
      <charset val="128"/>
    </font>
    <font>
      <b/>
      <sz val="10"/>
      <color rgb="FFFF0000"/>
      <name val="ＭＳ 明朝"/>
      <family val="1"/>
      <charset val="128"/>
    </font>
    <font>
      <b/>
      <sz val="10"/>
      <color rgb="FF0000CC"/>
      <name val="ＭＳ 明朝"/>
      <family val="1"/>
      <charset val="128"/>
    </font>
    <font>
      <b/>
      <sz val="10"/>
      <name val="ＭＳ 明朝"/>
      <family val="1"/>
      <charset val="128"/>
    </font>
    <font>
      <b/>
      <sz val="11"/>
      <name val="ＭＳ ゴシック"/>
      <family val="3"/>
      <charset val="128"/>
    </font>
    <font>
      <b/>
      <sz val="11"/>
      <name val="ＭＳ 明朝"/>
      <family val="1"/>
      <charset val="128"/>
    </font>
    <font>
      <b/>
      <sz val="20"/>
      <name val="ＭＳ 明朝"/>
      <family val="1"/>
      <charset val="128"/>
    </font>
    <font>
      <b/>
      <sz val="16"/>
      <color theme="1"/>
      <name val="BIZ UDP明朝 Medium"/>
      <family val="1"/>
      <charset val="128"/>
    </font>
    <font>
      <sz val="12"/>
      <color theme="1"/>
      <name val="BIZ UDP明朝 Medium"/>
      <family val="1"/>
      <charset val="128"/>
    </font>
    <font>
      <b/>
      <sz val="12"/>
      <color theme="0"/>
      <name val="BIZ UDP明朝 Medium"/>
      <family val="1"/>
      <charset val="128"/>
    </font>
    <font>
      <sz val="12"/>
      <color theme="1"/>
      <name val="BIZ UD明朝 Medium"/>
      <family val="1"/>
      <charset val="128"/>
    </font>
    <font>
      <sz val="12"/>
      <color rgb="FFFF0000"/>
      <name val="BIZ UD明朝 Medium"/>
      <family val="1"/>
      <charset val="128"/>
    </font>
    <font>
      <sz val="10"/>
      <color rgb="FFFF0000"/>
      <name val="BIZ UDP明朝 Medium"/>
      <family val="1"/>
      <charset val="128"/>
    </font>
    <font>
      <u/>
      <sz val="10"/>
      <color rgb="FFFF0000"/>
      <name val="BIZ UDP明朝 Medium"/>
      <family val="1"/>
      <charset val="128"/>
    </font>
    <font>
      <sz val="10"/>
      <color theme="1"/>
      <name val="BIZ UDP明朝 Medium"/>
      <family val="1"/>
      <charset val="128"/>
    </font>
    <font>
      <u/>
      <sz val="10"/>
      <color theme="1"/>
      <name val="BIZ UDP明朝 Medium"/>
      <family val="1"/>
      <charset val="128"/>
    </font>
    <font>
      <sz val="10"/>
      <color theme="1"/>
      <name val="BIZ UD明朝 Medium"/>
      <family val="1"/>
      <charset val="128"/>
    </font>
    <font>
      <sz val="12"/>
      <color theme="1"/>
      <name val="Segoe UI Symbol"/>
      <family val="1"/>
    </font>
    <font>
      <b/>
      <sz val="12"/>
      <color theme="0"/>
      <name val="Segoe UI Symbol"/>
      <family val="1"/>
    </font>
    <font>
      <sz val="12"/>
      <color theme="1"/>
      <name val="BIZ UDP明朝 Medium"/>
      <family val="3"/>
      <charset val="128"/>
    </font>
    <font>
      <sz val="14"/>
      <color theme="1"/>
      <name val="BIZ UD明朝 Medium"/>
      <family val="1"/>
      <charset val="128"/>
    </font>
    <font>
      <sz val="11"/>
      <color theme="1"/>
      <name val="BIZ UD明朝 Medium"/>
      <family val="1"/>
      <charset val="128"/>
    </font>
    <font>
      <b/>
      <sz val="14"/>
      <color theme="1"/>
      <name val="BIZ UD明朝 Medium"/>
      <family val="1"/>
      <charset val="128"/>
    </font>
    <font>
      <b/>
      <sz val="20"/>
      <color theme="1"/>
      <name val="BIZ UDP明朝 Medium"/>
      <family val="1"/>
      <charset val="128"/>
    </font>
    <font>
      <sz val="12"/>
      <name val="BIZ UDPゴシック"/>
      <family val="3"/>
      <charset val="128"/>
    </font>
    <font>
      <sz val="10"/>
      <color rgb="FFFF0000"/>
      <name val="BIZ UD明朝 Medium"/>
      <family val="1"/>
      <charset val="128"/>
    </font>
    <font>
      <b/>
      <sz val="12"/>
      <color theme="0"/>
      <name val="BIZ UD明朝 Medium"/>
      <family val="1"/>
      <charset val="128"/>
    </font>
    <font>
      <sz val="12"/>
      <color rgb="FFFF0000"/>
      <name val="Segoe UI Symbol"/>
      <family val="1"/>
    </font>
    <font>
      <u/>
      <sz val="12"/>
      <color rgb="FFFF0000"/>
      <name val="BIZ UDP明朝 Medium"/>
      <family val="1"/>
      <charset val="128"/>
    </font>
    <font>
      <sz val="12"/>
      <name val="BIZ UD明朝 Medium"/>
      <family val="1"/>
      <charset val="128"/>
    </font>
    <font>
      <sz val="12"/>
      <color rgb="FFFF0000"/>
      <name val="BIZ UDP明朝 Medium"/>
      <family val="1"/>
      <charset val="128"/>
    </font>
    <font>
      <b/>
      <u/>
      <sz val="12"/>
      <color rgb="FFFF0000"/>
      <name val="BIZ UD明朝 Medium"/>
      <family val="1"/>
      <charset val="128"/>
    </font>
    <font>
      <u/>
      <sz val="10"/>
      <color rgb="FFFF0000"/>
      <name val="BIZ UD明朝 Medium"/>
      <family val="1"/>
      <charset val="128"/>
    </font>
    <font>
      <b/>
      <sz val="14"/>
      <color rgb="FFFF0000"/>
      <name val="BIZ UD明朝 Medium"/>
      <family val="1"/>
      <charset val="128"/>
    </font>
    <font>
      <sz val="12"/>
      <color theme="1"/>
      <name val="ＭＳ Ｐ明朝"/>
      <family val="1"/>
      <charset val="128"/>
    </font>
    <font>
      <u/>
      <sz val="12"/>
      <color theme="1"/>
      <name val="BIZ UDP明朝 Medium"/>
      <family val="1"/>
      <charset val="128"/>
    </font>
    <font>
      <sz val="14"/>
      <color theme="1"/>
      <name val="BIZ UDPゴシック"/>
      <family val="3"/>
      <charset val="128"/>
    </font>
    <font>
      <b/>
      <sz val="14"/>
      <color theme="1"/>
      <name val="BIZ UDP明朝 Medium"/>
      <family val="1"/>
      <charset val="128"/>
    </font>
    <font>
      <b/>
      <u/>
      <sz val="14"/>
      <color rgb="FFFF0000"/>
      <name val="BIZ UDP明朝 Medium"/>
      <family val="1"/>
      <charset val="128"/>
    </font>
    <font>
      <b/>
      <sz val="14"/>
      <color rgb="FFFF0000"/>
      <name val="BIZ UDP明朝 Medium"/>
      <family val="1"/>
      <charset val="128"/>
    </font>
    <font>
      <b/>
      <sz val="14"/>
      <name val="BIZ UDP明朝 Medium"/>
      <family val="1"/>
      <charset val="128"/>
    </font>
    <font>
      <b/>
      <u/>
      <sz val="14"/>
      <name val="BIZ UDP明朝 Medium"/>
      <family val="1"/>
      <charset val="128"/>
    </font>
    <font>
      <b/>
      <u/>
      <sz val="14"/>
      <color theme="1"/>
      <name val="BIZ UDP明朝 Medium"/>
      <family val="1"/>
      <charset val="128"/>
    </font>
    <font>
      <b/>
      <sz val="16"/>
      <color theme="0"/>
      <name val="BIZ UDP明朝 Medium"/>
      <family val="1"/>
      <charset val="128"/>
    </font>
    <font>
      <b/>
      <sz val="12"/>
      <color theme="1"/>
      <name val="BIZ UDP明朝 Medium"/>
      <family val="1"/>
      <charset val="128"/>
    </font>
    <font>
      <sz val="14"/>
      <color theme="1"/>
      <name val="BIZ UDP明朝 Medium"/>
      <family val="1"/>
      <charset val="128"/>
    </font>
    <font>
      <sz val="14"/>
      <color theme="1"/>
      <name val="Segoe UI Symbol"/>
      <family val="1"/>
    </font>
    <font>
      <b/>
      <u/>
      <sz val="12"/>
      <color theme="1"/>
      <name val="BIZ UDP明朝 Medium"/>
      <family val="1"/>
      <charset val="128"/>
    </font>
    <font>
      <b/>
      <sz val="12"/>
      <color theme="1"/>
      <name val="BIZ UDP明朝 Medium"/>
      <family val="2"/>
      <charset val="128"/>
    </font>
    <font>
      <b/>
      <sz val="12"/>
      <color theme="1"/>
      <name val="Segoe UI Symbol"/>
      <family val="2"/>
    </font>
    <font>
      <b/>
      <sz val="12"/>
      <color rgb="FF0000CC"/>
      <name val="BIZ UDP明朝 Medium"/>
      <family val="1"/>
      <charset val="128"/>
    </font>
    <font>
      <b/>
      <sz val="12"/>
      <color rgb="FFFF0000"/>
      <name val="BIZ UDP明朝 Medium"/>
      <family val="1"/>
      <charset val="128"/>
    </font>
    <font>
      <sz val="12"/>
      <name val="BIZ UDP明朝 Medium"/>
      <family val="1"/>
      <charset val="128"/>
    </font>
    <font>
      <b/>
      <u/>
      <sz val="12"/>
      <color rgb="FFFF0000"/>
      <name val="BIZ UDP明朝 Medium"/>
      <family val="1"/>
      <charset val="128"/>
    </font>
    <font>
      <b/>
      <sz val="6"/>
      <color theme="1"/>
      <name val="BIZ UDP明朝 Medium"/>
      <family val="1"/>
      <charset val="128"/>
    </font>
    <font>
      <b/>
      <sz val="20"/>
      <color theme="1"/>
      <name val="BIZ UD明朝 Medium"/>
      <family val="1"/>
      <charset val="128"/>
    </font>
    <font>
      <sz val="16"/>
      <name val="BIZ UD明朝 Medium"/>
      <family val="1"/>
      <charset val="128"/>
    </font>
    <font>
      <sz val="20"/>
      <name val="BIZ UD明朝 Medium"/>
      <family val="1"/>
      <charset val="128"/>
    </font>
    <font>
      <b/>
      <sz val="14"/>
      <color theme="1"/>
      <name val="Segoe UI Symbol"/>
      <family val="2"/>
    </font>
    <font>
      <b/>
      <u/>
      <sz val="16"/>
      <color rgb="FFFF0000"/>
      <name val="BIZ UDP明朝 Medium"/>
      <family val="1"/>
      <charset val="128"/>
    </font>
    <font>
      <b/>
      <sz val="16"/>
      <color theme="1"/>
      <name val="BIZ UD明朝 Medium"/>
      <family val="1"/>
      <charset val="128"/>
    </font>
    <font>
      <sz val="10"/>
      <name val="BIZ UD明朝 Medium"/>
      <family val="1"/>
      <charset val="128"/>
    </font>
    <font>
      <b/>
      <u/>
      <sz val="10"/>
      <name val="BIZ UD明朝 Medium"/>
      <family val="1"/>
      <charset val="128"/>
    </font>
    <font>
      <b/>
      <sz val="11"/>
      <name val="BIZ UD明朝 Medium"/>
      <family val="1"/>
      <charset val="128"/>
    </font>
    <font>
      <b/>
      <sz val="10"/>
      <name val="BIZ UD明朝 Medium"/>
      <family val="1"/>
      <charset val="128"/>
    </font>
    <font>
      <sz val="11"/>
      <name val="BIZ UD明朝 Medium"/>
      <family val="1"/>
      <charset val="128"/>
    </font>
    <font>
      <b/>
      <sz val="16"/>
      <name val="BIZ UD明朝 Medium"/>
      <family val="1"/>
      <charset val="128"/>
    </font>
    <font>
      <b/>
      <sz val="18"/>
      <name val="BIZ UDP明朝 Medium"/>
      <family val="1"/>
      <charset val="128"/>
    </font>
    <font>
      <sz val="8"/>
      <name val="BIZ UDP明朝 Medium"/>
      <family val="1"/>
      <charset val="128"/>
    </font>
    <font>
      <sz val="10"/>
      <color rgb="FFFF0000"/>
      <name val="ＭＳ 明朝"/>
      <family val="1"/>
      <charset val="128"/>
    </font>
    <font>
      <b/>
      <u/>
      <sz val="11"/>
      <color rgb="FFFF0000"/>
      <name val="BIZ UD明朝 Medium"/>
      <family val="1"/>
      <charset val="128"/>
    </font>
    <font>
      <b/>
      <sz val="12"/>
      <color rgb="FFFF0000"/>
      <name val="BIZ UD明朝 Medium"/>
      <family val="1"/>
      <charset val="128"/>
    </font>
    <font>
      <sz val="8"/>
      <color theme="1"/>
      <name val="ＭＳ 明朝"/>
      <family val="1"/>
      <charset val="128"/>
    </font>
    <font>
      <sz val="8"/>
      <color rgb="FFFF0000"/>
      <name val="ＭＳ 明朝"/>
      <family val="1"/>
      <charset val="128"/>
    </font>
    <font>
      <b/>
      <sz val="12"/>
      <name val="BIZ UDP明朝 Medium"/>
      <family val="1"/>
      <charset val="128"/>
    </font>
    <font>
      <b/>
      <sz val="16"/>
      <name val="BIZ UDP明朝 Medium"/>
      <family val="1"/>
      <charset val="128"/>
    </font>
    <font>
      <b/>
      <sz val="11"/>
      <name val="BIZ UDP明朝 Medium"/>
      <family val="1"/>
      <charset val="128"/>
    </font>
    <font>
      <b/>
      <u/>
      <sz val="12"/>
      <color rgb="FFEE0000"/>
      <name val="BIZ UD明朝 Medium"/>
      <family val="1"/>
      <charset val="128"/>
    </font>
    <font>
      <sz val="12"/>
      <color theme="1"/>
      <name val="Segoe UI Symbol"/>
      <family val="2"/>
    </font>
    <font>
      <sz val="14"/>
      <name val="BIZ UDP明朝 Medium"/>
      <family val="1"/>
      <charset val="128"/>
    </font>
    <font>
      <b/>
      <u/>
      <sz val="12"/>
      <name val="BIZ UDP明朝 Medium"/>
      <family val="1"/>
      <charset val="128"/>
    </font>
    <font>
      <sz val="12"/>
      <color theme="1"/>
      <name val="ＭＳ 明朝"/>
      <family val="1"/>
      <charset val="128"/>
    </font>
    <font>
      <sz val="6"/>
      <name val="游ゴシック"/>
      <family val="2"/>
      <charset val="128"/>
      <scheme val="minor"/>
    </font>
    <font>
      <sz val="7"/>
      <name val="BIZ UDP明朝 Medium"/>
      <family val="1"/>
      <charset val="128"/>
    </font>
    <font>
      <sz val="9"/>
      <name val="BIZ UDP明朝 Medium"/>
      <family val="1"/>
      <charset val="128"/>
    </font>
    <font>
      <sz val="6"/>
      <name val="BIZ UDP明朝 Medium"/>
      <family val="1"/>
      <charset val="128"/>
    </font>
    <font>
      <sz val="10"/>
      <name val="BIZ UDP明朝 Medium"/>
      <family val="1"/>
      <charset val="128"/>
    </font>
    <font>
      <b/>
      <sz val="10"/>
      <name val="BIZ UDP明朝 Medium"/>
      <family val="1"/>
      <charset val="128"/>
    </font>
    <font>
      <b/>
      <sz val="8"/>
      <name val="BIZ UDP明朝 Medium"/>
      <family val="1"/>
      <charset val="128"/>
    </font>
    <font>
      <sz val="8"/>
      <name val="ＭＳ 明朝"/>
      <family val="1"/>
      <charset val="128"/>
    </font>
    <font>
      <sz val="14"/>
      <color theme="1"/>
      <name val="Segoe UI Symbol"/>
      <family val="2"/>
    </font>
    <font>
      <sz val="11"/>
      <color rgb="FFFF0000"/>
      <name val="ＭＳ 明朝"/>
      <family val="1"/>
      <charset val="128"/>
    </font>
    <font>
      <b/>
      <sz val="12"/>
      <color theme="1"/>
      <name val="BIZ UD明朝 Medium"/>
      <family val="1"/>
      <charset val="128"/>
    </font>
    <font>
      <b/>
      <sz val="18"/>
      <name val="ＭＳ 明朝"/>
      <family val="1"/>
      <charset val="128"/>
    </font>
    <font>
      <b/>
      <sz val="16"/>
      <name val="ＭＳ 明朝"/>
      <family val="1"/>
      <charset val="128"/>
    </font>
    <font>
      <sz val="9"/>
      <color theme="1"/>
      <name val="ＭＳ 明朝"/>
      <family val="1"/>
      <charset val="128"/>
    </font>
    <font>
      <sz val="12"/>
      <color rgb="FFFF0000"/>
      <name val="ＭＳ 明朝"/>
      <family val="1"/>
      <charset val="128"/>
    </font>
    <font>
      <sz val="11"/>
      <color rgb="FFFF0000"/>
      <name val="BIZ UDP明朝 Medium"/>
      <family val="1"/>
      <charset val="128"/>
    </font>
    <font>
      <sz val="16"/>
      <color theme="1"/>
      <name val="BIZ UDP明朝 Medium"/>
      <family val="1"/>
      <charset val="128"/>
    </font>
    <font>
      <sz val="11"/>
      <name val="BIZ UDP明朝 Medium"/>
      <family val="1"/>
      <charset val="128"/>
    </font>
    <font>
      <sz val="11"/>
      <color rgb="FFFF0000"/>
      <name val="BIZ UD明朝 Medium"/>
      <family val="1"/>
      <charset val="128"/>
    </font>
    <font>
      <b/>
      <sz val="20"/>
      <color rgb="FFFF0000"/>
      <name val="BIZ UDP明朝 Medium"/>
      <family val="1"/>
      <charset val="128"/>
    </font>
    <font>
      <u/>
      <sz val="12"/>
      <name val="ＭＳ ゴシック"/>
      <family val="3"/>
      <charset val="128"/>
    </font>
    <font>
      <u/>
      <sz val="10"/>
      <name val="ＭＳ 明朝"/>
      <family val="1"/>
      <charset val="128"/>
    </font>
    <font>
      <b/>
      <u/>
      <sz val="12"/>
      <name val="ＭＳ 明朝"/>
      <family val="1"/>
      <charset val="128"/>
    </font>
  </fonts>
  <fills count="14">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rgb="FF0000CC"/>
        <bgColor indexed="64"/>
      </patternFill>
    </fill>
    <fill>
      <patternFill patternType="solid">
        <fgColor rgb="FFFF0000"/>
        <bgColor indexed="64"/>
      </patternFill>
    </fill>
    <fill>
      <patternFill patternType="solid">
        <fgColor theme="4"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2" tint="-0.249977111117893"/>
        <bgColor indexed="64"/>
      </patternFill>
    </fill>
  </fills>
  <borders count="29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right/>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left>
      <right/>
      <top style="medium">
        <color theme="0" tint="-0.499984740745262"/>
      </top>
      <bottom style="thin">
        <color theme="0" tint="-0.499984740745262"/>
      </bottom>
      <diagonal/>
    </border>
    <border>
      <left/>
      <right style="medium">
        <color theme="0"/>
      </right>
      <top style="medium">
        <color theme="0" tint="-0.499984740745262"/>
      </top>
      <bottom style="thin">
        <color theme="0" tint="-0.499984740745262"/>
      </bottom>
      <diagonal/>
    </border>
    <border>
      <left style="medium">
        <color theme="0"/>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diagonal/>
    </border>
    <border>
      <left/>
      <right style="medium">
        <color theme="0" tint="-0.499984740745262"/>
      </right>
      <top style="thin">
        <color theme="0" tint="-0.499984740745262"/>
      </top>
      <bottom/>
      <diagonal/>
    </border>
    <border>
      <left/>
      <right/>
      <top style="thin">
        <color theme="0" tint="-0.499984740745262"/>
      </top>
      <bottom/>
      <diagonal/>
    </border>
    <border>
      <left style="medium">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medium">
        <color theme="0" tint="-0.499984740745262"/>
      </right>
      <top style="hair">
        <color theme="0" tint="-0.499984740745262"/>
      </top>
      <bottom style="hair">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thin">
        <color indexed="64"/>
      </right>
      <top style="thin">
        <color theme="0" tint="-0.499984740745262"/>
      </top>
      <bottom style="thin">
        <color theme="0" tint="-0.499984740745262"/>
      </bottom>
      <diagonal/>
    </border>
    <border>
      <left style="medium">
        <color theme="0" tint="-0.499984740745262"/>
      </left>
      <right style="medium">
        <color theme="0" tint="-0.499984740745262"/>
      </right>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medium">
        <color theme="0" tint="-0.499984740745262"/>
      </right>
      <top style="thin">
        <color theme="0" tint="-0.499984740745262"/>
      </top>
      <bottom style="thin">
        <color indexed="64"/>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thin">
        <color indexed="64"/>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thin">
        <color indexed="64"/>
      </left>
      <right style="medium">
        <color theme="0" tint="-0.499984740745262"/>
      </right>
      <top style="thin">
        <color indexed="64"/>
      </top>
      <bottom style="thin">
        <color indexed="64"/>
      </bottom>
      <diagonal/>
    </border>
    <border>
      <left style="medium">
        <color theme="0" tint="-0.499984740745262"/>
      </left>
      <right style="medium">
        <color theme="0" tint="-0.499984740745262"/>
      </right>
      <top style="thin">
        <color indexed="64"/>
      </top>
      <bottom style="thin">
        <color indexed="64"/>
      </bottom>
      <diagonal/>
    </border>
    <border>
      <left style="medium">
        <color theme="0"/>
      </left>
      <right style="medium">
        <color theme="0" tint="-0.499984740745262"/>
      </right>
      <top style="thin">
        <color theme="1" tint="0.499984740745262"/>
      </top>
      <bottom style="thin">
        <color theme="1" tint="0.499984740745262"/>
      </bottom>
      <diagonal/>
    </border>
    <border>
      <left/>
      <right style="thick">
        <color theme="1" tint="0.499984740745262"/>
      </right>
      <top style="thin">
        <color theme="1" tint="0.499984740745262"/>
      </top>
      <bottom style="thin">
        <color theme="1" tint="0.499984740745262"/>
      </bottom>
      <diagonal/>
    </border>
    <border>
      <left style="medium">
        <color theme="0" tint="-0.499984740745262"/>
      </left>
      <right/>
      <top style="thin">
        <color theme="1" tint="0.499984740745262"/>
      </top>
      <bottom style="thin">
        <color theme="1" tint="0.499984740745262"/>
      </bottom>
      <diagonal/>
    </border>
    <border>
      <left style="medium">
        <color theme="0" tint="-0.499984740745262"/>
      </left>
      <right/>
      <top style="thin">
        <color theme="1" tint="0.499984740745262"/>
      </top>
      <bottom/>
      <diagonal/>
    </border>
    <border>
      <left/>
      <right style="thick">
        <color theme="1" tint="0.499984740745262"/>
      </right>
      <top style="thin">
        <color theme="1" tint="0.499984740745262"/>
      </top>
      <bottom/>
      <diagonal/>
    </border>
    <border>
      <left style="medium">
        <color theme="0" tint="-0.499984740745262"/>
      </left>
      <right/>
      <top/>
      <bottom/>
      <diagonal/>
    </border>
    <border>
      <left/>
      <right style="thick">
        <color theme="1" tint="0.499984740745262"/>
      </right>
      <top/>
      <bottom/>
      <diagonal/>
    </border>
    <border>
      <left style="medium">
        <color theme="0" tint="-0.499984740745262"/>
      </left>
      <right/>
      <top/>
      <bottom style="thin">
        <color theme="1" tint="0.499984740745262"/>
      </bottom>
      <diagonal/>
    </border>
    <border>
      <left/>
      <right style="thick">
        <color theme="1" tint="0.499984740745262"/>
      </right>
      <top/>
      <bottom style="thin">
        <color theme="1" tint="0.499984740745262"/>
      </bottom>
      <diagonal/>
    </border>
    <border>
      <left/>
      <right style="hair">
        <color theme="0" tint="-0.499984740745262"/>
      </right>
      <top style="thin">
        <color theme="0" tint="-0.499984740745262"/>
      </top>
      <bottom style="thin">
        <color theme="0" tint="-0.499984740745262"/>
      </bottom>
      <diagonal/>
    </border>
    <border>
      <left/>
      <right style="medium">
        <color theme="0"/>
      </right>
      <top style="medium">
        <color theme="0" tint="-0.499984740745262"/>
      </top>
      <bottom/>
      <diagonal/>
    </border>
    <border>
      <left style="medium">
        <color theme="0"/>
      </left>
      <right/>
      <top style="medium">
        <color theme="0" tint="-0.499984740745262"/>
      </top>
      <bottom/>
      <diagonal/>
    </border>
    <border>
      <left style="medium">
        <color theme="0"/>
      </left>
      <right style="medium">
        <color theme="0" tint="-0.499984740745262"/>
      </right>
      <top style="medium">
        <color theme="0" tint="-0.499984740745262"/>
      </top>
      <bottom/>
      <diagonal/>
    </border>
    <border>
      <left style="thick">
        <color theme="0" tint="-0.499984740745262"/>
      </left>
      <right style="medium">
        <color theme="0" tint="-0.499984740745262"/>
      </right>
      <top style="thick">
        <color theme="0" tint="-0.499984740745262"/>
      </top>
      <bottom style="thin">
        <color theme="0" tint="-0.499984740745262"/>
      </bottom>
      <diagonal/>
    </border>
    <border>
      <left style="medium">
        <color theme="0" tint="-0.499984740745262"/>
      </left>
      <right style="medium">
        <color theme="0" tint="-0.499984740745262"/>
      </right>
      <top style="thick">
        <color theme="0" tint="-0.499984740745262"/>
      </top>
      <bottom/>
      <diagonal/>
    </border>
    <border>
      <left style="medium">
        <color theme="0" tint="-0.499984740745262"/>
      </left>
      <right style="medium">
        <color theme="0" tint="-0.499984740745262"/>
      </right>
      <top style="thick">
        <color theme="0" tint="-0.499984740745262"/>
      </top>
      <bottom style="hair">
        <color theme="0" tint="-0.499984740745262"/>
      </bottom>
      <diagonal/>
    </border>
    <border>
      <left style="medium">
        <color theme="0" tint="-0.499984740745262"/>
      </left>
      <right/>
      <top style="thick">
        <color theme="0" tint="-0.499984740745262"/>
      </top>
      <bottom style="hair">
        <color theme="0" tint="-0.499984740745262"/>
      </bottom>
      <diagonal/>
    </border>
    <border>
      <left/>
      <right/>
      <top style="thick">
        <color theme="0" tint="-0.499984740745262"/>
      </top>
      <bottom style="hair">
        <color theme="0" tint="-0.499984740745262"/>
      </bottom>
      <diagonal/>
    </border>
    <border>
      <left style="medium">
        <color theme="0" tint="-0.499984740745262"/>
      </left>
      <right style="thick">
        <color theme="0" tint="-0.499984740745262"/>
      </right>
      <top style="thick">
        <color theme="0" tint="-0.499984740745262"/>
      </top>
      <bottom style="hair">
        <color theme="0" tint="-0.499984740745262"/>
      </bottom>
      <diagonal/>
    </border>
    <border>
      <left style="thick">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ck">
        <color theme="0" tint="-0.499984740745262"/>
      </right>
      <top style="hair">
        <color theme="0" tint="-0.499984740745262"/>
      </top>
      <bottom style="hair">
        <color theme="0" tint="-0.499984740745262"/>
      </bottom>
      <diagonal/>
    </border>
    <border>
      <left style="medium">
        <color theme="0" tint="-0.499984740745262"/>
      </left>
      <right style="medium">
        <color theme="0" tint="-0.499984740745262"/>
      </right>
      <top style="hair">
        <color theme="0" tint="-0.499984740745262"/>
      </top>
      <bottom style="double">
        <color indexed="64"/>
      </bottom>
      <diagonal/>
    </border>
    <border>
      <left style="medium">
        <color theme="0" tint="-0.499984740745262"/>
      </left>
      <right style="thick">
        <color theme="0" tint="-0.499984740745262"/>
      </right>
      <top style="hair">
        <color theme="0" tint="-0.499984740745262"/>
      </top>
      <bottom style="double">
        <color indexed="64"/>
      </bottom>
      <diagonal/>
    </border>
    <border>
      <left style="thick">
        <color theme="0" tint="-0.499984740745262"/>
      </left>
      <right style="medium">
        <color theme="0" tint="-0.499984740745262"/>
      </right>
      <top style="thin">
        <color theme="0" tint="-0.499984740745262"/>
      </top>
      <bottom style="thick">
        <color theme="0" tint="-0.499984740745262"/>
      </bottom>
      <diagonal/>
    </border>
    <border>
      <left style="medium">
        <color theme="0" tint="-0.499984740745262"/>
      </left>
      <right style="medium">
        <color theme="0" tint="-0.499984740745262"/>
      </right>
      <top/>
      <bottom style="thick">
        <color theme="0" tint="-0.499984740745262"/>
      </bottom>
      <diagonal/>
    </border>
    <border>
      <left style="medium">
        <color theme="0" tint="-0.499984740745262"/>
      </left>
      <right style="thick">
        <color theme="0" tint="-0.499984740745262"/>
      </right>
      <top/>
      <bottom style="thick">
        <color theme="0" tint="-0.499984740745262"/>
      </bottom>
      <diagonal/>
    </border>
    <border>
      <left style="thick">
        <color theme="0" tint="-0.499984740745262"/>
      </left>
      <right style="medium">
        <color theme="0" tint="-0.499984740745262"/>
      </right>
      <top/>
      <bottom/>
      <diagonal/>
    </border>
    <border>
      <left style="medium">
        <color theme="0" tint="-0.499984740745262"/>
      </left>
      <right/>
      <top/>
      <bottom style="hair">
        <color theme="0" tint="-0.499984740745262"/>
      </bottom>
      <diagonal/>
    </border>
    <border>
      <left style="medium">
        <color indexed="64"/>
      </left>
      <right style="thin">
        <color indexed="64"/>
      </right>
      <top style="medium">
        <color indexed="64"/>
      </top>
      <bottom style="thin">
        <color indexed="64"/>
      </bottom>
      <diagonal/>
    </border>
    <border>
      <left/>
      <right/>
      <top style="medium">
        <color indexed="64"/>
      </top>
      <bottom style="hair">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ck">
        <color theme="0" tint="-0.499984740745262"/>
      </left>
      <right style="medium">
        <color theme="0" tint="-0.499984740745262"/>
      </right>
      <top/>
      <bottom style="thin">
        <color theme="0" tint="-0.499984740745262"/>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499984740745262"/>
      </left>
      <right/>
      <top/>
      <bottom style="double">
        <color indexed="64"/>
      </bottom>
      <diagonal/>
    </border>
    <border>
      <left style="medium">
        <color theme="0" tint="-0.499984740745262"/>
      </left>
      <right/>
      <top/>
      <bottom style="thick">
        <color theme="0" tint="-0.499984740745262"/>
      </bottom>
      <diagonal/>
    </border>
    <border>
      <left/>
      <right/>
      <top/>
      <bottom style="thick">
        <color theme="0" tint="-0.499984740745262"/>
      </bottom>
      <diagonal/>
    </border>
    <border>
      <left style="medium">
        <color theme="0" tint="-0.499984740745262"/>
      </left>
      <right style="medium">
        <color theme="0" tint="-0.499984740745262"/>
      </right>
      <top style="medium">
        <color theme="0" tint="-0.499984740745262"/>
      </top>
      <bottom style="hair">
        <color theme="0" tint="-0.499984740745262"/>
      </bottom>
      <diagonal/>
    </border>
    <border>
      <left style="medium">
        <color theme="0" tint="-0.499984740745262"/>
      </left>
      <right/>
      <top style="medium">
        <color theme="0" tint="-0.499984740745262"/>
      </top>
      <bottom style="hair">
        <color theme="0" tint="-0.499984740745262"/>
      </bottom>
      <diagonal/>
    </border>
    <border>
      <left/>
      <right/>
      <top style="medium">
        <color theme="0" tint="-0.499984740745262"/>
      </top>
      <bottom style="hair">
        <color theme="0" tint="-0.499984740745262"/>
      </bottom>
      <diagonal/>
    </border>
    <border>
      <left/>
      <right style="medium">
        <color theme="0" tint="-0.499984740745262"/>
      </right>
      <top style="medium">
        <color theme="0" tint="-0.499984740745262"/>
      </top>
      <bottom style="hair">
        <color theme="0" tint="-0.499984740745262"/>
      </bottom>
      <diagonal/>
    </border>
    <border>
      <left style="medium">
        <color theme="0" tint="-0.499984740745262"/>
      </left>
      <right style="medium">
        <color theme="0" tint="-0.499984740745262"/>
      </right>
      <top style="hair">
        <color theme="0" tint="-0.499984740745262"/>
      </top>
      <bottom style="medium">
        <color theme="0" tint="-0.499984740745262"/>
      </bottom>
      <diagonal/>
    </border>
    <border>
      <left style="medium">
        <color theme="0" tint="-0.499984740745262"/>
      </left>
      <right/>
      <top style="hair">
        <color theme="0" tint="-0.499984740745262"/>
      </top>
      <bottom style="medium">
        <color theme="0" tint="-0.499984740745262"/>
      </bottom>
      <diagonal/>
    </border>
    <border>
      <left/>
      <right/>
      <top style="hair">
        <color theme="0" tint="-0.499984740745262"/>
      </top>
      <bottom style="medium">
        <color theme="0" tint="-0.499984740745262"/>
      </bottom>
      <diagonal/>
    </border>
    <border>
      <left/>
      <right style="medium">
        <color theme="0" tint="-0.499984740745262"/>
      </right>
      <top style="hair">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indexed="64"/>
      </left>
      <right/>
      <top style="medium">
        <color indexed="64"/>
      </top>
      <bottom style="medium">
        <color theme="0" tint="-0.499984740745262"/>
      </bottom>
      <diagonal/>
    </border>
    <border>
      <left/>
      <right/>
      <top style="medium">
        <color indexed="64"/>
      </top>
      <bottom style="medium">
        <color theme="0" tint="-0.499984740745262"/>
      </bottom>
      <diagonal/>
    </border>
    <border>
      <left/>
      <right style="medium">
        <color indexed="64"/>
      </right>
      <top style="medium">
        <color indexed="64"/>
      </top>
      <bottom style="medium">
        <color theme="0" tint="-0.499984740745262"/>
      </bottom>
      <diagonal/>
    </border>
    <border>
      <left style="medium">
        <color indexed="64"/>
      </left>
      <right/>
      <top style="medium">
        <color theme="0" tint="-0.499984740745262"/>
      </top>
      <bottom/>
      <diagonal/>
    </border>
    <border>
      <left style="medium">
        <color theme="0"/>
      </left>
      <right style="medium">
        <color indexed="64"/>
      </right>
      <top style="medium">
        <color theme="0" tint="-0.499984740745262"/>
      </top>
      <bottom/>
      <diagonal/>
    </border>
    <border>
      <left style="medium">
        <color indexed="64"/>
      </left>
      <right/>
      <top style="hair">
        <color indexed="64"/>
      </top>
      <bottom style="hair">
        <color indexed="64"/>
      </bottom>
      <diagonal/>
    </border>
    <border>
      <left style="thick">
        <color theme="1" tint="0.499984740745262"/>
      </left>
      <right style="thick">
        <color theme="1" tint="0.499984740745262"/>
      </right>
      <top style="thick">
        <color theme="1" tint="0.499984740745262"/>
      </top>
      <bottom style="hair">
        <color auto="1"/>
      </bottom>
      <diagonal/>
    </border>
    <border>
      <left style="thick">
        <color theme="1" tint="0.499984740745262"/>
      </left>
      <right style="medium">
        <color indexed="64"/>
      </right>
      <top style="thick">
        <color theme="1" tint="0.499984740745262"/>
      </top>
      <bottom style="hair">
        <color auto="1"/>
      </bottom>
      <diagonal/>
    </border>
    <border>
      <left style="thick">
        <color theme="1" tint="0.499984740745262"/>
      </left>
      <right style="thick">
        <color theme="1" tint="0.499984740745262"/>
      </right>
      <top style="hair">
        <color auto="1"/>
      </top>
      <bottom style="hair">
        <color auto="1"/>
      </bottom>
      <diagonal/>
    </border>
    <border>
      <left style="thick">
        <color theme="1" tint="0.499984740745262"/>
      </left>
      <right style="medium">
        <color indexed="64"/>
      </right>
      <top style="hair">
        <color auto="1"/>
      </top>
      <bottom style="hair">
        <color auto="1"/>
      </bottom>
      <diagonal/>
    </border>
    <border>
      <left style="thick">
        <color theme="1" tint="0.499984740745262"/>
      </left>
      <right/>
      <top style="hair">
        <color indexed="64"/>
      </top>
      <bottom style="hair">
        <color indexed="64"/>
      </bottom>
      <diagonal/>
    </border>
    <border>
      <left style="medium">
        <color indexed="64"/>
      </left>
      <right/>
      <top style="hair">
        <color indexed="64"/>
      </top>
      <bottom style="medium">
        <color indexed="64"/>
      </bottom>
      <diagonal/>
    </border>
    <border>
      <left style="thick">
        <color theme="1" tint="0.499984740745262"/>
      </left>
      <right style="thick">
        <color theme="1" tint="0.499984740745262"/>
      </right>
      <top style="hair">
        <color auto="1"/>
      </top>
      <bottom style="medium">
        <color indexed="64"/>
      </bottom>
      <diagonal/>
    </border>
    <border>
      <left/>
      <right/>
      <top style="hair">
        <color indexed="64"/>
      </top>
      <bottom style="medium">
        <color indexed="64"/>
      </bottom>
      <diagonal/>
    </border>
    <border>
      <left style="thick">
        <color theme="1" tint="0.499984740745262"/>
      </left>
      <right style="medium">
        <color indexed="64"/>
      </right>
      <top style="hair">
        <color auto="1"/>
      </top>
      <bottom style="medium">
        <color indexed="64"/>
      </bottom>
      <diagonal/>
    </border>
    <border>
      <left style="medium">
        <color indexed="64"/>
      </left>
      <right style="thick">
        <color theme="1" tint="0.499984740745262"/>
      </right>
      <top style="hair">
        <color indexed="64"/>
      </top>
      <bottom/>
      <diagonal/>
    </border>
    <border>
      <left style="medium">
        <color indexed="64"/>
      </left>
      <right style="thick">
        <color theme="1" tint="0.499984740745262"/>
      </right>
      <top/>
      <bottom/>
      <diagonal/>
    </border>
    <border>
      <left style="medium">
        <color indexed="64"/>
      </left>
      <right style="thick">
        <color theme="1" tint="0.499984740745262"/>
      </right>
      <top/>
      <bottom style="hair">
        <color indexed="64"/>
      </bottom>
      <diagonal/>
    </border>
    <border>
      <left style="thick">
        <color theme="1" tint="0.499984740745262"/>
      </left>
      <right style="medium">
        <color indexed="64"/>
      </right>
      <top style="hair">
        <color auto="1"/>
      </top>
      <bottom/>
      <diagonal/>
    </border>
    <border>
      <left style="medium">
        <color indexed="64"/>
      </left>
      <right style="thick">
        <color theme="1" tint="0.499984740745262"/>
      </right>
      <top/>
      <bottom style="medium">
        <color indexed="64"/>
      </bottom>
      <diagonal/>
    </border>
    <border>
      <left style="thick">
        <color theme="1" tint="0.499984740745262"/>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theme="1" tint="0.499984740745262"/>
      </left>
      <right/>
      <top style="medium">
        <color theme="1" tint="0.499984740745262"/>
      </top>
      <bottom style="hair">
        <color indexed="64"/>
      </bottom>
      <diagonal/>
    </border>
    <border>
      <left/>
      <right/>
      <top style="medium">
        <color theme="1" tint="0.499984740745262"/>
      </top>
      <bottom style="hair">
        <color indexed="64"/>
      </bottom>
      <diagonal/>
    </border>
    <border>
      <left/>
      <right style="medium">
        <color theme="1" tint="0.499984740745262"/>
      </right>
      <top style="medium">
        <color theme="1" tint="0.499984740745262"/>
      </top>
      <bottom style="hair">
        <color indexed="64"/>
      </bottom>
      <diagonal/>
    </border>
    <border>
      <left/>
      <right style="medium">
        <color theme="0" tint="-0.499984740745262"/>
      </right>
      <top style="hair">
        <color indexed="64"/>
      </top>
      <bottom/>
      <diagonal/>
    </border>
    <border>
      <left style="medium">
        <color theme="1" tint="0.499984740745262"/>
      </left>
      <right/>
      <top style="hair">
        <color indexed="64"/>
      </top>
      <bottom/>
      <diagonal/>
    </border>
    <border>
      <left/>
      <right style="medium">
        <color theme="1" tint="0.499984740745262"/>
      </right>
      <top style="hair">
        <color indexed="64"/>
      </top>
      <bottom style="hair">
        <color indexed="64"/>
      </bottom>
      <diagonal/>
    </border>
    <border>
      <left/>
      <right style="medium">
        <color theme="0" tint="-0.499984740745262"/>
      </right>
      <top style="hair">
        <color indexed="64"/>
      </top>
      <bottom style="hair">
        <color indexed="64"/>
      </bottom>
      <diagonal/>
    </border>
    <border>
      <left style="medium">
        <color theme="1" tint="0.499984740745262"/>
      </left>
      <right style="thin">
        <color indexed="64"/>
      </right>
      <top style="thin">
        <color indexed="64"/>
      </top>
      <bottom style="thin">
        <color indexed="64"/>
      </bottom>
      <diagonal/>
    </border>
    <border>
      <left/>
      <right style="medium">
        <color theme="1" tint="0.499984740745262"/>
      </right>
      <top style="hair">
        <color indexed="64"/>
      </top>
      <bottom/>
      <diagonal/>
    </border>
    <border>
      <left style="medium">
        <color theme="1" tint="0.499984740745262"/>
      </left>
      <right style="medium">
        <color theme="0" tint="-0.499984740745262"/>
      </right>
      <top style="hair">
        <color indexed="64"/>
      </top>
      <bottom/>
      <diagonal/>
    </border>
    <border>
      <left style="medium">
        <color theme="1" tint="0.499984740745262"/>
      </left>
      <right/>
      <top/>
      <bottom style="hair">
        <color indexed="64"/>
      </bottom>
      <diagonal/>
    </border>
    <border>
      <left/>
      <right style="medium">
        <color theme="1" tint="0.499984740745262"/>
      </right>
      <top/>
      <bottom style="hair">
        <color indexed="64"/>
      </bottom>
      <diagonal/>
    </border>
    <border>
      <left style="medium">
        <color theme="1" tint="0.499984740745262"/>
      </left>
      <right style="medium">
        <color theme="0" tint="-0.499984740745262"/>
      </right>
      <top/>
      <bottom/>
      <diagonal/>
    </border>
    <border>
      <left style="medium">
        <color theme="1" tint="0.499984740745262"/>
      </left>
      <right style="medium">
        <color theme="0" tint="-0.499984740745262"/>
      </right>
      <top/>
      <bottom style="hair">
        <color indexed="64"/>
      </bottom>
      <diagonal/>
    </border>
    <border>
      <left style="medium">
        <color theme="1" tint="0.499984740745262"/>
      </left>
      <right/>
      <top/>
      <bottom style="medium">
        <color theme="0" tint="-0.499984740745262"/>
      </bottom>
      <diagonal/>
    </border>
    <border>
      <left/>
      <right style="medium">
        <color theme="1" tint="0.499984740745262"/>
      </right>
      <top/>
      <bottom style="medium">
        <color theme="0" tint="-0.499984740745262"/>
      </bottom>
      <diagonal/>
    </border>
    <border>
      <left/>
      <right style="medium">
        <color theme="0" tint="-0.499984740745262"/>
      </right>
      <top style="hair">
        <color indexed="64"/>
      </top>
      <bottom style="medium">
        <color theme="0" tint="-0.499984740745262"/>
      </bottom>
      <diagonal/>
    </border>
    <border>
      <left/>
      <right style="thick">
        <color theme="1" tint="0.499984740745262"/>
      </right>
      <top/>
      <bottom style="hair">
        <color indexed="64"/>
      </bottom>
      <diagonal/>
    </border>
    <border>
      <left style="thick">
        <color theme="1" tint="0.499984740745262"/>
      </left>
      <right style="thick">
        <color theme="1" tint="0.499984740745262"/>
      </right>
      <top/>
      <bottom style="thick">
        <color theme="1" tint="0.499984740745262"/>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dotted">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theme="0" tint="-0.499984740745262"/>
      </left>
      <right style="medium">
        <color theme="0" tint="-0.499984740745262"/>
      </right>
      <top style="thin">
        <color theme="0" tint="-0.499984740745262"/>
      </top>
      <bottom/>
      <diagonal/>
    </border>
    <border>
      <left style="medium">
        <color theme="0" tint="-0.499984740745262"/>
      </left>
      <right style="thick">
        <color theme="0" tint="-0.499984740745262"/>
      </right>
      <top/>
      <bottom/>
      <diagonal/>
    </border>
    <border>
      <left style="medium">
        <color indexed="64"/>
      </left>
      <right style="medium">
        <color theme="0" tint="-0.499984740745262"/>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theme="0" tint="-0.499984740745262"/>
      </left>
      <right/>
      <top style="medium">
        <color indexed="64"/>
      </top>
      <bottom style="medium">
        <color indexed="64"/>
      </bottom>
      <diagonal/>
    </border>
    <border>
      <left/>
      <right/>
      <top style="hair">
        <color theme="0" tint="-0.499984740745262"/>
      </top>
      <bottom/>
      <diagonal/>
    </border>
    <border>
      <left style="medium">
        <color theme="0" tint="-0.499984740745262"/>
      </left>
      <right/>
      <top style="thin">
        <color indexed="64"/>
      </top>
      <bottom style="medium">
        <color indexed="64"/>
      </bottom>
      <diagonal/>
    </border>
    <border>
      <left/>
      <right/>
      <top style="thin">
        <color indexed="64"/>
      </top>
      <bottom style="medium">
        <color indexed="64"/>
      </bottom>
      <diagonal/>
    </border>
    <border>
      <left style="medium">
        <color theme="0" tint="-0.499984740745262"/>
      </left>
      <right style="medium">
        <color theme="0" tint="-0.499984740745262"/>
      </right>
      <top/>
      <bottom style="medium">
        <color indexed="64"/>
      </bottom>
      <diagonal/>
    </border>
    <border>
      <left style="medium">
        <color theme="0" tint="-0.499984740745262"/>
      </left>
      <right style="thick">
        <color theme="0" tint="-0.499984740745262"/>
      </right>
      <top/>
      <bottom style="hair">
        <color theme="0" tint="-0.499984740745262"/>
      </bottom>
      <diagonal/>
    </border>
    <border>
      <left style="medium">
        <color theme="0" tint="-0.499984740745262"/>
      </left>
      <right style="thick">
        <color theme="0" tint="-0.499984740745262"/>
      </right>
      <top style="thick">
        <color theme="0" tint="-0.499984740745262"/>
      </top>
      <bottom style="hair">
        <color indexed="64"/>
      </bottom>
      <diagonal/>
    </border>
    <border>
      <left style="medium">
        <color theme="0" tint="-0.499984740745262"/>
      </left>
      <right style="medium">
        <color indexed="64"/>
      </right>
      <top style="medium">
        <color indexed="64"/>
      </top>
      <bottom style="medium">
        <color indexed="64"/>
      </bottom>
      <diagonal/>
    </border>
    <border>
      <left style="medium">
        <color theme="0" tint="-0.499984740745262"/>
      </left>
      <right style="thick">
        <color theme="0" tint="-0.499984740745262"/>
      </right>
      <top style="thick">
        <color theme="0" tint="-0.499984740745262"/>
      </top>
      <bottom/>
      <diagonal/>
    </border>
    <border>
      <left style="medium">
        <color theme="0" tint="-0.499984740745262"/>
      </left>
      <right style="thick">
        <color theme="0" tint="-0.499984740745262"/>
      </right>
      <top/>
      <bottom style="double">
        <color indexed="64"/>
      </bottom>
      <diagonal/>
    </border>
    <border>
      <left style="medium">
        <color indexed="64"/>
      </left>
      <right style="thin">
        <color indexed="64"/>
      </right>
      <top style="medium">
        <color indexed="64"/>
      </top>
      <bottom/>
      <diagonal/>
    </border>
    <border>
      <left style="medium">
        <color theme="0" tint="-0.499984740745262"/>
      </left>
      <right style="thick">
        <color theme="0" tint="-0.499984740745262"/>
      </right>
      <top style="medium">
        <color indexed="64"/>
      </top>
      <bottom style="hair">
        <color theme="0" tint="-0.499984740745262"/>
      </bottom>
      <diagonal/>
    </border>
    <border>
      <left style="medium">
        <color theme="0" tint="-0.499984740745262"/>
      </left>
      <right style="medium">
        <color theme="0" tint="-0.499984740745262"/>
      </right>
      <top/>
      <bottom style="hair">
        <color theme="0" tint="-0.499984740745262"/>
      </bottom>
      <diagonal/>
    </border>
    <border>
      <left style="thick">
        <color theme="0" tint="-0.499984740745262"/>
      </left>
      <right style="medium">
        <color theme="0" tint="-0.499984740745262"/>
      </right>
      <top style="thick">
        <color theme="0" tint="-0.499984740745262"/>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theme="0" tint="-0.499984740745262"/>
      </left>
      <right/>
      <top style="thin">
        <color theme="0" tint="-0.499984740745262"/>
      </top>
      <bottom/>
      <diagonal/>
    </border>
    <border>
      <left style="medium">
        <color theme="0" tint="-0.499984740745262"/>
      </left>
      <right/>
      <top/>
      <bottom style="thin">
        <color theme="0" tint="-0.499984740745262"/>
      </bottom>
      <diagonal/>
    </border>
    <border>
      <left/>
      <right/>
      <top/>
      <bottom style="thin">
        <color theme="0" tint="-0.499984740745262"/>
      </bottom>
      <diagonal/>
    </border>
    <border>
      <left/>
      <right style="medium">
        <color theme="0" tint="-0.499984740745262"/>
      </right>
      <top/>
      <bottom style="thin">
        <color theme="0" tint="-0.499984740745262"/>
      </bottom>
      <diagonal/>
    </border>
    <border>
      <left style="thin">
        <color indexed="64"/>
      </left>
      <right style="thin">
        <color indexed="64"/>
      </right>
      <top/>
      <bottom style="thin">
        <color indexed="64"/>
      </bottom>
      <diagonal/>
    </border>
    <border>
      <left/>
      <right style="medium">
        <color theme="0" tint="-0.499984740745262"/>
      </right>
      <top style="medium">
        <color indexed="64"/>
      </top>
      <bottom style="medium">
        <color indexed="64"/>
      </bottom>
      <diagonal/>
    </border>
    <border>
      <left/>
      <right style="thin">
        <color indexed="64"/>
      </right>
      <top style="medium">
        <color theme="0" tint="-0.499984740745262"/>
      </top>
      <bottom style="medium">
        <color theme="0" tint="-0.499984740745262"/>
      </bottom>
      <diagonal/>
    </border>
    <border>
      <left style="medium">
        <color theme="1" tint="0.499984740745262"/>
      </left>
      <right/>
      <top style="hair">
        <color indexed="64"/>
      </top>
      <bottom style="hair">
        <color indexed="64"/>
      </bottom>
      <diagonal/>
    </border>
    <border>
      <left style="medium">
        <color theme="0"/>
      </left>
      <right/>
      <top style="thin">
        <color indexed="64"/>
      </top>
      <bottom/>
      <diagonal/>
    </border>
    <border>
      <left/>
      <right style="medium">
        <color theme="0"/>
      </right>
      <top style="thin">
        <color indexed="64"/>
      </top>
      <bottom/>
      <diagonal/>
    </border>
    <border>
      <left style="medium">
        <color theme="0"/>
      </left>
      <right style="thin">
        <color indexed="64"/>
      </right>
      <top style="thin">
        <color indexed="64"/>
      </top>
      <bottom/>
      <diagonal/>
    </border>
    <border>
      <left style="medium">
        <color theme="1" tint="0.499984740745262"/>
      </left>
      <right/>
      <top style="hair">
        <color indexed="64"/>
      </top>
      <bottom style="thin">
        <color indexed="64"/>
      </bottom>
      <diagonal/>
    </border>
    <border>
      <left/>
      <right/>
      <top style="hair">
        <color indexed="64"/>
      </top>
      <bottom style="thin">
        <color indexed="64"/>
      </bottom>
      <diagonal/>
    </border>
    <border>
      <left/>
      <right style="medium">
        <color theme="1" tint="0.499984740745262"/>
      </right>
      <top style="hair">
        <color indexed="64"/>
      </top>
      <bottom style="thin">
        <color indexed="64"/>
      </bottom>
      <diagonal/>
    </border>
    <border>
      <left/>
      <right style="thin">
        <color indexed="64"/>
      </right>
      <top style="hair">
        <color indexed="64"/>
      </top>
      <bottom style="thin">
        <color indexed="64"/>
      </bottom>
      <diagonal/>
    </border>
    <border>
      <left style="medium">
        <color theme="0" tint="-0.499984740745262"/>
      </left>
      <right/>
      <top style="thin">
        <color theme="0" tint="-0.499984740745262"/>
      </top>
      <bottom style="thin">
        <color indexed="64"/>
      </bottom>
      <diagonal/>
    </border>
    <border>
      <left style="thin">
        <color indexed="64"/>
      </left>
      <right/>
      <top/>
      <bottom style="thin">
        <color theme="0" tint="-0.499984740745262"/>
      </bottom>
      <diagonal/>
    </border>
    <border>
      <left/>
      <right style="thick">
        <color theme="1" tint="0.499984740745262"/>
      </right>
      <top style="medium">
        <color theme="0" tint="-0.499984740745262"/>
      </top>
      <bottom/>
      <diagonal/>
    </border>
    <border>
      <left style="thin">
        <color theme="0" tint="-0.499984740745262"/>
      </left>
      <right/>
      <top style="thin">
        <color theme="0" tint="-0.499984740745262"/>
      </top>
      <bottom style="dashed">
        <color theme="0" tint="-0.499984740745262"/>
      </bottom>
      <diagonal/>
    </border>
    <border>
      <left/>
      <right/>
      <top style="thin">
        <color theme="0" tint="-0.499984740745262"/>
      </top>
      <bottom style="dashed">
        <color theme="0" tint="-0.499984740745262"/>
      </bottom>
      <diagonal/>
    </border>
    <border>
      <left/>
      <right style="medium">
        <color theme="0" tint="-0.499984740745262"/>
      </right>
      <top style="thin">
        <color theme="0" tint="-0.499984740745262"/>
      </top>
      <bottom style="dashed">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dashed">
        <color theme="0" tint="-0.499984740745262"/>
      </top>
      <bottom style="hair">
        <color theme="0" tint="-0.499984740745262"/>
      </bottom>
      <diagonal/>
    </border>
    <border>
      <left/>
      <right/>
      <top style="dashed">
        <color theme="0" tint="-0.499984740745262"/>
      </top>
      <bottom style="hair">
        <color theme="0" tint="-0.499984740745262"/>
      </bottom>
      <diagonal/>
    </border>
    <border>
      <left style="thin">
        <color indexed="64"/>
      </left>
      <right/>
      <top style="thin">
        <color theme="0" tint="-0.499984740745262"/>
      </top>
      <bottom style="dashed">
        <color indexed="64"/>
      </bottom>
      <diagonal/>
    </border>
    <border>
      <left/>
      <right/>
      <top style="thin">
        <color theme="0" tint="-0.499984740745262"/>
      </top>
      <bottom style="dashed">
        <color indexed="64"/>
      </bottom>
      <diagonal/>
    </border>
    <border>
      <left/>
      <right style="medium">
        <color theme="0" tint="-0.499984740745262"/>
      </right>
      <top style="thin">
        <color theme="0" tint="-0.499984740745262"/>
      </top>
      <bottom style="dashed">
        <color indexed="64"/>
      </bottom>
      <diagonal/>
    </border>
    <border>
      <left style="thin">
        <color theme="0" tint="-0.499984740745262"/>
      </left>
      <right/>
      <top style="hair">
        <color theme="0" tint="-0.499984740745262"/>
      </top>
      <bottom/>
      <diagonal/>
    </border>
    <border>
      <left style="thin">
        <color theme="0" tint="-0.499984740745262"/>
      </left>
      <right/>
      <top style="thin">
        <color theme="0" tint="-0.499984740745262"/>
      </top>
      <bottom style="hair">
        <color theme="0" tint="-0.499984740745262"/>
      </bottom>
      <diagonal/>
    </border>
    <border>
      <left/>
      <right/>
      <top style="thin">
        <color theme="0" tint="-0.499984740745262"/>
      </top>
      <bottom style="hair">
        <color theme="0" tint="-0.499984740745262"/>
      </bottom>
      <diagonal/>
    </border>
    <border>
      <left/>
      <right style="medium">
        <color theme="0" tint="-0.499984740745262"/>
      </right>
      <top style="thin">
        <color theme="0" tint="-0.499984740745262"/>
      </top>
      <bottom style="hair">
        <color theme="0" tint="-0.499984740745262"/>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theme="0" tint="-0.499984740745262"/>
      </left>
      <right/>
      <top style="hair">
        <color theme="0" tint="-0.499984740745262"/>
      </top>
      <bottom style="thin">
        <color indexed="64"/>
      </bottom>
      <diagonal/>
    </border>
    <border>
      <left/>
      <right/>
      <top style="hair">
        <color theme="0" tint="-0.499984740745262"/>
      </top>
      <bottom style="thin">
        <color indexed="64"/>
      </bottom>
      <diagonal/>
    </border>
    <border>
      <left/>
      <right style="medium">
        <color theme="0" tint="-0.499984740745262"/>
      </right>
      <top style="hair">
        <color theme="0" tint="-0.499984740745262"/>
      </top>
      <bottom style="thin">
        <color indexed="64"/>
      </bottom>
      <diagonal/>
    </border>
    <border>
      <left style="medium">
        <color theme="0" tint="-0.499984740745262"/>
      </left>
      <right style="medium">
        <color theme="1" tint="0.499984740745262"/>
      </right>
      <top/>
      <bottom/>
      <diagonal/>
    </border>
    <border>
      <left style="medium">
        <color theme="0" tint="-0.499984740745262"/>
      </left>
      <right style="medium">
        <color theme="1" tint="0.499984740745262"/>
      </right>
      <top/>
      <bottom style="medium">
        <color theme="0" tint="-0.499984740745262"/>
      </bottom>
      <diagonal/>
    </border>
    <border>
      <left style="medium">
        <color theme="0" tint="-0.499984740745262"/>
      </left>
      <right style="medium">
        <color theme="1" tint="0.499984740745262"/>
      </right>
      <top style="hair">
        <color auto="1"/>
      </top>
      <bottom style="hair">
        <color auto="1"/>
      </bottom>
      <diagonal/>
    </border>
    <border>
      <left style="medium">
        <color theme="0" tint="-0.499984740745262"/>
      </left>
      <right style="medium">
        <color theme="1" tint="0.499984740745262"/>
      </right>
      <top style="hair">
        <color indexed="64"/>
      </top>
      <bottom/>
      <diagonal/>
    </border>
    <border>
      <left style="medium">
        <color theme="0"/>
      </left>
      <right/>
      <top/>
      <bottom style="thin">
        <color theme="0" tint="-0.499984740745262"/>
      </bottom>
      <diagonal/>
    </border>
    <border>
      <left style="medium">
        <color auto="1"/>
      </left>
      <right/>
      <top style="thin">
        <color theme="0" tint="-0.499984740745262"/>
      </top>
      <bottom/>
      <diagonal/>
    </border>
    <border>
      <left/>
      <right style="medium">
        <color auto="1"/>
      </right>
      <top style="thin">
        <color theme="1" tint="0.499984740745262"/>
      </top>
      <bottom/>
      <diagonal/>
    </border>
    <border>
      <left/>
      <right style="medium">
        <color theme="0" tint="-0.499984740745262"/>
      </right>
      <top/>
      <bottom style="medium">
        <color auto="1"/>
      </bottom>
      <diagonal/>
    </border>
    <border>
      <left style="medium">
        <color theme="0" tint="-0.499984740745262"/>
      </left>
      <right/>
      <top/>
      <bottom style="medium">
        <color auto="1"/>
      </bottom>
      <diagonal/>
    </border>
    <border>
      <left style="thin">
        <color theme="0" tint="-0.499984740745262"/>
      </left>
      <right/>
      <top style="hair">
        <color theme="0" tint="-0.499984740745262"/>
      </top>
      <bottom style="hair">
        <color theme="0" tint="-0.499984740745262"/>
      </bottom>
      <diagonal/>
    </border>
    <border>
      <left style="thin">
        <color theme="0" tint="-0.499984740745262"/>
      </left>
      <right/>
      <top style="hair">
        <color theme="0" tint="-0.499984740745262"/>
      </top>
      <bottom style="dotted">
        <color theme="0" tint="-0.499984740745262"/>
      </bottom>
      <diagonal/>
    </border>
    <border>
      <left/>
      <right/>
      <top style="hair">
        <color theme="0" tint="-0.499984740745262"/>
      </top>
      <bottom style="dotted">
        <color theme="0" tint="-0.499984740745262"/>
      </bottom>
      <diagonal/>
    </border>
    <border>
      <left/>
      <right style="medium">
        <color theme="0" tint="-0.499984740745262"/>
      </right>
      <top style="hair">
        <color theme="0" tint="-0.499984740745262"/>
      </top>
      <bottom style="dotted">
        <color theme="0" tint="-0.499984740745262"/>
      </bottom>
      <diagonal/>
    </border>
    <border>
      <left/>
      <right style="medium">
        <color theme="0" tint="-0.499984740745262"/>
      </right>
      <top style="dashed">
        <color theme="0" tint="-0.499984740745262"/>
      </top>
      <bottom style="hair">
        <color theme="0" tint="-0.499984740745262"/>
      </bottom>
      <diagonal/>
    </border>
    <border>
      <left/>
      <right style="medium">
        <color theme="0" tint="-0.499984740745262"/>
      </right>
      <top style="hair">
        <color theme="0" tint="-0.499984740745262"/>
      </top>
      <bottom/>
      <diagonal/>
    </border>
    <border>
      <left style="medium">
        <color theme="0" tint="-0.499984740745262"/>
      </left>
      <right style="thin">
        <color indexed="64"/>
      </right>
      <top/>
      <bottom style="medium">
        <color auto="1"/>
      </bottom>
      <diagonal/>
    </border>
    <border>
      <left style="medium">
        <color theme="0" tint="-0.499984740745262"/>
      </left>
      <right style="medium">
        <color theme="1" tint="0.499984740745262"/>
      </right>
      <top/>
      <bottom style="hair">
        <color theme="0" tint="-0.499984740745262"/>
      </bottom>
      <diagonal/>
    </border>
    <border>
      <left style="thin">
        <color indexed="64"/>
      </left>
      <right/>
      <top style="hair">
        <color indexed="64"/>
      </top>
      <bottom style="hair">
        <color theme="1" tint="0.499984740745262"/>
      </bottom>
      <diagonal/>
    </border>
    <border>
      <left/>
      <right/>
      <top style="hair">
        <color indexed="64"/>
      </top>
      <bottom style="hair">
        <color theme="1" tint="0.499984740745262"/>
      </bottom>
      <diagonal/>
    </border>
    <border>
      <left/>
      <right style="medium">
        <color theme="1" tint="0.499984740745262"/>
      </right>
      <top style="hair">
        <color indexed="64"/>
      </top>
      <bottom style="hair">
        <color theme="1" tint="0.499984740745262"/>
      </bottom>
      <diagonal/>
    </border>
    <border>
      <left style="medium">
        <color theme="1" tint="0.499984740745262"/>
      </left>
      <right style="thin">
        <color indexed="64"/>
      </right>
      <top style="thin">
        <color indexed="64"/>
      </top>
      <bottom style="thin">
        <color theme="1" tint="0.499984740745262"/>
      </bottom>
      <diagonal/>
    </border>
    <border>
      <left style="thin">
        <color indexed="64"/>
      </left>
      <right style="medium">
        <color theme="1" tint="0.499984740745262"/>
      </right>
      <top style="hair">
        <color indexed="64"/>
      </top>
      <bottom style="hair">
        <color indexed="64"/>
      </bottom>
      <diagonal/>
    </border>
  </borders>
  <cellStyleXfs count="10">
    <xf numFmtId="0" fontId="0" fillId="0" borderId="0">
      <alignment vertical="center"/>
    </xf>
    <xf numFmtId="38" fontId="5" fillId="0" borderId="0" applyFont="0" applyFill="0" applyBorder="0" applyAlignment="0" applyProtection="0">
      <alignment vertical="center"/>
    </xf>
    <xf numFmtId="0" fontId="17" fillId="0" borderId="0">
      <alignment vertical="center"/>
    </xf>
    <xf numFmtId="0" fontId="21" fillId="0" borderId="0" applyNumberFormat="0" applyFill="0" applyBorder="0" applyAlignment="0" applyProtection="0">
      <alignment vertical="center"/>
    </xf>
    <xf numFmtId="9" fontId="107"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1373">
    <xf numFmtId="0" fontId="0" fillId="0" borderId="0" xfId="0">
      <alignment vertical="center"/>
    </xf>
    <xf numFmtId="0" fontId="6" fillId="2" borderId="0" xfId="0" applyFont="1" applyFill="1">
      <alignment vertical="center"/>
    </xf>
    <xf numFmtId="0" fontId="9" fillId="0" borderId="0" xfId="0" applyFont="1">
      <alignment vertical="center"/>
    </xf>
    <xf numFmtId="0" fontId="10" fillId="0" borderId="0" xfId="0" applyFont="1">
      <alignment vertical="center"/>
    </xf>
    <xf numFmtId="0" fontId="6" fillId="0" borderId="0" xfId="0" applyFont="1">
      <alignment vertical="center"/>
    </xf>
    <xf numFmtId="0" fontId="6" fillId="2" borderId="0" xfId="0" applyFont="1" applyFill="1" applyAlignment="1">
      <alignment horizontal="center" vertical="center"/>
    </xf>
    <xf numFmtId="0" fontId="12" fillId="0" borderId="0" xfId="0" applyFont="1">
      <alignment vertical="center"/>
    </xf>
    <xf numFmtId="0" fontId="6" fillId="0" borderId="0" xfId="0" applyFont="1" applyAlignment="1">
      <alignment vertical="center" shrinkToFit="1"/>
    </xf>
    <xf numFmtId="0" fontId="15" fillId="0" borderId="0" xfId="0" applyFont="1" applyAlignment="1">
      <alignment vertical="center" shrinkToFit="1"/>
    </xf>
    <xf numFmtId="0" fontId="9" fillId="2" borderId="0" xfId="0" applyFont="1" applyFill="1">
      <alignment vertical="center"/>
    </xf>
    <xf numFmtId="0" fontId="15" fillId="0" borderId="0" xfId="0" applyFont="1">
      <alignment vertical="center"/>
    </xf>
    <xf numFmtId="0" fontId="6" fillId="2" borderId="0" xfId="0" applyFont="1" applyFill="1" applyAlignment="1">
      <alignment horizontal="left" vertical="center" wrapText="1"/>
    </xf>
    <xf numFmtId="0" fontId="14" fillId="2" borderId="0" xfId="0" applyFont="1" applyFill="1" applyAlignment="1">
      <alignment horizontal="left" vertical="center" wrapText="1"/>
    </xf>
    <xf numFmtId="0" fontId="15" fillId="2" borderId="0" xfId="0" applyFont="1" applyFill="1">
      <alignment vertical="center"/>
    </xf>
    <xf numFmtId="0" fontId="16" fillId="0" borderId="0" xfId="0" applyFont="1">
      <alignment vertical="center"/>
    </xf>
    <xf numFmtId="49" fontId="6" fillId="2" borderId="0" xfId="0" applyNumberFormat="1" applyFont="1" applyFill="1">
      <alignment vertical="center"/>
    </xf>
    <xf numFmtId="49" fontId="6" fillId="2" borderId="0" xfId="0" applyNumberFormat="1" applyFont="1" applyFill="1" applyAlignment="1">
      <alignment vertical="center" wrapText="1" shrinkToFit="1"/>
    </xf>
    <xf numFmtId="38" fontId="11" fillId="0" borderId="0" xfId="1" applyFont="1" applyFill="1" applyBorder="1" applyAlignment="1" applyProtection="1">
      <alignment horizontal="center" vertical="center" wrapText="1" shrinkToFit="1"/>
    </xf>
    <xf numFmtId="38" fontId="11" fillId="0" borderId="0" xfId="1" applyFont="1" applyFill="1" applyBorder="1" applyAlignment="1" applyProtection="1">
      <alignment vertical="center" wrapText="1" shrinkToFit="1"/>
    </xf>
    <xf numFmtId="0" fontId="6" fillId="0" borderId="0" xfId="0" applyFont="1" applyProtection="1">
      <alignment vertical="center"/>
      <protection locked="0"/>
    </xf>
    <xf numFmtId="0" fontId="6" fillId="2" borderId="9" xfId="0" applyFont="1" applyFill="1" applyBorder="1">
      <alignment vertical="center"/>
    </xf>
    <xf numFmtId="0" fontId="6" fillId="2" borderId="0" xfId="0" applyFont="1" applyFill="1" applyAlignment="1">
      <alignment vertical="center" wrapText="1"/>
    </xf>
    <xf numFmtId="0" fontId="15" fillId="2" borderId="0" xfId="0" applyFont="1" applyFill="1" applyAlignment="1">
      <alignment vertical="center" shrinkToFit="1"/>
    </xf>
    <xf numFmtId="0" fontId="6" fillId="3" borderId="4" xfId="0" applyFont="1" applyFill="1" applyBorder="1">
      <alignment vertical="center"/>
    </xf>
    <xf numFmtId="0" fontId="6" fillId="2" borderId="0" xfId="0" applyFont="1" applyFill="1" applyAlignment="1">
      <alignment vertical="top" wrapText="1"/>
    </xf>
    <xf numFmtId="0" fontId="9" fillId="0" borderId="0" xfId="0" applyFont="1" applyAlignment="1">
      <alignment horizontal="left" vertical="center"/>
    </xf>
    <xf numFmtId="0" fontId="24" fillId="2" borderId="0" xfId="0" applyFont="1" applyFill="1">
      <alignment vertical="center"/>
    </xf>
    <xf numFmtId="0" fontId="24" fillId="0" borderId="0" xfId="0" applyFont="1">
      <alignment vertical="center"/>
    </xf>
    <xf numFmtId="0" fontId="27" fillId="0" borderId="0" xfId="0" applyFont="1">
      <alignment vertical="center"/>
    </xf>
    <xf numFmtId="0" fontId="24" fillId="2" borderId="0" xfId="0" applyFont="1" applyFill="1" applyAlignment="1">
      <alignment vertical="center" shrinkToFit="1"/>
    </xf>
    <xf numFmtId="0" fontId="28" fillId="0" borderId="0" xfId="0" applyFont="1">
      <alignment vertical="center"/>
    </xf>
    <xf numFmtId="0" fontId="29" fillId="2" borderId="0" xfId="0" applyFont="1" applyFill="1" applyAlignment="1">
      <alignment vertical="center" shrinkToFit="1"/>
    </xf>
    <xf numFmtId="0" fontId="23" fillId="2" borderId="0" xfId="0" applyFont="1" applyFill="1" applyAlignment="1">
      <alignment horizontal="left" vertical="center"/>
    </xf>
    <xf numFmtId="0" fontId="23" fillId="2" borderId="0" xfId="0" applyFont="1" applyFill="1">
      <alignment vertical="center"/>
    </xf>
    <xf numFmtId="0" fontId="6" fillId="0" borderId="8" xfId="0" applyFont="1" applyBorder="1">
      <alignment vertical="center"/>
    </xf>
    <xf numFmtId="0" fontId="14" fillId="2" borderId="0" xfId="0" applyFont="1" applyFill="1" applyAlignment="1">
      <alignment vertical="center" wrapText="1"/>
    </xf>
    <xf numFmtId="0" fontId="23" fillId="2" borderId="2" xfId="0" applyFont="1" applyFill="1" applyBorder="1">
      <alignment vertical="center"/>
    </xf>
    <xf numFmtId="0" fontId="23" fillId="2" borderId="2" xfId="0" applyFont="1" applyFill="1" applyBorder="1" applyAlignment="1">
      <alignment horizontal="left" vertical="center" wrapText="1"/>
    </xf>
    <xf numFmtId="0" fontId="30" fillId="2" borderId="2"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23" fillId="2" borderId="14" xfId="0" applyFont="1" applyFill="1" applyBorder="1">
      <alignment vertical="center"/>
    </xf>
    <xf numFmtId="0" fontId="23" fillId="2" borderId="14" xfId="0" applyFont="1" applyFill="1" applyBorder="1" applyAlignment="1">
      <alignment vertical="center" wrapText="1"/>
    </xf>
    <xf numFmtId="0" fontId="23" fillId="2" borderId="14" xfId="0" applyFont="1" applyFill="1" applyBorder="1" applyAlignment="1">
      <alignment vertical="center" shrinkToFit="1"/>
    </xf>
    <xf numFmtId="0" fontId="31" fillId="2" borderId="14" xfId="0" applyFont="1" applyFill="1" applyBorder="1" applyAlignment="1">
      <alignment vertical="center" shrinkToFit="1"/>
    </xf>
    <xf numFmtId="0" fontId="15" fillId="2" borderId="14" xfId="0" applyFont="1" applyFill="1" applyBorder="1" applyAlignment="1">
      <alignment vertical="center" shrinkToFit="1"/>
    </xf>
    <xf numFmtId="0" fontId="15" fillId="2" borderId="15" xfId="0" applyFont="1" applyFill="1" applyBorder="1" applyAlignment="1">
      <alignment vertical="center" shrinkToFit="1"/>
    </xf>
    <xf numFmtId="0" fontId="24" fillId="2" borderId="8" xfId="0" applyFont="1" applyFill="1" applyBorder="1">
      <alignment vertical="center"/>
    </xf>
    <xf numFmtId="0" fontId="14" fillId="2" borderId="9" xfId="0" applyFont="1" applyFill="1" applyBorder="1" applyAlignment="1">
      <alignment horizontal="left" vertical="center" wrapText="1"/>
    </xf>
    <xf numFmtId="0" fontId="15" fillId="2" borderId="9" xfId="0" applyFont="1" applyFill="1" applyBorder="1" applyAlignment="1">
      <alignment vertical="center" shrinkToFit="1"/>
    </xf>
    <xf numFmtId="49" fontId="24" fillId="2" borderId="13" xfId="0" applyNumberFormat="1" applyFont="1" applyFill="1" applyBorder="1">
      <alignment vertical="center"/>
    </xf>
    <xf numFmtId="49" fontId="24" fillId="2" borderId="14" xfId="0" applyNumberFormat="1" applyFont="1" applyFill="1" applyBorder="1">
      <alignment vertical="center"/>
    </xf>
    <xf numFmtId="49" fontId="23" fillId="2" borderId="14" xfId="0" applyNumberFormat="1" applyFont="1" applyFill="1" applyBorder="1">
      <alignment vertical="center"/>
    </xf>
    <xf numFmtId="49" fontId="6" fillId="2" borderId="14" xfId="0" applyNumberFormat="1" applyFont="1" applyFill="1" applyBorder="1">
      <alignment vertical="center"/>
    </xf>
    <xf numFmtId="49" fontId="6" fillId="2" borderId="15" xfId="0" applyNumberFormat="1" applyFont="1" applyFill="1" applyBorder="1">
      <alignment vertical="center"/>
    </xf>
    <xf numFmtId="0" fontId="23" fillId="2" borderId="6" xfId="0" applyFont="1" applyFill="1" applyBorder="1">
      <alignment vertical="center"/>
    </xf>
    <xf numFmtId="0" fontId="23" fillId="2" borderId="6" xfId="0" applyFont="1" applyFill="1" applyBorder="1" applyAlignment="1">
      <alignment horizontal="left" vertical="center" wrapText="1"/>
    </xf>
    <xf numFmtId="0" fontId="30" fillId="2" borderId="6" xfId="0" applyFont="1" applyFill="1" applyBorder="1" applyAlignment="1">
      <alignment horizontal="left" vertical="center" wrapText="1"/>
    </xf>
    <xf numFmtId="0" fontId="30" fillId="2" borderId="7" xfId="0" applyFont="1" applyFill="1" applyBorder="1" applyAlignment="1">
      <alignment horizontal="left" vertical="center" wrapText="1"/>
    </xf>
    <xf numFmtId="49" fontId="23" fillId="2" borderId="13" xfId="0" applyNumberFormat="1" applyFont="1" applyFill="1" applyBorder="1" applyAlignment="1">
      <alignment vertical="center" wrapText="1" shrinkToFit="1"/>
    </xf>
    <xf numFmtId="49" fontId="23" fillId="2" borderId="14" xfId="0" applyNumberFormat="1" applyFont="1" applyFill="1" applyBorder="1" applyAlignment="1">
      <alignment vertical="center" wrapText="1" shrinkToFit="1"/>
    </xf>
    <xf numFmtId="49" fontId="23" fillId="2" borderId="15" xfId="0" applyNumberFormat="1" applyFont="1" applyFill="1" applyBorder="1" applyAlignment="1">
      <alignment vertical="center" wrapText="1" shrinkToFit="1"/>
    </xf>
    <xf numFmtId="0" fontId="23" fillId="2" borderId="0" xfId="2" applyFont="1" applyFill="1">
      <alignment vertical="center"/>
    </xf>
    <xf numFmtId="49" fontId="23" fillId="2" borderId="0" xfId="0" applyNumberFormat="1" applyFont="1" applyFill="1" applyAlignment="1">
      <alignment vertical="center" wrapText="1" shrinkToFit="1"/>
    </xf>
    <xf numFmtId="49" fontId="23" fillId="2" borderId="9" xfId="0" applyNumberFormat="1" applyFont="1" applyFill="1" applyBorder="1" applyAlignment="1">
      <alignment vertical="center" wrapText="1" shrinkToFit="1"/>
    </xf>
    <xf numFmtId="49" fontId="23" fillId="2" borderId="8" xfId="0" applyNumberFormat="1" applyFont="1" applyFill="1" applyBorder="1" applyAlignment="1">
      <alignment vertical="center" wrapText="1" shrinkToFit="1"/>
    </xf>
    <xf numFmtId="49" fontId="23" fillId="2" borderId="8" xfId="0" applyNumberFormat="1" applyFont="1" applyFill="1" applyBorder="1" applyAlignment="1">
      <alignment horizontal="left" vertical="center" wrapText="1" shrinkToFit="1"/>
    </xf>
    <xf numFmtId="49" fontId="23" fillId="2" borderId="0" xfId="0" applyNumberFormat="1" applyFont="1" applyFill="1" applyAlignment="1">
      <alignment horizontal="left" vertical="center" wrapText="1" shrinkToFit="1"/>
    </xf>
    <xf numFmtId="0" fontId="23" fillId="2" borderId="9" xfId="0" applyFont="1" applyFill="1" applyBorder="1">
      <alignment vertical="center"/>
    </xf>
    <xf numFmtId="0" fontId="23" fillId="2" borderId="6" xfId="0" applyFont="1" applyFill="1" applyBorder="1" applyAlignment="1">
      <alignment vertical="top" wrapText="1"/>
    </xf>
    <xf numFmtId="0" fontId="23" fillId="2" borderId="7" xfId="0" applyFont="1" applyFill="1" applyBorder="1" applyAlignment="1">
      <alignment vertical="top" wrapText="1"/>
    </xf>
    <xf numFmtId="0" fontId="23" fillId="2" borderId="13" xfId="0" applyFont="1" applyFill="1" applyBorder="1" applyAlignment="1">
      <alignment vertical="top" wrapText="1"/>
    </xf>
    <xf numFmtId="0" fontId="23" fillId="2" borderId="14" xfId="0" applyFont="1" applyFill="1" applyBorder="1" applyAlignment="1">
      <alignment vertical="top" wrapText="1"/>
    </xf>
    <xf numFmtId="0" fontId="23" fillId="2" borderId="15" xfId="0" applyFont="1" applyFill="1" applyBorder="1" applyAlignment="1">
      <alignment vertical="top" wrapText="1"/>
    </xf>
    <xf numFmtId="0" fontId="23" fillId="2" borderId="0" xfId="0" applyFont="1" applyFill="1" applyAlignment="1">
      <alignment vertical="top" wrapText="1"/>
    </xf>
    <xf numFmtId="0" fontId="23" fillId="2" borderId="9" xfId="0" applyFont="1" applyFill="1" applyBorder="1" applyAlignment="1">
      <alignment vertical="top" wrapText="1"/>
    </xf>
    <xf numFmtId="0" fontId="23" fillId="2" borderId="8" xfId="0" applyFont="1" applyFill="1" applyBorder="1" applyAlignment="1">
      <alignment vertical="top" wrapText="1"/>
    </xf>
    <xf numFmtId="0" fontId="23" fillId="2" borderId="0" xfId="0" applyFont="1" applyFill="1" applyAlignment="1">
      <alignment vertical="top"/>
    </xf>
    <xf numFmtId="0" fontId="23" fillId="2" borderId="2" xfId="0" applyFont="1" applyFill="1" applyBorder="1" applyAlignment="1">
      <alignment vertical="top"/>
    </xf>
    <xf numFmtId="0" fontId="23" fillId="2" borderId="2" xfId="0" applyFont="1" applyFill="1" applyBorder="1" applyAlignment="1">
      <alignment vertical="top" wrapText="1"/>
    </xf>
    <xf numFmtId="0" fontId="23" fillId="2" borderId="3" xfId="0" applyFont="1" applyFill="1" applyBorder="1" applyAlignment="1">
      <alignment vertical="top" wrapText="1"/>
    </xf>
    <xf numFmtId="0" fontId="6" fillId="3" borderId="4" xfId="0" applyFont="1" applyFill="1" applyBorder="1" applyAlignment="1">
      <alignment vertical="top" wrapText="1"/>
    </xf>
    <xf numFmtId="0" fontId="6" fillId="2" borderId="0" xfId="0" applyFont="1" applyFill="1" applyAlignment="1">
      <alignment vertical="top"/>
    </xf>
    <xf numFmtId="49" fontId="6" fillId="2" borderId="0" xfId="0" applyNumberFormat="1" applyFont="1" applyFill="1" applyAlignment="1">
      <alignment vertical="top" wrapText="1"/>
    </xf>
    <xf numFmtId="0" fontId="23" fillId="2" borderId="0" xfId="0" applyFont="1" applyFill="1" applyAlignment="1">
      <alignment horizontal="center" vertical="center" wrapText="1"/>
    </xf>
    <xf numFmtId="0" fontId="23" fillId="2" borderId="0" xfId="0" applyFont="1" applyFill="1" applyAlignment="1">
      <alignment horizontal="left" vertical="center" wrapText="1"/>
    </xf>
    <xf numFmtId="0" fontId="6" fillId="2" borderId="0" xfId="0" applyFont="1" applyFill="1" applyAlignment="1">
      <alignment horizontal="center" vertical="center" wrapText="1"/>
    </xf>
    <xf numFmtId="0" fontId="24" fillId="2" borderId="0" xfId="0" applyFont="1" applyFill="1" applyAlignment="1">
      <alignment vertical="top" wrapText="1"/>
    </xf>
    <xf numFmtId="0" fontId="6" fillId="0" borderId="0" xfId="0" applyFont="1" applyAlignment="1">
      <alignment horizontal="center" vertical="center"/>
    </xf>
    <xf numFmtId="0" fontId="11" fillId="0" borderId="0" xfId="0" applyFont="1" applyAlignment="1">
      <alignment horizontal="center" vertical="center"/>
    </xf>
    <xf numFmtId="0" fontId="13" fillId="0" borderId="0" xfId="0" applyFont="1">
      <alignment vertical="center"/>
    </xf>
    <xf numFmtId="0" fontId="11" fillId="0" borderId="0" xfId="0" applyFont="1">
      <alignment vertical="center"/>
    </xf>
    <xf numFmtId="0" fontId="11" fillId="0" borderId="0" xfId="0" applyFont="1" applyAlignment="1">
      <alignment vertical="center" shrinkToFit="1"/>
    </xf>
    <xf numFmtId="0" fontId="6" fillId="0" borderId="0" xfId="0" applyFont="1" applyAlignment="1">
      <alignment horizontal="left" vertical="center"/>
    </xf>
    <xf numFmtId="0" fontId="6" fillId="0" borderId="0" xfId="0" applyFont="1" applyAlignment="1">
      <alignment horizontal="left" vertical="center" wrapText="1"/>
    </xf>
    <xf numFmtId="0" fontId="14" fillId="0" borderId="0" xfId="0" applyFont="1" applyAlignment="1">
      <alignment horizontal="left" vertical="center" wrapText="1"/>
    </xf>
    <xf numFmtId="49" fontId="6" fillId="0" borderId="0" xfId="0" applyNumberFormat="1" applyFont="1" applyAlignment="1">
      <alignment horizontal="left" vertical="center"/>
    </xf>
    <xf numFmtId="49" fontId="6" fillId="0" borderId="0" xfId="0" applyNumberFormat="1" applyFont="1">
      <alignment vertical="center"/>
    </xf>
    <xf numFmtId="49" fontId="6" fillId="0" borderId="0" xfId="0" applyNumberFormat="1" applyFont="1" applyAlignment="1">
      <alignment vertical="center" wrapText="1" shrinkToFit="1"/>
    </xf>
    <xf numFmtId="49" fontId="6" fillId="0" borderId="0" xfId="0" applyNumberFormat="1" applyFont="1" applyAlignment="1">
      <alignment horizontal="left" vertical="center" wrapText="1" shrinkToFit="1"/>
    </xf>
    <xf numFmtId="0" fontId="6" fillId="0" borderId="0" xfId="2" applyFont="1">
      <alignment vertical="center"/>
    </xf>
    <xf numFmtId="0" fontId="11" fillId="0" borderId="0" xfId="2" applyFont="1">
      <alignment vertical="center"/>
    </xf>
    <xf numFmtId="49" fontId="11" fillId="0" borderId="0" xfId="0" applyNumberFormat="1" applyFont="1" applyAlignment="1">
      <alignment vertical="center" wrapText="1" shrinkToFit="1"/>
    </xf>
    <xf numFmtId="49" fontId="11" fillId="0" borderId="0" xfId="0" applyNumberFormat="1" applyFont="1">
      <alignment vertical="center"/>
    </xf>
    <xf numFmtId="0" fontId="11" fillId="0" borderId="0" xfId="2" applyFont="1" applyAlignment="1">
      <alignment horizontal="center" vertical="center"/>
    </xf>
    <xf numFmtId="38" fontId="11" fillId="0" borderId="0" xfId="1" applyFont="1" applyFill="1" applyBorder="1" applyAlignment="1" applyProtection="1">
      <alignment horizontal="right" vertical="center" wrapText="1" shrinkToFit="1"/>
    </xf>
    <xf numFmtId="0" fontId="20" fillId="0" borderId="0" xfId="0" applyFont="1">
      <alignment vertical="center"/>
    </xf>
    <xf numFmtId="176" fontId="6" fillId="0" borderId="0" xfId="0" applyNumberFormat="1" applyFont="1">
      <alignment vertical="center"/>
    </xf>
    <xf numFmtId="177" fontId="6" fillId="0" borderId="0" xfId="0" applyNumberFormat="1" applyFont="1">
      <alignment vertical="center"/>
    </xf>
    <xf numFmtId="0" fontId="20" fillId="0" borderId="0" xfId="2" applyFont="1">
      <alignment vertical="center"/>
    </xf>
    <xf numFmtId="0" fontId="6" fillId="0" borderId="0" xfId="2" applyFont="1" applyAlignment="1">
      <alignment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left" vertical="center"/>
    </xf>
    <xf numFmtId="0" fontId="6" fillId="0" borderId="6"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14" fillId="0" borderId="0" xfId="0" applyFont="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9"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0" xfId="0" applyFont="1" applyAlignment="1">
      <alignment vertical="center" wrapText="1"/>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21" xfId="0" applyFont="1" applyBorder="1">
      <alignment vertical="center"/>
    </xf>
    <xf numFmtId="38" fontId="19" fillId="0" borderId="5" xfId="0" applyNumberFormat="1" applyFont="1" applyBorder="1">
      <alignment vertical="center"/>
    </xf>
    <xf numFmtId="0" fontId="19" fillId="0" borderId="6" xfId="0" applyFont="1" applyBorder="1">
      <alignment vertical="center"/>
    </xf>
    <xf numFmtId="0" fontId="19" fillId="0" borderId="8" xfId="0" applyFont="1" applyBorder="1">
      <alignment vertical="center"/>
    </xf>
    <xf numFmtId="0" fontId="19" fillId="0" borderId="10" xfId="0" applyFont="1" applyBorder="1">
      <alignment vertical="center"/>
    </xf>
    <xf numFmtId="0" fontId="19" fillId="0" borderId="11" xfId="0" applyFont="1" applyBorder="1">
      <alignment vertical="center"/>
    </xf>
    <xf numFmtId="0" fontId="24" fillId="0" borderId="11" xfId="0" applyFont="1" applyBorder="1">
      <alignment vertical="center"/>
    </xf>
    <xf numFmtId="0" fontId="24" fillId="0" borderId="12" xfId="0" applyFont="1" applyBorder="1">
      <alignment vertical="center"/>
    </xf>
    <xf numFmtId="49" fontId="6" fillId="0" borderId="0" xfId="0" applyNumberFormat="1" applyFont="1" applyAlignment="1">
      <alignment vertical="center" wrapText="1"/>
    </xf>
    <xf numFmtId="0" fontId="13" fillId="0" borderId="14" xfId="0" applyFont="1" applyBorder="1">
      <alignment vertical="center"/>
    </xf>
    <xf numFmtId="0" fontId="6" fillId="0" borderId="0" xfId="2" applyFont="1" applyAlignment="1">
      <alignment horizontal="left" vertical="center"/>
    </xf>
    <xf numFmtId="0" fontId="22" fillId="0" borderId="14" xfId="0" applyFont="1" applyBorder="1">
      <alignment vertical="center"/>
    </xf>
    <xf numFmtId="0" fontId="24" fillId="0" borderId="14" xfId="0" applyFont="1" applyBorder="1">
      <alignment vertical="center"/>
    </xf>
    <xf numFmtId="49" fontId="6" fillId="0" borderId="14" xfId="0" applyNumberFormat="1" applyFont="1" applyBorder="1" applyAlignment="1">
      <alignment horizontal="left" vertical="center" wrapText="1" shrinkToFit="1"/>
    </xf>
    <xf numFmtId="0" fontId="22" fillId="0" borderId="0" xfId="0" applyFont="1">
      <alignment vertical="center"/>
    </xf>
    <xf numFmtId="0" fontId="14" fillId="0" borderId="0" xfId="0" applyFont="1" applyAlignment="1">
      <alignment horizontal="left" vertical="center"/>
    </xf>
    <xf numFmtId="49" fontId="6" fillId="0" borderId="0" xfId="0" applyNumberFormat="1" applyFont="1" applyAlignment="1">
      <alignment horizontal="center" vertical="center"/>
    </xf>
    <xf numFmtId="0" fontId="6" fillId="0" borderId="0" xfId="0" applyFont="1" applyAlignment="1">
      <alignment vertical="top" wrapText="1"/>
    </xf>
    <xf numFmtId="49" fontId="6" fillId="0" borderId="0" xfId="0" applyNumberFormat="1" applyFont="1" applyAlignment="1">
      <alignment vertical="top" wrapText="1"/>
    </xf>
    <xf numFmtId="49" fontId="6" fillId="0" borderId="0" xfId="0" applyNumberFormat="1" applyFont="1" applyAlignment="1">
      <alignment horizontal="right" vertical="top" wrapText="1"/>
    </xf>
    <xf numFmtId="0" fontId="6" fillId="0" borderId="0" xfId="0" applyFont="1" applyAlignment="1">
      <alignment horizontal="right" vertical="top" wrapText="1"/>
    </xf>
    <xf numFmtId="0" fontId="19" fillId="0" borderId="0" xfId="0" applyFont="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24" fillId="0" borderId="0" xfId="0" applyFont="1" applyAlignment="1">
      <alignment vertical="center" shrinkToFit="1"/>
    </xf>
    <xf numFmtId="0" fontId="29" fillId="0" borderId="0" xfId="0" applyFont="1" applyAlignment="1">
      <alignment vertical="center" shrinkToFit="1"/>
    </xf>
    <xf numFmtId="49" fontId="6" fillId="0" borderId="8" xfId="0" applyNumberFormat="1" applyFont="1" applyBorder="1" applyAlignment="1">
      <alignment horizontal="left" vertical="center"/>
    </xf>
    <xf numFmtId="49" fontId="6" fillId="0" borderId="9" xfId="0" applyNumberFormat="1" applyFont="1" applyBorder="1" applyAlignment="1">
      <alignment horizontal="left" vertical="center"/>
    </xf>
    <xf numFmtId="0" fontId="6" fillId="0" borderId="8" xfId="0" applyFont="1" applyBorder="1" applyAlignment="1">
      <alignment horizontal="left" vertical="center"/>
    </xf>
    <xf numFmtId="0" fontId="6" fillId="2" borderId="0" xfId="0" applyFont="1" applyFill="1" applyAlignment="1">
      <alignment horizontal="left" vertical="center"/>
    </xf>
    <xf numFmtId="0" fontId="34" fillId="0" borderId="0" xfId="0" applyFont="1">
      <alignment vertical="center"/>
    </xf>
    <xf numFmtId="0" fontId="34" fillId="2" borderId="0" xfId="0" applyFont="1" applyFill="1">
      <alignment vertical="center"/>
    </xf>
    <xf numFmtId="0" fontId="36" fillId="3" borderId="36" xfId="0" applyFont="1" applyFill="1" applyBorder="1" applyAlignment="1" applyProtection="1">
      <alignment horizontal="center" vertical="center"/>
      <protection locked="0"/>
    </xf>
    <xf numFmtId="49" fontId="37" fillId="0" borderId="4" xfId="3" applyNumberFormat="1" applyFont="1" applyBorder="1" applyProtection="1">
      <alignment vertical="center"/>
    </xf>
    <xf numFmtId="0" fontId="49" fillId="2" borderId="0" xfId="0" applyFont="1" applyFill="1" applyAlignment="1">
      <alignment horizontal="right" vertical="center"/>
    </xf>
    <xf numFmtId="49" fontId="50" fillId="2" borderId="0" xfId="0" applyNumberFormat="1" applyFont="1" applyFill="1">
      <alignment vertical="center"/>
    </xf>
    <xf numFmtId="49" fontId="50" fillId="0" borderId="0" xfId="0" applyNumberFormat="1" applyFont="1">
      <alignment vertical="center"/>
    </xf>
    <xf numFmtId="0" fontId="36" fillId="3" borderId="48" xfId="0" applyFont="1" applyFill="1" applyBorder="1" applyAlignment="1" applyProtection="1">
      <alignment horizontal="center" vertical="center"/>
      <protection locked="0"/>
    </xf>
    <xf numFmtId="49" fontId="55" fillId="2" borderId="0" xfId="0" applyNumberFormat="1" applyFont="1" applyFill="1">
      <alignment vertical="center"/>
    </xf>
    <xf numFmtId="49" fontId="55" fillId="0" borderId="4" xfId="3" applyNumberFormat="1" applyFont="1" applyBorder="1" applyProtection="1">
      <alignment vertical="center"/>
    </xf>
    <xf numFmtId="0" fontId="36" fillId="3" borderId="39" xfId="0" applyFont="1" applyFill="1" applyBorder="1" applyAlignment="1" applyProtection="1">
      <alignment horizontal="center" vertical="center" wrapText="1"/>
      <protection locked="0"/>
    </xf>
    <xf numFmtId="38" fontId="62" fillId="3" borderId="98" xfId="1" applyFont="1" applyFill="1" applyBorder="1" applyAlignment="1" applyProtection="1">
      <alignment vertical="center"/>
      <protection locked="0"/>
    </xf>
    <xf numFmtId="38" fontId="62" fillId="3" borderId="103" xfId="1" applyFont="1" applyFill="1" applyBorder="1" applyAlignment="1" applyProtection="1">
      <alignment vertical="center"/>
      <protection locked="0"/>
    </xf>
    <xf numFmtId="38" fontId="46" fillId="2" borderId="112" xfId="1" applyFont="1" applyFill="1" applyBorder="1" applyAlignment="1" applyProtection="1">
      <alignment vertical="center"/>
    </xf>
    <xf numFmtId="38" fontId="46" fillId="2" borderId="113" xfId="1" applyFont="1" applyFill="1" applyBorder="1" applyAlignment="1" applyProtection="1">
      <alignment vertical="center"/>
    </xf>
    <xf numFmtId="38" fontId="46" fillId="2" borderId="116" xfId="1" applyFont="1" applyFill="1" applyBorder="1" applyAlignment="1" applyProtection="1">
      <alignment vertical="center"/>
    </xf>
    <xf numFmtId="38" fontId="46" fillId="2" borderId="117" xfId="1" applyFont="1" applyFill="1" applyBorder="1" applyAlignment="1" applyProtection="1">
      <alignment vertical="center"/>
    </xf>
    <xf numFmtId="38" fontId="46" fillId="2" borderId="62" xfId="1" applyFont="1" applyFill="1" applyBorder="1" applyAlignment="1" applyProtection="1">
      <alignment vertical="center"/>
    </xf>
    <xf numFmtId="38" fontId="46" fillId="2" borderId="63" xfId="1" applyFont="1" applyFill="1" applyBorder="1" applyAlignment="1" applyProtection="1">
      <alignment vertical="center"/>
    </xf>
    <xf numFmtId="38" fontId="46" fillId="2" borderId="45" xfId="1" applyFont="1" applyFill="1" applyBorder="1" applyAlignment="1" applyProtection="1">
      <alignment vertical="center"/>
    </xf>
    <xf numFmtId="38" fontId="46" fillId="2" borderId="46" xfId="1" applyFont="1" applyFill="1" applyBorder="1" applyAlignment="1" applyProtection="1">
      <alignment vertical="center"/>
    </xf>
    <xf numFmtId="38" fontId="46" fillId="2" borderId="17" xfId="1" applyFont="1" applyFill="1" applyBorder="1" applyAlignment="1" applyProtection="1">
      <alignment vertical="center"/>
    </xf>
    <xf numFmtId="0" fontId="33" fillId="2" borderId="0" xfId="0" applyFont="1" applyFill="1" applyAlignment="1">
      <alignment horizontal="left" vertical="center" wrapText="1"/>
    </xf>
    <xf numFmtId="0" fontId="33" fillId="2" borderId="143" xfId="0" applyFont="1" applyFill="1" applyBorder="1" applyAlignment="1">
      <alignment horizontal="left" vertical="center" wrapText="1"/>
    </xf>
    <xf numFmtId="0" fontId="63" fillId="2" borderId="0" xfId="0" applyFont="1" applyFill="1" applyAlignment="1">
      <alignment horizontal="center" vertical="center" wrapText="1"/>
    </xf>
    <xf numFmtId="0" fontId="63" fillId="2" borderId="144" xfId="0" applyFont="1" applyFill="1" applyBorder="1" applyAlignment="1">
      <alignment horizontal="center" vertical="center" wrapText="1"/>
    </xf>
    <xf numFmtId="0" fontId="35" fillId="6" borderId="0" xfId="0" applyFont="1" applyFill="1" applyAlignment="1">
      <alignment horizontal="center" vertical="center" wrapText="1"/>
    </xf>
    <xf numFmtId="0" fontId="70" fillId="2" borderId="144" xfId="0" applyFont="1" applyFill="1" applyBorder="1" applyAlignment="1">
      <alignment horizontal="left" vertical="center" wrapText="1"/>
    </xf>
    <xf numFmtId="0" fontId="70" fillId="2" borderId="0" xfId="0" applyFont="1" applyFill="1" applyAlignment="1">
      <alignment horizontal="center" vertical="center" wrapText="1"/>
    </xf>
    <xf numFmtId="0" fontId="70" fillId="2" borderId="144" xfId="0" applyFont="1" applyFill="1" applyBorder="1" applyAlignment="1">
      <alignment horizontal="left" vertical="top" wrapText="1"/>
    </xf>
    <xf numFmtId="0" fontId="33" fillId="2" borderId="105" xfId="0" applyFont="1" applyFill="1" applyBorder="1" applyAlignment="1">
      <alignment horizontal="left" vertical="center" wrapText="1"/>
    </xf>
    <xf numFmtId="0" fontId="74" fillId="0" borderId="104" xfId="0" applyFont="1" applyBorder="1" applyAlignment="1">
      <alignment vertical="center" wrapText="1"/>
    </xf>
    <xf numFmtId="0" fontId="70" fillId="0" borderId="104" xfId="0" applyFont="1" applyBorder="1">
      <alignment vertical="center"/>
    </xf>
    <xf numFmtId="0" fontId="70" fillId="0" borderId="106" xfId="0" applyFont="1" applyBorder="1">
      <alignment vertical="center"/>
    </xf>
    <xf numFmtId="0" fontId="70" fillId="0" borderId="0" xfId="0" applyFont="1" applyAlignment="1">
      <alignment vertical="center" wrapText="1"/>
    </xf>
    <xf numFmtId="0" fontId="70" fillId="2" borderId="0" xfId="0" applyFont="1" applyFill="1" applyAlignment="1">
      <alignment vertical="center" wrapText="1"/>
    </xf>
    <xf numFmtId="49" fontId="49" fillId="2" borderId="0" xfId="0" applyNumberFormat="1" applyFont="1" applyFill="1">
      <alignment vertical="center"/>
    </xf>
    <xf numFmtId="49" fontId="78" fillId="2" borderId="0" xfId="0" applyNumberFormat="1" applyFont="1" applyFill="1">
      <alignment vertical="center"/>
    </xf>
    <xf numFmtId="0" fontId="60" fillId="2" borderId="0" xfId="0" applyFont="1" applyFill="1" applyAlignment="1">
      <alignment horizontal="right" vertical="center"/>
    </xf>
    <xf numFmtId="0" fontId="6" fillId="2" borderId="0" xfId="0" applyFont="1" applyFill="1" applyAlignment="1">
      <alignment vertical="center" shrinkToFit="1"/>
    </xf>
    <xf numFmtId="0" fontId="6" fillId="3" borderId="4" xfId="0" applyFont="1" applyFill="1" applyBorder="1" applyAlignment="1">
      <alignment horizontal="left" vertical="center"/>
    </xf>
    <xf numFmtId="38" fontId="6" fillId="3" borderId="4" xfId="2" applyNumberFormat="1" applyFont="1" applyFill="1" applyBorder="1">
      <alignment vertical="center"/>
    </xf>
    <xf numFmtId="0" fontId="6" fillId="3" borderId="0" xfId="0" applyFont="1" applyFill="1">
      <alignment vertical="center"/>
    </xf>
    <xf numFmtId="0" fontId="81" fillId="3" borderId="48" xfId="0" applyFont="1" applyFill="1" applyBorder="1" applyAlignment="1" applyProtection="1">
      <alignment horizontal="center" vertical="center"/>
      <protection locked="0"/>
    </xf>
    <xf numFmtId="49" fontId="6" fillId="3" borderId="4" xfId="0" applyNumberFormat="1" applyFont="1" applyFill="1" applyBorder="1" applyAlignment="1">
      <alignment horizontal="left" vertical="center"/>
    </xf>
    <xf numFmtId="0" fontId="21" fillId="0" borderId="0" xfId="3">
      <alignment vertical="center"/>
    </xf>
    <xf numFmtId="0" fontId="46" fillId="2" borderId="155" xfId="1" applyNumberFormat="1" applyFont="1" applyFill="1" applyBorder="1" applyAlignment="1" applyProtection="1">
      <alignment vertical="center"/>
    </xf>
    <xf numFmtId="0" fontId="6" fillId="0" borderId="0" xfId="0" applyFont="1" applyAlignment="1">
      <alignment vertical="center" wrapText="1" shrinkToFit="1"/>
    </xf>
    <xf numFmtId="0" fontId="6" fillId="0" borderId="0" xfId="0" applyFont="1" applyAlignment="1">
      <alignment horizontal="left" vertical="center" wrapText="1" shrinkToFit="1"/>
    </xf>
    <xf numFmtId="0" fontId="24" fillId="2" borderId="0" xfId="0" applyFont="1" applyFill="1" applyAlignment="1">
      <alignment vertical="center" wrapText="1"/>
    </xf>
    <xf numFmtId="38" fontId="24" fillId="2" borderId="0" xfId="0" applyNumberFormat="1" applyFont="1" applyFill="1" applyAlignment="1">
      <alignment vertical="center" wrapText="1"/>
    </xf>
    <xf numFmtId="0" fontId="6" fillId="2" borderId="0" xfId="0" applyFont="1" applyFill="1" applyAlignment="1">
      <alignment horizontal="center" vertical="top" wrapText="1"/>
    </xf>
    <xf numFmtId="49" fontId="21" fillId="0" borderId="40" xfId="3" applyNumberFormat="1" applyBorder="1" applyProtection="1">
      <alignment vertical="center"/>
    </xf>
    <xf numFmtId="0" fontId="14" fillId="2" borderId="0" xfId="0" applyFont="1" applyFill="1" applyAlignment="1">
      <alignment horizontal="center"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22" fillId="2" borderId="0" xfId="0" applyFont="1" applyFill="1">
      <alignment vertical="center"/>
    </xf>
    <xf numFmtId="0" fontId="6" fillId="2" borderId="0" xfId="0" applyFont="1" applyFill="1" applyAlignment="1">
      <alignment horizontal="left" vertical="top" wrapText="1"/>
    </xf>
    <xf numFmtId="0" fontId="6" fillId="2" borderId="0" xfId="0" applyFont="1" applyFill="1" applyAlignment="1">
      <alignment horizontal="left" vertical="top"/>
    </xf>
    <xf numFmtId="0" fontId="6" fillId="2" borderId="0" xfId="0" applyFont="1" applyFill="1" applyAlignment="1">
      <alignment horizontal="center" vertical="top"/>
    </xf>
    <xf numFmtId="0" fontId="6" fillId="2" borderId="0" xfId="2" applyFont="1" applyFill="1">
      <alignment vertical="center"/>
    </xf>
    <xf numFmtId="0" fontId="104" fillId="3" borderId="152" xfId="0" applyFont="1" applyFill="1" applyBorder="1" applyProtection="1">
      <alignment vertical="center"/>
      <protection locked="0"/>
    </xf>
    <xf numFmtId="0" fontId="6" fillId="2" borderId="140" xfId="0" applyFont="1" applyFill="1" applyBorder="1" applyAlignment="1">
      <alignment vertical="center" wrapText="1"/>
    </xf>
    <xf numFmtId="0" fontId="6" fillId="2" borderId="141" xfId="0" applyFont="1" applyFill="1" applyBorder="1" applyAlignment="1">
      <alignment vertical="center" wrapText="1"/>
    </xf>
    <xf numFmtId="0" fontId="6" fillId="2" borderId="142" xfId="0" applyFont="1" applyFill="1" applyBorder="1" applyAlignment="1">
      <alignment vertical="center" wrapText="1"/>
    </xf>
    <xf numFmtId="0" fontId="6" fillId="2" borderId="143" xfId="0" applyFont="1" applyFill="1" applyBorder="1" applyAlignment="1">
      <alignment vertical="center" wrapText="1"/>
    </xf>
    <xf numFmtId="0" fontId="6" fillId="2" borderId="144" xfId="0" applyFont="1" applyFill="1" applyBorder="1" applyAlignment="1">
      <alignment vertical="center" wrapText="1"/>
    </xf>
    <xf numFmtId="0" fontId="6" fillId="2" borderId="105" xfId="0" applyFont="1" applyFill="1" applyBorder="1" applyAlignment="1">
      <alignment vertical="center" wrapText="1"/>
    </xf>
    <xf numFmtId="0" fontId="6" fillId="2" borderId="104" xfId="0" applyFont="1" applyFill="1" applyBorder="1" applyAlignment="1">
      <alignment vertical="center" wrapText="1"/>
    </xf>
    <xf numFmtId="0" fontId="6" fillId="2" borderId="106" xfId="0" applyFont="1" applyFill="1" applyBorder="1" applyAlignment="1">
      <alignment vertical="center" wrapText="1"/>
    </xf>
    <xf numFmtId="0" fontId="105" fillId="2" borderId="0" xfId="0" applyFont="1" applyFill="1">
      <alignment vertical="center"/>
    </xf>
    <xf numFmtId="0" fontId="78" fillId="2" borderId="0" xfId="0" applyFont="1" applyFill="1" applyAlignment="1">
      <alignment horizontal="center" vertical="center"/>
    </xf>
    <xf numFmtId="0" fontId="78" fillId="2" borderId="0" xfId="0" applyFont="1" applyFill="1">
      <alignment vertical="center"/>
    </xf>
    <xf numFmtId="0" fontId="78" fillId="2" borderId="0" xfId="0" applyFont="1" applyFill="1" applyAlignment="1">
      <alignment vertical="center" wrapText="1"/>
    </xf>
    <xf numFmtId="0" fontId="77" fillId="2" borderId="0" xfId="0" applyFont="1" applyFill="1">
      <alignment vertical="center"/>
    </xf>
    <xf numFmtId="0" fontId="77" fillId="2" borderId="0" xfId="0" applyFont="1" applyFill="1" applyAlignment="1">
      <alignment vertical="center" wrapText="1"/>
    </xf>
    <xf numFmtId="38" fontId="77" fillId="2" borderId="0" xfId="1" applyFont="1" applyFill="1" applyBorder="1" applyAlignment="1">
      <alignment vertical="center"/>
    </xf>
    <xf numFmtId="38" fontId="77" fillId="2" borderId="0" xfId="1" applyFont="1" applyFill="1" applyBorder="1" applyAlignment="1">
      <alignment vertical="center" wrapText="1"/>
    </xf>
    <xf numFmtId="0" fontId="106" fillId="2" borderId="0" xfId="0" applyFont="1" applyFill="1">
      <alignment vertical="center"/>
    </xf>
    <xf numFmtId="38" fontId="91" fillId="2" borderId="0" xfId="1" applyFont="1" applyFill="1" applyProtection="1">
      <alignment vertical="center"/>
    </xf>
    <xf numFmtId="38" fontId="87" fillId="2" borderId="0" xfId="1" applyFont="1" applyFill="1" applyProtection="1">
      <alignment vertical="center"/>
    </xf>
    <xf numFmtId="38" fontId="46" fillId="0" borderId="99" xfId="1" applyFont="1" applyFill="1" applyBorder="1" applyAlignment="1" applyProtection="1">
      <alignment vertical="center"/>
    </xf>
    <xf numFmtId="38" fontId="46" fillId="0" borderId="104" xfId="1" applyFont="1" applyFill="1" applyBorder="1" applyAlignment="1" applyProtection="1">
      <alignment vertical="center"/>
    </xf>
    <xf numFmtId="38" fontId="46" fillId="2" borderId="39" xfId="1" applyFont="1" applyFill="1" applyBorder="1" applyAlignment="1" applyProtection="1">
      <alignment horizontal="right" vertical="center"/>
    </xf>
    <xf numFmtId="38" fontId="46" fillId="0" borderId="97" xfId="1" applyFont="1" applyFill="1" applyBorder="1" applyAlignment="1" applyProtection="1">
      <alignment vertical="center"/>
    </xf>
    <xf numFmtId="49" fontId="6" fillId="3" borderId="4" xfId="0" applyNumberFormat="1" applyFont="1" applyFill="1" applyBorder="1" applyAlignment="1" applyProtection="1">
      <alignment horizontal="left" vertical="center"/>
      <protection locked="0"/>
    </xf>
    <xf numFmtId="38" fontId="94" fillId="3" borderId="168" xfId="5" applyFont="1" applyFill="1" applyBorder="1" applyProtection="1">
      <alignment vertical="center"/>
      <protection locked="0"/>
    </xf>
    <xf numFmtId="38" fontId="94" fillId="3" borderId="4" xfId="5" applyFont="1" applyFill="1" applyBorder="1" applyProtection="1">
      <alignment vertical="center"/>
      <protection locked="0"/>
    </xf>
    <xf numFmtId="178" fontId="111" fillId="11" borderId="169" xfId="5" applyNumberFormat="1" applyFont="1" applyFill="1" applyBorder="1" applyProtection="1">
      <alignment vertical="center"/>
    </xf>
    <xf numFmtId="38" fontId="111" fillId="3" borderId="170" xfId="5" applyFont="1" applyFill="1" applyBorder="1" applyProtection="1">
      <alignment vertical="center"/>
    </xf>
    <xf numFmtId="38" fontId="111" fillId="11" borderId="4" xfId="5" applyFont="1" applyFill="1" applyBorder="1" applyProtection="1">
      <alignment vertical="center"/>
    </xf>
    <xf numFmtId="38" fontId="111" fillId="3" borderId="4" xfId="5" applyFont="1" applyFill="1" applyBorder="1" applyProtection="1">
      <alignment vertical="center"/>
    </xf>
    <xf numFmtId="38" fontId="111" fillId="11" borderId="29" xfId="5" applyFont="1" applyFill="1" applyBorder="1" applyProtection="1">
      <alignment vertical="center"/>
    </xf>
    <xf numFmtId="38" fontId="111" fillId="3" borderId="193" xfId="5" applyFont="1" applyFill="1" applyBorder="1" applyProtection="1">
      <alignment vertical="center"/>
    </xf>
    <xf numFmtId="183" fontId="40" fillId="0" borderId="0" xfId="4" applyNumberFormat="1" applyFont="1" applyAlignment="1" applyProtection="1">
      <alignment horizontal="center" vertical="center"/>
    </xf>
    <xf numFmtId="38" fontId="111" fillId="3" borderId="168" xfId="5" applyFont="1" applyFill="1" applyBorder="1" applyProtection="1">
      <alignment vertical="center"/>
    </xf>
    <xf numFmtId="38" fontId="62" fillId="3" borderId="210" xfId="1" applyFont="1" applyFill="1" applyBorder="1" applyAlignment="1" applyProtection="1">
      <alignment vertical="center"/>
      <protection locked="0"/>
    </xf>
    <xf numFmtId="38" fontId="46" fillId="2" borderId="30" xfId="1" applyFont="1" applyFill="1" applyBorder="1" applyAlignment="1" applyProtection="1">
      <alignment vertical="center"/>
    </xf>
    <xf numFmtId="38" fontId="46" fillId="2" borderId="58" xfId="1" applyFont="1" applyFill="1" applyBorder="1" applyAlignment="1" applyProtection="1">
      <alignment vertical="center"/>
    </xf>
    <xf numFmtId="0" fontId="6" fillId="3" borderId="0" xfId="0" applyFont="1" applyFill="1" applyAlignment="1">
      <alignment horizontal="center" vertical="center"/>
    </xf>
    <xf numFmtId="0" fontId="6" fillId="0" borderId="0" xfId="0" applyFont="1" applyAlignment="1">
      <alignment horizontal="left" vertical="top" wrapText="1"/>
    </xf>
    <xf numFmtId="38" fontId="116" fillId="3" borderId="103" xfId="1" applyFont="1" applyFill="1" applyBorder="1" applyAlignment="1" applyProtection="1">
      <alignment vertical="center"/>
      <protection locked="0"/>
    </xf>
    <xf numFmtId="38" fontId="46" fillId="3" borderId="45" xfId="1" applyFont="1" applyFill="1" applyBorder="1" applyAlignment="1" applyProtection="1">
      <alignment horizontal="center" vertical="center"/>
      <protection locked="0"/>
    </xf>
    <xf numFmtId="38" fontId="46" fillId="3" borderId="45" xfId="1" applyFont="1" applyFill="1" applyBorder="1" applyAlignment="1" applyProtection="1">
      <alignment vertical="center"/>
      <protection locked="0"/>
    </xf>
    <xf numFmtId="38" fontId="46" fillId="3" borderId="60" xfId="1" applyFont="1" applyFill="1" applyBorder="1" applyAlignment="1" applyProtection="1">
      <alignment horizontal="center" vertical="center"/>
      <protection locked="0"/>
    </xf>
    <xf numFmtId="38" fontId="46" fillId="3" borderId="17" xfId="1" applyFont="1" applyFill="1" applyBorder="1" applyAlignment="1" applyProtection="1">
      <alignment horizontal="center" vertical="center"/>
      <protection locked="0"/>
    </xf>
    <xf numFmtId="0" fontId="94" fillId="11" borderId="180" xfId="0" applyFont="1" applyFill="1" applyBorder="1" applyAlignment="1">
      <alignment horizontal="center" vertical="center" wrapText="1"/>
    </xf>
    <xf numFmtId="0" fontId="40" fillId="0" borderId="0" xfId="0" applyFont="1" applyAlignment="1">
      <alignment horizontal="center" vertical="center"/>
    </xf>
    <xf numFmtId="0" fontId="40" fillId="0" borderId="0" xfId="0" applyFont="1">
      <alignment vertical="center"/>
    </xf>
    <xf numFmtId="0" fontId="94" fillId="0" borderId="1" xfId="0" applyFont="1" applyBorder="1">
      <alignment vertical="center"/>
    </xf>
    <xf numFmtId="0" fontId="94" fillId="3" borderId="2" xfId="0" applyFont="1" applyFill="1" applyBorder="1">
      <alignment vertical="center"/>
    </xf>
    <xf numFmtId="0" fontId="94" fillId="0" borderId="2" xfId="0" applyFont="1" applyBorder="1">
      <alignment vertical="center"/>
    </xf>
    <xf numFmtId="0" fontId="94" fillId="0" borderId="171" xfId="0" applyFont="1" applyBorder="1">
      <alignment vertical="center"/>
    </xf>
    <xf numFmtId="0" fontId="94" fillId="11" borderId="168" xfId="0" applyFont="1" applyFill="1" applyBorder="1" applyAlignment="1">
      <alignment horizontal="center" vertical="center" wrapText="1"/>
    </xf>
    <xf numFmtId="0" fontId="94" fillId="11" borderId="4" xfId="0" applyFont="1" applyFill="1" applyBorder="1" applyAlignment="1">
      <alignment horizontal="center" vertical="center" wrapText="1"/>
    </xf>
    <xf numFmtId="0" fontId="94" fillId="11" borderId="169" xfId="0" applyFont="1" applyFill="1" applyBorder="1" applyAlignment="1">
      <alignment horizontal="center" vertical="center" wrapText="1"/>
    </xf>
    <xf numFmtId="0" fontId="94" fillId="11" borderId="172" xfId="0" applyFont="1" applyFill="1" applyBorder="1" applyAlignment="1">
      <alignment horizontal="center" vertical="center"/>
    </xf>
    <xf numFmtId="38" fontId="94" fillId="11" borderId="4" xfId="5" applyFont="1" applyFill="1" applyBorder="1" applyProtection="1">
      <alignment vertical="center"/>
    </xf>
    <xf numFmtId="178" fontId="94" fillId="11" borderId="169" xfId="5" applyNumberFormat="1" applyFont="1" applyFill="1" applyBorder="1" applyProtection="1">
      <alignment vertical="center"/>
    </xf>
    <xf numFmtId="0" fontId="94" fillId="11" borderId="168" xfId="0" applyFont="1" applyFill="1" applyBorder="1" applyAlignment="1">
      <alignment horizontal="center" vertical="center"/>
    </xf>
    <xf numFmtId="0" fontId="6" fillId="0" borderId="1" xfId="2" applyFont="1" applyBorder="1" applyAlignment="1">
      <alignment horizontal="left" vertical="center"/>
    </xf>
    <xf numFmtId="0" fontId="6" fillId="0" borderId="2" xfId="0" applyFont="1" applyBorder="1" applyAlignment="1">
      <alignment horizontal="left" vertical="center"/>
    </xf>
    <xf numFmtId="0" fontId="6" fillId="0" borderId="2" xfId="0" applyFont="1" applyBorder="1">
      <alignment vertical="center"/>
    </xf>
    <xf numFmtId="49" fontId="6" fillId="0" borderId="0" xfId="0" applyNumberFormat="1" applyFont="1" applyAlignment="1">
      <alignment vertical="center" shrinkToFit="1"/>
    </xf>
    <xf numFmtId="0" fontId="109" fillId="11" borderId="168" xfId="0" applyFont="1" applyFill="1" applyBorder="1" applyAlignment="1">
      <alignment horizontal="center" vertical="center" wrapText="1"/>
    </xf>
    <xf numFmtId="0" fontId="109" fillId="11" borderId="4" xfId="0" applyFont="1" applyFill="1" applyBorder="1" applyAlignment="1">
      <alignment horizontal="center" vertical="center" wrapText="1"/>
    </xf>
    <xf numFmtId="0" fontId="109" fillId="11" borderId="169" xfId="0" applyFont="1" applyFill="1" applyBorder="1" applyAlignment="1">
      <alignment horizontal="center" vertical="center" wrapText="1"/>
    </xf>
    <xf numFmtId="0" fontId="110" fillId="11" borderId="172" xfId="0" applyFont="1" applyFill="1" applyBorder="1" applyAlignment="1">
      <alignment horizontal="center" vertical="center"/>
    </xf>
    <xf numFmtId="0" fontId="110" fillId="11" borderId="168" xfId="0" applyFont="1" applyFill="1" applyBorder="1" applyAlignment="1">
      <alignment horizontal="center" vertical="center"/>
    </xf>
    <xf numFmtId="0" fontId="110" fillId="11" borderId="174" xfId="0" applyFont="1" applyFill="1" applyBorder="1" applyAlignment="1">
      <alignment horizontal="center" vertical="center"/>
    </xf>
    <xf numFmtId="0" fontId="94" fillId="11" borderId="175" xfId="0" applyFont="1" applyFill="1" applyBorder="1" applyAlignment="1">
      <alignment horizontal="center" vertical="center" wrapText="1"/>
    </xf>
    <xf numFmtId="179" fontId="111" fillId="3" borderId="177" xfId="0" applyNumberFormat="1" applyFont="1" applyFill="1" applyBorder="1">
      <alignment vertical="center"/>
    </xf>
    <xf numFmtId="180" fontId="40" fillId="0" borderId="0" xfId="4" applyNumberFormat="1" applyFont="1" applyProtection="1">
      <alignment vertical="center"/>
    </xf>
    <xf numFmtId="0" fontId="112" fillId="0" borderId="0" xfId="0" applyFont="1">
      <alignment vertical="center"/>
    </xf>
    <xf numFmtId="0" fontId="112" fillId="0" borderId="0" xfId="0" applyFont="1" applyAlignment="1">
      <alignment horizontal="right" vertical="center"/>
    </xf>
    <xf numFmtId="0" fontId="113" fillId="0" borderId="0" xfId="0" applyFont="1" applyAlignment="1">
      <alignment horizontal="right" vertical="center"/>
    </xf>
    <xf numFmtId="182" fontId="40" fillId="0" borderId="0" xfId="0" applyNumberFormat="1" applyFont="1">
      <alignment vertical="center"/>
    </xf>
    <xf numFmtId="0" fontId="24" fillId="0" borderId="0" xfId="0" applyFont="1" applyAlignment="1">
      <alignment vertical="top" wrapText="1"/>
    </xf>
    <xf numFmtId="0" fontId="24" fillId="0" borderId="0" xfId="0" applyFont="1" applyAlignment="1">
      <alignment horizontal="left" vertical="top" wrapText="1"/>
    </xf>
    <xf numFmtId="179" fontId="94" fillId="3" borderId="141" xfId="0" applyNumberFormat="1" applyFont="1" applyFill="1" applyBorder="1">
      <alignment vertical="center"/>
    </xf>
    <xf numFmtId="179" fontId="94" fillId="3" borderId="186" xfId="0" applyNumberFormat="1" applyFont="1" applyFill="1" applyBorder="1">
      <alignment vertical="center"/>
    </xf>
    <xf numFmtId="0" fontId="115" fillId="0" borderId="0" xfId="0" applyFont="1">
      <alignment vertical="center"/>
    </xf>
    <xf numFmtId="0" fontId="70" fillId="7" borderId="0" xfId="0" applyFont="1" applyFill="1" applyAlignment="1">
      <alignment horizontal="center" vertical="center" wrapText="1"/>
    </xf>
    <xf numFmtId="38" fontId="118" fillId="12" borderId="0" xfId="1" applyFont="1" applyFill="1" applyBorder="1" applyAlignment="1" applyProtection="1">
      <alignment horizontal="left" vertical="center"/>
    </xf>
    <xf numFmtId="38" fontId="46" fillId="12" borderId="0" xfId="1" applyFont="1" applyFill="1" applyBorder="1" applyAlignment="1" applyProtection="1">
      <alignment horizontal="right" vertical="center"/>
    </xf>
    <xf numFmtId="38" fontId="46" fillId="12" borderId="197" xfId="1" applyFont="1" applyFill="1" applyBorder="1" applyAlignment="1" applyProtection="1">
      <alignment horizontal="right" vertical="center"/>
    </xf>
    <xf numFmtId="0" fontId="15" fillId="0" borderId="4" xfId="0" applyFont="1" applyBorder="1" applyAlignment="1">
      <alignment horizontal="center" vertical="center"/>
    </xf>
    <xf numFmtId="49" fontId="6" fillId="2" borderId="0" xfId="0" applyNumberFormat="1" applyFont="1" applyFill="1" applyAlignment="1">
      <alignment horizontal="left" vertical="center" wrapText="1" shrinkToFit="1"/>
    </xf>
    <xf numFmtId="49" fontId="11" fillId="2" borderId="0" xfId="0" applyNumberFormat="1" applyFont="1" applyFill="1" applyAlignment="1">
      <alignment vertical="center" wrapText="1" shrinkToFit="1"/>
    </xf>
    <xf numFmtId="176" fontId="6" fillId="2" borderId="0" xfId="0" applyNumberFormat="1" applyFont="1" applyFill="1">
      <alignment vertical="center"/>
    </xf>
    <xf numFmtId="177" fontId="6" fillId="2" borderId="0" xfId="0" applyNumberFormat="1" applyFont="1" applyFill="1">
      <alignment vertical="center"/>
    </xf>
    <xf numFmtId="0" fontId="20" fillId="2" borderId="0" xfId="2" applyFont="1" applyFill="1">
      <alignment vertical="center"/>
    </xf>
    <xf numFmtId="0" fontId="6" fillId="2" borderId="0" xfId="2" applyFont="1" applyFill="1" applyAlignment="1">
      <alignment vertical="center" wrapText="1"/>
    </xf>
    <xf numFmtId="0" fontId="14" fillId="2" borderId="0" xfId="0" applyFont="1" applyFill="1">
      <alignment vertical="center"/>
    </xf>
    <xf numFmtId="49" fontId="6" fillId="2" borderId="0" xfId="0" applyNumberFormat="1" applyFont="1" applyFill="1" applyAlignment="1">
      <alignment vertical="center" wrapText="1"/>
    </xf>
    <xf numFmtId="0" fontId="9" fillId="2" borderId="0" xfId="0" applyFont="1" applyFill="1" applyAlignment="1">
      <alignment horizontal="center" vertical="center"/>
    </xf>
    <xf numFmtId="0" fontId="22" fillId="2" borderId="1" xfId="0" applyFont="1" applyFill="1" applyBorder="1">
      <alignment vertical="center"/>
    </xf>
    <xf numFmtId="0" fontId="6" fillId="2" borderId="2" xfId="0" applyFont="1" applyFill="1" applyBorder="1">
      <alignment vertical="center"/>
    </xf>
    <xf numFmtId="0" fontId="6" fillId="2" borderId="171" xfId="0" applyFont="1" applyFill="1" applyBorder="1">
      <alignment vertical="center"/>
    </xf>
    <xf numFmtId="0" fontId="120" fillId="13" borderId="2" xfId="0" applyFont="1" applyFill="1" applyBorder="1">
      <alignment vertical="center"/>
    </xf>
    <xf numFmtId="0" fontId="120" fillId="13" borderId="3" xfId="0" applyFont="1" applyFill="1" applyBorder="1">
      <alignment vertical="center"/>
    </xf>
    <xf numFmtId="0" fontId="6" fillId="2" borderId="3" xfId="0" applyFont="1" applyFill="1" applyBorder="1">
      <alignmen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22" fillId="2" borderId="2" xfId="0" applyFont="1" applyFill="1" applyBorder="1">
      <alignment vertical="center"/>
    </xf>
    <xf numFmtId="0" fontId="120" fillId="3" borderId="0" xfId="0" applyFont="1" applyFill="1">
      <alignment vertical="center"/>
    </xf>
    <xf numFmtId="49" fontId="6" fillId="2" borderId="227" xfId="0" applyNumberFormat="1" applyFont="1" applyFill="1" applyBorder="1" applyAlignment="1">
      <alignment vertical="center" wrapText="1"/>
    </xf>
    <xf numFmtId="49" fontId="6" fillId="2" borderId="228" xfId="0" applyNumberFormat="1" applyFont="1" applyFill="1" applyBorder="1" applyAlignment="1">
      <alignment vertical="center" wrapText="1"/>
    </xf>
    <xf numFmtId="49" fontId="6" fillId="2" borderId="228" xfId="0" applyNumberFormat="1" applyFont="1" applyFill="1" applyBorder="1" applyAlignment="1">
      <alignment horizontal="left" vertical="center" wrapText="1" shrinkToFit="1"/>
    </xf>
    <xf numFmtId="49" fontId="6" fillId="2" borderId="229" xfId="0" applyNumberFormat="1" applyFont="1" applyFill="1" applyBorder="1" applyAlignment="1">
      <alignment horizontal="left" vertical="center" wrapText="1" shrinkToFit="1"/>
    </xf>
    <xf numFmtId="0" fontId="6" fillId="2" borderId="230" xfId="2" applyFont="1" applyFill="1" applyBorder="1">
      <alignment vertical="center"/>
    </xf>
    <xf numFmtId="49" fontId="6" fillId="2" borderId="231" xfId="0" applyNumberFormat="1" applyFont="1" applyFill="1" applyBorder="1" applyAlignment="1">
      <alignment vertical="center" wrapText="1" shrinkToFit="1"/>
    </xf>
    <xf numFmtId="0" fontId="6" fillId="2" borderId="230" xfId="2" applyFont="1" applyFill="1" applyBorder="1" applyAlignment="1">
      <alignment horizontal="center" vertical="center"/>
    </xf>
    <xf numFmtId="0" fontId="6" fillId="2" borderId="0" xfId="2" applyFont="1" applyFill="1" applyAlignment="1">
      <alignment horizontal="center" vertical="center"/>
    </xf>
    <xf numFmtId="0" fontId="6" fillId="2" borderId="231" xfId="2" applyFont="1" applyFill="1" applyBorder="1" applyAlignment="1">
      <alignment horizontal="center" vertical="center"/>
    </xf>
    <xf numFmtId="0" fontId="6" fillId="2" borderId="232" xfId="2" applyFont="1" applyFill="1" applyBorder="1">
      <alignment vertical="center"/>
    </xf>
    <xf numFmtId="0" fontId="6" fillId="2" borderId="233" xfId="2" applyFont="1" applyFill="1" applyBorder="1">
      <alignment vertical="center"/>
    </xf>
    <xf numFmtId="0" fontId="14" fillId="2" borderId="233" xfId="0" applyFont="1" applyFill="1" applyBorder="1">
      <alignment vertical="center"/>
    </xf>
    <xf numFmtId="0" fontId="14" fillId="2" borderId="234" xfId="0" applyFont="1" applyFill="1" applyBorder="1">
      <alignment vertical="center"/>
    </xf>
    <xf numFmtId="0" fontId="34" fillId="3" borderId="49" xfId="0" applyFont="1" applyFill="1" applyBorder="1" applyAlignment="1" applyProtection="1">
      <alignment horizontal="left" vertical="center"/>
      <protection locked="0"/>
    </xf>
    <xf numFmtId="0" fontId="34" fillId="3" borderId="36" xfId="0" applyFont="1" applyFill="1" applyBorder="1" applyAlignment="1" applyProtection="1">
      <alignment horizontal="left" vertical="center"/>
      <protection locked="0"/>
    </xf>
    <xf numFmtId="0" fontId="124" fillId="3" borderId="235" xfId="0" applyFont="1" applyFill="1" applyBorder="1" applyAlignment="1" applyProtection="1">
      <alignment horizontal="left" vertical="center"/>
      <protection locked="0"/>
    </xf>
    <xf numFmtId="49" fontId="34" fillId="3" borderId="236" xfId="0" applyNumberFormat="1" applyFont="1" applyFill="1" applyBorder="1" applyAlignment="1" applyProtection="1">
      <alignment horizontal="left" vertical="center"/>
      <protection locked="0"/>
    </xf>
    <xf numFmtId="49" fontId="34" fillId="3" borderId="36" xfId="0" applyNumberFormat="1" applyFont="1" applyFill="1" applyBorder="1" applyAlignment="1" applyProtection="1">
      <alignment horizontal="left" vertical="center"/>
      <protection locked="0"/>
    </xf>
    <xf numFmtId="0" fontId="34" fillId="3" borderId="235" xfId="0" applyFont="1" applyFill="1" applyBorder="1" applyAlignment="1" applyProtection="1">
      <alignment horizontal="left" vertical="center"/>
      <protection locked="0"/>
    </xf>
    <xf numFmtId="0" fontId="121" fillId="0" borderId="0" xfId="0" applyFont="1" applyAlignment="1">
      <alignment horizontal="center" vertical="center"/>
    </xf>
    <xf numFmtId="49" fontId="120" fillId="3" borderId="0" xfId="0" applyNumberFormat="1" applyFont="1" applyFill="1" applyAlignment="1">
      <alignment horizontal="center" vertical="center"/>
    </xf>
    <xf numFmtId="0" fontId="120" fillId="3" borderId="0" xfId="0" applyFont="1" applyFill="1" applyAlignment="1">
      <alignment horizontal="center" vertical="center"/>
    </xf>
    <xf numFmtId="0" fontId="22" fillId="2" borderId="0" xfId="0" applyFont="1" applyFill="1" applyAlignment="1">
      <alignment horizontal="center" vertical="center"/>
    </xf>
    <xf numFmtId="0" fontId="24" fillId="2" borderId="2" xfId="0" applyFont="1" applyFill="1" applyBorder="1">
      <alignment vertical="center"/>
    </xf>
    <xf numFmtId="0" fontId="6" fillId="11" borderId="0" xfId="0" applyFont="1" applyFill="1" applyAlignment="1">
      <alignment horizontal="left" vertical="center"/>
    </xf>
    <xf numFmtId="0" fontId="94" fillId="3" borderId="4" xfId="0" applyFont="1" applyFill="1" applyBorder="1" applyProtection="1">
      <alignment vertical="center"/>
      <protection locked="0"/>
    </xf>
    <xf numFmtId="38" fontId="46" fillId="3" borderId="112" xfId="1" applyFont="1" applyFill="1" applyBorder="1" applyAlignment="1" applyProtection="1">
      <alignment horizontal="center" vertical="center"/>
      <protection locked="0"/>
    </xf>
    <xf numFmtId="49" fontId="6" fillId="0" borderId="0" xfId="0" applyNumberFormat="1" applyFont="1" applyAlignment="1">
      <alignment horizontal="left" vertical="center" shrinkToFit="1"/>
    </xf>
    <xf numFmtId="38" fontId="47" fillId="2" borderId="62" xfId="1" applyFont="1" applyFill="1" applyBorder="1" applyAlignment="1" applyProtection="1">
      <alignment vertical="center"/>
    </xf>
    <xf numFmtId="38" fontId="46" fillId="2" borderId="24" xfId="1" applyFont="1" applyFill="1" applyBorder="1" applyAlignment="1" applyProtection="1">
      <alignment vertical="center"/>
    </xf>
    <xf numFmtId="38" fontId="47" fillId="2" borderId="45" xfId="1" applyFont="1" applyFill="1" applyBorder="1" applyAlignment="1" applyProtection="1">
      <alignment vertical="center"/>
    </xf>
    <xf numFmtId="177" fontId="11" fillId="0" borderId="2" xfId="0" applyNumberFormat="1" applyFont="1" applyBorder="1">
      <alignment vertical="center"/>
    </xf>
    <xf numFmtId="0" fontId="19" fillId="0" borderId="0" xfId="2" applyFont="1">
      <alignment vertical="center"/>
    </xf>
    <xf numFmtId="0" fontId="19" fillId="0" borderId="0" xfId="0" applyFont="1">
      <alignment vertical="center"/>
    </xf>
    <xf numFmtId="38" fontId="11" fillId="0" borderId="0" xfId="8" applyFont="1" applyFill="1" applyBorder="1" applyAlignment="1" applyProtection="1">
      <alignment horizontal="center" vertical="center" wrapText="1" shrinkToFit="1"/>
    </xf>
    <xf numFmtId="38" fontId="11" fillId="0" borderId="0" xfId="8" applyFont="1" applyFill="1" applyBorder="1" applyAlignment="1" applyProtection="1">
      <alignment vertical="center" wrapText="1" shrinkToFit="1"/>
    </xf>
    <xf numFmtId="38" fontId="11" fillId="0" borderId="0" xfId="8" applyFont="1" applyFill="1" applyBorder="1" applyAlignment="1" applyProtection="1">
      <alignment horizontal="right" vertical="center" wrapText="1" shrinkToFit="1"/>
    </xf>
    <xf numFmtId="0" fontId="24" fillId="0" borderId="0" xfId="2" applyFont="1">
      <alignment vertical="center"/>
    </xf>
    <xf numFmtId="0" fontId="13" fillId="0" borderId="0" xfId="0" applyFont="1" applyAlignment="1">
      <alignment horizontal="left" vertical="center"/>
    </xf>
    <xf numFmtId="0" fontId="130" fillId="0" borderId="0" xfId="0" applyFont="1">
      <alignment vertical="center"/>
    </xf>
    <xf numFmtId="0" fontId="6" fillId="0" borderId="24" xfId="0" applyFont="1" applyBorder="1">
      <alignment vertical="center"/>
    </xf>
    <xf numFmtId="49" fontId="14" fillId="0" borderId="0" xfId="0" applyNumberFormat="1" applyFont="1" applyAlignment="1">
      <alignment horizontal="left" vertical="center"/>
    </xf>
    <xf numFmtId="0" fontId="22" fillId="0" borderId="0" xfId="0" applyFont="1" applyAlignment="1">
      <alignment vertical="top"/>
    </xf>
    <xf numFmtId="38" fontId="9" fillId="0" borderId="0" xfId="2" applyNumberFormat="1" applyFont="1" applyAlignment="1">
      <alignment horizontal="center"/>
    </xf>
    <xf numFmtId="0" fontId="9" fillId="0" borderId="0" xfId="2" applyFont="1" applyAlignment="1">
      <alignment horizontal="center"/>
    </xf>
    <xf numFmtId="0" fontId="6" fillId="0" borderId="0" xfId="2" applyFont="1" applyAlignment="1">
      <alignment horizontal="left" vertical="top" wrapText="1"/>
    </xf>
    <xf numFmtId="176" fontId="128" fillId="0" borderId="0" xfId="3" applyNumberFormat="1" applyFont="1" applyFill="1" applyBorder="1" applyAlignment="1" applyProtection="1">
      <alignment horizontal="left" vertical="center"/>
    </xf>
    <xf numFmtId="176" fontId="14" fillId="0" borderId="0" xfId="0" applyNumberFormat="1" applyFont="1" applyAlignment="1">
      <alignment horizontal="left" vertical="center"/>
    </xf>
    <xf numFmtId="177" fontId="11" fillId="0" borderId="0" xfId="0" applyNumberFormat="1" applyFont="1">
      <alignment vertical="center"/>
    </xf>
    <xf numFmtId="177" fontId="128" fillId="0" borderId="0" xfId="3" applyNumberFormat="1" applyFont="1" applyFill="1" applyBorder="1" applyAlignment="1" applyProtection="1">
      <alignment horizontal="left" vertical="center"/>
    </xf>
    <xf numFmtId="177" fontId="14" fillId="0" borderId="0" xfId="0" applyNumberFormat="1" applyFont="1" applyAlignment="1">
      <alignment horizontal="left" vertical="center"/>
    </xf>
    <xf numFmtId="38" fontId="9" fillId="0" borderId="0" xfId="2" applyNumberFormat="1" applyFont="1" applyAlignment="1"/>
    <xf numFmtId="0" fontId="9" fillId="0" borderId="0" xfId="2" applyFont="1" applyAlignment="1"/>
    <xf numFmtId="0" fontId="36" fillId="3" borderId="254" xfId="0" applyFont="1" applyFill="1" applyBorder="1" applyAlignment="1" applyProtection="1">
      <alignment vertical="center" wrapText="1"/>
      <protection locked="0"/>
    </xf>
    <xf numFmtId="0" fontId="36" fillId="3" borderId="260" xfId="0" applyFont="1" applyFill="1" applyBorder="1" applyAlignment="1" applyProtection="1">
      <alignment vertical="center" wrapText="1"/>
      <protection locked="0"/>
    </xf>
    <xf numFmtId="49" fontId="6" fillId="2" borderId="0" xfId="0" applyNumberFormat="1" applyFont="1" applyFill="1" applyAlignment="1">
      <alignment horizontal="center" vertical="top" wrapText="1"/>
    </xf>
    <xf numFmtId="2" fontId="6" fillId="3" borderId="4" xfId="0" applyNumberFormat="1" applyFont="1" applyFill="1" applyBorder="1" applyAlignment="1">
      <alignment vertical="top" wrapText="1"/>
    </xf>
    <xf numFmtId="38" fontId="46" fillId="2" borderId="0" xfId="9" applyFont="1" applyFill="1" applyBorder="1" applyAlignment="1" applyProtection="1">
      <alignment vertical="center"/>
    </xf>
    <xf numFmtId="38" fontId="46" fillId="3" borderId="201" xfId="9" applyFont="1" applyFill="1" applyBorder="1" applyAlignment="1" applyProtection="1">
      <alignment vertical="center"/>
      <protection locked="0"/>
    </xf>
    <xf numFmtId="38" fontId="46" fillId="2" borderId="201" xfId="9" applyFont="1" applyFill="1" applyBorder="1" applyAlignment="1" applyProtection="1">
      <alignment vertical="center"/>
    </xf>
    <xf numFmtId="38" fontId="46" fillId="2" borderId="268" xfId="9" applyFont="1" applyFill="1" applyBorder="1" applyAlignment="1" applyProtection="1">
      <alignment vertical="center"/>
    </xf>
    <xf numFmtId="38" fontId="46" fillId="2" borderId="269" xfId="9" applyFont="1" applyFill="1" applyBorder="1" applyAlignment="1" applyProtection="1">
      <alignment vertical="center"/>
    </xf>
    <xf numFmtId="49" fontId="35" fillId="4" borderId="35" xfId="0" applyNumberFormat="1" applyFont="1" applyFill="1" applyBorder="1">
      <alignment vertical="center"/>
    </xf>
    <xf numFmtId="49" fontId="34" fillId="0" borderId="36" xfId="0" applyNumberFormat="1" applyFont="1" applyBorder="1">
      <alignment vertical="center"/>
    </xf>
    <xf numFmtId="0" fontId="34" fillId="0" borderId="36" xfId="0" applyFont="1" applyBorder="1">
      <alignment vertical="center"/>
    </xf>
    <xf numFmtId="0" fontId="36" fillId="2" borderId="36" xfId="0" applyFont="1" applyFill="1" applyBorder="1" applyAlignment="1">
      <alignment horizontal="center" vertical="center"/>
    </xf>
    <xf numFmtId="0" fontId="36" fillId="2" borderId="36" xfId="0" applyFont="1" applyFill="1" applyBorder="1" applyAlignment="1">
      <alignment horizontal="left" vertical="center"/>
    </xf>
    <xf numFmtId="49" fontId="37" fillId="0" borderId="36" xfId="0" applyNumberFormat="1" applyFont="1" applyBorder="1">
      <alignment vertical="center"/>
    </xf>
    <xf numFmtId="0" fontId="43" fillId="0" borderId="0" xfId="0" applyFont="1">
      <alignment vertical="center"/>
    </xf>
    <xf numFmtId="49" fontId="55" fillId="0" borderId="36" xfId="0" applyNumberFormat="1" applyFont="1" applyBorder="1">
      <alignment vertical="center"/>
    </xf>
    <xf numFmtId="49" fontId="55" fillId="0" borderId="36" xfId="0" applyNumberFormat="1" applyFont="1" applyBorder="1" applyAlignment="1">
      <alignment horizontal="left" vertical="center"/>
    </xf>
    <xf numFmtId="0" fontId="34" fillId="0" borderId="36" xfId="0" applyFont="1" applyBorder="1" applyAlignment="1">
      <alignment vertical="center" wrapText="1"/>
    </xf>
    <xf numFmtId="49" fontId="37" fillId="0" borderId="36" xfId="0" applyNumberFormat="1" applyFont="1" applyBorder="1" applyAlignment="1">
      <alignment vertical="center" wrapText="1"/>
    </xf>
    <xf numFmtId="0" fontId="34" fillId="0" borderId="40" xfId="0" applyFont="1" applyBorder="1">
      <alignment vertical="center"/>
    </xf>
    <xf numFmtId="49" fontId="55" fillId="0" borderId="40" xfId="0" applyNumberFormat="1" applyFont="1" applyBorder="1">
      <alignment vertical="center"/>
    </xf>
    <xf numFmtId="0" fontId="36" fillId="0" borderId="39" xfId="0" applyFont="1" applyBorder="1">
      <alignment vertical="center"/>
    </xf>
    <xf numFmtId="0" fontId="34" fillId="0" borderId="4" xfId="0" applyFont="1" applyBorder="1">
      <alignment vertical="center"/>
    </xf>
    <xf numFmtId="0" fontId="34" fillId="0" borderId="49" xfId="0" applyFont="1" applyBorder="1" applyAlignment="1">
      <alignment horizontal="left" vertical="center"/>
    </xf>
    <xf numFmtId="0" fontId="34" fillId="0" borderId="68" xfId="0" applyFont="1" applyBorder="1" applyAlignment="1">
      <alignment horizontal="left" vertical="center"/>
    </xf>
    <xf numFmtId="0" fontId="45" fillId="0" borderId="69" xfId="0" applyFont="1" applyBorder="1" applyAlignment="1">
      <alignment horizontal="center" vertical="center" wrapText="1"/>
    </xf>
    <xf numFmtId="0" fontId="86" fillId="2" borderId="0" xfId="0" applyFont="1" applyFill="1" applyAlignment="1">
      <alignment horizontal="left" vertical="center"/>
    </xf>
    <xf numFmtId="49" fontId="87" fillId="2" borderId="0" xfId="0" applyNumberFormat="1" applyFont="1" applyFill="1">
      <alignment vertical="center"/>
    </xf>
    <xf numFmtId="0" fontId="0" fillId="2" borderId="0" xfId="0" applyFill="1">
      <alignment vertical="center"/>
    </xf>
    <xf numFmtId="49" fontId="89" fillId="2" borderId="0" xfId="0" applyNumberFormat="1" applyFont="1" applyFill="1">
      <alignment vertical="center"/>
    </xf>
    <xf numFmtId="49" fontId="91" fillId="2" borderId="0" xfId="0" applyNumberFormat="1" applyFont="1" applyFill="1">
      <alignment vertical="center"/>
    </xf>
    <xf numFmtId="0" fontId="24" fillId="0" borderId="0" xfId="0" applyFont="1" applyAlignment="1">
      <alignment horizontal="center" vertical="center" wrapText="1"/>
    </xf>
    <xf numFmtId="49" fontId="24" fillId="0" borderId="0" xfId="0" applyNumberFormat="1" applyFont="1" applyAlignment="1">
      <alignment horizontal="center" vertical="center"/>
    </xf>
    <xf numFmtId="49" fontId="24" fillId="0" borderId="0" xfId="0" applyNumberFormat="1" applyFont="1" applyAlignment="1">
      <alignment horizontal="left" vertical="center" wrapText="1"/>
    </xf>
    <xf numFmtId="49" fontId="66" fillId="0" borderId="0" xfId="0" applyNumberFormat="1" applyFont="1" applyAlignment="1">
      <alignment vertical="center" wrapText="1"/>
    </xf>
    <xf numFmtId="0" fontId="33" fillId="0" borderId="0" xfId="0" applyFont="1" applyAlignment="1">
      <alignment horizontal="left" vertical="center"/>
    </xf>
    <xf numFmtId="49" fontId="52" fillId="4" borderId="70" xfId="0" applyNumberFormat="1" applyFont="1" applyFill="1" applyBorder="1">
      <alignment vertical="center"/>
    </xf>
    <xf numFmtId="49" fontId="52" fillId="4" borderId="71" xfId="0" applyNumberFormat="1" applyFont="1" applyFill="1" applyBorder="1">
      <alignment vertical="center"/>
    </xf>
    <xf numFmtId="0" fontId="43" fillId="2" borderId="0" xfId="0" applyFont="1" applyFill="1">
      <alignment vertical="center"/>
    </xf>
    <xf numFmtId="49" fontId="36" fillId="0" borderId="73" xfId="0" applyNumberFormat="1" applyFont="1" applyBorder="1">
      <alignment vertical="center"/>
    </xf>
    <xf numFmtId="49" fontId="36" fillId="0" borderId="74" xfId="0" applyNumberFormat="1" applyFont="1" applyBorder="1">
      <alignment vertical="center"/>
    </xf>
    <xf numFmtId="49" fontId="36" fillId="0" borderId="77" xfId="0" applyNumberFormat="1" applyFont="1" applyBorder="1">
      <alignment vertical="center"/>
    </xf>
    <xf numFmtId="49" fontId="36" fillId="0" borderId="78" xfId="0" applyNumberFormat="1" applyFont="1" applyBorder="1">
      <alignment vertical="center"/>
    </xf>
    <xf numFmtId="0" fontId="36" fillId="0" borderId="39" xfId="0" applyFont="1" applyBorder="1" applyAlignment="1">
      <alignment horizontal="center" vertical="center" wrapText="1"/>
    </xf>
    <xf numFmtId="0" fontId="36" fillId="0" borderId="39" xfId="0" applyFont="1" applyBorder="1" applyAlignment="1">
      <alignment horizontal="left" vertical="center" wrapText="1"/>
    </xf>
    <xf numFmtId="0" fontId="36" fillId="0" borderId="38" xfId="0" applyFont="1" applyBorder="1" applyAlignment="1">
      <alignment horizontal="left" vertical="center" wrapText="1"/>
    </xf>
    <xf numFmtId="0" fontId="36" fillId="0" borderId="39" xfId="0" applyFont="1" applyBorder="1" applyAlignment="1">
      <alignment vertical="center" wrapText="1"/>
    </xf>
    <xf numFmtId="0" fontId="36" fillId="0" borderId="38" xfId="0" applyFont="1" applyBorder="1" applyAlignment="1">
      <alignment vertical="center" wrapText="1"/>
    </xf>
    <xf numFmtId="14" fontId="36" fillId="0" borderId="72" xfId="0" applyNumberFormat="1" applyFont="1" applyBorder="1">
      <alignment vertical="center"/>
    </xf>
    <xf numFmtId="49" fontId="36" fillId="0" borderId="71" xfId="0" applyNumberFormat="1" applyFont="1" applyBorder="1">
      <alignment vertical="center"/>
    </xf>
    <xf numFmtId="0" fontId="35" fillId="4" borderId="65" xfId="0" applyFont="1" applyFill="1" applyBorder="1" applyAlignment="1">
      <alignment horizontal="center" vertical="center"/>
    </xf>
    <xf numFmtId="49" fontId="52" fillId="4" borderId="82" xfId="0" applyNumberFormat="1" applyFont="1" applyFill="1" applyBorder="1">
      <alignment vertical="center"/>
    </xf>
    <xf numFmtId="0" fontId="34" fillId="0" borderId="83" xfId="0" applyFont="1" applyBorder="1">
      <alignment vertical="center"/>
    </xf>
    <xf numFmtId="0" fontId="78" fillId="0" borderId="85" xfId="0" applyFont="1" applyBorder="1">
      <alignment vertical="center"/>
    </xf>
    <xf numFmtId="49" fontId="55" fillId="0" borderId="88" xfId="0" applyNumberFormat="1" applyFont="1" applyBorder="1">
      <alignment vertical="center"/>
    </xf>
    <xf numFmtId="0" fontId="60" fillId="0" borderId="0" xfId="0" applyFont="1" applyAlignment="1">
      <alignment horizontal="right" vertical="center"/>
    </xf>
    <xf numFmtId="0" fontId="34" fillId="0" borderId="89" xfId="0" applyFont="1" applyBorder="1">
      <alignment vertical="center"/>
    </xf>
    <xf numFmtId="0" fontId="78" fillId="0" borderId="43" xfId="0" applyFont="1" applyBorder="1">
      <alignment vertical="center"/>
    </xf>
    <xf numFmtId="49" fontId="55" fillId="0" borderId="90" xfId="0" applyNumberFormat="1" applyFont="1" applyBorder="1">
      <alignment vertical="center"/>
    </xf>
    <xf numFmtId="0" fontId="78" fillId="0" borderId="43" xfId="0" applyFont="1" applyBorder="1" applyAlignment="1">
      <alignment vertical="center" wrapText="1"/>
    </xf>
    <xf numFmtId="0" fontId="78" fillId="0" borderId="91" xfId="0" applyFont="1" applyBorder="1">
      <alignment vertical="center"/>
    </xf>
    <xf numFmtId="49" fontId="55" fillId="0" borderId="92" xfId="0" applyNumberFormat="1" applyFont="1" applyBorder="1">
      <alignment vertical="center"/>
    </xf>
    <xf numFmtId="0" fontId="34" fillId="0" borderId="93" xfId="0" applyFont="1" applyBorder="1">
      <alignment vertical="center"/>
    </xf>
    <xf numFmtId="0" fontId="34" fillId="0" borderId="94" xfId="0" applyFont="1" applyBorder="1">
      <alignment vertical="center"/>
    </xf>
    <xf numFmtId="49" fontId="55" fillId="0" borderId="95" xfId="0" applyNumberFormat="1" applyFont="1" applyBorder="1">
      <alignment vertical="center"/>
    </xf>
    <xf numFmtId="0" fontId="34" fillId="0" borderId="213" xfId="0" applyFont="1" applyBorder="1">
      <alignment vertical="center"/>
    </xf>
    <xf numFmtId="0" fontId="34" fillId="0" borderId="75" xfId="0" applyFont="1" applyBorder="1" applyAlignment="1">
      <alignment vertical="center" wrapText="1"/>
    </xf>
    <xf numFmtId="49" fontId="97" fillId="12" borderId="208" xfId="0" applyNumberFormat="1" applyFont="1" applyFill="1" applyBorder="1" applyAlignment="1">
      <alignment vertical="center" wrapText="1"/>
    </xf>
    <xf numFmtId="0" fontId="34" fillId="0" borderId="97" xfId="0" applyFont="1" applyBorder="1">
      <alignment vertical="center"/>
    </xf>
    <xf numFmtId="49" fontId="59" fillId="0" borderId="211" xfId="0" applyNumberFormat="1" applyFont="1" applyBorder="1">
      <alignment vertical="center"/>
    </xf>
    <xf numFmtId="0" fontId="34" fillId="0" borderId="44" xfId="0" applyFont="1" applyBorder="1">
      <alignment vertical="center"/>
    </xf>
    <xf numFmtId="49" fontId="37" fillId="0" borderId="90" xfId="0" applyNumberFormat="1" applyFont="1" applyBorder="1">
      <alignment vertical="center"/>
    </xf>
    <xf numFmtId="0" fontId="34" fillId="0" borderId="91" xfId="0" applyFont="1" applyBorder="1" applyAlignment="1">
      <alignment vertical="center" wrapText="1"/>
    </xf>
    <xf numFmtId="49" fontId="37" fillId="0" borderId="209" xfId="0" applyNumberFormat="1" applyFont="1" applyBorder="1">
      <alignment vertical="center"/>
    </xf>
    <xf numFmtId="49" fontId="37" fillId="0" borderId="95" xfId="0" applyNumberFormat="1" applyFont="1" applyBorder="1">
      <alignment vertical="center"/>
    </xf>
    <xf numFmtId="0" fontId="34" fillId="0" borderId="213" xfId="0" applyFont="1" applyBorder="1" applyAlignment="1">
      <alignment horizontal="center" vertical="center"/>
    </xf>
    <xf numFmtId="0" fontId="34" fillId="0" borderId="75" xfId="0" applyFont="1" applyBorder="1">
      <alignment vertical="center"/>
    </xf>
    <xf numFmtId="49" fontId="97" fillId="12" borderId="206" xfId="0" applyNumberFormat="1" applyFont="1" applyFill="1" applyBorder="1">
      <alignment vertical="center"/>
    </xf>
    <xf numFmtId="49" fontId="97" fillId="0" borderId="205" xfId="0" applyNumberFormat="1" applyFont="1" applyBorder="1">
      <alignment vertical="center"/>
    </xf>
    <xf numFmtId="0" fontId="34" fillId="0" borderId="89" xfId="0" applyFont="1" applyBorder="1" applyAlignment="1">
      <alignment horizontal="center" vertical="center"/>
    </xf>
    <xf numFmtId="49" fontId="37" fillId="0" borderId="92" xfId="0" applyNumberFormat="1" applyFont="1" applyBorder="1">
      <alignment vertical="center"/>
    </xf>
    <xf numFmtId="0" fontId="34" fillId="0" borderId="194" xfId="0" applyFont="1" applyBorder="1" applyAlignment="1">
      <alignment horizontal="center" vertical="center"/>
    </xf>
    <xf numFmtId="0" fontId="34" fillId="0" borderId="64" xfId="0" applyFont="1" applyBorder="1">
      <alignment vertical="center"/>
    </xf>
    <xf numFmtId="49" fontId="37" fillId="0" borderId="195" xfId="0" applyNumberFormat="1" applyFont="1" applyBorder="1">
      <alignment vertical="center"/>
    </xf>
    <xf numFmtId="0" fontId="34" fillId="0" borderId="196" xfId="0" applyFont="1" applyBorder="1" applyAlignment="1">
      <alignment horizontal="center" vertical="center"/>
    </xf>
    <xf numFmtId="49" fontId="37" fillId="0" borderId="207" xfId="0" applyNumberFormat="1" applyFont="1" applyBorder="1" applyAlignment="1">
      <alignment vertical="center" wrapText="1"/>
    </xf>
    <xf numFmtId="0" fontId="34" fillId="2" borderId="8" xfId="0" applyFont="1" applyFill="1" applyBorder="1">
      <alignment vertical="center"/>
    </xf>
    <xf numFmtId="49" fontId="37" fillId="0" borderId="110" xfId="0" applyNumberFormat="1" applyFont="1" applyBorder="1">
      <alignment vertical="center"/>
    </xf>
    <xf numFmtId="49" fontId="37" fillId="0" borderId="114" xfId="0" applyNumberFormat="1" applyFont="1" applyBorder="1">
      <alignment vertical="center"/>
    </xf>
    <xf numFmtId="49" fontId="37" fillId="0" borderId="118" xfId="0" applyNumberFormat="1" applyFont="1" applyBorder="1">
      <alignment vertical="center"/>
    </xf>
    <xf numFmtId="49" fontId="37" fillId="0" borderId="59" xfId="0" applyNumberFormat="1" applyFont="1" applyBorder="1">
      <alignment vertical="center"/>
    </xf>
    <xf numFmtId="49" fontId="37" fillId="0" borderId="212" xfId="0" applyNumberFormat="1" applyFont="1" applyBorder="1">
      <alignment vertical="center"/>
    </xf>
    <xf numFmtId="49" fontId="56" fillId="0" borderId="56" xfId="0" applyNumberFormat="1" applyFont="1" applyBorder="1">
      <alignment vertical="center"/>
    </xf>
    <xf numFmtId="0" fontId="69" fillId="4" borderId="119" xfId="0" applyFont="1" applyFill="1" applyBorder="1">
      <alignment vertical="center"/>
    </xf>
    <xf numFmtId="0" fontId="69" fillId="4" borderId="120" xfId="0" applyFont="1" applyFill="1" applyBorder="1">
      <alignment vertical="center"/>
    </xf>
    <xf numFmtId="0" fontId="69" fillId="4" borderId="121" xfId="0" applyFont="1" applyFill="1" applyBorder="1">
      <alignment vertical="center"/>
    </xf>
    <xf numFmtId="49" fontId="52" fillId="4" borderId="123" xfId="0" applyNumberFormat="1" applyFont="1" applyFill="1" applyBorder="1">
      <alignment vertical="center"/>
    </xf>
    <xf numFmtId="0" fontId="34" fillId="0" borderId="125" xfId="0" applyFont="1" applyBorder="1" applyAlignment="1">
      <alignment horizontal="left" vertical="center"/>
    </xf>
    <xf numFmtId="49" fontId="37" fillId="0" borderId="126" xfId="0" applyNumberFormat="1" applyFont="1" applyBorder="1">
      <alignment vertical="center"/>
    </xf>
    <xf numFmtId="0" fontId="34" fillId="0" borderId="127" xfId="0" applyFont="1" applyBorder="1" applyAlignment="1">
      <alignment horizontal="left" vertical="center" wrapText="1"/>
    </xf>
    <xf numFmtId="49" fontId="37" fillId="0" borderId="128" xfId="0" applyNumberFormat="1" applyFont="1" applyBorder="1">
      <alignment vertical="center"/>
    </xf>
    <xf numFmtId="0" fontId="34" fillId="2" borderId="127" xfId="0" applyFont="1" applyFill="1" applyBorder="1">
      <alignment vertical="center"/>
    </xf>
    <xf numFmtId="0" fontId="34" fillId="2" borderId="17" xfId="0" applyFont="1" applyFill="1" applyBorder="1">
      <alignment vertical="center"/>
    </xf>
    <xf numFmtId="0" fontId="34" fillId="2" borderId="11" xfId="0" applyFont="1" applyFill="1" applyBorder="1">
      <alignment vertical="center"/>
    </xf>
    <xf numFmtId="49" fontId="55" fillId="2" borderId="128" xfId="0" applyNumberFormat="1" applyFont="1" applyFill="1" applyBorder="1">
      <alignment vertical="center"/>
    </xf>
    <xf numFmtId="0" fontId="34" fillId="2" borderId="24" xfId="0" applyFont="1" applyFill="1" applyBorder="1">
      <alignment vertical="center"/>
    </xf>
    <xf numFmtId="49" fontId="55" fillId="2" borderId="133" xfId="0" applyNumberFormat="1" applyFont="1" applyFill="1" applyBorder="1">
      <alignment vertical="center"/>
    </xf>
    <xf numFmtId="0" fontId="35" fillId="4" borderId="59" xfId="0" applyFont="1" applyFill="1" applyBorder="1" applyAlignment="1">
      <alignment horizontal="center" vertical="center"/>
    </xf>
    <xf numFmtId="49" fontId="35" fillId="4" borderId="35" xfId="0" applyNumberFormat="1" applyFont="1" applyFill="1" applyBorder="1" applyAlignment="1">
      <alignment horizontal="center" vertical="center"/>
    </xf>
    <xf numFmtId="0" fontId="34" fillId="0" borderId="49" xfId="0" applyFont="1" applyBorder="1" applyAlignment="1">
      <alignment horizontal="center" vertical="center"/>
    </xf>
    <xf numFmtId="0" fontId="34" fillId="0" borderId="36" xfId="0" applyFont="1" applyBorder="1" applyAlignment="1">
      <alignment horizontal="center" vertical="center"/>
    </xf>
    <xf numFmtId="0" fontId="34" fillId="0" borderId="36" xfId="0" applyFont="1" applyBorder="1" applyAlignment="1">
      <alignment horizontal="left" vertical="center"/>
    </xf>
    <xf numFmtId="0" fontId="34" fillId="0" borderId="235" xfId="0" applyFont="1" applyBorder="1" applyAlignment="1">
      <alignment horizontal="center" vertical="center"/>
    </xf>
    <xf numFmtId="0" fontId="34" fillId="0" borderId="235" xfId="0" applyFont="1" applyBorder="1">
      <alignment vertical="center"/>
    </xf>
    <xf numFmtId="0" fontId="124" fillId="0" borderId="235" xfId="0" applyFont="1" applyBorder="1" applyAlignment="1">
      <alignment horizontal="left" vertical="center"/>
    </xf>
    <xf numFmtId="0" fontId="34" fillId="0" borderId="57" xfId="0" applyFont="1" applyBorder="1" applyAlignment="1">
      <alignment horizontal="center" vertical="center"/>
    </xf>
    <xf numFmtId="0" fontId="34" fillId="0" borderId="30" xfId="0" applyFont="1" applyBorder="1">
      <alignment vertical="center"/>
    </xf>
    <xf numFmtId="0" fontId="124" fillId="0" borderId="62" xfId="0" applyFont="1" applyBorder="1" applyAlignment="1">
      <alignment horizontal="left" vertical="center"/>
    </xf>
    <xf numFmtId="0" fontId="124" fillId="0" borderId="62" xfId="0" applyFont="1" applyBorder="1" applyAlignment="1">
      <alignment horizontal="right" vertical="center"/>
    </xf>
    <xf numFmtId="0" fontId="35" fillId="4" borderId="118" xfId="0" applyFont="1" applyFill="1" applyBorder="1" applyAlignment="1">
      <alignment horizontal="center" vertical="center"/>
    </xf>
    <xf numFmtId="0" fontId="34" fillId="0" borderId="236" xfId="0" applyFont="1" applyBorder="1" applyAlignment="1">
      <alignment horizontal="center" vertical="center"/>
    </xf>
    <xf numFmtId="0" fontId="34" fillId="0" borderId="236" xfId="0" applyFont="1" applyBorder="1" applyAlignment="1">
      <alignment horizontal="left" vertical="center"/>
    </xf>
    <xf numFmtId="49" fontId="34" fillId="0" borderId="236" xfId="0" applyNumberFormat="1" applyFont="1" applyBorder="1" applyAlignment="1">
      <alignment horizontal="left" vertical="center"/>
    </xf>
    <xf numFmtId="0" fontId="38" fillId="0" borderId="36" xfId="0" applyFont="1" applyBorder="1" applyAlignment="1">
      <alignment horizontal="left" vertical="center"/>
    </xf>
    <xf numFmtId="0" fontId="34" fillId="0" borderId="235" xfId="0" applyFont="1" applyBorder="1" applyAlignment="1">
      <alignment vertical="center" wrapText="1"/>
    </xf>
    <xf numFmtId="0" fontId="34" fillId="0" borderId="235" xfId="0" applyFont="1" applyBorder="1" applyAlignment="1">
      <alignment horizontal="left" vertical="center"/>
    </xf>
    <xf numFmtId="0" fontId="125" fillId="2" borderId="0" xfId="0" applyFont="1" applyFill="1">
      <alignment vertical="center"/>
    </xf>
    <xf numFmtId="179" fontId="94" fillId="0" borderId="141" xfId="0" applyNumberFormat="1" applyFont="1" applyBorder="1">
      <alignment vertical="center"/>
    </xf>
    <xf numFmtId="179" fontId="94" fillId="0" borderId="186" xfId="0" applyNumberFormat="1" applyFont="1" applyBorder="1">
      <alignment vertical="center"/>
    </xf>
    <xf numFmtId="38" fontId="46" fillId="0" borderId="261" xfId="9" applyFont="1" applyFill="1" applyBorder="1" applyAlignment="1" applyProtection="1">
      <alignment vertical="center"/>
    </xf>
    <xf numFmtId="38" fontId="46" fillId="0" borderId="262" xfId="9" applyFont="1" applyFill="1" applyBorder="1" applyAlignment="1" applyProtection="1">
      <alignment vertical="center"/>
    </xf>
    <xf numFmtId="38" fontId="46" fillId="0" borderId="266" xfId="9" applyFont="1" applyFill="1" applyBorder="1" applyAlignment="1" applyProtection="1">
      <alignment vertical="center"/>
    </xf>
    <xf numFmtId="38" fontId="46" fillId="0" borderId="201" xfId="9" applyFont="1" applyFill="1" applyBorder="1" applyAlignment="1" applyProtection="1">
      <alignment vertical="center" wrapText="1"/>
    </xf>
    <xf numFmtId="38" fontId="46" fillId="0" borderId="201" xfId="9" applyFont="1" applyFill="1" applyBorder="1" applyAlignment="1" applyProtection="1">
      <alignment vertical="center"/>
    </xf>
    <xf numFmtId="38" fontId="46" fillId="0" borderId="267" xfId="9" applyFont="1" applyFill="1" applyBorder="1" applyAlignment="1" applyProtection="1">
      <alignment vertical="center"/>
    </xf>
    <xf numFmtId="38" fontId="46" fillId="0" borderId="268" xfId="9" applyFont="1" applyFill="1" applyBorder="1" applyAlignment="1" applyProtection="1">
      <alignment vertical="center"/>
    </xf>
    <xf numFmtId="0" fontId="49" fillId="0" borderId="0" xfId="0" applyFont="1" applyAlignment="1">
      <alignment vertical="top"/>
    </xf>
    <xf numFmtId="49" fontId="34" fillId="0" borderId="278" xfId="0" applyNumberFormat="1" applyFont="1" applyBorder="1" applyAlignment="1">
      <alignment vertical="center" wrapText="1"/>
    </xf>
    <xf numFmtId="49" fontId="34" fillId="0" borderId="148" xfId="0" applyNumberFormat="1" applyFont="1" applyBorder="1" applyAlignment="1">
      <alignment vertical="center" wrapText="1"/>
    </xf>
    <xf numFmtId="0" fontId="34" fillId="0" borderId="277" xfId="0" applyFont="1" applyBorder="1">
      <alignment vertical="center"/>
    </xf>
    <xf numFmtId="0" fontId="37" fillId="0" borderId="151" xfId="0" applyFont="1" applyBorder="1">
      <alignment vertical="center"/>
    </xf>
    <xf numFmtId="0" fontId="37" fillId="0" borderId="161" xfId="0" applyFont="1" applyBorder="1" applyAlignment="1">
      <alignment vertical="center" wrapText="1"/>
    </xf>
    <xf numFmtId="49" fontId="34" fillId="2" borderId="162" xfId="0" applyNumberFormat="1" applyFont="1" applyFill="1" applyBorder="1">
      <alignment vertical="center"/>
    </xf>
    <xf numFmtId="49" fontId="55" fillId="2" borderId="163" xfId="0" applyNumberFormat="1" applyFont="1" applyFill="1" applyBorder="1" applyAlignment="1">
      <alignment horizontal="center" vertical="center"/>
    </xf>
    <xf numFmtId="0" fontId="35" fillId="4" borderId="5" xfId="0" applyFont="1" applyFill="1" applyBorder="1" applyAlignment="1">
      <alignment horizontal="center" vertical="center"/>
    </xf>
    <xf numFmtId="49" fontId="52" fillId="4" borderId="249" xfId="0" applyNumberFormat="1" applyFont="1" applyFill="1" applyBorder="1">
      <alignment vertical="center"/>
    </xf>
    <xf numFmtId="0" fontId="34" fillId="0" borderId="0" xfId="0" applyFont="1" applyAlignment="1">
      <alignment horizontal="right" vertical="center"/>
    </xf>
    <xf numFmtId="0" fontId="46" fillId="0" borderId="17" xfId="1" applyNumberFormat="1" applyFont="1" applyFill="1" applyBorder="1" applyAlignment="1" applyProtection="1">
      <alignment horizontal="center" vertical="center"/>
    </xf>
    <xf numFmtId="0" fontId="46" fillId="0" borderId="150" xfId="1" applyNumberFormat="1" applyFont="1" applyFill="1" applyBorder="1" applyAlignment="1" applyProtection="1">
      <alignment vertical="center"/>
    </xf>
    <xf numFmtId="58" fontId="55" fillId="0" borderId="18" xfId="0" applyNumberFormat="1" applyFont="1" applyBorder="1" applyAlignment="1">
      <alignment horizontal="left" vertical="center" wrapText="1"/>
    </xf>
    <xf numFmtId="58" fontId="55" fillId="0" borderId="18" xfId="0" applyNumberFormat="1" applyFont="1" applyBorder="1" applyAlignment="1">
      <alignment horizontal="left" vertical="center"/>
    </xf>
    <xf numFmtId="0" fontId="34" fillId="0" borderId="13" xfId="0" applyFont="1" applyBorder="1" applyAlignment="1">
      <alignment vertical="center" wrapText="1"/>
    </xf>
    <xf numFmtId="0" fontId="37" fillId="0" borderId="253" xfId="0" applyFont="1" applyBorder="1" applyAlignment="1">
      <alignment vertical="center" wrapText="1"/>
    </xf>
    <xf numFmtId="0" fontId="82" fillId="2" borderId="0" xfId="0" applyFont="1" applyFill="1" applyAlignment="1">
      <alignment horizontal="left" vertical="center"/>
    </xf>
    <xf numFmtId="0" fontId="78" fillId="0" borderId="104" xfId="0" applyFont="1" applyBorder="1">
      <alignment vertical="center"/>
    </xf>
    <xf numFmtId="0" fontId="23" fillId="0" borderId="0" xfId="0" applyFont="1">
      <alignment vertical="center"/>
    </xf>
    <xf numFmtId="0" fontId="78" fillId="0" borderId="0" xfId="0" applyFont="1" applyAlignment="1">
      <alignment horizontal="left" vertical="center"/>
    </xf>
    <xf numFmtId="0" fontId="78" fillId="0" borderId="0" xfId="0" applyFont="1" applyAlignment="1">
      <alignment horizontal="center" vertical="center" wrapText="1"/>
    </xf>
    <xf numFmtId="49" fontId="46" fillId="2" borderId="1" xfId="0" applyNumberFormat="1" applyFont="1" applyFill="1" applyBorder="1" applyAlignment="1">
      <alignment horizontal="right" vertical="center" wrapText="1"/>
    </xf>
    <xf numFmtId="0" fontId="35" fillId="0" borderId="0" xfId="0" applyFont="1" applyAlignment="1">
      <alignment vertical="center" wrapText="1"/>
    </xf>
    <xf numFmtId="184" fontId="46" fillId="0" borderId="111" xfId="1" applyNumberFormat="1" applyFont="1" applyFill="1" applyBorder="1" applyAlignment="1" applyProtection="1">
      <alignment vertical="center"/>
    </xf>
    <xf numFmtId="38" fontId="46" fillId="0" borderId="284" xfId="9" applyFont="1" applyFill="1" applyBorder="1" applyAlignment="1" applyProtection="1">
      <alignment horizontal="center" vertical="center" wrapText="1"/>
    </xf>
    <xf numFmtId="38" fontId="46" fillId="3" borderId="45" xfId="9" applyFont="1" applyFill="1" applyBorder="1" applyAlignment="1" applyProtection="1">
      <alignment horizontal="center" vertical="center" wrapText="1"/>
      <protection locked="0"/>
    </xf>
    <xf numFmtId="38" fontId="46" fillId="3" borderId="45" xfId="9" applyFont="1" applyFill="1" applyBorder="1" applyAlignment="1" applyProtection="1">
      <alignment vertical="center"/>
      <protection locked="0"/>
    </xf>
    <xf numFmtId="38" fontId="46" fillId="0" borderId="45" xfId="9" applyFont="1" applyFill="1" applyBorder="1" applyAlignment="1" applyProtection="1">
      <alignment vertical="center"/>
    </xf>
    <xf numFmtId="38" fontId="46" fillId="2" borderId="45" xfId="9" applyFont="1" applyFill="1" applyBorder="1" applyAlignment="1" applyProtection="1">
      <alignment vertical="center"/>
    </xf>
    <xf numFmtId="38" fontId="46" fillId="2" borderId="46" xfId="9" applyFont="1" applyFill="1" applyBorder="1" applyAlignment="1" applyProtection="1">
      <alignment vertical="center"/>
    </xf>
    <xf numFmtId="38" fontId="46" fillId="0" borderId="285" xfId="9" applyFont="1" applyFill="1" applyBorder="1" applyAlignment="1" applyProtection="1">
      <alignment vertical="center"/>
    </xf>
    <xf numFmtId="38" fontId="46" fillId="0" borderId="286" xfId="9" applyFont="1" applyFill="1" applyBorder="1" applyAlignment="1" applyProtection="1">
      <alignment vertical="center"/>
    </xf>
    <xf numFmtId="38" fontId="46" fillId="2" borderId="286" xfId="9" applyFont="1" applyFill="1" applyBorder="1" applyAlignment="1" applyProtection="1">
      <alignment vertical="center"/>
    </xf>
    <xf numFmtId="38" fontId="46" fillId="2" borderId="287" xfId="9" applyFont="1" applyFill="1" applyBorder="1" applyAlignment="1" applyProtection="1">
      <alignment vertical="center"/>
    </xf>
    <xf numFmtId="38" fontId="46" fillId="2" borderId="262" xfId="9" applyFont="1" applyFill="1" applyBorder="1" applyAlignment="1" applyProtection="1">
      <alignment vertical="center"/>
    </xf>
    <xf numFmtId="38" fontId="46" fillId="2" borderId="288" xfId="9" applyFont="1" applyFill="1" applyBorder="1" applyAlignment="1" applyProtection="1">
      <alignment vertical="center"/>
    </xf>
    <xf numFmtId="38" fontId="46" fillId="2" borderId="289" xfId="9" applyFont="1" applyFill="1" applyBorder="1" applyAlignment="1" applyProtection="1">
      <alignment vertical="center"/>
    </xf>
    <xf numFmtId="38" fontId="36" fillId="2" borderId="286" xfId="9" applyFont="1" applyFill="1" applyBorder="1" applyAlignment="1" applyProtection="1">
      <alignment vertical="center"/>
    </xf>
    <xf numFmtId="40" fontId="46" fillId="0" borderId="286" xfId="9" applyNumberFormat="1" applyFont="1" applyFill="1" applyBorder="1" applyAlignment="1" applyProtection="1">
      <alignment vertical="center"/>
    </xf>
    <xf numFmtId="0" fontId="34" fillId="0" borderId="276" xfId="0" applyFont="1" applyBorder="1">
      <alignment vertical="center"/>
    </xf>
    <xf numFmtId="49" fontId="47" fillId="3" borderId="41" xfId="0" applyNumberFormat="1" applyFont="1" applyFill="1" applyBorder="1" applyAlignment="1" applyProtection="1">
      <alignment vertical="center" wrapText="1"/>
      <protection locked="0"/>
    </xf>
    <xf numFmtId="0" fontId="69" fillId="4" borderId="30" xfId="0" applyFont="1" applyFill="1" applyBorder="1">
      <alignment vertical="center"/>
    </xf>
    <xf numFmtId="0" fontId="69" fillId="4" borderId="57" xfId="0" applyFont="1" applyFill="1" applyBorder="1">
      <alignment vertical="center"/>
    </xf>
    <xf numFmtId="0" fontId="69" fillId="0" borderId="0" xfId="0" applyFont="1">
      <alignment vertical="center"/>
    </xf>
    <xf numFmtId="0" fontId="36" fillId="0" borderId="263" xfId="0" applyFont="1" applyBorder="1">
      <alignment vertical="center"/>
    </xf>
    <xf numFmtId="0" fontId="36" fillId="0" borderId="264" xfId="0" applyFont="1" applyBorder="1">
      <alignment vertical="center"/>
    </xf>
    <xf numFmtId="0" fontId="36" fillId="0" borderId="264" xfId="0" applyFont="1" applyBorder="1" applyAlignment="1">
      <alignment vertical="center" wrapText="1"/>
    </xf>
    <xf numFmtId="0" fontId="36" fillId="0" borderId="265" xfId="0" applyFont="1" applyBorder="1" applyAlignment="1">
      <alignment vertical="center" wrapText="1"/>
    </xf>
    <xf numFmtId="0" fontId="36" fillId="0" borderId="240" xfId="0" applyFont="1" applyBorder="1" applyAlignment="1">
      <alignment vertical="center" wrapText="1"/>
    </xf>
    <xf numFmtId="0" fontId="36" fillId="0" borderId="257" xfId="0" applyFont="1" applyBorder="1">
      <alignment vertical="center"/>
    </xf>
    <xf numFmtId="0" fontId="36" fillId="0" borderId="258" xfId="0" applyFont="1" applyBorder="1">
      <alignment vertical="center"/>
    </xf>
    <xf numFmtId="0" fontId="36" fillId="0" borderId="258" xfId="0" applyFont="1" applyBorder="1" applyAlignment="1">
      <alignment vertical="center" wrapText="1"/>
    </xf>
    <xf numFmtId="0" fontId="36" fillId="0" borderId="259" xfId="0" applyFont="1" applyBorder="1" applyAlignment="1">
      <alignment vertical="center" wrapText="1"/>
    </xf>
    <xf numFmtId="0" fontId="34" fillId="0" borderId="75" xfId="0" applyFont="1" applyBorder="1" applyAlignment="1">
      <alignment horizontal="left" vertical="center"/>
    </xf>
    <xf numFmtId="0" fontId="6" fillId="0" borderId="45" xfId="0" applyFont="1" applyBorder="1">
      <alignment vertical="center"/>
    </xf>
    <xf numFmtId="0" fontId="36" fillId="0" borderId="290" xfId="0" applyFont="1" applyBorder="1" applyAlignment="1">
      <alignment vertical="center" wrapText="1"/>
    </xf>
    <xf numFmtId="0" fontId="104" fillId="3" borderId="295" xfId="0" applyFont="1" applyFill="1" applyBorder="1" applyProtection="1">
      <alignment vertical="center"/>
      <protection locked="0"/>
    </xf>
    <xf numFmtId="0" fontId="34" fillId="0" borderId="296" xfId="0" applyFont="1" applyBorder="1" applyAlignment="1">
      <alignment vertical="center" wrapText="1"/>
    </xf>
    <xf numFmtId="0" fontId="34" fillId="0" borderId="296" xfId="0" applyFont="1" applyBorder="1">
      <alignment vertical="center"/>
    </xf>
    <xf numFmtId="0" fontId="49" fillId="8" borderId="140" xfId="0" applyFont="1" applyFill="1" applyBorder="1" applyAlignment="1">
      <alignment horizontal="center" vertical="center" wrapText="1"/>
    </xf>
    <xf numFmtId="0" fontId="49" fillId="8" borderId="105" xfId="0" applyFont="1" applyFill="1" applyBorder="1" applyAlignment="1">
      <alignment horizontal="center" vertical="center" wrapText="1"/>
    </xf>
    <xf numFmtId="0" fontId="63" fillId="8" borderId="141" xfId="0" applyFont="1" applyFill="1" applyBorder="1" applyAlignment="1">
      <alignment horizontal="center" vertical="center" wrapText="1"/>
    </xf>
    <xf numFmtId="0" fontId="63" fillId="8" borderId="142" xfId="0" applyFont="1" applyFill="1" applyBorder="1" applyAlignment="1">
      <alignment horizontal="center" vertical="center" wrapText="1"/>
    </xf>
    <xf numFmtId="0" fontId="74" fillId="0" borderId="104" xfId="0" applyFont="1" applyBorder="1" applyAlignment="1">
      <alignment horizontal="left" vertical="center" wrapText="1"/>
    </xf>
    <xf numFmtId="0" fontId="70" fillId="0" borderId="104" xfId="0" applyFont="1" applyBorder="1" applyAlignment="1">
      <alignment horizontal="left" vertical="center"/>
    </xf>
    <xf numFmtId="0" fontId="70" fillId="0" borderId="106" xfId="0" applyFont="1" applyBorder="1" applyAlignment="1">
      <alignment horizontal="left" vertical="center"/>
    </xf>
    <xf numFmtId="0" fontId="33" fillId="2" borderId="0" xfId="0" applyFont="1" applyFill="1" applyAlignment="1">
      <alignment horizontal="left" vertical="center" wrapText="1"/>
    </xf>
    <xf numFmtId="0" fontId="63" fillId="5" borderId="140" xfId="0" applyFont="1" applyFill="1" applyBorder="1" applyAlignment="1">
      <alignment horizontal="center" vertical="center" wrapText="1"/>
    </xf>
    <xf numFmtId="0" fontId="63" fillId="5" borderId="141" xfId="0" applyFont="1" applyFill="1" applyBorder="1" applyAlignment="1">
      <alignment horizontal="center" vertical="center" wrapText="1"/>
    </xf>
    <xf numFmtId="0" fontId="63" fillId="5" borderId="142" xfId="0" applyFont="1" applyFill="1" applyBorder="1" applyAlignment="1">
      <alignment horizontal="center" vertical="center" wrapText="1"/>
    </xf>
    <xf numFmtId="0" fontId="34" fillId="2" borderId="0" xfId="0" applyFont="1" applyFill="1" applyAlignment="1">
      <alignment horizontal="center" vertical="center"/>
    </xf>
    <xf numFmtId="0" fontId="49" fillId="8" borderId="105" xfId="0" applyFont="1" applyFill="1" applyBorder="1" applyAlignment="1">
      <alignment horizontal="center" vertical="center"/>
    </xf>
    <xf numFmtId="0" fontId="49" fillId="2" borderId="6" xfId="0" applyFont="1" applyFill="1" applyBorder="1" applyAlignment="1">
      <alignment horizontal="right" vertical="top"/>
    </xf>
    <xf numFmtId="0" fontId="49" fillId="2" borderId="0" xfId="0" applyFont="1" applyFill="1" applyAlignment="1">
      <alignment horizontal="right" vertical="top"/>
    </xf>
    <xf numFmtId="0" fontId="34" fillId="0" borderId="40" xfId="0" applyFont="1" applyBorder="1" applyAlignment="1">
      <alignment horizontal="left" vertical="center"/>
    </xf>
    <xf numFmtId="0" fontId="34" fillId="0" borderId="56" xfId="0" applyFont="1" applyBorder="1" applyAlignment="1">
      <alignment horizontal="left" vertical="center"/>
    </xf>
    <xf numFmtId="0" fontId="45" fillId="0" borderId="40" xfId="0" applyFont="1" applyBorder="1" applyAlignment="1">
      <alignment horizontal="center" vertical="center" wrapText="1"/>
    </xf>
    <xf numFmtId="0" fontId="45" fillId="0" borderId="56" xfId="0" applyFont="1" applyBorder="1" applyAlignment="1">
      <alignment horizontal="center" vertical="center" wrapText="1"/>
    </xf>
    <xf numFmtId="49" fontId="47" fillId="2" borderId="53" xfId="0" applyNumberFormat="1" applyFont="1" applyFill="1" applyBorder="1" applyAlignment="1">
      <alignment horizontal="left" vertical="center" wrapText="1"/>
    </xf>
    <xf numFmtId="49" fontId="47" fillId="2" borderId="54" xfId="0" applyNumberFormat="1" applyFont="1" applyFill="1" applyBorder="1" applyAlignment="1">
      <alignment horizontal="left" vertical="center" wrapText="1"/>
    </xf>
    <xf numFmtId="49" fontId="47" fillId="2" borderId="55" xfId="0" applyNumberFormat="1" applyFont="1" applyFill="1" applyBorder="1" applyAlignment="1">
      <alignment horizontal="left" vertical="center" wrapText="1"/>
    </xf>
    <xf numFmtId="0" fontId="42" fillId="2" borderId="57" xfId="0" applyFont="1" applyFill="1" applyBorder="1" applyAlignment="1">
      <alignment horizontal="left" vertical="center" wrapText="1"/>
    </xf>
    <xf numFmtId="0" fontId="42" fillId="2" borderId="30" xfId="0" applyFont="1" applyFill="1" applyBorder="1" applyAlignment="1">
      <alignment horizontal="left" vertical="center" wrapText="1"/>
    </xf>
    <xf numFmtId="0" fontId="42" fillId="2" borderId="58" xfId="0" applyFont="1" applyFill="1" applyBorder="1" applyAlignment="1">
      <alignment horizontal="left" vertical="center" wrapText="1"/>
    </xf>
    <xf numFmtId="0" fontId="34" fillId="0" borderId="59" xfId="0" applyFont="1" applyBorder="1" applyAlignment="1">
      <alignment horizontal="left" vertical="center"/>
    </xf>
    <xf numFmtId="49" fontId="47" fillId="2" borderId="42" xfId="0" applyNumberFormat="1" applyFont="1" applyFill="1" applyBorder="1" applyAlignment="1">
      <alignment horizontal="left" vertical="center" wrapText="1"/>
    </xf>
    <xf numFmtId="49" fontId="47" fillId="2" borderId="41" xfId="0" applyNumberFormat="1" applyFont="1" applyFill="1" applyBorder="1" applyAlignment="1">
      <alignment horizontal="left" vertical="center" wrapText="1"/>
    </xf>
    <xf numFmtId="0" fontId="42" fillId="2" borderId="61" xfId="0" applyFont="1" applyFill="1" applyBorder="1" applyAlignment="1">
      <alignment horizontal="left" vertical="center" wrapText="1"/>
    </xf>
    <xf numFmtId="0" fontId="42" fillId="2" borderId="62" xfId="0" applyFont="1" applyFill="1" applyBorder="1" applyAlignment="1">
      <alignment horizontal="left" vertical="center" wrapText="1"/>
    </xf>
    <xf numFmtId="0" fontId="42" fillId="2" borderId="63" xfId="0" applyFont="1" applyFill="1" applyBorder="1" applyAlignment="1">
      <alignment horizontal="left" vertical="center" wrapText="1"/>
    </xf>
    <xf numFmtId="0" fontId="34" fillId="0" borderId="64" xfId="0" applyFont="1" applyBorder="1" applyAlignment="1">
      <alignment horizontal="left" vertical="center"/>
    </xf>
    <xf numFmtId="0" fontId="45" fillId="0" borderId="64" xfId="0" applyFont="1" applyBorder="1" applyAlignment="1">
      <alignment horizontal="center" vertical="center" wrapText="1"/>
    </xf>
    <xf numFmtId="0" fontId="42" fillId="2" borderId="65" xfId="0" applyFont="1" applyFill="1" applyBorder="1" applyAlignment="1">
      <alignment horizontal="left" vertical="center" wrapText="1"/>
    </xf>
    <xf numFmtId="0" fontId="42" fillId="2" borderId="66" xfId="0" applyFont="1" applyFill="1" applyBorder="1" applyAlignment="1">
      <alignment horizontal="left" vertical="center" wrapText="1"/>
    </xf>
    <xf numFmtId="0" fontId="42" fillId="2" borderId="67" xfId="0" applyFont="1" applyFill="1" applyBorder="1" applyAlignment="1">
      <alignment horizontal="left" vertical="center" wrapText="1"/>
    </xf>
    <xf numFmtId="49" fontId="47" fillId="2" borderId="2" xfId="0" applyNumberFormat="1" applyFont="1" applyFill="1" applyBorder="1" applyAlignment="1">
      <alignment horizontal="left" vertical="center" wrapText="1"/>
    </xf>
    <xf numFmtId="49" fontId="47" fillId="2" borderId="3" xfId="0" applyNumberFormat="1" applyFont="1" applyFill="1" applyBorder="1" applyAlignment="1">
      <alignment horizontal="left" vertical="center" wrapText="1"/>
    </xf>
    <xf numFmtId="0" fontId="35" fillId="4" borderId="31" xfId="0" applyFont="1" applyFill="1" applyBorder="1" applyAlignment="1">
      <alignment horizontal="center" vertical="center"/>
    </xf>
    <xf numFmtId="0" fontId="35" fillId="4" borderId="34" xfId="0" applyFont="1" applyFill="1" applyBorder="1" applyAlignment="1">
      <alignment horizontal="center" vertical="center"/>
    </xf>
    <xf numFmtId="0" fontId="35" fillId="4" borderId="33" xfId="0" applyFont="1" applyFill="1" applyBorder="1" applyAlignment="1">
      <alignment horizontal="center" vertical="center" wrapText="1"/>
    </xf>
    <xf numFmtId="0" fontId="35" fillId="4" borderId="32" xfId="0" applyFont="1" applyFill="1" applyBorder="1" applyAlignment="1">
      <alignment horizontal="center" vertical="center"/>
    </xf>
    <xf numFmtId="0" fontId="35" fillId="4" borderId="66" xfId="0" applyFont="1" applyFill="1" applyBorder="1" applyAlignment="1">
      <alignment horizontal="center" vertical="center"/>
    </xf>
    <xf numFmtId="0" fontId="35" fillId="4" borderId="47" xfId="0" applyFont="1" applyFill="1" applyBorder="1" applyAlignment="1">
      <alignment horizontal="center" vertical="center"/>
    </xf>
    <xf numFmtId="0" fontId="34" fillId="0" borderId="49" xfId="0" applyFont="1" applyBorder="1" applyAlignment="1">
      <alignment horizontal="left" vertical="center"/>
    </xf>
    <xf numFmtId="0" fontId="45" fillId="0" borderId="49" xfId="0" applyFont="1" applyBorder="1" applyAlignment="1">
      <alignment horizontal="center" vertical="center" wrapText="1"/>
    </xf>
    <xf numFmtId="0" fontId="42" fillId="2" borderId="50" xfId="0" applyFont="1" applyFill="1" applyBorder="1" applyAlignment="1">
      <alignment horizontal="left" vertical="center" wrapText="1"/>
    </xf>
    <xf numFmtId="0" fontId="42" fillId="2" borderId="51" xfId="0" applyFont="1" applyFill="1" applyBorder="1" applyAlignment="1">
      <alignment horizontal="left" vertical="center" wrapText="1"/>
    </xf>
    <xf numFmtId="0" fontId="42" fillId="2" borderId="52" xfId="0" applyFont="1" applyFill="1" applyBorder="1" applyAlignment="1">
      <alignment horizontal="left" vertical="center" wrapText="1"/>
    </xf>
    <xf numFmtId="0" fontId="35" fillId="4" borderId="33" xfId="0" applyFont="1" applyFill="1" applyBorder="1" applyAlignment="1">
      <alignment horizontal="center" vertical="center"/>
    </xf>
    <xf numFmtId="49" fontId="36" fillId="3" borderId="1" xfId="0" applyNumberFormat="1" applyFont="1" applyFill="1" applyBorder="1" applyAlignment="1" applyProtection="1">
      <alignment horizontal="left" vertical="center"/>
      <protection locked="0"/>
    </xf>
    <xf numFmtId="49" fontId="36" fillId="3" borderId="2" xfId="0" applyNumberFormat="1" applyFont="1" applyFill="1" applyBorder="1" applyAlignment="1" applyProtection="1">
      <alignment horizontal="left" vertical="center"/>
      <protection locked="0"/>
    </xf>
    <xf numFmtId="49" fontId="36" fillId="3" borderId="3" xfId="0" applyNumberFormat="1" applyFont="1" applyFill="1" applyBorder="1" applyAlignment="1" applyProtection="1">
      <alignment horizontal="left" vertical="center"/>
      <protection locked="0"/>
    </xf>
    <xf numFmtId="0" fontId="36" fillId="3" borderId="37" xfId="0" applyFont="1" applyFill="1" applyBorder="1" applyAlignment="1" applyProtection="1">
      <alignment horizontal="left" vertical="center" wrapText="1"/>
      <protection locked="0"/>
    </xf>
    <xf numFmtId="0" fontId="36" fillId="3" borderId="39" xfId="0" applyFont="1" applyFill="1" applyBorder="1" applyAlignment="1" applyProtection="1">
      <alignment horizontal="left" vertical="center" wrapText="1"/>
      <protection locked="0"/>
    </xf>
    <xf numFmtId="0" fontId="36" fillId="3" borderId="38" xfId="0" applyFont="1" applyFill="1" applyBorder="1" applyAlignment="1" applyProtection="1">
      <alignment horizontal="left" vertical="center" wrapText="1"/>
      <protection locked="0"/>
    </xf>
    <xf numFmtId="0" fontId="36" fillId="3" borderId="37" xfId="0" applyFont="1" applyFill="1" applyBorder="1" applyAlignment="1" applyProtection="1">
      <alignment horizontal="left" vertical="center"/>
      <protection locked="0"/>
    </xf>
    <xf numFmtId="0" fontId="36" fillId="3" borderId="39" xfId="0" applyFont="1" applyFill="1" applyBorder="1" applyAlignment="1" applyProtection="1">
      <alignment horizontal="left" vertical="center"/>
      <protection locked="0"/>
    </xf>
    <xf numFmtId="0" fontId="36" fillId="3" borderId="38" xfId="0" applyFont="1" applyFill="1" applyBorder="1" applyAlignment="1" applyProtection="1">
      <alignment horizontal="left" vertical="center"/>
      <protection locked="0"/>
    </xf>
    <xf numFmtId="49" fontId="36" fillId="3" borderId="37" xfId="0" applyNumberFormat="1" applyFont="1" applyFill="1" applyBorder="1" applyAlignment="1" applyProtection="1">
      <alignment horizontal="left" vertical="center"/>
      <protection locked="0"/>
    </xf>
    <xf numFmtId="49" fontId="36" fillId="3" borderId="39" xfId="0" applyNumberFormat="1" applyFont="1" applyFill="1" applyBorder="1" applyAlignment="1" applyProtection="1">
      <alignment horizontal="left" vertical="center"/>
      <protection locked="0"/>
    </xf>
    <xf numFmtId="49" fontId="36" fillId="3" borderId="38" xfId="0" applyNumberFormat="1" applyFont="1" applyFill="1" applyBorder="1" applyAlignment="1" applyProtection="1">
      <alignment horizontal="left" vertical="center"/>
      <protection locked="0"/>
    </xf>
    <xf numFmtId="0" fontId="78" fillId="3" borderId="37" xfId="3" applyFont="1" applyFill="1" applyBorder="1" applyAlignment="1" applyProtection="1">
      <alignment horizontal="left" vertical="center"/>
      <protection locked="0"/>
    </xf>
    <xf numFmtId="0" fontId="78" fillId="3" borderId="39" xfId="3" applyFont="1" applyFill="1" applyBorder="1" applyAlignment="1" applyProtection="1">
      <alignment horizontal="left" vertical="center"/>
      <protection locked="0"/>
    </xf>
    <xf numFmtId="49" fontId="36" fillId="2" borderId="53" xfId="0" applyNumberFormat="1" applyFont="1" applyFill="1" applyBorder="1" applyAlignment="1">
      <alignment horizontal="left" vertical="center" wrapText="1"/>
    </xf>
    <xf numFmtId="49" fontId="36" fillId="2" borderId="54" xfId="0" applyNumberFormat="1" applyFont="1" applyFill="1" applyBorder="1" applyAlignment="1">
      <alignment horizontal="left" vertical="center" wrapText="1"/>
    </xf>
    <xf numFmtId="49" fontId="36" fillId="2" borderId="1" xfId="0" applyNumberFormat="1" applyFont="1" applyFill="1" applyBorder="1" applyAlignment="1">
      <alignment horizontal="center" vertical="center" wrapText="1"/>
    </xf>
    <xf numFmtId="49" fontId="36" fillId="2" borderId="3" xfId="0" applyNumberFormat="1" applyFont="1" applyFill="1" applyBorder="1" applyAlignment="1">
      <alignment horizontal="center" vertical="center" wrapText="1"/>
    </xf>
    <xf numFmtId="0" fontId="33" fillId="0" borderId="30" xfId="0" applyFont="1" applyBorder="1" applyAlignment="1">
      <alignment horizontal="left" vertical="center"/>
    </xf>
    <xf numFmtId="0" fontId="36" fillId="0" borderId="37" xfId="0" applyFont="1" applyBorder="1" applyAlignment="1">
      <alignment horizontal="center" vertical="center"/>
    </xf>
    <xf numFmtId="0" fontId="36" fillId="0" borderId="39" xfId="0" applyFont="1" applyBorder="1" applyAlignment="1">
      <alignment horizontal="center" vertical="center"/>
    </xf>
    <xf numFmtId="0" fontId="36" fillId="0" borderId="38" xfId="0" applyFont="1" applyBorder="1" applyAlignment="1">
      <alignment horizontal="center" vertical="center"/>
    </xf>
    <xf numFmtId="31" fontId="36" fillId="3" borderId="37" xfId="0" applyNumberFormat="1" applyFont="1" applyFill="1" applyBorder="1" applyAlignment="1" applyProtection="1">
      <alignment horizontal="left" vertical="center"/>
      <protection locked="0"/>
    </xf>
    <xf numFmtId="31" fontId="36" fillId="3" borderId="39" xfId="0" applyNumberFormat="1" applyFont="1" applyFill="1" applyBorder="1" applyAlignment="1" applyProtection="1">
      <alignment horizontal="left" vertical="center"/>
      <protection locked="0"/>
    </xf>
    <xf numFmtId="31" fontId="36" fillId="3" borderId="38" xfId="0" applyNumberFormat="1" applyFont="1" applyFill="1" applyBorder="1" applyAlignment="1" applyProtection="1">
      <alignment horizontal="left" vertical="center"/>
      <protection locked="0"/>
    </xf>
    <xf numFmtId="14" fontId="36" fillId="3" borderId="37" xfId="0" applyNumberFormat="1" applyFont="1" applyFill="1" applyBorder="1" applyAlignment="1" applyProtection="1">
      <alignment horizontal="left" vertical="center"/>
      <protection locked="0"/>
    </xf>
    <xf numFmtId="14" fontId="36" fillId="3" borderId="79" xfId="0" applyNumberFormat="1" applyFont="1" applyFill="1" applyBorder="1" applyAlignment="1" applyProtection="1">
      <alignment horizontal="left" vertical="center"/>
      <protection locked="0"/>
    </xf>
    <xf numFmtId="0" fontId="34" fillId="0" borderId="40" xfId="0" applyFont="1" applyBorder="1" applyAlignment="1">
      <alignment horizontal="left" vertical="center" wrapText="1"/>
    </xf>
    <xf numFmtId="0" fontId="34" fillId="0" borderId="49" xfId="0" applyFont="1" applyBorder="1" applyAlignment="1">
      <alignment horizontal="left" vertical="center" wrapText="1"/>
    </xf>
    <xf numFmtId="0" fontId="34" fillId="0" borderId="40" xfId="0" applyFont="1" applyBorder="1" applyAlignment="1">
      <alignment horizontal="right" vertical="center"/>
    </xf>
    <xf numFmtId="0" fontId="34" fillId="0" borderId="49" xfId="0" applyFont="1" applyBorder="1" applyAlignment="1">
      <alignment horizontal="right" vertical="center"/>
    </xf>
    <xf numFmtId="0" fontId="34" fillId="0" borderId="64" xfId="0" applyFont="1" applyBorder="1" applyAlignment="1">
      <alignment horizontal="right" vertical="center"/>
    </xf>
    <xf numFmtId="49" fontId="36" fillId="0" borderId="72" xfId="0" applyNumberFormat="1" applyFont="1" applyBorder="1" applyAlignment="1">
      <alignment horizontal="left" vertical="center" wrapText="1"/>
    </xf>
    <xf numFmtId="49" fontId="36" fillId="0" borderId="71" xfId="0" applyNumberFormat="1" applyFont="1" applyBorder="1" applyAlignment="1">
      <alignment horizontal="left" vertical="center" wrapText="1"/>
    </xf>
    <xf numFmtId="0" fontId="36" fillId="0" borderId="37" xfId="0" applyFont="1" applyBorder="1" applyAlignment="1">
      <alignment horizontal="center" vertical="center" wrapText="1"/>
    </xf>
    <xf numFmtId="0" fontId="36" fillId="0" borderId="39" xfId="0" applyFont="1" applyBorder="1" applyAlignment="1">
      <alignment horizontal="center" vertical="center" wrapText="1"/>
    </xf>
    <xf numFmtId="49" fontId="37" fillId="0" borderId="72" xfId="0" applyNumberFormat="1" applyFont="1" applyBorder="1" applyAlignment="1">
      <alignment horizontal="left" vertical="center" wrapText="1"/>
    </xf>
    <xf numFmtId="49" fontId="37" fillId="0" borderId="71" xfId="0" applyNumberFormat="1" applyFont="1" applyBorder="1" applyAlignment="1">
      <alignment horizontal="left" vertical="center" wrapText="1"/>
    </xf>
    <xf numFmtId="0" fontId="36" fillId="2" borderId="39" xfId="0" applyFont="1" applyFill="1" applyBorder="1" applyAlignment="1">
      <alignment horizontal="left" vertical="center"/>
    </xf>
    <xf numFmtId="0" fontId="36" fillId="2" borderId="38" xfId="0" applyFont="1" applyFill="1" applyBorder="1" applyAlignment="1">
      <alignment horizontal="left" vertical="center"/>
    </xf>
    <xf numFmtId="49" fontId="37" fillId="0" borderId="73" xfId="0" applyNumberFormat="1" applyFont="1" applyBorder="1" applyAlignment="1">
      <alignment horizontal="center" vertical="center" wrapText="1"/>
    </xf>
    <xf numFmtId="49" fontId="37" fillId="0" borderId="74" xfId="0" applyNumberFormat="1" applyFont="1" applyBorder="1" applyAlignment="1">
      <alignment horizontal="center" vertical="center" wrapText="1"/>
    </xf>
    <xf numFmtId="49" fontId="37" fillId="0" borderId="75" xfId="0" applyNumberFormat="1" applyFont="1" applyBorder="1" applyAlignment="1">
      <alignment horizontal="center" vertical="center" wrapText="1"/>
    </xf>
    <xf numFmtId="49" fontId="37" fillId="0" borderId="76" xfId="0" applyNumberFormat="1" applyFont="1" applyBorder="1" applyAlignment="1">
      <alignment horizontal="center" vertical="center" wrapText="1"/>
    </xf>
    <xf numFmtId="49" fontId="37" fillId="0" borderId="77" xfId="0" applyNumberFormat="1" applyFont="1" applyBorder="1" applyAlignment="1">
      <alignment horizontal="center" vertical="center" wrapText="1"/>
    </xf>
    <xf numFmtId="49" fontId="37" fillId="0" borderId="78" xfId="0" applyNumberFormat="1" applyFont="1" applyBorder="1" applyAlignment="1">
      <alignment horizontal="center" vertical="center" wrapText="1"/>
    </xf>
    <xf numFmtId="0" fontId="33" fillId="0" borderId="0" xfId="0" applyFont="1" applyAlignment="1">
      <alignment horizontal="left" vertical="center"/>
    </xf>
    <xf numFmtId="0" fontId="52" fillId="4" borderId="33" xfId="0" applyFont="1" applyFill="1" applyBorder="1" applyAlignment="1">
      <alignment horizontal="center" vertical="center"/>
    </xf>
    <xf numFmtId="0" fontId="52" fillId="4" borderId="32" xfId="0" applyFont="1" applyFill="1" applyBorder="1" applyAlignment="1">
      <alignment horizontal="center" vertical="center"/>
    </xf>
    <xf numFmtId="0" fontId="52" fillId="4" borderId="34" xfId="0" applyFont="1" applyFill="1" applyBorder="1" applyAlignment="1">
      <alignment horizontal="center" vertical="center"/>
    </xf>
    <xf numFmtId="0" fontId="36" fillId="3" borderId="240" xfId="0" applyFont="1" applyFill="1" applyBorder="1" applyAlignment="1" applyProtection="1">
      <alignment horizontal="left" vertical="center"/>
      <protection locked="0"/>
    </xf>
    <xf numFmtId="0" fontId="36" fillId="3" borderId="241" xfId="0" applyFont="1" applyFill="1" applyBorder="1" applyAlignment="1" applyProtection="1">
      <alignment horizontal="left" vertical="center"/>
      <protection locked="0"/>
    </xf>
    <xf numFmtId="0" fontId="36" fillId="3" borderId="242" xfId="0" applyFont="1" applyFill="1" applyBorder="1" applyAlignment="1" applyProtection="1">
      <alignment horizontal="left" vertical="center"/>
      <protection locked="0"/>
    </xf>
    <xf numFmtId="0" fontId="36" fillId="3" borderId="239" xfId="0" applyFont="1" applyFill="1" applyBorder="1" applyAlignment="1" applyProtection="1">
      <alignment horizontal="left" vertical="center"/>
      <protection locked="0"/>
    </xf>
    <xf numFmtId="0" fontId="36" fillId="3" borderId="42" xfId="0" applyFont="1" applyFill="1" applyBorder="1" applyAlignment="1" applyProtection="1">
      <alignment horizontal="left" vertical="center"/>
      <protection locked="0"/>
    </xf>
    <xf numFmtId="0" fontId="36" fillId="3" borderId="41" xfId="0" applyFont="1" applyFill="1" applyBorder="1" applyAlignment="1" applyProtection="1">
      <alignment horizontal="left" vertical="center"/>
      <protection locked="0"/>
    </xf>
    <xf numFmtId="49" fontId="36" fillId="0" borderId="73" xfId="0" applyNumberFormat="1" applyFont="1" applyBorder="1" applyAlignment="1">
      <alignment horizontal="left" vertical="center"/>
    </xf>
    <xf numFmtId="49" fontId="36" fillId="0" borderId="74" xfId="0" applyNumberFormat="1" applyFont="1" applyBorder="1" applyAlignment="1">
      <alignment horizontal="left" vertical="center"/>
    </xf>
    <xf numFmtId="49" fontId="36" fillId="0" borderId="77" xfId="0" applyNumberFormat="1" applyFont="1" applyBorder="1" applyAlignment="1">
      <alignment horizontal="left" vertical="center"/>
    </xf>
    <xf numFmtId="49" fontId="36" fillId="0" borderId="78" xfId="0" applyNumberFormat="1" applyFont="1" applyBorder="1" applyAlignment="1">
      <alignment horizontal="left" vertical="center"/>
    </xf>
    <xf numFmtId="0" fontId="47" fillId="3" borderId="37" xfId="0" applyFont="1" applyFill="1" applyBorder="1" applyAlignment="1" applyProtection="1">
      <alignment horizontal="left" vertical="center" wrapText="1"/>
      <protection locked="0"/>
    </xf>
    <xf numFmtId="0" fontId="47" fillId="3" borderId="39" xfId="0" applyFont="1" applyFill="1" applyBorder="1" applyAlignment="1" applyProtection="1">
      <alignment horizontal="left" vertical="center" wrapText="1"/>
      <protection locked="0"/>
    </xf>
    <xf numFmtId="0" fontId="47" fillId="3" borderId="38" xfId="0" applyFont="1" applyFill="1" applyBorder="1" applyAlignment="1" applyProtection="1">
      <alignment horizontal="left" vertical="center" wrapText="1"/>
      <protection locked="0"/>
    </xf>
    <xf numFmtId="49" fontId="24" fillId="3" borderId="4" xfId="0" applyNumberFormat="1" applyFont="1" applyFill="1" applyBorder="1" applyAlignment="1" applyProtection="1">
      <alignment horizontal="left" vertical="center" wrapText="1"/>
      <protection locked="0"/>
    </xf>
    <xf numFmtId="0" fontId="24" fillId="3" borderId="4" xfId="0" applyFont="1" applyFill="1" applyBorder="1" applyAlignment="1" applyProtection="1">
      <alignment horizontal="left" vertical="center"/>
      <protection locked="0"/>
    </xf>
    <xf numFmtId="0" fontId="122" fillId="2" borderId="4" xfId="0" applyFont="1" applyFill="1" applyBorder="1" applyAlignment="1">
      <alignment horizontal="left" vertical="center"/>
    </xf>
    <xf numFmtId="49" fontId="95" fillId="0" borderId="4" xfId="0" applyNumberFormat="1" applyFont="1" applyBorder="1" applyAlignment="1">
      <alignment horizontal="left" vertical="center" wrapText="1"/>
    </xf>
    <xf numFmtId="0" fontId="24" fillId="3" borderId="4" xfId="0" applyFont="1" applyFill="1" applyBorder="1" applyAlignment="1" applyProtection="1">
      <alignment horizontal="left" vertical="center" wrapText="1"/>
      <protection locked="0"/>
    </xf>
    <xf numFmtId="0" fontId="24" fillId="3" borderId="4" xfId="2" applyFont="1" applyFill="1" applyBorder="1" applyAlignment="1" applyProtection="1">
      <alignment horizontal="left" vertical="center" wrapText="1"/>
      <protection locked="0"/>
    </xf>
    <xf numFmtId="49" fontId="24" fillId="3" borderId="4" xfId="0" applyNumberFormat="1" applyFont="1" applyFill="1" applyBorder="1" applyAlignment="1" applyProtection="1">
      <alignment horizontal="left" vertical="center" wrapText="1" shrinkToFit="1"/>
      <protection locked="0"/>
    </xf>
    <xf numFmtId="0" fontId="24" fillId="0" borderId="4" xfId="0" applyFont="1" applyBorder="1" applyAlignment="1">
      <alignment horizontal="center" vertical="center" wrapText="1"/>
    </xf>
    <xf numFmtId="49" fontId="24" fillId="3" borderId="4" xfId="0" applyNumberFormat="1" applyFont="1" applyFill="1" applyBorder="1" applyAlignment="1" applyProtection="1">
      <alignment horizontal="right" vertical="center"/>
      <protection locked="0"/>
    </xf>
    <xf numFmtId="0" fontId="24" fillId="3" borderId="4" xfId="0" applyFont="1" applyFill="1" applyBorder="1" applyAlignment="1" applyProtection="1">
      <alignment horizontal="right" vertical="center"/>
      <protection locked="0"/>
    </xf>
    <xf numFmtId="38" fontId="24" fillId="3" borderId="4" xfId="0" applyNumberFormat="1" applyFont="1" applyFill="1" applyBorder="1" applyAlignment="1" applyProtection="1">
      <alignment horizontal="right" vertical="center"/>
      <protection locked="0"/>
    </xf>
    <xf numFmtId="38" fontId="24" fillId="0" borderId="4" xfId="0" applyNumberFormat="1" applyFont="1" applyBorder="1" applyAlignment="1">
      <alignment horizontal="right" vertical="center"/>
    </xf>
    <xf numFmtId="0" fontId="24" fillId="0" borderId="4" xfId="0" applyFont="1" applyBorder="1" applyAlignment="1">
      <alignment horizontal="right" vertical="center"/>
    </xf>
    <xf numFmtId="49" fontId="24" fillId="0" borderId="4" xfId="0" applyNumberFormat="1" applyFont="1" applyBorder="1" applyAlignment="1">
      <alignment horizontal="center" vertical="center" wrapText="1"/>
    </xf>
    <xf numFmtId="49" fontId="24" fillId="0" borderId="4" xfId="0" applyNumberFormat="1" applyFont="1" applyBorder="1" applyAlignment="1">
      <alignment horizontal="center" vertical="center"/>
    </xf>
    <xf numFmtId="38" fontId="0" fillId="2" borderId="0" xfId="6" applyFont="1" applyFill="1" applyAlignment="1" applyProtection="1">
      <alignment horizontal="center" vertical="center"/>
    </xf>
    <xf numFmtId="0" fontId="81" fillId="2" borderId="0" xfId="0" applyFont="1" applyFill="1" applyAlignment="1">
      <alignment horizontal="right" vertical="center"/>
    </xf>
    <xf numFmtId="0" fontId="94" fillId="0" borderId="0" xfId="0" applyFont="1" applyAlignment="1">
      <alignment horizontal="center" vertical="center" wrapText="1"/>
    </xf>
    <xf numFmtId="0" fontId="93" fillId="0" borderId="104" xfId="0" applyFont="1" applyBorder="1" applyAlignment="1">
      <alignment horizontal="center" vertical="center" wrapText="1"/>
    </xf>
    <xf numFmtId="38" fontId="24" fillId="0" borderId="4" xfId="1" applyFont="1" applyBorder="1" applyAlignment="1" applyProtection="1">
      <alignment horizontal="right" vertical="center"/>
    </xf>
    <xf numFmtId="38" fontId="93" fillId="0" borderId="104" xfId="0" applyNumberFormat="1" applyFont="1" applyBorder="1" applyAlignment="1">
      <alignment horizontal="right" vertical="center" wrapText="1"/>
    </xf>
    <xf numFmtId="49" fontId="66" fillId="0" borderId="104" xfId="0" applyNumberFormat="1" applyFont="1" applyBorder="1" applyAlignment="1">
      <alignment horizontal="center" vertical="center" wrapText="1"/>
    </xf>
    <xf numFmtId="38" fontId="0" fillId="2" borderId="0" xfId="1" applyFont="1" applyFill="1" applyAlignment="1" applyProtection="1">
      <alignment horizontal="center" vertical="center"/>
    </xf>
    <xf numFmtId="0" fontId="92" fillId="0" borderId="0" xfId="0" applyFont="1" applyAlignment="1">
      <alignment horizontal="left" vertical="center"/>
    </xf>
    <xf numFmtId="0" fontId="23" fillId="0" borderId="4" xfId="0" applyFont="1" applyBorder="1" applyAlignment="1">
      <alignment horizontal="center" vertical="center" wrapText="1"/>
    </xf>
    <xf numFmtId="0" fontId="95" fillId="0" borderId="4" xfId="0" applyFont="1" applyBorder="1" applyAlignment="1">
      <alignment horizontal="left" vertical="center" wrapText="1"/>
    </xf>
    <xf numFmtId="49" fontId="95" fillId="0" borderId="4" xfId="0" applyNumberFormat="1" applyFont="1" applyBorder="1" applyAlignment="1">
      <alignment horizontal="right" vertical="center"/>
    </xf>
    <xf numFmtId="0" fontId="95" fillId="0" borderId="4" xfId="0" applyFont="1" applyBorder="1" applyAlignment="1">
      <alignment horizontal="right" vertical="center"/>
    </xf>
    <xf numFmtId="38" fontId="95" fillId="0" borderId="4" xfId="0" applyNumberFormat="1" applyFont="1" applyBorder="1" applyAlignment="1">
      <alignment horizontal="right" vertical="center"/>
    </xf>
    <xf numFmtId="0" fontId="95" fillId="0" borderId="4" xfId="0" applyFont="1" applyBorder="1" applyAlignment="1">
      <alignment horizontal="left" vertical="center"/>
    </xf>
    <xf numFmtId="0" fontId="15" fillId="0" borderId="4" xfId="0" applyFont="1" applyBorder="1" applyAlignment="1">
      <alignment horizontal="center" vertical="center"/>
    </xf>
    <xf numFmtId="38" fontId="95" fillId="0" borderId="29" xfId="0" applyNumberFormat="1" applyFont="1" applyBorder="1" applyAlignment="1">
      <alignment horizontal="right"/>
    </xf>
    <xf numFmtId="0" fontId="98" fillId="0" borderId="243" xfId="0" applyFont="1" applyBorder="1" applyAlignment="1">
      <alignment horizontal="right"/>
    </xf>
    <xf numFmtId="0" fontId="99" fillId="0" borderId="243" xfId="0" applyFont="1" applyBorder="1" applyAlignment="1">
      <alignment horizontal="right"/>
    </xf>
    <xf numFmtId="0" fontId="34" fillId="0" borderId="84" xfId="0" applyFont="1" applyBorder="1" applyAlignment="1">
      <alignment horizontal="center" vertical="center" wrapText="1"/>
    </xf>
    <xf numFmtId="0" fontId="34" fillId="0" borderId="64" xfId="0" applyFont="1" applyBorder="1" applyAlignment="1">
      <alignment horizontal="center" vertical="center" wrapText="1"/>
    </xf>
    <xf numFmtId="0" fontId="34" fillId="0" borderId="204" xfId="0" applyFont="1" applyBorder="1" applyAlignment="1">
      <alignment horizontal="center" vertical="center" wrapText="1"/>
    </xf>
    <xf numFmtId="0" fontId="49" fillId="2" borderId="0" xfId="0" applyFont="1" applyFill="1" applyAlignment="1">
      <alignment horizontal="right" vertical="center"/>
    </xf>
    <xf numFmtId="0" fontId="34" fillId="0" borderId="96" xfId="0" applyFont="1" applyBorder="1" applyAlignment="1">
      <alignment horizontal="right" vertical="center"/>
    </xf>
    <xf numFmtId="0" fontId="34" fillId="0" borderId="102" xfId="0" applyFont="1" applyBorder="1" applyAlignment="1">
      <alignment horizontal="right" vertical="center"/>
    </xf>
    <xf numFmtId="38" fontId="46" fillId="10" borderId="100" xfId="1" applyFont="1" applyFill="1" applyBorder="1" applyAlignment="1" applyProtection="1">
      <alignment horizontal="right" vertical="center"/>
    </xf>
    <xf numFmtId="38" fontId="46" fillId="10" borderId="101" xfId="1" applyFont="1" applyFill="1" applyBorder="1" applyAlignment="1" applyProtection="1">
      <alignment horizontal="right" vertical="center"/>
    </xf>
    <xf numFmtId="38" fontId="46" fillId="10" borderId="105" xfId="1" applyFont="1" applyFill="1" applyBorder="1" applyAlignment="1" applyProtection="1">
      <alignment horizontal="right" vertical="center"/>
    </xf>
    <xf numFmtId="38" fontId="46" fillId="10" borderId="104" xfId="1" applyFont="1" applyFill="1" applyBorder="1" applyAlignment="1" applyProtection="1">
      <alignment horizontal="right" vertical="center"/>
    </xf>
    <xf numFmtId="38" fontId="46" fillId="10" borderId="107" xfId="1" applyFont="1" applyFill="1" applyBorder="1" applyAlignment="1" applyProtection="1">
      <alignment horizontal="right" vertical="center"/>
    </xf>
    <xf numFmtId="38" fontId="46" fillId="10" borderId="20" xfId="1" applyFont="1" applyFill="1" applyBorder="1" applyAlignment="1" applyProtection="1">
      <alignment horizontal="right" vertical="center"/>
    </xf>
    <xf numFmtId="38" fontId="46" fillId="10" borderId="108" xfId="1" applyFont="1" applyFill="1" applyBorder="1" applyAlignment="1" applyProtection="1">
      <alignment horizontal="right" vertical="center"/>
    </xf>
    <xf numFmtId="38" fontId="46" fillId="10" borderId="109" xfId="1" applyFont="1" applyFill="1" applyBorder="1" applyAlignment="1" applyProtection="1">
      <alignment horizontal="right" vertical="center"/>
    </xf>
    <xf numFmtId="0" fontId="34" fillId="0" borderId="96" xfId="0" applyFont="1" applyBorder="1" applyAlignment="1">
      <alignment horizontal="center" vertical="center"/>
    </xf>
    <xf numFmtId="0" fontId="34" fillId="0" borderId="102" xfId="0" applyFont="1" applyBorder="1" applyAlignment="1">
      <alignment horizontal="center" vertical="center"/>
    </xf>
    <xf numFmtId="38" fontId="46" fillId="10" borderId="75" xfId="1" applyFont="1" applyFill="1" applyBorder="1" applyAlignment="1" applyProtection="1">
      <alignment horizontal="right" vertical="center"/>
    </xf>
    <xf numFmtId="38" fontId="46" fillId="10" borderId="0" xfId="1" applyFont="1" applyFill="1" applyBorder="1" applyAlignment="1" applyProtection="1">
      <alignment horizontal="right" vertical="center"/>
    </xf>
    <xf numFmtId="38" fontId="46" fillId="3" borderId="198" xfId="1" applyFont="1" applyFill="1" applyBorder="1" applyAlignment="1" applyProtection="1">
      <alignment horizontal="right" vertical="center"/>
      <protection locked="0"/>
    </xf>
    <xf numFmtId="38" fontId="46" fillId="3" borderId="197" xfId="1" applyFont="1" applyFill="1" applyBorder="1" applyAlignment="1" applyProtection="1">
      <alignment horizontal="right" vertical="center"/>
      <protection locked="0"/>
    </xf>
    <xf numFmtId="0" fontId="34" fillId="0" borderId="200" xfId="0" applyFont="1" applyBorder="1" applyAlignment="1">
      <alignment horizontal="center" vertical="center"/>
    </xf>
    <xf numFmtId="0" fontId="34" fillId="0" borderId="199" xfId="0" applyFont="1" applyBorder="1" applyAlignment="1">
      <alignment horizontal="center" vertical="center"/>
    </xf>
    <xf numFmtId="0" fontId="34" fillId="0" borderId="94" xfId="0" applyFont="1" applyBorder="1" applyAlignment="1">
      <alignment horizontal="center" vertical="center" wrapText="1"/>
    </xf>
    <xf numFmtId="38" fontId="118" fillId="12" borderId="198" xfId="1" applyFont="1" applyFill="1" applyBorder="1" applyAlignment="1" applyProtection="1">
      <alignment horizontal="left" vertical="center" wrapText="1"/>
    </xf>
    <xf numFmtId="38" fontId="118" fillId="12" borderId="197" xfId="1" applyFont="1" applyFill="1" applyBorder="1" applyAlignment="1" applyProtection="1">
      <alignment horizontal="left" vertical="center"/>
    </xf>
    <xf numFmtId="38" fontId="118" fillId="12" borderId="244" xfId="1" applyFont="1" applyFill="1" applyBorder="1" applyAlignment="1" applyProtection="1">
      <alignment horizontal="left" vertical="center"/>
    </xf>
    <xf numFmtId="0" fontId="35" fillId="4" borderId="65" xfId="0" applyFont="1" applyFill="1" applyBorder="1" applyAlignment="1">
      <alignment horizontal="center" vertical="center"/>
    </xf>
    <xf numFmtId="0" fontId="35" fillId="4" borderId="80" xfId="0" applyFont="1" applyFill="1" applyBorder="1" applyAlignment="1">
      <alignment horizontal="center" vertical="center"/>
    </xf>
    <xf numFmtId="0" fontId="52" fillId="4" borderId="81" xfId="0" applyFont="1" applyFill="1" applyBorder="1" applyAlignment="1">
      <alignment horizontal="center" vertical="center"/>
    </xf>
    <xf numFmtId="0" fontId="52" fillId="4" borderId="66" xfId="0" applyFont="1" applyFill="1" applyBorder="1" applyAlignment="1">
      <alignment horizontal="center" vertical="center"/>
    </xf>
    <xf numFmtId="0" fontId="52" fillId="4" borderId="80" xfId="0" applyFont="1" applyFill="1" applyBorder="1" applyAlignment="1">
      <alignment horizontal="center" vertical="center"/>
    </xf>
    <xf numFmtId="0" fontId="34" fillId="0" borderId="84" xfId="0" applyFont="1" applyBorder="1" applyAlignment="1">
      <alignment horizontal="center" vertical="center"/>
    </xf>
    <xf numFmtId="0" fontId="34" fillId="0" borderId="64" xfId="0" applyFont="1" applyBorder="1" applyAlignment="1">
      <alignment horizontal="center" vertical="center"/>
    </xf>
    <xf numFmtId="0" fontId="34" fillId="0" borderId="94" xfId="0" applyFont="1" applyBorder="1" applyAlignment="1">
      <alignment horizontal="center" vertical="center"/>
    </xf>
    <xf numFmtId="38" fontId="46" fillId="9" borderId="86" xfId="1" applyFont="1" applyFill="1" applyBorder="1" applyAlignment="1" applyProtection="1">
      <alignment horizontal="right" vertical="center"/>
    </xf>
    <xf numFmtId="38" fontId="46" fillId="9" borderId="87" xfId="1" applyFont="1" applyFill="1" applyBorder="1" applyAlignment="1" applyProtection="1">
      <alignment horizontal="right" vertical="center"/>
    </xf>
    <xf numFmtId="38" fontId="46" fillId="9" borderId="44" xfId="1" applyFont="1" applyFill="1" applyBorder="1" applyAlignment="1" applyProtection="1">
      <alignment horizontal="right" vertical="center"/>
    </xf>
    <xf numFmtId="38" fontId="46" fillId="9" borderId="45" xfId="1" applyFont="1" applyFill="1" applyBorder="1" applyAlignment="1" applyProtection="1">
      <alignment horizontal="right" vertical="center"/>
    </xf>
    <xf numFmtId="38" fontId="46" fillId="9" borderId="46" xfId="1" applyFont="1" applyFill="1" applyBorder="1" applyAlignment="1" applyProtection="1">
      <alignment horizontal="right" vertical="center"/>
    </xf>
    <xf numFmtId="38" fontId="46" fillId="9" borderId="272" xfId="1" applyFont="1" applyFill="1" applyBorder="1" applyAlignment="1" applyProtection="1">
      <alignment horizontal="right" vertical="center"/>
    </xf>
    <xf numFmtId="38" fontId="46" fillId="9" borderId="273" xfId="1" applyFont="1" applyFill="1" applyBorder="1" applyAlignment="1" applyProtection="1">
      <alignment horizontal="right" vertical="center"/>
    </xf>
    <xf numFmtId="38" fontId="46" fillId="9" borderId="274" xfId="1" applyFont="1" applyFill="1" applyBorder="1" applyAlignment="1" applyProtection="1">
      <alignment horizontal="right" vertical="center"/>
    </xf>
    <xf numFmtId="38" fontId="46" fillId="9" borderId="202" xfId="1" applyFont="1" applyFill="1" applyBorder="1" applyAlignment="1" applyProtection="1">
      <alignment horizontal="right" vertical="center"/>
    </xf>
    <xf numFmtId="38" fontId="46" fillId="9" borderId="203" xfId="1" applyFont="1" applyFill="1" applyBorder="1" applyAlignment="1" applyProtection="1">
      <alignment horizontal="right" vertical="center"/>
    </xf>
    <xf numFmtId="0" fontId="34" fillId="0" borderId="110" xfId="0" applyFont="1" applyBorder="1" applyAlignment="1">
      <alignment horizontal="center" vertical="center" wrapText="1"/>
    </xf>
    <xf numFmtId="0" fontId="34" fillId="0" borderId="114" xfId="0" applyFont="1" applyBorder="1" applyAlignment="1">
      <alignment horizontal="center" vertical="center"/>
    </xf>
    <xf numFmtId="0" fontId="34" fillId="0" borderId="110" xfId="0" applyFont="1" applyBorder="1" applyAlignment="1">
      <alignment horizontal="left" vertical="center"/>
    </xf>
    <xf numFmtId="0" fontId="34" fillId="0" borderId="114" xfId="0" applyFont="1" applyBorder="1" applyAlignment="1">
      <alignment horizontal="left" vertical="center"/>
    </xf>
    <xf numFmtId="38" fontId="46" fillId="3" borderId="111" xfId="1" applyFont="1" applyFill="1" applyBorder="1" applyAlignment="1" applyProtection="1">
      <alignment horizontal="center" vertical="center"/>
      <protection locked="0"/>
    </xf>
    <xf numFmtId="38" fontId="46" fillId="3" borderId="112" xfId="1" applyFont="1" applyFill="1" applyBorder="1" applyAlignment="1" applyProtection="1">
      <alignment horizontal="center" vertical="center"/>
      <protection locked="0"/>
    </xf>
    <xf numFmtId="38" fontId="46" fillId="3" borderId="115" xfId="1" applyFont="1" applyFill="1" applyBorder="1" applyAlignment="1" applyProtection="1">
      <alignment horizontal="center" vertical="center"/>
      <protection locked="0"/>
    </xf>
    <xf numFmtId="38" fontId="46" fillId="3" borderId="116" xfId="1" applyFont="1" applyFill="1" applyBorder="1" applyAlignment="1" applyProtection="1">
      <alignment horizontal="center" vertical="center"/>
      <protection locked="0"/>
    </xf>
    <xf numFmtId="0" fontId="33" fillId="0" borderId="0" xfId="0" applyFont="1" applyAlignment="1">
      <alignment horizontal="left" vertical="center" wrapText="1"/>
    </xf>
    <xf numFmtId="0" fontId="63" fillId="0" borderId="0" xfId="0" applyFont="1" applyAlignment="1">
      <alignment horizontal="left" vertical="center" wrapText="1"/>
    </xf>
    <xf numFmtId="0" fontId="69" fillId="4" borderId="30" xfId="0" applyFont="1" applyFill="1" applyBorder="1" applyAlignment="1">
      <alignment horizontal="left" vertical="center"/>
    </xf>
    <xf numFmtId="0" fontId="34" fillId="0" borderId="110" xfId="0" applyFont="1" applyBorder="1" applyAlignment="1">
      <alignment horizontal="left" vertical="center" wrapText="1"/>
    </xf>
    <xf numFmtId="0" fontId="34" fillId="0" borderId="114" xfId="0" applyFont="1" applyBorder="1" applyAlignment="1">
      <alignment horizontal="left" vertical="center" wrapText="1"/>
    </xf>
    <xf numFmtId="0" fontId="34" fillId="0" borderId="61" xfId="0" applyFont="1" applyBorder="1" applyAlignment="1">
      <alignment horizontal="left" vertical="center" wrapText="1"/>
    </xf>
    <xf numFmtId="0" fontId="34" fillId="0" borderId="63" xfId="0" applyFont="1" applyBorder="1" applyAlignment="1">
      <alignment horizontal="left" vertical="center" wrapText="1"/>
    </xf>
    <xf numFmtId="0" fontId="46" fillId="0" borderId="61" xfId="4" applyNumberFormat="1" applyFont="1" applyFill="1" applyBorder="1" applyAlignment="1" applyProtection="1">
      <alignment horizontal="center" vertical="center"/>
    </xf>
    <xf numFmtId="0" fontId="46" fillId="0" borderId="62" xfId="4" applyNumberFormat="1" applyFont="1" applyFill="1" applyBorder="1" applyAlignment="1" applyProtection="1">
      <alignment horizontal="center" vertical="center"/>
    </xf>
    <xf numFmtId="0" fontId="46" fillId="0" borderId="245" xfId="4" applyNumberFormat="1" applyFont="1" applyFill="1" applyBorder="1" applyAlignment="1" applyProtection="1">
      <alignment horizontal="center" vertical="center"/>
    </xf>
    <xf numFmtId="0" fontId="71" fillId="0" borderId="65" xfId="0" applyFont="1" applyBorder="1" applyAlignment="1">
      <alignment horizontal="left" vertical="center" wrapText="1"/>
    </xf>
    <xf numFmtId="0" fontId="34" fillId="0" borderId="66" xfId="0" applyFont="1" applyBorder="1" applyAlignment="1">
      <alignment horizontal="left" vertical="center"/>
    </xf>
    <xf numFmtId="0" fontId="34" fillId="0" borderId="67" xfId="0" applyFont="1" applyBorder="1" applyAlignment="1">
      <alignment horizontal="left" vertical="center"/>
    </xf>
    <xf numFmtId="0" fontId="34" fillId="0" borderId="111" xfId="0" applyFont="1" applyBorder="1" applyAlignment="1">
      <alignment horizontal="center" vertical="center"/>
    </xf>
    <xf numFmtId="0" fontId="34" fillId="0" borderId="113" xfId="0" applyFont="1" applyBorder="1" applyAlignment="1">
      <alignment horizontal="center" vertical="center"/>
    </xf>
    <xf numFmtId="0" fontId="34" fillId="0" borderId="44" xfId="0" applyFont="1" applyBorder="1" applyAlignment="1">
      <alignment horizontal="left" vertical="center"/>
    </xf>
    <xf numFmtId="0" fontId="34" fillId="0" borderId="46" xfId="0" applyFont="1" applyBorder="1" applyAlignment="1">
      <alignment horizontal="left" vertical="center"/>
    </xf>
    <xf numFmtId="0" fontId="34" fillId="0" borderId="115" xfId="0" applyFont="1" applyBorder="1" applyAlignment="1">
      <alignment horizontal="left" vertical="center"/>
    </xf>
    <xf numFmtId="0" fontId="34" fillId="0" borderId="117" xfId="0" applyFont="1" applyBorder="1" applyAlignment="1">
      <alignment horizontal="left" vertical="center"/>
    </xf>
    <xf numFmtId="0" fontId="34" fillId="0" borderId="57" xfId="0" applyFont="1" applyBorder="1" applyAlignment="1">
      <alignment horizontal="left" vertical="center"/>
    </xf>
    <xf numFmtId="0" fontId="34" fillId="0" borderId="58" xfId="0" applyFont="1" applyBorder="1" applyAlignment="1">
      <alignment horizontal="left" vertical="center"/>
    </xf>
    <xf numFmtId="2" fontId="46" fillId="0" borderId="61" xfId="4" applyNumberFormat="1" applyFont="1" applyFill="1" applyBorder="1" applyAlignment="1" applyProtection="1">
      <alignment horizontal="center" vertical="center"/>
    </xf>
    <xf numFmtId="2" fontId="46" fillId="0" borderId="62" xfId="4" applyNumberFormat="1" applyFont="1" applyFill="1" applyBorder="1" applyAlignment="1" applyProtection="1">
      <alignment horizontal="center" vertical="center"/>
    </xf>
    <xf numFmtId="2" fontId="46" fillId="0" borderId="245" xfId="4" applyNumberFormat="1" applyFont="1" applyFill="1" applyBorder="1" applyAlignment="1" applyProtection="1">
      <alignment horizontal="center" vertical="center"/>
    </xf>
    <xf numFmtId="0" fontId="35" fillId="4" borderId="122" xfId="0" applyFont="1" applyFill="1" applyBorder="1" applyAlignment="1">
      <alignment horizontal="center" vertical="center"/>
    </xf>
    <xf numFmtId="49" fontId="34" fillId="0" borderId="124" xfId="0" applyNumberFormat="1" applyFont="1" applyBorder="1" applyAlignment="1">
      <alignment horizontal="center" vertical="center"/>
    </xf>
    <xf numFmtId="38" fontId="46" fillId="3" borderId="17" xfId="1" applyFont="1" applyFill="1" applyBorder="1" applyAlignment="1" applyProtection="1">
      <alignment horizontal="center" vertical="center"/>
      <protection locked="0"/>
    </xf>
    <xf numFmtId="2" fontId="34" fillId="2" borderId="129" xfId="0" applyNumberFormat="1" applyFont="1" applyFill="1" applyBorder="1" applyAlignment="1">
      <alignment horizontal="center" vertical="center"/>
    </xf>
    <xf numFmtId="2" fontId="34" fillId="2" borderId="17" xfId="0" applyNumberFormat="1" applyFont="1" applyFill="1" applyBorder="1" applyAlignment="1">
      <alignment horizontal="center" vertical="center"/>
    </xf>
    <xf numFmtId="49" fontId="34" fillId="2" borderId="124" xfId="0" applyNumberFormat="1" applyFont="1" applyFill="1" applyBorder="1" applyAlignment="1">
      <alignment horizontal="center" vertical="center"/>
    </xf>
    <xf numFmtId="49" fontId="34" fillId="2" borderId="130" xfId="0" applyNumberFormat="1" applyFont="1" applyFill="1" applyBorder="1" applyAlignment="1">
      <alignment horizontal="center" vertical="center"/>
    </xf>
    <xf numFmtId="0" fontId="34" fillId="2" borderId="127" xfId="0" applyFont="1" applyFill="1" applyBorder="1" applyAlignment="1">
      <alignment horizontal="left" vertical="center"/>
    </xf>
    <xf numFmtId="0" fontId="34" fillId="2" borderId="131" xfId="0" applyFont="1" applyFill="1" applyBorder="1" applyAlignment="1">
      <alignment horizontal="left" vertical="center"/>
    </xf>
    <xf numFmtId="0" fontId="34" fillId="2" borderId="17" xfId="0" applyFont="1" applyFill="1" applyBorder="1" applyAlignment="1">
      <alignment horizontal="left" vertical="center" wrapText="1"/>
    </xf>
    <xf numFmtId="0" fontId="34" fillId="2" borderId="11" xfId="0" applyFont="1" applyFill="1" applyBorder="1" applyAlignment="1">
      <alignment horizontal="left" vertical="center" wrapText="1"/>
    </xf>
    <xf numFmtId="0" fontId="34" fillId="3" borderId="17" xfId="0" applyFont="1" applyFill="1" applyBorder="1" applyAlignment="1" applyProtection="1">
      <alignment horizontal="left" vertical="center" wrapText="1"/>
      <protection locked="0"/>
    </xf>
    <xf numFmtId="0" fontId="34" fillId="3" borderId="132" xfId="0" applyFont="1" applyFill="1" applyBorder="1" applyAlignment="1" applyProtection="1">
      <alignment horizontal="left" vertical="center" wrapText="1"/>
      <protection locked="0"/>
    </xf>
    <xf numFmtId="38" fontId="46" fillId="3" borderId="129" xfId="1" applyFont="1" applyFill="1" applyBorder="1" applyAlignment="1" applyProtection="1">
      <alignment horizontal="center" vertical="center"/>
      <protection locked="0"/>
    </xf>
    <xf numFmtId="49" fontId="55" fillId="2" borderId="137" xfId="0" applyNumberFormat="1" applyFont="1" applyFill="1" applyBorder="1" applyAlignment="1">
      <alignment horizontal="center" vertical="center"/>
    </xf>
    <xf numFmtId="49" fontId="55" fillId="2" borderId="139" xfId="0" applyNumberFormat="1" applyFont="1" applyFill="1" applyBorder="1" applyAlignment="1">
      <alignment horizontal="center" vertical="center"/>
    </xf>
    <xf numFmtId="49" fontId="49" fillId="2" borderId="0" xfId="0" applyNumberFormat="1" applyFont="1" applyFill="1" applyAlignment="1">
      <alignment horizontal="right" vertical="center"/>
    </xf>
    <xf numFmtId="49" fontId="34" fillId="2" borderId="134" xfId="0" applyNumberFormat="1" applyFont="1" applyFill="1" applyBorder="1" applyAlignment="1">
      <alignment horizontal="center" vertical="center"/>
    </xf>
    <xf numFmtId="49" fontId="34" fillId="2" borderId="135" xfId="0" applyNumberFormat="1" applyFont="1" applyFill="1" applyBorder="1" applyAlignment="1">
      <alignment horizontal="center" vertical="center"/>
    </xf>
    <xf numFmtId="49" fontId="34" fillId="2" borderId="136" xfId="0" applyNumberFormat="1" applyFont="1" applyFill="1" applyBorder="1" applyAlignment="1">
      <alignment horizontal="center" vertical="center"/>
    </xf>
    <xf numFmtId="49" fontId="34" fillId="2" borderId="138" xfId="0" applyNumberFormat="1" applyFont="1" applyFill="1" applyBorder="1" applyAlignment="1">
      <alignment horizontal="center" vertical="center"/>
    </xf>
    <xf numFmtId="0" fontId="83" fillId="2" borderId="0" xfId="0" applyFont="1" applyFill="1" applyAlignment="1">
      <alignment horizontal="left" vertical="center"/>
    </xf>
    <xf numFmtId="49" fontId="6" fillId="0" borderId="8" xfId="0" applyNumberFormat="1" applyFont="1" applyBorder="1" applyAlignment="1">
      <alignment horizontal="left" vertical="center"/>
    </xf>
    <xf numFmtId="49" fontId="6" fillId="0" borderId="0" xfId="0" applyNumberFormat="1" applyFont="1" applyAlignment="1">
      <alignment horizontal="left" vertical="center"/>
    </xf>
    <xf numFmtId="49" fontId="6" fillId="0" borderId="9" xfId="0" applyNumberFormat="1" applyFont="1" applyBorder="1" applyAlignment="1">
      <alignment horizontal="left" vertical="center"/>
    </xf>
    <xf numFmtId="0" fontId="6" fillId="0" borderId="0" xfId="0" applyFont="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23" fillId="0" borderId="8" xfId="0" applyFont="1" applyBorder="1" applyAlignment="1">
      <alignment horizontal="left" vertical="center"/>
    </xf>
    <xf numFmtId="0" fontId="23" fillId="0" borderId="0" xfId="0" applyFont="1" applyAlignment="1">
      <alignment horizontal="left" vertical="center"/>
    </xf>
    <xf numFmtId="0" fontId="23" fillId="0" borderId="9" xfId="0" applyFont="1" applyBorder="1" applyAlignment="1">
      <alignment horizontal="left" vertical="center"/>
    </xf>
    <xf numFmtId="0" fontId="6" fillId="3" borderId="14" xfId="0" applyFont="1" applyFill="1" applyBorder="1" applyAlignment="1" applyProtection="1">
      <alignment horizontal="center" vertical="center"/>
      <protection locked="0"/>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6" fillId="3" borderId="5"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6" fillId="3" borderId="9" xfId="0" applyFont="1" applyFill="1" applyBorder="1" applyAlignment="1" applyProtection="1">
      <alignment horizontal="left" vertical="center" wrapText="1"/>
      <protection locked="0"/>
    </xf>
    <xf numFmtId="0" fontId="6" fillId="3" borderId="13" xfId="0" applyFont="1" applyFill="1" applyBorder="1" applyAlignment="1" applyProtection="1">
      <alignment horizontal="left" vertical="center" wrapText="1"/>
      <protection locked="0"/>
    </xf>
    <xf numFmtId="0" fontId="6" fillId="3" borderId="14"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24" fillId="0" borderId="8" xfId="0" applyFont="1" applyBorder="1" applyAlignment="1">
      <alignment horizontal="left" vertical="center"/>
    </xf>
    <xf numFmtId="0" fontId="24" fillId="0" borderId="0" xfId="0" applyFont="1" applyAlignment="1">
      <alignment horizontal="left" vertical="center"/>
    </xf>
    <xf numFmtId="0" fontId="24" fillId="0" borderId="9" xfId="0" applyFont="1" applyBorder="1" applyAlignment="1">
      <alignment horizontal="left" vertical="center"/>
    </xf>
    <xf numFmtId="0" fontId="24" fillId="0" borderId="13" xfId="0" applyFont="1" applyBorder="1" applyAlignment="1">
      <alignment horizontal="left" vertical="top"/>
    </xf>
    <xf numFmtId="0" fontId="24" fillId="0" borderId="14" xfId="0" applyFont="1" applyBorder="1" applyAlignment="1">
      <alignment horizontal="left" vertical="top"/>
    </xf>
    <xf numFmtId="0" fontId="24" fillId="0" borderId="15" xfId="0" applyFont="1" applyBorder="1" applyAlignment="1">
      <alignment horizontal="left" vertical="top"/>
    </xf>
    <xf numFmtId="0" fontId="82" fillId="2" borderId="0" xfId="0" applyFont="1" applyFill="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15" fillId="0" borderId="1" xfId="0" applyFont="1" applyBorder="1" applyAlignment="1">
      <alignment horizontal="left" vertical="center" wrapText="1"/>
    </xf>
    <xf numFmtId="0" fontId="35" fillId="4" borderId="59" xfId="0" applyFont="1" applyFill="1" applyBorder="1" applyAlignment="1">
      <alignment horizontal="center" vertical="center"/>
    </xf>
    <xf numFmtId="0" fontId="35" fillId="4" borderId="61" xfId="0" applyFont="1" applyFill="1" applyBorder="1" applyAlignment="1">
      <alignment horizontal="center" vertical="center"/>
    </xf>
    <xf numFmtId="0" fontId="35" fillId="4" borderId="63" xfId="0" applyFont="1" applyFill="1" applyBorder="1" applyAlignment="1">
      <alignment horizontal="center" vertical="center"/>
    </xf>
    <xf numFmtId="0" fontId="49" fillId="0" borderId="0" xfId="0" applyFont="1" applyAlignment="1">
      <alignment horizontal="right" vertical="top"/>
    </xf>
    <xf numFmtId="0" fontId="94" fillId="3" borderId="1" xfId="0" applyFont="1" applyFill="1" applyBorder="1" applyAlignment="1" applyProtection="1">
      <alignment horizontal="left" vertical="center"/>
      <protection locked="0"/>
    </xf>
    <xf numFmtId="0" fontId="94" fillId="3" borderId="171" xfId="0" applyFont="1" applyFill="1" applyBorder="1" applyAlignment="1" applyProtection="1">
      <alignment horizontal="left" vertical="center"/>
      <protection locked="0"/>
    </xf>
    <xf numFmtId="0" fontId="94" fillId="11" borderId="98" xfId="0" applyFont="1" applyFill="1" applyBorder="1" applyAlignment="1">
      <alignment horizontal="center" vertical="center"/>
    </xf>
    <xf numFmtId="0" fontId="94" fillId="11" borderId="166" xfId="0" applyFont="1" applyFill="1" applyBorder="1" applyAlignment="1">
      <alignment horizontal="center" vertical="center"/>
    </xf>
    <xf numFmtId="0" fontId="94" fillId="11" borderId="167" xfId="0" applyFont="1" applyFill="1" applyBorder="1" applyAlignment="1">
      <alignment horizontal="center" vertical="center"/>
    </xf>
    <xf numFmtId="0" fontId="94" fillId="11" borderId="170" xfId="0" applyFont="1" applyFill="1" applyBorder="1" applyAlignment="1">
      <alignment horizontal="center" vertical="center"/>
    </xf>
    <xf numFmtId="0" fontId="94" fillId="11" borderId="3" xfId="0" applyFont="1" applyFill="1" applyBorder="1" applyAlignment="1">
      <alignment horizontal="center" vertical="center"/>
    </xf>
    <xf numFmtId="55" fontId="94" fillId="0" borderId="1" xfId="0" applyNumberFormat="1" applyFont="1" applyBorder="1" applyAlignment="1">
      <alignment horizontal="center" vertical="center"/>
    </xf>
    <xf numFmtId="0" fontId="94" fillId="0" borderId="2" xfId="0" applyFont="1" applyBorder="1" applyAlignment="1">
      <alignment horizontal="center" vertical="center"/>
    </xf>
    <xf numFmtId="0" fontId="94" fillId="0" borderId="171" xfId="0" applyFont="1" applyBorder="1" applyAlignment="1">
      <alignment horizontal="center" vertical="center"/>
    </xf>
    <xf numFmtId="0" fontId="94" fillId="0" borderId="181" xfId="0" applyFont="1" applyBorder="1" applyAlignment="1">
      <alignment horizontal="right" vertical="center"/>
    </xf>
    <xf numFmtId="0" fontId="94" fillId="0" borderId="182" xfId="0" applyFont="1" applyBorder="1" applyAlignment="1">
      <alignment horizontal="right" vertical="center"/>
    </xf>
    <xf numFmtId="0" fontId="94" fillId="11" borderId="183" xfId="0" applyFont="1" applyFill="1" applyBorder="1" applyAlignment="1">
      <alignment horizontal="right" vertical="center" wrapText="1"/>
    </xf>
    <xf numFmtId="0" fontId="94" fillId="11" borderId="184" xfId="0" applyFont="1" applyFill="1" applyBorder="1" applyAlignment="1">
      <alignment horizontal="right" vertical="center"/>
    </xf>
    <xf numFmtId="0" fontId="94" fillId="11" borderId="185" xfId="0" applyFont="1" applyFill="1" applyBorder="1" applyAlignment="1">
      <alignment horizontal="right" vertical="center"/>
    </xf>
    <xf numFmtId="0" fontId="114" fillId="0" borderId="187" xfId="0" applyFont="1" applyBorder="1" applyAlignment="1">
      <alignment horizontal="right" vertical="center" wrapText="1"/>
    </xf>
    <xf numFmtId="0" fontId="114" fillId="0" borderId="188" xfId="0" applyFont="1" applyBorder="1" applyAlignment="1">
      <alignment horizontal="right" vertical="center"/>
    </xf>
    <xf numFmtId="0" fontId="114" fillId="0" borderId="189" xfId="0" applyFont="1" applyBorder="1" applyAlignment="1">
      <alignment horizontal="right" vertical="center"/>
    </xf>
    <xf numFmtId="0" fontId="114" fillId="0" borderId="190" xfId="0" applyFont="1" applyBorder="1" applyAlignment="1">
      <alignment horizontal="right" vertical="center"/>
    </xf>
    <xf numFmtId="181" fontId="94" fillId="0" borderId="191" xfId="4" applyNumberFormat="1" applyFont="1" applyBorder="1" applyAlignment="1" applyProtection="1">
      <alignment horizontal="right" vertical="center"/>
    </xf>
    <xf numFmtId="181" fontId="94" fillId="0" borderId="192" xfId="4" applyNumberFormat="1" applyFont="1" applyBorder="1" applyAlignment="1" applyProtection="1">
      <alignment horizontal="right" vertical="center"/>
    </xf>
    <xf numFmtId="0" fontId="94" fillId="0" borderId="98" xfId="0" applyFont="1" applyBorder="1" applyAlignment="1">
      <alignment horizontal="center" vertical="center"/>
    </xf>
    <xf numFmtId="0" fontId="94" fillId="0" borderId="166" xfId="0" applyFont="1" applyBorder="1" applyAlignment="1">
      <alignment horizontal="center" vertical="center"/>
    </xf>
    <xf numFmtId="0" fontId="94" fillId="0" borderId="167" xfId="0" applyFont="1" applyBorder="1" applyAlignment="1">
      <alignment horizontal="center" vertical="center"/>
    </xf>
    <xf numFmtId="0" fontId="94" fillId="11" borderId="98" xfId="0" applyFont="1" applyFill="1" applyBorder="1" applyAlignment="1">
      <alignment horizontal="center"/>
    </xf>
    <xf numFmtId="0" fontId="94" fillId="11" borderId="168" xfId="0" applyFont="1" applyFill="1" applyBorder="1" applyAlignment="1">
      <alignment horizontal="center"/>
    </xf>
    <xf numFmtId="0" fontId="94" fillId="11" borderId="166" xfId="0" applyFont="1" applyFill="1" applyBorder="1" applyAlignment="1">
      <alignment horizontal="center"/>
    </xf>
    <xf numFmtId="0" fontId="94" fillId="11" borderId="167" xfId="0" applyFont="1" applyFill="1" applyBorder="1" applyAlignment="1">
      <alignment horizontal="center"/>
    </xf>
    <xf numFmtId="0" fontId="94" fillId="11" borderId="4" xfId="0" applyFont="1" applyFill="1" applyBorder="1" applyAlignment="1">
      <alignment horizontal="center"/>
    </xf>
    <xf numFmtId="0" fontId="94" fillId="11" borderId="169" xfId="0" applyFont="1" applyFill="1" applyBorder="1" applyAlignment="1">
      <alignment horizontal="center"/>
    </xf>
    <xf numFmtId="0" fontId="35" fillId="4" borderId="279" xfId="0" applyFont="1" applyFill="1" applyBorder="1" applyAlignment="1">
      <alignment horizontal="center" vertical="center" wrapText="1"/>
    </xf>
    <xf numFmtId="0" fontId="35" fillId="4" borderId="241" xfId="0" applyFont="1" applyFill="1" applyBorder="1" applyAlignment="1">
      <alignment horizontal="center" vertical="center" wrapText="1"/>
    </xf>
    <xf numFmtId="0" fontId="94" fillId="3" borderId="5" xfId="0" applyFont="1" applyFill="1" applyBorder="1" applyAlignment="1" applyProtection="1">
      <alignment horizontal="left" vertical="center"/>
      <protection locked="0"/>
    </xf>
    <xf numFmtId="0" fontId="94" fillId="3" borderId="173" xfId="0" applyFont="1" applyFill="1" applyBorder="1" applyAlignment="1" applyProtection="1">
      <alignment horizontal="left" vertical="center"/>
      <protection locked="0"/>
    </xf>
    <xf numFmtId="0" fontId="36" fillId="3" borderId="239" xfId="0" applyFont="1" applyFill="1" applyBorder="1" applyAlignment="1" applyProtection="1">
      <alignment horizontal="left" vertical="center" wrapText="1"/>
      <protection locked="0"/>
    </xf>
    <xf numFmtId="0" fontId="36" fillId="3" borderId="42" xfId="0" applyFont="1" applyFill="1" applyBorder="1" applyAlignment="1" applyProtection="1">
      <alignment horizontal="left" vertical="center" wrapText="1"/>
      <protection locked="0"/>
    </xf>
    <xf numFmtId="0" fontId="36" fillId="3" borderId="41" xfId="0" applyFont="1" applyFill="1" applyBorder="1" applyAlignment="1" applyProtection="1">
      <alignment horizontal="left" vertical="center" wrapText="1"/>
      <protection locked="0"/>
    </xf>
    <xf numFmtId="0" fontId="36" fillId="3" borderId="240" xfId="0" applyFont="1" applyFill="1" applyBorder="1" applyAlignment="1" applyProtection="1">
      <alignment horizontal="left" vertical="center" wrapText="1"/>
      <protection locked="0"/>
    </xf>
    <xf numFmtId="0" fontId="36" fillId="3" borderId="241" xfId="0" applyFont="1" applyFill="1" applyBorder="1" applyAlignment="1" applyProtection="1">
      <alignment horizontal="left" vertical="center" wrapText="1"/>
      <protection locked="0"/>
    </xf>
    <xf numFmtId="0" fontId="36" fillId="3" borderId="242" xfId="0" applyFont="1" applyFill="1" applyBorder="1" applyAlignment="1" applyProtection="1">
      <alignment horizontal="left" vertical="center" wrapText="1"/>
      <protection locked="0"/>
    </xf>
    <xf numFmtId="0" fontId="47" fillId="0" borderId="255" xfId="0" applyFont="1" applyBorder="1" applyAlignment="1">
      <alignment horizontal="left" vertical="center" wrapText="1"/>
    </xf>
    <xf numFmtId="0" fontId="47" fillId="0" borderId="241" xfId="0" applyFont="1" applyBorder="1" applyAlignment="1">
      <alignment horizontal="left" vertical="center" wrapText="1"/>
    </xf>
    <xf numFmtId="0" fontId="36" fillId="0" borderId="241" xfId="0" applyFont="1" applyBorder="1" applyAlignment="1">
      <alignment horizontal="left" vertical="center" wrapText="1"/>
    </xf>
    <xf numFmtId="0" fontId="36" fillId="0" borderId="242" xfId="0" applyFont="1" applyBorder="1" applyAlignment="1">
      <alignment horizontal="left" vertical="center" wrapText="1"/>
    </xf>
    <xf numFmtId="0" fontId="34" fillId="0" borderId="75" xfId="0" applyFont="1" applyBorder="1" applyAlignment="1">
      <alignment horizontal="left" vertical="center"/>
    </xf>
    <xf numFmtId="38" fontId="46" fillId="3" borderId="201" xfId="9" applyFont="1" applyFill="1" applyBorder="1" applyAlignment="1" applyProtection="1">
      <alignment horizontal="center" vertical="center"/>
      <protection locked="0"/>
    </xf>
    <xf numFmtId="38" fontId="46" fillId="3" borderId="45" xfId="9" applyFont="1" applyFill="1" applyBorder="1" applyAlignment="1" applyProtection="1">
      <alignment horizontal="center" vertical="center"/>
      <protection locked="0"/>
    </xf>
    <xf numFmtId="0" fontId="47" fillId="0" borderId="190" xfId="0" applyFont="1" applyBorder="1" applyAlignment="1">
      <alignment horizontal="left" vertical="center" wrapText="1"/>
    </xf>
    <xf numFmtId="0" fontId="47" fillId="0" borderId="104" xfId="0" applyFont="1" applyBorder="1" applyAlignment="1">
      <alignment horizontal="left" vertical="center" wrapText="1"/>
    </xf>
    <xf numFmtId="0" fontId="36" fillId="0" borderId="104" xfId="0" applyFont="1" applyBorder="1" applyAlignment="1">
      <alignment horizontal="left" vertical="center" wrapText="1"/>
    </xf>
    <xf numFmtId="0" fontId="36" fillId="0" borderId="282" xfId="0" applyFont="1" applyBorder="1" applyAlignment="1">
      <alignment horizontal="left" vertical="center" wrapText="1"/>
    </xf>
    <xf numFmtId="0" fontId="34" fillId="0" borderId="280" xfId="0" applyFont="1" applyBorder="1" applyAlignment="1">
      <alignment horizontal="center" vertical="center"/>
    </xf>
    <xf numFmtId="0" fontId="34" fillId="0" borderId="143" xfId="0" applyFont="1" applyBorder="1" applyAlignment="1">
      <alignment horizontal="center" vertical="center"/>
    </xf>
    <xf numFmtId="0" fontId="34" fillId="0" borderId="105" xfId="0" applyFont="1" applyBorder="1" applyAlignment="1">
      <alignment horizontal="center" vertical="center"/>
    </xf>
    <xf numFmtId="0" fontId="34" fillId="0" borderId="59" xfId="0" applyFont="1" applyBorder="1" applyAlignment="1">
      <alignment horizontal="center" vertical="center" wrapText="1"/>
    </xf>
    <xf numFmtId="40" fontId="46" fillId="0" borderId="286" xfId="9" applyNumberFormat="1" applyFont="1" applyFill="1" applyBorder="1" applyAlignment="1" applyProtection="1">
      <alignment horizontal="center" vertical="center"/>
    </xf>
    <xf numFmtId="49" fontId="37" fillId="0" borderId="73" xfId="0" applyNumberFormat="1" applyFont="1" applyBorder="1" applyAlignment="1">
      <alignment horizontal="center" vertical="top" wrapText="1"/>
    </xf>
    <xf numFmtId="49" fontId="37" fillId="0" borderId="281" xfId="0" applyNumberFormat="1" applyFont="1" applyBorder="1" applyAlignment="1">
      <alignment horizontal="center" vertical="top" wrapText="1"/>
    </xf>
    <xf numFmtId="49" fontId="37" fillId="0" borderId="75" xfId="0" applyNumberFormat="1" applyFont="1" applyBorder="1" applyAlignment="1">
      <alignment horizontal="center" vertical="top" wrapText="1"/>
    </xf>
    <xf numFmtId="49" fontId="37" fillId="0" borderId="144" xfId="0" applyNumberFormat="1" applyFont="1" applyBorder="1" applyAlignment="1">
      <alignment horizontal="center" vertical="top" wrapText="1"/>
    </xf>
    <xf numFmtId="49" fontId="37" fillId="0" borderId="283" xfId="0" applyNumberFormat="1" applyFont="1" applyBorder="1" applyAlignment="1">
      <alignment horizontal="center" vertical="top" wrapText="1"/>
    </xf>
    <xf numFmtId="49" fontId="37" fillId="0" borderId="106" xfId="0" applyNumberFormat="1" applyFont="1" applyBorder="1" applyAlignment="1">
      <alignment horizontal="center" vertical="top" wrapText="1"/>
    </xf>
    <xf numFmtId="0" fontId="36" fillId="0" borderId="65" xfId="0" applyFont="1" applyBorder="1" applyAlignment="1">
      <alignment horizontal="center" vertical="center" wrapText="1"/>
    </xf>
    <xf numFmtId="0" fontId="36" fillId="0" borderId="66" xfId="0" applyFont="1" applyBorder="1" applyAlignment="1">
      <alignment horizontal="center" vertical="center" wrapText="1"/>
    </xf>
    <xf numFmtId="0" fontId="36" fillId="0" borderId="256" xfId="0" applyFont="1" applyBorder="1" applyAlignment="1">
      <alignment horizontal="center" vertical="center" wrapText="1"/>
    </xf>
    <xf numFmtId="49" fontId="37" fillId="0" borderId="73" xfId="0" applyNumberFormat="1" applyFont="1" applyBorder="1" applyAlignment="1">
      <alignment horizontal="left" vertical="center" wrapText="1"/>
    </xf>
    <xf numFmtId="49" fontId="36" fillId="0" borderId="74" xfId="0" applyNumberFormat="1" applyFont="1" applyBorder="1" applyAlignment="1">
      <alignment horizontal="left" vertical="center" wrapText="1"/>
    </xf>
    <xf numFmtId="49" fontId="36" fillId="0" borderId="77" xfId="0" applyNumberFormat="1" applyFont="1" applyBorder="1" applyAlignment="1">
      <alignment horizontal="left" vertical="center" wrapText="1"/>
    </xf>
    <xf numFmtId="49" fontId="36" fillId="0" borderId="78" xfId="0" applyNumberFormat="1" applyFont="1" applyBorder="1" applyAlignment="1">
      <alignment horizontal="left" vertical="center" wrapText="1"/>
    </xf>
    <xf numFmtId="0" fontId="46" fillId="3" borderId="149" xfId="1" applyNumberFormat="1" applyFont="1" applyFill="1" applyBorder="1" applyAlignment="1" applyProtection="1">
      <alignment horizontal="left" vertical="center"/>
      <protection locked="0"/>
    </xf>
    <xf numFmtId="0" fontId="46" fillId="3" borderId="17" xfId="1" applyNumberFormat="1" applyFont="1" applyFill="1" applyBorder="1" applyAlignment="1" applyProtection="1">
      <alignment horizontal="left" vertical="center"/>
      <protection locked="0"/>
    </xf>
    <xf numFmtId="0" fontId="46" fillId="3" borderId="150" xfId="1" applyNumberFormat="1" applyFont="1" applyFill="1" applyBorder="1" applyAlignment="1" applyProtection="1">
      <alignment horizontal="left" vertical="center"/>
      <protection locked="0"/>
    </xf>
    <xf numFmtId="49" fontId="34" fillId="0" borderId="145" xfId="0" applyNumberFormat="1" applyFont="1" applyBorder="1" applyAlignment="1">
      <alignment horizontal="left" vertical="center" wrapText="1"/>
    </xf>
    <xf numFmtId="49" fontId="34" fillId="0" borderId="146" xfId="0" applyNumberFormat="1" applyFont="1" applyBorder="1" applyAlignment="1">
      <alignment horizontal="left" vertical="center" wrapText="1"/>
    </xf>
    <xf numFmtId="49" fontId="34" fillId="0" borderId="147" xfId="0" applyNumberFormat="1" applyFont="1" applyBorder="1" applyAlignment="1">
      <alignment horizontal="left" vertical="center" wrapText="1"/>
    </xf>
    <xf numFmtId="0" fontId="34" fillId="3" borderId="11" xfId="0" applyFont="1" applyFill="1" applyBorder="1" applyAlignment="1">
      <alignment horizontal="left" vertical="center"/>
    </xf>
    <xf numFmtId="0" fontId="34" fillId="2" borderId="24" xfId="0" applyFont="1" applyFill="1" applyBorder="1" applyAlignment="1">
      <alignment horizontal="left" vertical="center" wrapText="1"/>
    </xf>
    <xf numFmtId="0" fontId="34" fillId="2" borderId="153" xfId="0" applyFont="1" applyFill="1" applyBorder="1" applyAlignment="1">
      <alignment horizontal="left" vertical="center" wrapText="1"/>
    </xf>
    <xf numFmtId="0" fontId="34" fillId="2" borderId="156" xfId="0" applyFont="1" applyFill="1" applyBorder="1" applyAlignment="1">
      <alignment horizontal="left" vertical="center" wrapText="1"/>
    </xf>
    <xf numFmtId="0" fontId="34" fillId="2" borderId="292" xfId="0" applyFont="1" applyFill="1" applyBorder="1" applyAlignment="1">
      <alignment horizontal="left" vertical="center" wrapText="1"/>
    </xf>
    <xf numFmtId="0" fontId="34" fillId="2" borderId="293" xfId="0" applyFont="1" applyFill="1" applyBorder="1" applyAlignment="1">
      <alignment horizontal="left" vertical="center" wrapText="1"/>
    </xf>
    <xf numFmtId="0" fontId="34" fillId="2" borderId="294" xfId="0" applyFont="1" applyFill="1" applyBorder="1" applyAlignment="1">
      <alignment horizontal="left" vertical="center" wrapText="1"/>
    </xf>
    <xf numFmtId="0" fontId="34" fillId="0" borderId="278" xfId="0" applyFont="1" applyBorder="1" applyAlignment="1">
      <alignment horizontal="center" vertical="center"/>
    </xf>
    <xf numFmtId="0" fontId="34" fillId="0" borderId="275" xfId="0" applyFont="1" applyBorder="1" applyAlignment="1">
      <alignment horizontal="center" vertical="center"/>
    </xf>
    <xf numFmtId="0" fontId="34" fillId="0" borderId="291" xfId="0" applyFont="1" applyBorder="1" applyAlignment="1">
      <alignment horizontal="center" vertical="center"/>
    </xf>
    <xf numFmtId="0" fontId="46" fillId="3" borderId="159" xfId="1" applyNumberFormat="1" applyFont="1" applyFill="1" applyBorder="1" applyAlignment="1" applyProtection="1">
      <alignment horizontal="left" vertical="center" wrapText="1"/>
      <protection locked="0"/>
    </xf>
    <xf numFmtId="0" fontId="46" fillId="3" borderId="30" xfId="1" applyNumberFormat="1" applyFont="1" applyFill="1" applyBorder="1" applyAlignment="1" applyProtection="1">
      <alignment horizontal="left" vertical="center" wrapText="1"/>
      <protection locked="0"/>
    </xf>
    <xf numFmtId="0" fontId="46" fillId="3" borderId="160" xfId="1" applyNumberFormat="1" applyFont="1" applyFill="1" applyBorder="1" applyAlignment="1" applyProtection="1">
      <alignment horizontal="left" vertical="center" wrapText="1"/>
      <protection locked="0"/>
    </xf>
    <xf numFmtId="0" fontId="37" fillId="0" borderId="154" xfId="0" applyFont="1" applyBorder="1" applyAlignment="1">
      <alignment horizontal="left" vertical="center"/>
    </xf>
    <xf numFmtId="0" fontId="37" fillId="0" borderId="157" xfId="0" applyFont="1" applyBorder="1" applyAlignment="1">
      <alignment horizontal="left" vertical="center"/>
    </xf>
    <xf numFmtId="0" fontId="37" fillId="0" borderId="158" xfId="0" applyFont="1" applyBorder="1" applyAlignment="1">
      <alignment horizontal="left" vertical="center"/>
    </xf>
    <xf numFmtId="0" fontId="49" fillId="0" borderId="0" xfId="0" applyFont="1" applyAlignment="1">
      <alignment horizontal="right" vertical="top" wrapText="1"/>
    </xf>
    <xf numFmtId="0" fontId="46" fillId="3" borderId="250" xfId="1" applyNumberFormat="1" applyFont="1" applyFill="1" applyBorder="1" applyAlignment="1" applyProtection="1">
      <alignment horizontal="left" vertical="center" wrapText="1"/>
      <protection locked="0"/>
    </xf>
    <xf numFmtId="0" fontId="46" fillId="3" borderId="251" xfId="1" applyNumberFormat="1" applyFont="1" applyFill="1" applyBorder="1" applyAlignment="1" applyProtection="1">
      <alignment horizontal="left" vertical="center" wrapText="1"/>
      <protection locked="0"/>
    </xf>
    <xf numFmtId="0" fontId="46" fillId="3" borderId="252" xfId="1" applyNumberFormat="1" applyFont="1" applyFill="1" applyBorder="1" applyAlignment="1" applyProtection="1">
      <alignment horizontal="left" vertical="center" wrapText="1"/>
      <protection locked="0"/>
    </xf>
    <xf numFmtId="0" fontId="52" fillId="4" borderId="247" xfId="0" applyFont="1" applyFill="1" applyBorder="1" applyAlignment="1">
      <alignment horizontal="center" vertical="center"/>
    </xf>
    <xf numFmtId="0" fontId="52" fillId="4" borderId="6" xfId="0" applyFont="1" applyFill="1" applyBorder="1" applyAlignment="1">
      <alignment horizontal="center" vertical="center"/>
    </xf>
    <xf numFmtId="0" fontId="52" fillId="4" borderId="248" xfId="0" applyFont="1" applyFill="1" applyBorder="1" applyAlignment="1">
      <alignment horizontal="center" vertical="center"/>
    </xf>
    <xf numFmtId="0" fontId="46" fillId="3" borderId="17" xfId="1" applyNumberFormat="1" applyFont="1" applyFill="1" applyBorder="1" applyAlignment="1" applyProtection="1">
      <alignment horizontal="center" vertical="center"/>
      <protection locked="0"/>
    </xf>
    <xf numFmtId="0" fontId="46" fillId="0" borderId="246" xfId="1" applyNumberFormat="1" applyFont="1" applyFill="1" applyBorder="1" applyAlignment="1" applyProtection="1">
      <alignment horizontal="center" vertical="center"/>
    </xf>
    <xf numFmtId="0" fontId="46" fillId="0" borderId="17" xfId="1" applyNumberFormat="1" applyFont="1" applyFill="1" applyBorder="1" applyAlignment="1" applyProtection="1">
      <alignment horizontal="center" vertical="center"/>
    </xf>
    <xf numFmtId="49" fontId="34" fillId="0" borderId="8" xfId="0" applyNumberFormat="1" applyFont="1" applyBorder="1" applyAlignment="1">
      <alignment horizontal="center" vertical="center" wrapText="1"/>
    </xf>
    <xf numFmtId="49" fontId="34" fillId="0" borderId="0" xfId="0" applyNumberFormat="1" applyFont="1" applyAlignment="1">
      <alignment horizontal="center" vertical="center" wrapText="1"/>
    </xf>
    <xf numFmtId="49" fontId="34" fillId="0" borderId="9" xfId="0" applyNumberFormat="1" applyFont="1" applyBorder="1" applyAlignment="1">
      <alignment horizontal="center" vertical="center" wrapText="1"/>
    </xf>
    <xf numFmtId="0" fontId="6" fillId="0" borderId="0" xfId="2" applyFont="1" applyAlignment="1">
      <alignment horizontal="left" vertical="center" wrapText="1"/>
    </xf>
    <xf numFmtId="38" fontId="9" fillId="0" borderId="0" xfId="2" applyNumberFormat="1" applyFont="1" applyAlignment="1">
      <alignment horizontal="center" vertical="top"/>
    </xf>
    <xf numFmtId="0" fontId="9" fillId="0" borderId="0" xfId="2" applyFont="1" applyAlignment="1">
      <alignment horizontal="center" vertical="top"/>
    </xf>
    <xf numFmtId="49" fontId="6" fillId="0" borderId="0" xfId="0" applyNumberFormat="1" applyFont="1" applyAlignment="1">
      <alignment horizontal="left" vertical="center" wrapText="1" shrinkToFit="1"/>
    </xf>
    <xf numFmtId="0" fontId="6" fillId="3" borderId="0" xfId="0" applyFont="1" applyFill="1" applyAlignment="1">
      <alignment horizontal="left" vertical="center" wrapText="1" shrinkToFit="1"/>
    </xf>
    <xf numFmtId="38" fontId="9" fillId="3" borderId="0" xfId="2" applyNumberFormat="1" applyFont="1" applyFill="1" applyAlignment="1">
      <alignment horizontal="center"/>
    </xf>
    <xf numFmtId="0" fontId="9" fillId="3" borderId="0" xfId="2" applyFont="1" applyFill="1" applyAlignment="1">
      <alignment horizontal="center"/>
    </xf>
    <xf numFmtId="0" fontId="6" fillId="0" borderId="1" xfId="2" applyFont="1" applyBorder="1">
      <alignment vertical="center"/>
    </xf>
    <xf numFmtId="0" fontId="6" fillId="0" borderId="2" xfId="2" applyFont="1" applyBorder="1">
      <alignment vertical="center"/>
    </xf>
    <xf numFmtId="0" fontId="6" fillId="0" borderId="3" xfId="2" applyFont="1" applyBorder="1">
      <alignment vertical="center"/>
    </xf>
    <xf numFmtId="176" fontId="128" fillId="3" borderId="1" xfId="3" applyNumberFormat="1" applyFont="1" applyFill="1" applyBorder="1" applyAlignment="1" applyProtection="1">
      <alignment horizontal="left" vertical="center" wrapText="1"/>
    </xf>
    <xf numFmtId="176" fontId="14" fillId="3" borderId="2" xfId="0" applyNumberFormat="1" applyFont="1" applyFill="1" applyBorder="1" applyAlignment="1">
      <alignment horizontal="left" vertical="center" wrapText="1"/>
    </xf>
    <xf numFmtId="177" fontId="128" fillId="3" borderId="2" xfId="3" applyNumberFormat="1" applyFont="1" applyFill="1" applyBorder="1" applyAlignment="1" applyProtection="1">
      <alignment horizontal="left" vertical="center" wrapText="1"/>
    </xf>
    <xf numFmtId="177" fontId="14" fillId="3" borderId="2" xfId="0" applyNumberFormat="1" applyFont="1" applyFill="1" applyBorder="1" applyAlignment="1">
      <alignment horizontal="left" vertical="center" wrapText="1"/>
    </xf>
    <xf numFmtId="177" fontId="14" fillId="3" borderId="3" xfId="0" applyNumberFormat="1"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49" fontId="15" fillId="3" borderId="1" xfId="0" applyNumberFormat="1" applyFont="1" applyFill="1" applyBorder="1" applyAlignment="1">
      <alignment horizontal="left" vertical="center" wrapText="1"/>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38" fontId="14" fillId="0" borderId="0" xfId="8" applyFont="1" applyFill="1" applyBorder="1" applyAlignment="1" applyProtection="1">
      <alignment horizontal="center" vertical="center" wrapText="1" shrinkToFit="1"/>
    </xf>
    <xf numFmtId="38" fontId="14" fillId="0" borderId="0" xfId="8" applyFont="1" applyFill="1" applyBorder="1" applyAlignment="1" applyProtection="1">
      <alignment vertical="center" wrapText="1" shrinkToFit="1"/>
    </xf>
    <xf numFmtId="38" fontId="14" fillId="0" borderId="0" xfId="8" applyFont="1" applyFill="1" applyBorder="1" applyAlignment="1" applyProtection="1">
      <alignment vertical="center" shrinkToFit="1"/>
    </xf>
    <xf numFmtId="49" fontId="6" fillId="3" borderId="0" xfId="0" applyNumberFormat="1" applyFont="1" applyFill="1" applyAlignment="1">
      <alignment horizontal="left" vertical="center"/>
    </xf>
    <xf numFmtId="0" fontId="6" fillId="3" borderId="0" xfId="0" applyFont="1" applyFill="1" applyAlignment="1">
      <alignment horizontal="left" vertical="center"/>
    </xf>
    <xf numFmtId="0" fontId="11" fillId="0" borderId="0" xfId="0" applyFont="1" applyAlignment="1">
      <alignment horizontal="center" vertical="center"/>
    </xf>
    <xf numFmtId="0" fontId="11" fillId="3" borderId="0" xfId="0" applyFont="1" applyFill="1" applyAlignment="1">
      <alignment horizontal="center" vertical="center"/>
    </xf>
    <xf numFmtId="49" fontId="14" fillId="3" borderId="0" xfId="0" applyNumberFormat="1" applyFont="1" applyFill="1" applyAlignment="1">
      <alignment horizontal="left" vertical="center"/>
    </xf>
    <xf numFmtId="0" fontId="14" fillId="3" borderId="0" xfId="0" applyFont="1" applyFill="1" applyAlignment="1">
      <alignment horizontal="left" vertical="center"/>
    </xf>
    <xf numFmtId="0" fontId="6" fillId="0" borderId="0" xfId="0" applyFont="1" applyAlignment="1">
      <alignment horizontal="left" vertical="center" wrapText="1"/>
    </xf>
    <xf numFmtId="0" fontId="14" fillId="3" borderId="0" xfId="0" applyFont="1" applyFill="1" applyAlignment="1">
      <alignment horizontal="left" vertical="center" wrapText="1"/>
    </xf>
    <xf numFmtId="49" fontId="15" fillId="3" borderId="0" xfId="0" applyNumberFormat="1" applyFont="1" applyFill="1" applyAlignment="1">
      <alignment horizontal="left" vertical="center" shrinkToFit="1"/>
    </xf>
    <xf numFmtId="0" fontId="15" fillId="3" borderId="0" xfId="0" applyFont="1" applyFill="1" applyAlignment="1">
      <alignment horizontal="left" vertical="center" shrinkToFit="1"/>
    </xf>
    <xf numFmtId="0" fontId="6" fillId="0" borderId="221" xfId="0" applyFont="1" applyBorder="1" applyAlignment="1">
      <alignment horizontal="center" vertical="center"/>
    </xf>
    <xf numFmtId="14" fontId="6" fillId="3" borderId="214" xfId="2" applyNumberFormat="1" applyFont="1" applyFill="1" applyBorder="1" applyAlignment="1">
      <alignment horizontal="left" vertical="center"/>
    </xf>
    <xf numFmtId="14" fontId="6" fillId="3" borderId="215" xfId="2" applyNumberFormat="1" applyFont="1" applyFill="1" applyBorder="1" applyAlignment="1">
      <alignment horizontal="left" vertical="center"/>
    </xf>
    <xf numFmtId="0" fontId="6" fillId="3" borderId="217" xfId="2" applyFont="1" applyFill="1" applyBorder="1" applyAlignment="1">
      <alignment horizontal="left" vertical="center"/>
    </xf>
    <xf numFmtId="0" fontId="6" fillId="3" borderId="17" xfId="2" applyFont="1" applyFill="1" applyBorder="1" applyAlignment="1">
      <alignment horizontal="left" vertical="center"/>
    </xf>
    <xf numFmtId="0" fontId="6" fillId="3" borderId="18" xfId="2" applyFont="1" applyFill="1" applyBorder="1" applyAlignment="1">
      <alignment horizontal="left" vertical="center"/>
    </xf>
    <xf numFmtId="14" fontId="6" fillId="3" borderId="164" xfId="2" applyNumberFormat="1" applyFont="1" applyFill="1" applyBorder="1" applyAlignment="1">
      <alignment horizontal="left" vertical="center"/>
    </xf>
    <xf numFmtId="14" fontId="6" fillId="3" borderId="165" xfId="2" applyNumberFormat="1" applyFont="1" applyFill="1" applyBorder="1" applyAlignment="1">
      <alignment horizontal="left" vertical="center"/>
    </xf>
    <xf numFmtId="14" fontId="6" fillId="3" borderId="270" xfId="2" applyNumberFormat="1" applyFont="1" applyFill="1" applyBorder="1" applyAlignment="1">
      <alignment horizontal="left" vertical="center"/>
    </xf>
    <xf numFmtId="14" fontId="6" fillId="3" borderId="271" xfId="2" applyNumberFormat="1" applyFont="1" applyFill="1" applyBorder="1" applyAlignment="1">
      <alignment horizontal="left" vertical="center"/>
    </xf>
    <xf numFmtId="14" fontId="6" fillId="3" borderId="219" xfId="2" applyNumberFormat="1" applyFont="1" applyFill="1" applyBorder="1" applyAlignment="1">
      <alignment horizontal="left" vertical="center"/>
    </xf>
    <xf numFmtId="14" fontId="6" fillId="3" borderId="220" xfId="2" applyNumberFormat="1" applyFont="1" applyFill="1" applyBorder="1" applyAlignment="1">
      <alignment horizontal="left" vertical="center"/>
    </xf>
    <xf numFmtId="0" fontId="6" fillId="3" borderId="218" xfId="2" applyFont="1" applyFill="1" applyBorder="1" applyAlignment="1">
      <alignment horizontal="left" vertical="center"/>
    </xf>
    <xf numFmtId="0" fontId="6" fillId="3" borderId="6" xfId="2" applyFont="1" applyFill="1" applyBorder="1" applyAlignment="1">
      <alignment horizontal="left" vertical="center"/>
    </xf>
    <xf numFmtId="0" fontId="6" fillId="3" borderId="7" xfId="2" applyFont="1" applyFill="1" applyBorder="1" applyAlignment="1">
      <alignment horizontal="left" vertical="center"/>
    </xf>
    <xf numFmtId="0" fontId="6" fillId="3" borderId="216" xfId="2" applyFont="1" applyFill="1" applyBorder="1" applyAlignment="1">
      <alignment horizontal="left" vertical="center"/>
    </xf>
    <xf numFmtId="0" fontId="6" fillId="3" borderId="14" xfId="2" applyFont="1" applyFill="1" applyBorder="1" applyAlignment="1">
      <alignment horizontal="left" vertical="center"/>
    </xf>
    <xf numFmtId="0" fontId="6" fillId="3" borderId="15" xfId="2" applyFont="1" applyFill="1" applyBorder="1" applyAlignment="1">
      <alignment horizontal="lef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23" fillId="0" borderId="5" xfId="0" applyFont="1" applyBorder="1" applyAlignment="1">
      <alignment horizontal="left"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6" fillId="3" borderId="8"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9"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0" borderId="2"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0" borderId="5" xfId="0" applyFont="1" applyBorder="1" applyAlignment="1">
      <alignment horizontal="center" vertical="center"/>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0" borderId="8" xfId="0"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9" xfId="0" applyNumberFormat="1" applyFont="1" applyBorder="1" applyAlignment="1">
      <alignment horizontal="center" vertical="center" wrapText="1"/>
    </xf>
    <xf numFmtId="49" fontId="6" fillId="0" borderId="13" xfId="0" applyNumberFormat="1" applyFont="1" applyBorder="1" applyAlignment="1">
      <alignment horizontal="center" vertical="center" wrapText="1"/>
    </xf>
    <xf numFmtId="49" fontId="6" fillId="0" borderId="14"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0" fontId="6" fillId="3" borderId="29"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6" fillId="3" borderId="15"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1" xfId="0" applyFont="1" applyBorder="1" applyAlignment="1">
      <alignment horizontal="center" vertical="center" wrapText="1"/>
    </xf>
    <xf numFmtId="0" fontId="24" fillId="3" borderId="4" xfId="2" applyFont="1" applyFill="1" applyBorder="1" applyAlignment="1">
      <alignment horizontal="left" vertical="center" wrapText="1"/>
    </xf>
    <xf numFmtId="49" fontId="25" fillId="3" borderId="4" xfId="0" applyNumberFormat="1" applyFont="1" applyFill="1" applyBorder="1" applyAlignment="1">
      <alignment horizontal="left" vertical="center" wrapText="1"/>
    </xf>
    <xf numFmtId="0" fontId="24" fillId="3" borderId="4" xfId="0" applyFont="1" applyFill="1" applyBorder="1" applyAlignment="1">
      <alignment horizontal="left" vertical="center" wrapText="1"/>
    </xf>
    <xf numFmtId="0" fontId="24" fillId="3" borderId="4" xfId="0" applyFont="1" applyFill="1" applyBorder="1" applyAlignment="1">
      <alignment horizontal="left" vertical="center" wrapText="1" shrinkToFit="1"/>
    </xf>
    <xf numFmtId="0" fontId="24" fillId="3" borderId="4" xfId="0" applyFont="1" applyFill="1" applyBorder="1" applyAlignment="1">
      <alignment horizontal="left" vertical="center"/>
    </xf>
    <xf numFmtId="0" fontId="25" fillId="3" borderId="4" xfId="0" applyFont="1" applyFill="1" applyBorder="1" applyAlignment="1">
      <alignment horizontal="left" vertical="center" wrapText="1"/>
    </xf>
    <xf numFmtId="38" fontId="23" fillId="3" borderId="4" xfId="0" applyNumberFormat="1" applyFont="1" applyFill="1" applyBorder="1" applyAlignment="1">
      <alignment horizontal="right" vertical="center"/>
    </xf>
    <xf numFmtId="0" fontId="23" fillId="3" borderId="4" xfId="0" applyFont="1" applyFill="1" applyBorder="1" applyAlignment="1">
      <alignment horizontal="right" vertical="center"/>
    </xf>
    <xf numFmtId="49" fontId="23" fillId="3" borderId="4" xfId="0" applyNumberFormat="1" applyFont="1" applyFill="1" applyBorder="1" applyAlignment="1">
      <alignment horizontal="right" vertical="center"/>
    </xf>
    <xf numFmtId="0" fontId="25" fillId="0" borderId="4" xfId="0" applyFont="1" applyBorder="1" applyAlignment="1">
      <alignment horizontal="center" vertical="center" wrapText="1"/>
    </xf>
    <xf numFmtId="0" fontId="25" fillId="0" borderId="4" xfId="0" applyFont="1" applyBorder="1" applyAlignment="1">
      <alignment horizontal="center" vertical="center"/>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24" fillId="3" borderId="5" xfId="0" applyFont="1" applyFill="1" applyBorder="1" applyAlignment="1">
      <alignment horizontal="left" vertical="center"/>
    </xf>
    <xf numFmtId="0" fontId="24" fillId="3" borderId="6" xfId="0" applyFont="1" applyFill="1" applyBorder="1" applyAlignment="1">
      <alignment horizontal="left" vertical="center"/>
    </xf>
    <xf numFmtId="0" fontId="24" fillId="3" borderId="7" xfId="0" applyFont="1" applyFill="1" applyBorder="1" applyAlignment="1">
      <alignment horizontal="left" vertical="center"/>
    </xf>
    <xf numFmtId="0" fontId="24" fillId="3" borderId="13" xfId="0" applyFont="1" applyFill="1" applyBorder="1" applyAlignment="1">
      <alignment horizontal="left" vertical="center"/>
    </xf>
    <xf numFmtId="0" fontId="24" fillId="3" borderId="14" xfId="0" applyFont="1" applyFill="1" applyBorder="1" applyAlignment="1">
      <alignment horizontal="left" vertical="center"/>
    </xf>
    <xf numFmtId="0" fontId="24" fillId="3" borderId="15" xfId="0" applyFont="1" applyFill="1" applyBorder="1" applyAlignment="1">
      <alignment horizontal="left" vertical="center"/>
    </xf>
    <xf numFmtId="0" fontId="9" fillId="0" borderId="0" xfId="0" applyFont="1" applyAlignment="1">
      <alignment horizontal="center" vertical="center"/>
    </xf>
    <xf numFmtId="0" fontId="0" fillId="0" borderId="0" xfId="0" applyAlignment="1">
      <alignment horizontal="left" vertical="center"/>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93" fillId="0" borderId="0" xfId="0" applyFont="1" applyAlignment="1">
      <alignment horizontal="left" vertical="center" wrapText="1"/>
    </xf>
    <xf numFmtId="38" fontId="15" fillId="0" borderId="104" xfId="0" applyNumberFormat="1" applyFont="1" applyBorder="1" applyAlignment="1">
      <alignment horizontal="center" vertical="center" shrinkToFit="1"/>
    </xf>
    <xf numFmtId="0" fontId="15" fillId="0" borderId="104" xfId="0" applyFont="1" applyBorder="1" applyAlignment="1">
      <alignment horizontal="center" vertical="center" shrinkToFit="1"/>
    </xf>
    <xf numFmtId="38" fontId="9" fillId="3" borderId="1" xfId="0" applyNumberFormat="1" applyFont="1" applyFill="1" applyBorder="1" applyAlignment="1">
      <alignment horizontal="center" vertical="center"/>
    </xf>
    <xf numFmtId="0" fontId="9" fillId="3" borderId="3" xfId="0" applyFont="1" applyFill="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38" fontId="26" fillId="3" borderId="5" xfId="8" applyFont="1" applyFill="1" applyBorder="1" applyAlignment="1">
      <alignment horizontal="right" vertical="center"/>
    </xf>
    <xf numFmtId="38" fontId="26" fillId="3" borderId="6" xfId="8" applyFont="1" applyFill="1" applyBorder="1" applyAlignment="1">
      <alignment horizontal="right" vertical="center"/>
    </xf>
    <xf numFmtId="38" fontId="26" fillId="3" borderId="7" xfId="8" applyFont="1" applyFill="1" applyBorder="1" applyAlignment="1">
      <alignment horizontal="right" vertical="center"/>
    </xf>
    <xf numFmtId="38" fontId="26" fillId="3" borderId="19" xfId="8" applyFont="1" applyFill="1" applyBorder="1" applyAlignment="1">
      <alignment horizontal="right" vertical="center"/>
    </xf>
    <xf numFmtId="38" fontId="26" fillId="3" borderId="20" xfId="8" applyFont="1" applyFill="1" applyBorder="1" applyAlignment="1">
      <alignment horizontal="right" vertical="center"/>
    </xf>
    <xf numFmtId="38" fontId="26" fillId="3" borderId="21" xfId="8" applyFont="1" applyFill="1" applyBorder="1" applyAlignment="1">
      <alignment horizontal="right" vertical="center"/>
    </xf>
    <xf numFmtId="0" fontId="24" fillId="0" borderId="13" xfId="0" applyFont="1" applyBorder="1" applyAlignment="1">
      <alignment horizontal="right" vertical="center"/>
    </xf>
    <xf numFmtId="0" fontId="24" fillId="0" borderId="14" xfId="0" applyFont="1" applyBorder="1" applyAlignment="1">
      <alignment horizontal="right" vertical="center"/>
    </xf>
    <xf numFmtId="0" fontId="24" fillId="0" borderId="15" xfId="0" applyFont="1" applyBorder="1" applyAlignment="1">
      <alignment horizontal="right" vertical="center"/>
    </xf>
    <xf numFmtId="49" fontId="19" fillId="0" borderId="26" xfId="0" applyNumberFormat="1" applyFont="1" applyBorder="1" applyAlignment="1">
      <alignment horizontal="right" vertical="center" wrapText="1"/>
    </xf>
    <xf numFmtId="49" fontId="19" fillId="0" borderId="27" xfId="0" applyNumberFormat="1" applyFont="1" applyBorder="1" applyAlignment="1">
      <alignment horizontal="right" vertical="center" wrapText="1"/>
    </xf>
    <xf numFmtId="49" fontId="19" fillId="0" borderId="28" xfId="0" applyNumberFormat="1" applyFont="1" applyBorder="1" applyAlignment="1">
      <alignment horizontal="right" vertical="center" wrapText="1"/>
    </xf>
    <xf numFmtId="49" fontId="19" fillId="0" borderId="13" xfId="0" applyNumberFormat="1" applyFont="1" applyBorder="1" applyAlignment="1">
      <alignment horizontal="right" vertical="center" wrapText="1"/>
    </xf>
    <xf numFmtId="49" fontId="19" fillId="0" borderId="14" xfId="0" applyNumberFormat="1" applyFont="1" applyBorder="1" applyAlignment="1">
      <alignment horizontal="right" vertical="center" wrapText="1"/>
    </xf>
    <xf numFmtId="49" fontId="19" fillId="0" borderId="15" xfId="0" applyNumberFormat="1" applyFont="1" applyBorder="1" applyAlignment="1">
      <alignment horizontal="right"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19" fillId="0" borderId="8" xfId="0" applyFont="1" applyBorder="1" applyAlignment="1">
      <alignment horizontal="center" vertical="center"/>
    </xf>
    <xf numFmtId="0" fontId="19" fillId="0" borderId="0" xfId="0" applyFont="1" applyAlignment="1">
      <alignment horizontal="center" vertical="center"/>
    </xf>
    <xf numFmtId="0" fontId="19" fillId="0" borderId="9"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38" fontId="19" fillId="3" borderId="1" xfId="0" applyNumberFormat="1" applyFont="1" applyFill="1" applyBorder="1" applyAlignment="1">
      <alignment horizontal="center" vertical="center"/>
    </xf>
    <xf numFmtId="38" fontId="19" fillId="3" borderId="3" xfId="0" applyNumberFormat="1" applyFont="1" applyFill="1" applyBorder="1" applyAlignment="1">
      <alignment horizontal="center" vertical="center"/>
    </xf>
    <xf numFmtId="38" fontId="26" fillId="3" borderId="8" xfId="8" applyFont="1" applyFill="1" applyBorder="1" applyAlignment="1">
      <alignment horizontal="right" vertical="center"/>
    </xf>
    <xf numFmtId="38" fontId="26" fillId="3" borderId="0" xfId="8" applyFont="1" applyFill="1" applyAlignment="1">
      <alignment horizontal="right" vertical="center"/>
    </xf>
    <xf numFmtId="38" fontId="26" fillId="3" borderId="9" xfId="8" applyFont="1" applyFill="1" applyBorder="1" applyAlignment="1">
      <alignment horizontal="right" vertical="center"/>
    </xf>
    <xf numFmtId="38" fontId="26" fillId="3" borderId="13" xfId="8" applyFont="1" applyFill="1" applyBorder="1" applyAlignment="1">
      <alignment horizontal="right" vertical="center"/>
    </xf>
    <xf numFmtId="38" fontId="26" fillId="3" borderId="14" xfId="8" applyFont="1" applyFill="1" applyBorder="1" applyAlignment="1">
      <alignment horizontal="right" vertical="center"/>
    </xf>
    <xf numFmtId="38" fontId="26" fillId="3" borderId="15" xfId="8" applyFont="1" applyFill="1" applyBorder="1" applyAlignment="1">
      <alignment horizontal="right" vertical="center"/>
    </xf>
    <xf numFmtId="38" fontId="26" fillId="3" borderId="23" xfId="0" applyNumberFormat="1" applyFont="1" applyFill="1" applyBorder="1" applyAlignment="1">
      <alignment horizontal="right" vertical="center"/>
    </xf>
    <xf numFmtId="0" fontId="26" fillId="3" borderId="24" xfId="0" applyFont="1" applyFill="1" applyBorder="1" applyAlignment="1">
      <alignment horizontal="right" vertical="center"/>
    </xf>
    <xf numFmtId="0" fontId="26" fillId="3" borderId="25" xfId="0" applyFont="1" applyFill="1" applyBorder="1" applyAlignment="1">
      <alignment horizontal="right" vertical="center"/>
    </xf>
    <xf numFmtId="0" fontId="26" fillId="3" borderId="8" xfId="0" applyFont="1" applyFill="1" applyBorder="1" applyAlignment="1">
      <alignment horizontal="right" vertical="center"/>
    </xf>
    <xf numFmtId="0" fontId="26" fillId="3" borderId="0" xfId="0" applyFont="1" applyFill="1" applyAlignment="1">
      <alignment horizontal="right" vertical="center"/>
    </xf>
    <xf numFmtId="0" fontId="26" fillId="3" borderId="9" xfId="0" applyFont="1" applyFill="1" applyBorder="1" applyAlignment="1">
      <alignment horizontal="right" vertical="center"/>
    </xf>
    <xf numFmtId="0" fontId="26" fillId="3" borderId="13" xfId="0" applyFont="1" applyFill="1" applyBorder="1" applyAlignment="1">
      <alignment horizontal="right" vertical="center"/>
    </xf>
    <xf numFmtId="0" fontId="26" fillId="3" borderId="14" xfId="0" applyFont="1" applyFill="1" applyBorder="1" applyAlignment="1">
      <alignment horizontal="right" vertical="center"/>
    </xf>
    <xf numFmtId="0" fontId="26" fillId="3" borderId="15" xfId="0" applyFont="1" applyFill="1" applyBorder="1" applyAlignment="1">
      <alignment horizontal="right" vertical="center"/>
    </xf>
    <xf numFmtId="38" fontId="6" fillId="3" borderId="1" xfId="0" applyNumberFormat="1" applyFont="1" applyFill="1" applyBorder="1" applyAlignment="1">
      <alignment horizontal="center" vertical="center"/>
    </xf>
    <xf numFmtId="0" fontId="6" fillId="3" borderId="3" xfId="0" applyFont="1" applyFill="1" applyBorder="1" applyAlignment="1">
      <alignment horizontal="center" vertic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38" fontId="26" fillId="3" borderId="22" xfId="0" applyNumberFormat="1" applyFont="1" applyFill="1" applyBorder="1" applyAlignment="1">
      <alignment horizontal="right" vertical="center"/>
    </xf>
    <xf numFmtId="0" fontId="26" fillId="3" borderId="22" xfId="0" applyFont="1" applyFill="1" applyBorder="1" applyAlignment="1">
      <alignment horizontal="right" vertical="center"/>
    </xf>
    <xf numFmtId="0" fontId="15" fillId="3" borderId="6" xfId="0" applyFont="1" applyFill="1" applyBorder="1" applyAlignment="1">
      <alignment horizontal="left" vertical="center"/>
    </xf>
    <xf numFmtId="0" fontId="15" fillId="3" borderId="0" xfId="0" applyFont="1" applyFill="1" applyAlignment="1">
      <alignment horizontal="left" vertical="center"/>
    </xf>
    <xf numFmtId="0" fontId="15" fillId="3" borderId="14" xfId="0" applyFont="1" applyFill="1" applyBorder="1" applyAlignment="1">
      <alignment horizontal="left" vertical="center"/>
    </xf>
    <xf numFmtId="49" fontId="15" fillId="3" borderId="2" xfId="0" applyNumberFormat="1" applyFont="1" applyFill="1" applyBorder="1" applyAlignment="1">
      <alignment horizontal="left" vertical="center"/>
    </xf>
    <xf numFmtId="0" fontId="15" fillId="3" borderId="2" xfId="0" applyFont="1" applyFill="1" applyBorder="1" applyAlignment="1">
      <alignment horizontal="left" vertical="center"/>
    </xf>
    <xf numFmtId="0" fontId="6" fillId="0" borderId="6" xfId="0" applyFont="1" applyBorder="1" applyAlignment="1">
      <alignment horizontal="left" vertical="center" wrapText="1"/>
    </xf>
    <xf numFmtId="38" fontId="26" fillId="3" borderId="6" xfId="0" applyNumberFormat="1" applyFont="1" applyFill="1" applyBorder="1" applyAlignment="1">
      <alignment horizontal="right" vertical="center"/>
    </xf>
    <xf numFmtId="0" fontId="26" fillId="3" borderId="6" xfId="0" applyFont="1" applyFill="1" applyBorder="1" applyAlignment="1">
      <alignment horizontal="right" vertical="center"/>
    </xf>
    <xf numFmtId="38" fontId="26" fillId="3" borderId="17" xfId="0" applyNumberFormat="1" applyFont="1" applyFill="1" applyBorder="1" applyAlignment="1">
      <alignment horizontal="right" vertical="center"/>
    </xf>
    <xf numFmtId="0" fontId="26" fillId="3" borderId="17" xfId="0" applyFont="1" applyFill="1" applyBorder="1" applyAlignment="1">
      <alignment horizontal="right" vertical="center"/>
    </xf>
    <xf numFmtId="38" fontId="26" fillId="3" borderId="20" xfId="0" applyNumberFormat="1" applyFont="1" applyFill="1" applyBorder="1" applyAlignment="1">
      <alignment horizontal="right" vertical="center"/>
    </xf>
    <xf numFmtId="0" fontId="26" fillId="3" borderId="20" xfId="0" applyFont="1" applyFill="1" applyBorder="1" applyAlignment="1">
      <alignment horizontal="right" vertical="center"/>
    </xf>
    <xf numFmtId="40" fontId="6" fillId="3" borderId="14" xfId="0" applyNumberFormat="1" applyFont="1" applyFill="1" applyBorder="1" applyAlignment="1">
      <alignment horizontal="center" vertical="center"/>
    </xf>
    <xf numFmtId="0" fontId="6" fillId="0" borderId="0" xfId="2" applyFont="1" applyAlignment="1">
      <alignment horizontal="left" vertical="center"/>
    </xf>
    <xf numFmtId="38" fontId="6" fillId="0" borderId="0" xfId="0" applyNumberFormat="1" applyFont="1" applyAlignment="1">
      <alignment horizontal="left" vertical="center"/>
    </xf>
    <xf numFmtId="38" fontId="6" fillId="3" borderId="0" xfId="0" applyNumberFormat="1" applyFont="1" applyFill="1" applyAlignment="1">
      <alignment horizontal="center" vertical="center"/>
    </xf>
    <xf numFmtId="0" fontId="6" fillId="3" borderId="0" xfId="0" applyFont="1" applyFill="1" applyAlignment="1">
      <alignment horizontal="center" vertical="center"/>
    </xf>
    <xf numFmtId="38" fontId="6" fillId="3" borderId="14" xfId="0" applyNumberFormat="1" applyFont="1" applyFill="1" applyBorder="1" applyAlignment="1">
      <alignment horizontal="center" vertical="center"/>
    </xf>
    <xf numFmtId="0" fontId="6" fillId="3" borderId="14" xfId="0" applyFont="1" applyFill="1" applyBorder="1" applyAlignment="1">
      <alignment horizontal="center" vertical="center"/>
    </xf>
    <xf numFmtId="0" fontId="14" fillId="3" borderId="0" xfId="0" applyFont="1" applyFill="1" applyAlignment="1">
      <alignment horizontal="center" vertical="center"/>
    </xf>
    <xf numFmtId="0" fontId="6" fillId="3" borderId="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38" fontId="6" fillId="3" borderId="2" xfId="0" applyNumberFormat="1" applyFont="1" applyFill="1" applyBorder="1" applyAlignment="1">
      <alignment horizontal="center" vertical="center"/>
    </xf>
    <xf numFmtId="0" fontId="6" fillId="3" borderId="2" xfId="0" applyFont="1" applyFill="1" applyBorder="1" applyAlignment="1">
      <alignment horizontal="center" vertical="center"/>
    </xf>
    <xf numFmtId="0" fontId="22" fillId="0" borderId="14" xfId="0" applyFont="1" applyBorder="1" applyAlignment="1">
      <alignment horizontal="center" vertical="center"/>
    </xf>
    <xf numFmtId="0" fontId="14" fillId="3" borderId="0" xfId="0" applyFont="1" applyFill="1" applyAlignment="1">
      <alignment horizontal="left" vertical="center" shrinkToFit="1"/>
    </xf>
    <xf numFmtId="31" fontId="15" fillId="3" borderId="0" xfId="0" applyNumberFormat="1" applyFont="1" applyFill="1" applyAlignment="1">
      <alignment horizontal="left" vertical="center" shrinkToFit="1"/>
    </xf>
    <xf numFmtId="0" fontId="6" fillId="0" borderId="0" xfId="0" applyFont="1" applyAlignment="1">
      <alignment horizontal="left" vertical="top" wrapText="1"/>
    </xf>
    <xf numFmtId="49" fontId="6" fillId="0" borderId="0" xfId="0" applyNumberFormat="1" applyFont="1" applyAlignment="1">
      <alignment horizontal="left" vertical="center" shrinkToFit="1"/>
    </xf>
    <xf numFmtId="0" fontId="6" fillId="0" borderId="0" xfId="0" applyFont="1" applyAlignment="1">
      <alignment horizontal="left" vertical="top"/>
    </xf>
    <xf numFmtId="49" fontId="6" fillId="0" borderId="0" xfId="0" applyNumberFormat="1" applyFont="1" applyAlignment="1">
      <alignment horizontal="center" vertical="center" wrapText="1" shrinkToFit="1"/>
    </xf>
    <xf numFmtId="0" fontId="24" fillId="0" borderId="0" xfId="0" applyFont="1" applyAlignment="1">
      <alignment vertical="top" wrapText="1"/>
    </xf>
    <xf numFmtId="0" fontId="24" fillId="0" borderId="0" xfId="0" applyFont="1" applyAlignment="1">
      <alignment horizontal="left" vertical="top" wrapText="1"/>
    </xf>
    <xf numFmtId="49" fontId="24" fillId="0" borderId="0" xfId="0" applyNumberFormat="1" applyFont="1" applyAlignment="1">
      <alignment horizontal="left" vertical="center" wrapText="1" shrinkToFit="1"/>
    </xf>
    <xf numFmtId="0" fontId="94" fillId="3" borderId="5" xfId="0" applyFont="1" applyFill="1" applyBorder="1" applyAlignment="1">
      <alignment horizontal="left" vertical="center"/>
    </xf>
    <xf numFmtId="0" fontId="94" fillId="3" borderId="173" xfId="0" applyFont="1" applyFill="1" applyBorder="1" applyAlignment="1">
      <alignment horizontal="left" vertical="center"/>
    </xf>
    <xf numFmtId="0" fontId="94" fillId="3" borderId="176" xfId="0" applyFont="1" applyFill="1" applyBorder="1" applyAlignment="1">
      <alignment horizontal="right" vertical="center"/>
    </xf>
    <xf numFmtId="0" fontId="94" fillId="3" borderId="177" xfId="0" applyFont="1" applyFill="1" applyBorder="1" applyAlignment="1">
      <alignment horizontal="right" vertical="center"/>
    </xf>
    <xf numFmtId="0" fontId="94" fillId="11" borderId="175" xfId="0" applyFont="1" applyFill="1" applyBorder="1" applyAlignment="1">
      <alignment horizontal="right" vertical="center"/>
    </xf>
    <xf numFmtId="0" fontId="94" fillId="11" borderId="176" xfId="0" applyFont="1" applyFill="1" applyBorder="1" applyAlignment="1">
      <alignment horizontal="right" vertical="center"/>
    </xf>
    <xf numFmtId="181" fontId="112" fillId="3" borderId="178" xfId="4" applyNumberFormat="1" applyFont="1" applyFill="1" applyBorder="1" applyAlignment="1" applyProtection="1">
      <alignment horizontal="right" vertical="center"/>
    </xf>
    <xf numFmtId="181" fontId="112" fillId="3" borderId="179" xfId="4" applyNumberFormat="1" applyFont="1" applyFill="1" applyBorder="1" applyAlignment="1" applyProtection="1">
      <alignment horizontal="right" vertical="center"/>
    </xf>
    <xf numFmtId="0" fontId="14" fillId="0" borderId="0" xfId="0" applyFont="1" applyAlignment="1">
      <alignment horizontal="left" vertical="center" wrapText="1"/>
    </xf>
    <xf numFmtId="55" fontId="109" fillId="0" borderId="1" xfId="0" applyNumberFormat="1" applyFont="1" applyBorder="1" applyAlignment="1">
      <alignment horizontal="center" vertical="center"/>
    </xf>
    <xf numFmtId="0" fontId="109" fillId="0" borderId="2" xfId="0" applyFont="1" applyBorder="1" applyAlignment="1">
      <alignment horizontal="center" vertical="center"/>
    </xf>
    <xf numFmtId="0" fontId="109" fillId="0" borderId="171" xfId="0" applyFont="1" applyBorder="1" applyAlignment="1">
      <alignment horizontal="center" vertical="center"/>
    </xf>
    <xf numFmtId="0" fontId="109" fillId="11" borderId="170" xfId="0" applyFont="1" applyFill="1" applyBorder="1" applyAlignment="1">
      <alignment horizontal="center" vertical="center"/>
    </xf>
    <xf numFmtId="0" fontId="109" fillId="11" borderId="3" xfId="0" applyFont="1" applyFill="1" applyBorder="1" applyAlignment="1">
      <alignment horizontal="center" vertical="center"/>
    </xf>
    <xf numFmtId="49" fontId="6" fillId="0" borderId="0" xfId="0" applyNumberFormat="1"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38" fontId="111" fillId="3" borderId="5" xfId="0" applyNumberFormat="1" applyFont="1" applyFill="1" applyBorder="1" applyAlignment="1">
      <alignment horizontal="left" vertical="center"/>
    </xf>
    <xf numFmtId="0" fontId="111" fillId="3" borderId="173" xfId="0" applyFont="1" applyFill="1" applyBorder="1" applyAlignment="1">
      <alignment horizontal="left" vertical="center"/>
    </xf>
    <xf numFmtId="0" fontId="94" fillId="3" borderId="181" xfId="0" applyFont="1" applyFill="1" applyBorder="1" applyAlignment="1">
      <alignment horizontal="right" vertical="center"/>
    </xf>
    <xf numFmtId="0" fontId="94" fillId="3" borderId="182" xfId="0" applyFont="1" applyFill="1" applyBorder="1" applyAlignment="1">
      <alignment horizontal="right" vertical="center"/>
    </xf>
    <xf numFmtId="0" fontId="94" fillId="11" borderId="183" xfId="0" applyFont="1" applyFill="1" applyBorder="1" applyAlignment="1">
      <alignment horizontal="right" vertical="center"/>
    </xf>
    <xf numFmtId="0" fontId="114" fillId="0" borderId="187" xfId="0" applyFont="1" applyBorder="1" applyAlignment="1">
      <alignment horizontal="right" vertical="center"/>
    </xf>
    <xf numFmtId="181" fontId="94" fillId="3" borderId="191" xfId="4" applyNumberFormat="1" applyFont="1" applyFill="1" applyBorder="1" applyAlignment="1" applyProtection="1">
      <alignment horizontal="right" vertical="center"/>
    </xf>
    <xf numFmtId="181" fontId="94" fillId="3" borderId="192" xfId="4" applyNumberFormat="1" applyFont="1" applyFill="1" applyBorder="1" applyAlignment="1" applyProtection="1">
      <alignment horizontal="right" vertical="center"/>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22" fillId="3" borderId="8"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9" xfId="0" applyFont="1" applyFill="1" applyBorder="1" applyAlignment="1">
      <alignment horizontal="left" vertical="center" wrapText="1"/>
    </xf>
    <xf numFmtId="0" fontId="22" fillId="3" borderId="13" xfId="0" applyFont="1" applyFill="1" applyBorder="1" applyAlignment="1">
      <alignment horizontal="left" vertical="center" wrapText="1"/>
    </xf>
    <xf numFmtId="0" fontId="22" fillId="3" borderId="14" xfId="0" applyFont="1" applyFill="1" applyBorder="1" applyAlignment="1">
      <alignment horizontal="left" vertical="center" wrapText="1"/>
    </xf>
    <xf numFmtId="0" fontId="22" fillId="3" borderId="15" xfId="0" applyFont="1" applyFill="1" applyBorder="1" applyAlignment="1">
      <alignment horizontal="left" vertical="center" wrapText="1"/>
    </xf>
    <xf numFmtId="0" fontId="9" fillId="3" borderId="1" xfId="0" applyFont="1" applyFill="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6" fillId="3" borderId="2" xfId="0" applyFont="1" applyFill="1" applyBorder="1" applyAlignment="1">
      <alignment horizontal="left" vertical="center"/>
    </xf>
    <xf numFmtId="0" fontId="15" fillId="0" borderId="2" xfId="0" applyFont="1" applyBorder="1" applyAlignment="1">
      <alignment horizontal="center" vertical="center"/>
    </xf>
    <xf numFmtId="0" fontId="6" fillId="3" borderId="0" xfId="2" applyFont="1" applyFill="1" applyAlignment="1">
      <alignment horizontal="left" vertical="center" wrapText="1"/>
    </xf>
    <xf numFmtId="0" fontId="9" fillId="3" borderId="0" xfId="0" applyFont="1" applyFill="1" applyAlignment="1">
      <alignment horizontal="left" vertical="center" wrapText="1"/>
    </xf>
    <xf numFmtId="0" fontId="6" fillId="0" borderId="0" xfId="2" applyFont="1" applyAlignment="1">
      <alignment horizontal="left" vertical="top" wrapText="1"/>
    </xf>
    <xf numFmtId="0" fontId="6" fillId="2" borderId="230" xfId="2" applyFont="1" applyFill="1" applyBorder="1" applyAlignment="1">
      <alignment horizontal="center" vertical="center"/>
    </xf>
    <xf numFmtId="0" fontId="6" fillId="2" borderId="0" xfId="2" applyFont="1" applyFill="1" applyAlignment="1">
      <alignment horizontal="center" vertical="center"/>
    </xf>
    <xf numFmtId="0" fontId="6" fillId="2" borderId="231" xfId="2" applyFont="1" applyFill="1" applyBorder="1" applyAlignment="1">
      <alignment horizontal="center" vertical="center"/>
    </xf>
    <xf numFmtId="0" fontId="32" fillId="3" borderId="2" xfId="0" applyFont="1" applyFill="1" applyBorder="1" applyAlignment="1">
      <alignment horizontal="distributed" vertical="center"/>
    </xf>
    <xf numFmtId="0" fontId="32" fillId="3" borderId="3" xfId="0" applyFont="1" applyFill="1" applyBorder="1" applyAlignment="1">
      <alignment horizontal="distributed" vertical="center"/>
    </xf>
    <xf numFmtId="0" fontId="119" fillId="3" borderId="1" xfId="0" applyFont="1" applyFill="1" applyBorder="1" applyAlignment="1">
      <alignment horizontal="center" vertical="center"/>
    </xf>
    <xf numFmtId="0" fontId="119" fillId="3" borderId="2" xfId="0" applyFont="1" applyFill="1" applyBorder="1" applyAlignment="1">
      <alignment horizontal="center" vertical="center"/>
    </xf>
    <xf numFmtId="0" fontId="119" fillId="3" borderId="171" xfId="0" applyFont="1" applyFill="1" applyBorder="1" applyAlignment="1">
      <alignment horizontal="center" vertical="center"/>
    </xf>
    <xf numFmtId="0" fontId="121" fillId="0" borderId="3" xfId="0" applyFont="1" applyBorder="1" applyAlignment="1">
      <alignment horizontal="center" vertical="center"/>
    </xf>
    <xf numFmtId="0" fontId="121" fillId="0" borderId="4" xfId="0" applyFont="1" applyBorder="1" applyAlignment="1">
      <alignment horizontal="center" vertical="center"/>
    </xf>
    <xf numFmtId="0" fontId="121" fillId="0" borderId="169" xfId="0" applyFont="1" applyBorder="1" applyAlignment="1">
      <alignment horizontal="center" vertical="center"/>
    </xf>
    <xf numFmtId="49" fontId="119" fillId="2" borderId="230" xfId="0" applyNumberFormat="1" applyFont="1" applyFill="1" applyBorder="1" applyAlignment="1">
      <alignment horizontal="center" vertical="center" wrapText="1" shrinkToFit="1"/>
    </xf>
    <xf numFmtId="49" fontId="119" fillId="2" borderId="0" xfId="0" applyNumberFormat="1" applyFont="1" applyFill="1" applyAlignment="1">
      <alignment horizontal="center" vertical="center" wrapText="1" shrinkToFit="1"/>
    </xf>
    <xf numFmtId="49" fontId="119" fillId="2" borderId="231" xfId="0" applyNumberFormat="1" applyFont="1" applyFill="1" applyBorder="1" applyAlignment="1">
      <alignment horizontal="center" vertical="center" wrapText="1" shrinkToFit="1"/>
    </xf>
    <xf numFmtId="0" fontId="6" fillId="11" borderId="223" xfId="0" applyFont="1" applyFill="1" applyBorder="1" applyAlignment="1">
      <alignment horizontal="center" vertical="center" wrapText="1"/>
    </xf>
    <xf numFmtId="0" fontId="6" fillId="11" borderId="6" xfId="0" applyFont="1" applyFill="1" applyBorder="1" applyAlignment="1">
      <alignment horizontal="center" vertical="center"/>
    </xf>
    <xf numFmtId="0" fontId="6" fillId="11" borderId="7" xfId="0" applyFont="1" applyFill="1" applyBorder="1" applyAlignment="1">
      <alignment horizontal="center" vertical="center"/>
    </xf>
    <xf numFmtId="0" fontId="6" fillId="11" borderId="143" xfId="0" applyFont="1" applyFill="1" applyBorder="1" applyAlignment="1">
      <alignment horizontal="center" vertical="center"/>
    </xf>
    <xf numFmtId="0" fontId="6" fillId="11" borderId="0" xfId="0" applyFont="1" applyFill="1" applyAlignment="1">
      <alignment horizontal="center" vertical="center"/>
    </xf>
    <xf numFmtId="0" fontId="6" fillId="11" borderId="9" xfId="0" applyFont="1" applyFill="1" applyBorder="1" applyAlignment="1">
      <alignment horizontal="center" vertical="center"/>
    </xf>
    <xf numFmtId="0" fontId="6" fillId="11" borderId="105" xfId="0" applyFont="1" applyFill="1" applyBorder="1" applyAlignment="1">
      <alignment horizontal="center" vertical="center"/>
    </xf>
    <xf numFmtId="0" fontId="6" fillId="11" borderId="104" xfId="0" applyFont="1" applyFill="1" applyBorder="1" applyAlignment="1">
      <alignment horizontal="center" vertical="center"/>
    </xf>
    <xf numFmtId="0" fontId="6" fillId="11" borderId="224"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171" xfId="0" applyFont="1" applyFill="1" applyBorder="1" applyAlignment="1">
      <alignment horizontal="center" vertical="center"/>
    </xf>
    <xf numFmtId="49" fontId="32" fillId="3" borderId="2" xfId="0" applyNumberFormat="1" applyFont="1" applyFill="1" applyBorder="1" applyAlignment="1">
      <alignment horizontal="distributed" vertical="center"/>
    </xf>
    <xf numFmtId="0" fontId="120" fillId="3" borderId="1" xfId="0" applyFont="1" applyFill="1" applyBorder="1" applyAlignment="1">
      <alignment horizontal="center" vertical="center"/>
    </xf>
    <xf numFmtId="0" fontId="120" fillId="3" borderId="2" xfId="0" applyFont="1" applyFill="1" applyBorder="1" applyAlignment="1">
      <alignment horizontal="center" vertical="center"/>
    </xf>
    <xf numFmtId="0" fontId="120" fillId="3" borderId="171" xfId="0" applyFont="1" applyFill="1" applyBorder="1" applyAlignment="1">
      <alignment horizontal="center" vertical="center"/>
    </xf>
    <xf numFmtId="0" fontId="120" fillId="3" borderId="5" xfId="0" applyFont="1" applyFill="1" applyBorder="1" applyAlignment="1">
      <alignment horizontal="distributed" vertical="center" indent="5"/>
    </xf>
    <xf numFmtId="0" fontId="120" fillId="3" borderId="6" xfId="0" applyFont="1" applyFill="1" applyBorder="1" applyAlignment="1">
      <alignment horizontal="distributed" vertical="center" indent="5"/>
    </xf>
    <xf numFmtId="0" fontId="120" fillId="3" borderId="7" xfId="0" applyFont="1" applyFill="1" applyBorder="1" applyAlignment="1">
      <alignment horizontal="distributed" vertical="center" indent="5"/>
    </xf>
    <xf numFmtId="0" fontId="120" fillId="3" borderId="8" xfId="0" applyFont="1" applyFill="1" applyBorder="1" applyAlignment="1">
      <alignment horizontal="distributed" vertical="center" indent="5"/>
    </xf>
    <xf numFmtId="0" fontId="120" fillId="3" borderId="0" xfId="0" applyFont="1" applyFill="1" applyAlignment="1">
      <alignment horizontal="distributed" vertical="center" indent="5"/>
    </xf>
    <xf numFmtId="0" fontId="120" fillId="3" borderId="9" xfId="0" applyFont="1" applyFill="1" applyBorder="1" applyAlignment="1">
      <alignment horizontal="distributed" vertical="center" indent="5"/>
    </xf>
    <xf numFmtId="0" fontId="120" fillId="3" borderId="13" xfId="0" applyFont="1" applyFill="1" applyBorder="1" applyAlignment="1">
      <alignment horizontal="distributed" vertical="center" indent="5"/>
    </xf>
    <xf numFmtId="0" fontId="120" fillId="3" borderId="14" xfId="0" applyFont="1" applyFill="1" applyBorder="1" applyAlignment="1">
      <alignment horizontal="distributed" vertical="center" indent="5"/>
    </xf>
    <xf numFmtId="0" fontId="120" fillId="3" borderId="15" xfId="0" applyFont="1" applyFill="1" applyBorder="1" applyAlignment="1">
      <alignment horizontal="distributed" vertical="center" indent="5"/>
    </xf>
    <xf numFmtId="49" fontId="32" fillId="3" borderId="5" xfId="0" applyNumberFormat="1" applyFont="1" applyFill="1" applyBorder="1" applyAlignment="1">
      <alignment horizontal="distributed" vertical="center" indent="1"/>
    </xf>
    <xf numFmtId="0" fontId="32" fillId="3" borderId="6" xfId="0" applyFont="1" applyFill="1" applyBorder="1" applyAlignment="1">
      <alignment horizontal="distributed" vertical="center" indent="1"/>
    </xf>
    <xf numFmtId="0" fontId="32" fillId="3" borderId="173" xfId="0" applyFont="1" applyFill="1" applyBorder="1" applyAlignment="1">
      <alignment horizontal="distributed" vertical="center" indent="1"/>
    </xf>
    <xf numFmtId="0" fontId="32" fillId="3" borderId="8" xfId="0" applyFont="1" applyFill="1" applyBorder="1" applyAlignment="1">
      <alignment horizontal="distributed" vertical="center" indent="1"/>
    </xf>
    <xf numFmtId="0" fontId="32" fillId="3" borderId="0" xfId="0" applyFont="1" applyFill="1" applyAlignment="1">
      <alignment horizontal="distributed" vertical="center" indent="1"/>
    </xf>
    <xf numFmtId="0" fontId="32" fillId="3" borderId="144" xfId="0" applyFont="1" applyFill="1" applyBorder="1" applyAlignment="1">
      <alignment horizontal="distributed" vertical="center" indent="1"/>
    </xf>
    <xf numFmtId="0" fontId="32" fillId="3" borderId="13" xfId="0" applyFont="1" applyFill="1" applyBorder="1" applyAlignment="1">
      <alignment horizontal="distributed" vertical="center" indent="1"/>
    </xf>
    <xf numFmtId="0" fontId="32" fillId="3" borderId="14" xfId="0" applyFont="1" applyFill="1" applyBorder="1" applyAlignment="1">
      <alignment horizontal="distributed" vertical="center" indent="1"/>
    </xf>
    <xf numFmtId="0" fontId="32" fillId="3" borderId="222" xfId="0" applyFont="1" applyFill="1" applyBorder="1" applyAlignment="1">
      <alignment horizontal="distributed" vertical="center" indent="1"/>
    </xf>
    <xf numFmtId="0" fontId="120" fillId="3" borderId="238" xfId="0" applyFont="1" applyFill="1" applyBorder="1" applyAlignment="1">
      <alignment horizontal="center" vertical="center"/>
    </xf>
    <xf numFmtId="0" fontId="120" fillId="3" borderId="203" xfId="0" applyFont="1" applyFill="1" applyBorder="1" applyAlignment="1">
      <alignment horizontal="center" vertical="center"/>
    </xf>
    <xf numFmtId="0" fontId="120" fillId="3" borderId="237" xfId="0" applyFont="1" applyFill="1" applyBorder="1" applyAlignment="1">
      <alignment horizontal="center" vertical="center"/>
    </xf>
    <xf numFmtId="0" fontId="26" fillId="2" borderId="0" xfId="0" applyFont="1" applyFill="1" applyAlignment="1">
      <alignment horizontal="center" vertical="center"/>
    </xf>
    <xf numFmtId="0" fontId="6" fillId="11" borderId="100" xfId="0" applyFont="1" applyFill="1" applyBorder="1" applyAlignment="1">
      <alignment horizontal="left" vertical="center"/>
    </xf>
    <xf numFmtId="0" fontId="6" fillId="11" borderId="101" xfId="0" applyFont="1" applyFill="1" applyBorder="1" applyAlignment="1">
      <alignment horizontal="left" vertical="center"/>
    </xf>
    <xf numFmtId="0" fontId="6" fillId="11" borderId="225" xfId="0" applyFont="1" applyFill="1" applyBorder="1" applyAlignment="1">
      <alignment horizontal="left" vertical="center"/>
    </xf>
    <xf numFmtId="0" fontId="6" fillId="11" borderId="223" xfId="0" applyFont="1" applyFill="1" applyBorder="1" applyAlignment="1">
      <alignment horizontal="center" vertical="center"/>
    </xf>
    <xf numFmtId="0" fontId="6" fillId="11" borderId="226" xfId="0" applyFont="1" applyFill="1" applyBorder="1" applyAlignment="1">
      <alignment horizontal="center" vertical="center"/>
    </xf>
    <xf numFmtId="0" fontId="6" fillId="11" borderId="14" xfId="0" applyFont="1" applyFill="1" applyBorder="1" applyAlignment="1">
      <alignment horizontal="center" vertical="center"/>
    </xf>
    <xf numFmtId="0" fontId="22" fillId="2" borderId="3" xfId="0" applyFont="1" applyFill="1" applyBorder="1" applyAlignment="1">
      <alignment horizontal="center" vertical="center"/>
    </xf>
    <xf numFmtId="0" fontId="32" fillId="3" borderId="1" xfId="0" applyFont="1" applyFill="1" applyBorder="1" applyAlignment="1">
      <alignment horizontal="distributed" vertical="center"/>
    </xf>
    <xf numFmtId="0" fontId="32" fillId="3" borderId="171" xfId="0" applyFont="1" applyFill="1" applyBorder="1" applyAlignment="1">
      <alignment horizontal="distributed" vertical="center"/>
    </xf>
    <xf numFmtId="0" fontId="32" fillId="3" borderId="1" xfId="0" applyFont="1" applyFill="1" applyBorder="1" applyAlignment="1">
      <alignment horizontal="center" vertical="center"/>
    </xf>
    <xf numFmtId="0" fontId="32" fillId="3" borderId="2" xfId="0" applyFont="1" applyFill="1" applyBorder="1" applyAlignment="1">
      <alignment horizontal="center" vertical="center"/>
    </xf>
    <xf numFmtId="0" fontId="32" fillId="3" borderId="171" xfId="0" applyFont="1" applyFill="1" applyBorder="1" applyAlignment="1">
      <alignment horizontal="center" vertical="center"/>
    </xf>
    <xf numFmtId="0" fontId="19" fillId="2" borderId="0" xfId="0" applyFont="1" applyFill="1" applyAlignment="1">
      <alignment horizontal="center" vertical="center"/>
    </xf>
    <xf numFmtId="0" fontId="23" fillId="2" borderId="0" xfId="0" applyFont="1" applyFill="1" applyAlignment="1">
      <alignment horizontal="center" vertical="center"/>
    </xf>
    <xf numFmtId="0" fontId="6" fillId="2" borderId="0" xfId="0" applyFont="1" applyFill="1" applyAlignment="1">
      <alignment horizontal="center" vertical="center"/>
    </xf>
    <xf numFmtId="0" fontId="6" fillId="2" borderId="8" xfId="0" applyFont="1" applyFill="1" applyBorder="1" applyAlignment="1">
      <alignment horizontal="left" vertical="center"/>
    </xf>
    <xf numFmtId="0" fontId="6" fillId="2" borderId="0" xfId="0" applyFont="1" applyFill="1" applyAlignment="1">
      <alignment horizontal="left" vertical="center"/>
    </xf>
    <xf numFmtId="0" fontId="24" fillId="2" borderId="0" xfId="0" applyFont="1" applyFill="1" applyAlignment="1">
      <alignment horizontal="left" vertical="center"/>
    </xf>
    <xf numFmtId="49" fontId="23" fillId="2" borderId="1" xfId="0" applyNumberFormat="1" applyFont="1" applyFill="1" applyBorder="1" applyAlignment="1">
      <alignment horizontal="center" vertical="center"/>
    </xf>
    <xf numFmtId="49" fontId="23" fillId="2" borderId="2" xfId="0" applyNumberFormat="1" applyFont="1" applyFill="1" applyBorder="1" applyAlignment="1">
      <alignment horizontal="center" vertical="center"/>
    </xf>
    <xf numFmtId="49" fontId="23" fillId="2" borderId="13" xfId="0" applyNumberFormat="1" applyFont="1" applyFill="1" applyBorder="1" applyAlignment="1">
      <alignment horizontal="center" vertical="center"/>
    </xf>
    <xf numFmtId="49" fontId="23" fillId="2" borderId="14" xfId="0" applyNumberFormat="1" applyFont="1" applyFill="1" applyBorder="1" applyAlignment="1">
      <alignment horizontal="center" vertical="center"/>
    </xf>
    <xf numFmtId="49" fontId="23" fillId="2" borderId="5" xfId="0" applyNumberFormat="1" applyFont="1" applyFill="1" applyBorder="1" applyAlignment="1">
      <alignment horizontal="center" vertical="center"/>
    </xf>
    <xf numFmtId="49" fontId="23" fillId="2" borderId="6" xfId="0" applyNumberFormat="1" applyFont="1" applyFill="1" applyBorder="1" applyAlignment="1">
      <alignment horizontal="center" vertical="center"/>
    </xf>
    <xf numFmtId="49" fontId="23" fillId="2" borderId="8" xfId="0" applyNumberFormat="1" applyFont="1" applyFill="1" applyBorder="1" applyAlignment="1">
      <alignment horizontal="center" vertical="center"/>
    </xf>
    <xf numFmtId="49" fontId="23" fillId="2" borderId="0" xfId="0" applyNumberFormat="1" applyFont="1" applyFill="1" applyAlignment="1">
      <alignment horizontal="center" vertical="center"/>
    </xf>
    <xf numFmtId="0" fontId="6" fillId="2" borderId="8" xfId="0" applyFont="1" applyFill="1" applyBorder="1" applyAlignment="1">
      <alignment horizontal="center" vertical="top" wrapText="1"/>
    </xf>
    <xf numFmtId="0" fontId="6" fillId="2" borderId="0" xfId="0" applyFont="1" applyFill="1" applyAlignment="1">
      <alignment horizontal="center" vertical="top" wrapText="1"/>
    </xf>
    <xf numFmtId="0" fontId="23" fillId="2" borderId="4" xfId="0" applyFont="1" applyFill="1" applyBorder="1" applyAlignment="1">
      <alignment horizontal="center" vertical="center" wrapText="1"/>
    </xf>
    <xf numFmtId="0" fontId="23" fillId="2" borderId="4" xfId="0" applyFont="1" applyFill="1" applyBorder="1" applyAlignment="1">
      <alignment horizontal="left" vertical="center" wrapText="1"/>
    </xf>
    <xf numFmtId="0" fontId="6"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9"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9"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1"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2" fontId="6" fillId="3" borderId="0" xfId="0" applyNumberFormat="1" applyFont="1" applyFill="1" applyAlignment="1">
      <alignment horizontal="left" vertical="center" wrapText="1"/>
    </xf>
    <xf numFmtId="0" fontId="6" fillId="2" borderId="0" xfId="0" applyFont="1" applyFill="1" applyAlignment="1">
      <alignment horizontal="left" vertical="top" wrapText="1"/>
    </xf>
    <xf numFmtId="49" fontId="6" fillId="2" borderId="0" xfId="0" applyNumberFormat="1" applyFont="1" applyFill="1" applyAlignment="1">
      <alignment horizontal="center" vertical="top" wrapText="1"/>
    </xf>
    <xf numFmtId="38" fontId="6" fillId="3" borderId="0" xfId="0" applyNumberFormat="1" applyFont="1" applyFill="1" applyAlignment="1">
      <alignment horizontal="left" vertical="center" wrapText="1"/>
    </xf>
    <xf numFmtId="49" fontId="6" fillId="2" borderId="0" xfId="0" applyNumberFormat="1" applyFont="1" applyFill="1" applyAlignment="1">
      <alignment horizontal="center" vertical="center" wrapText="1" shrinkToFit="1"/>
    </xf>
    <xf numFmtId="0" fontId="32" fillId="2" borderId="0" xfId="0" applyFont="1" applyFill="1" applyAlignment="1">
      <alignment horizontal="center" vertical="center"/>
    </xf>
    <xf numFmtId="0" fontId="6" fillId="2" borderId="14" xfId="0" applyFont="1" applyFill="1" applyBorder="1" applyAlignment="1">
      <alignment horizontal="left" vertical="center"/>
    </xf>
    <xf numFmtId="0" fontId="14" fillId="3" borderId="14"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0" xfId="0" applyFont="1" applyFill="1" applyAlignment="1">
      <alignment horizontal="left" vertical="center"/>
    </xf>
    <xf numFmtId="0" fontId="100" fillId="2" borderId="0" xfId="0" applyFont="1" applyFill="1" applyAlignment="1">
      <alignment horizontal="left" vertical="center" wrapText="1"/>
    </xf>
    <xf numFmtId="0" fontId="6" fillId="2" borderId="0" xfId="0" applyFont="1" applyFill="1" applyAlignment="1">
      <alignment horizontal="left" vertical="center" wrapText="1"/>
    </xf>
    <xf numFmtId="0" fontId="78" fillId="2" borderId="0" xfId="0" applyFont="1" applyFill="1" applyAlignment="1">
      <alignment horizontal="left" vertical="center" wrapText="1"/>
    </xf>
    <xf numFmtId="3" fontId="26" fillId="3" borderId="5" xfId="0" applyNumberFormat="1" applyFont="1" applyFill="1" applyBorder="1" applyAlignment="1">
      <alignment horizontal="right" vertical="center"/>
    </xf>
    <xf numFmtId="0" fontId="26" fillId="3" borderId="7" xfId="0" applyFont="1" applyFill="1" applyBorder="1" applyAlignment="1">
      <alignment horizontal="right" vertical="center"/>
    </xf>
    <xf numFmtId="0" fontId="26" fillId="3" borderId="10" xfId="0" applyFont="1" applyFill="1" applyBorder="1" applyAlignment="1">
      <alignment horizontal="right" vertical="center"/>
    </xf>
    <xf numFmtId="0" fontId="26" fillId="3" borderId="11" xfId="0" applyFont="1" applyFill="1" applyBorder="1" applyAlignment="1">
      <alignment horizontal="right" vertical="center"/>
    </xf>
    <xf numFmtId="0" fontId="26" fillId="3" borderId="12" xfId="0" applyFont="1" applyFill="1" applyBorder="1" applyAlignment="1">
      <alignment horizontal="right" vertical="center"/>
    </xf>
    <xf numFmtId="38" fontId="6" fillId="0" borderId="0" xfId="0" applyNumberFormat="1" applyFont="1" applyFill="1" applyAlignment="1">
      <alignment horizontal="center" vertical="center"/>
    </xf>
  </cellXfs>
  <cellStyles count="10">
    <cellStyle name="パーセント" xfId="4" builtinId="5"/>
    <cellStyle name="ハイパーリンク" xfId="3" builtinId="8"/>
    <cellStyle name="桁区切り" xfId="1" builtinId="6"/>
    <cellStyle name="桁区切り 2" xfId="5" xr:uid="{D186785F-F13A-4159-B469-1FB1D9D69A28}"/>
    <cellStyle name="桁区切り 2 2" xfId="7" xr:uid="{510E4450-793C-4BE7-AF76-0CA19FC62C08}"/>
    <cellStyle name="桁区切り 2 3" xfId="8" xr:uid="{B06A8E96-5A89-425F-B14F-28D28ED2F03C}"/>
    <cellStyle name="桁区切り 3" xfId="6" xr:uid="{91CDCC05-5AE8-4B3D-85E3-0AAA42306D7A}"/>
    <cellStyle name="桁区切り 4" xfId="9" xr:uid="{8AFA4099-DB23-4374-BFE3-B251F16FEF48}"/>
    <cellStyle name="標準" xfId="0" builtinId="0"/>
    <cellStyle name="標準_貸切バス助成申請書" xfId="2" xr:uid="{00000000-0005-0000-0000-000004000000}"/>
  </cellStyles>
  <dxfs count="3">
    <dxf>
      <font>
        <b val="0"/>
        <i val="0"/>
        <strike val="0"/>
        <condense val="0"/>
        <extend val="0"/>
        <outline val="0"/>
        <shadow val="0"/>
        <u val="none"/>
        <vertAlign val="baseline"/>
        <sz val="12"/>
        <color theme="1"/>
        <name val="BIZ UDP明朝 Medium"/>
        <family val="1"/>
        <charset val="128"/>
        <scheme val="none"/>
      </font>
      <fill>
        <patternFill patternType="solid">
          <fgColor indexed="64"/>
          <bgColor theme="0"/>
        </patternFill>
      </fill>
      <protection locked="1" hidden="0"/>
    </dxf>
    <dxf>
      <font>
        <b val="0"/>
        <i val="0"/>
        <strike val="0"/>
        <condense val="0"/>
        <extend val="0"/>
        <outline val="0"/>
        <shadow val="0"/>
        <u val="none"/>
        <vertAlign val="baseline"/>
        <sz val="12"/>
        <color theme="1"/>
        <name val="BIZ UDP明朝 Medium"/>
        <family val="1"/>
        <charset val="128"/>
        <scheme val="none"/>
      </font>
      <fill>
        <patternFill patternType="solid">
          <fgColor indexed="64"/>
          <bgColor theme="0"/>
        </patternFill>
      </fill>
      <protection locked="1" hidden="0"/>
    </dxf>
    <dxf>
      <font>
        <b val="0"/>
        <i val="0"/>
        <strike val="0"/>
        <condense val="0"/>
        <extend val="0"/>
        <outline val="0"/>
        <shadow val="0"/>
        <u val="none"/>
        <vertAlign val="baseline"/>
        <sz val="12"/>
        <color theme="1"/>
        <name val="BIZ UDP明朝 Medium"/>
        <family val="1"/>
        <charset val="128"/>
        <scheme val="none"/>
      </font>
      <fill>
        <patternFill patternType="solid">
          <fgColor indexed="64"/>
          <bgColor theme="0"/>
        </patternFill>
      </fill>
      <protection locked="1" hidden="0"/>
    </dxf>
  </dxfs>
  <tableStyles count="0" defaultTableStyle="TableStyleMedium2" defaultPivotStyle="PivotStyleLight16"/>
  <colors>
    <mruColors>
      <color rgb="FFCCFFFF"/>
      <color rgb="FF0033CC"/>
      <color rgb="FFAA0000"/>
      <color rgb="FFA20000"/>
      <color rgb="FF66FFFF"/>
      <color rgb="FF008000"/>
      <color rgb="FF009900"/>
      <color rgb="FFFF0000"/>
      <color rgb="FFFFFF7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179918</xdr:colOff>
      <xdr:row>15</xdr:row>
      <xdr:rowOff>148167</xdr:rowOff>
    </xdr:from>
    <xdr:to>
      <xdr:col>0</xdr:col>
      <xdr:colOff>592668</xdr:colOff>
      <xdr:row>15</xdr:row>
      <xdr:rowOff>486834</xdr:rowOff>
    </xdr:to>
    <xdr:sp macro="" textlink="">
      <xdr:nvSpPr>
        <xdr:cNvPr id="2" name="矢印: 下 1">
          <a:extLst>
            <a:ext uri="{FF2B5EF4-FFF2-40B4-BE49-F238E27FC236}">
              <a16:creationId xmlns:a16="http://schemas.microsoft.com/office/drawing/2014/main" id="{2C94D02D-39BA-40AC-9324-B9B3B26B7268}"/>
            </a:ext>
          </a:extLst>
        </xdr:cNvPr>
        <xdr:cNvSpPr/>
      </xdr:nvSpPr>
      <xdr:spPr>
        <a:xfrm>
          <a:off x="179918" y="5701242"/>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201084</xdr:colOff>
      <xdr:row>18</xdr:row>
      <xdr:rowOff>148166</xdr:rowOff>
    </xdr:from>
    <xdr:to>
      <xdr:col>0</xdr:col>
      <xdr:colOff>613834</xdr:colOff>
      <xdr:row>18</xdr:row>
      <xdr:rowOff>486833</xdr:rowOff>
    </xdr:to>
    <xdr:sp macro="" textlink="">
      <xdr:nvSpPr>
        <xdr:cNvPr id="3" name="矢印: 下 2">
          <a:extLst>
            <a:ext uri="{FF2B5EF4-FFF2-40B4-BE49-F238E27FC236}">
              <a16:creationId xmlns:a16="http://schemas.microsoft.com/office/drawing/2014/main" id="{7FC91131-EEB0-4FED-8AA3-BC9DC0BC6443}"/>
            </a:ext>
          </a:extLst>
        </xdr:cNvPr>
        <xdr:cNvSpPr/>
      </xdr:nvSpPr>
      <xdr:spPr>
        <a:xfrm>
          <a:off x="201084" y="7568141"/>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179917</xdr:colOff>
      <xdr:row>21</xdr:row>
      <xdr:rowOff>137583</xdr:rowOff>
    </xdr:from>
    <xdr:to>
      <xdr:col>0</xdr:col>
      <xdr:colOff>592667</xdr:colOff>
      <xdr:row>21</xdr:row>
      <xdr:rowOff>476250</xdr:rowOff>
    </xdr:to>
    <xdr:sp macro="" textlink="">
      <xdr:nvSpPr>
        <xdr:cNvPr id="4" name="矢印: 下 3">
          <a:extLst>
            <a:ext uri="{FF2B5EF4-FFF2-40B4-BE49-F238E27FC236}">
              <a16:creationId xmlns:a16="http://schemas.microsoft.com/office/drawing/2014/main" id="{B4078876-5C2A-4BF3-94DE-F7AB8A4CEA5B}"/>
            </a:ext>
          </a:extLst>
        </xdr:cNvPr>
        <xdr:cNvSpPr/>
      </xdr:nvSpPr>
      <xdr:spPr>
        <a:xfrm>
          <a:off x="179917" y="9195858"/>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179917</xdr:colOff>
      <xdr:row>12</xdr:row>
      <xdr:rowOff>127000</xdr:rowOff>
    </xdr:from>
    <xdr:to>
      <xdr:col>0</xdr:col>
      <xdr:colOff>592667</xdr:colOff>
      <xdr:row>12</xdr:row>
      <xdr:rowOff>465667</xdr:rowOff>
    </xdr:to>
    <xdr:sp macro="" textlink="">
      <xdr:nvSpPr>
        <xdr:cNvPr id="5" name="矢印: 下 4">
          <a:extLst>
            <a:ext uri="{FF2B5EF4-FFF2-40B4-BE49-F238E27FC236}">
              <a16:creationId xmlns:a16="http://schemas.microsoft.com/office/drawing/2014/main" id="{FF677690-8530-4471-9930-5AD6AEB9E6BD}"/>
            </a:ext>
          </a:extLst>
        </xdr:cNvPr>
        <xdr:cNvSpPr/>
      </xdr:nvSpPr>
      <xdr:spPr>
        <a:xfrm>
          <a:off x="179917" y="3536950"/>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3702844</xdr:colOff>
      <xdr:row>23</xdr:row>
      <xdr:rowOff>83344</xdr:rowOff>
    </xdr:from>
    <xdr:to>
      <xdr:col>3</xdr:col>
      <xdr:colOff>6250781</xdr:colOff>
      <xdr:row>23</xdr:row>
      <xdr:rowOff>1619250</xdr:rowOff>
    </xdr:to>
    <xdr:sp macro="" textlink="">
      <xdr:nvSpPr>
        <xdr:cNvPr id="6" name="吹き出し: 角を丸めた四角形 5">
          <a:extLst>
            <a:ext uri="{FF2B5EF4-FFF2-40B4-BE49-F238E27FC236}">
              <a16:creationId xmlns:a16="http://schemas.microsoft.com/office/drawing/2014/main" id="{87494ED5-97EC-CD6E-25AE-9A596FF2513E}"/>
            </a:ext>
          </a:extLst>
        </xdr:cNvPr>
        <xdr:cNvSpPr/>
      </xdr:nvSpPr>
      <xdr:spPr>
        <a:xfrm>
          <a:off x="6226969" y="10084594"/>
          <a:ext cx="2547937" cy="1535906"/>
        </a:xfrm>
        <a:prstGeom prst="wedgeRoundRectCallout">
          <a:avLst>
            <a:gd name="adj1" fmla="val -64804"/>
            <a:gd name="adj2" fmla="val 1811"/>
            <a:gd name="adj3" fmla="val 16667"/>
          </a:avLst>
        </a:prstGeom>
        <a:solidFill>
          <a:srgbClr val="FFFF75"/>
        </a:solidFill>
        <a:ln w="28575">
          <a:solidFill>
            <a:srgbClr val="EE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A20000"/>
              </a:solidFill>
              <a:latin typeface="BIZ UDP明朝 Medium" panose="02020500000000000000" pitchFamily="18" charset="-128"/>
              <a:ea typeface="BIZ UDP明朝 Medium" panose="02020500000000000000" pitchFamily="18" charset="-128"/>
            </a:rPr>
            <a:t>書類の添付モレがないよう、</a:t>
          </a:r>
          <a:endParaRPr kumimoji="1" lang="en-US" altLang="ja-JP" sz="1200" b="1">
            <a:solidFill>
              <a:srgbClr val="A20000"/>
            </a:solidFill>
            <a:latin typeface="BIZ UDP明朝 Medium" panose="02020500000000000000" pitchFamily="18" charset="-128"/>
            <a:ea typeface="BIZ UDP明朝 Medium" panose="02020500000000000000" pitchFamily="18" charset="-128"/>
          </a:endParaRPr>
        </a:p>
        <a:p>
          <a:pPr algn="l"/>
          <a:r>
            <a:rPr kumimoji="1" lang="ja-JP" altLang="en-US" sz="1200" b="1">
              <a:solidFill>
                <a:srgbClr val="A20000"/>
              </a:solidFill>
              <a:latin typeface="BIZ UDP明朝 Medium" panose="02020500000000000000" pitchFamily="18" charset="-128"/>
              <a:ea typeface="BIZ UDP明朝 Medium" panose="02020500000000000000" pitchFamily="18" charset="-128"/>
            </a:rPr>
            <a:t>「申請書類チェック表」にて</a:t>
          </a:r>
          <a:endParaRPr kumimoji="1" lang="en-US" altLang="ja-JP" sz="1200" b="1">
            <a:solidFill>
              <a:srgbClr val="A20000"/>
            </a:solidFill>
            <a:latin typeface="BIZ UDP明朝 Medium" panose="02020500000000000000" pitchFamily="18" charset="-128"/>
            <a:ea typeface="BIZ UDP明朝 Medium" panose="02020500000000000000" pitchFamily="18" charset="-128"/>
          </a:endParaRPr>
        </a:p>
        <a:p>
          <a:pPr algn="l"/>
          <a:r>
            <a:rPr kumimoji="1" lang="ja-JP" altLang="en-US" sz="1200" b="1">
              <a:solidFill>
                <a:srgbClr val="A20000"/>
              </a:solidFill>
              <a:latin typeface="BIZ UDP明朝 Medium" panose="02020500000000000000" pitchFamily="18" charset="-128"/>
              <a:ea typeface="BIZ UDP明朝 Medium" panose="02020500000000000000" pitchFamily="18" charset="-128"/>
            </a:rPr>
            <a:t>ご確認をお願いいたします。</a:t>
          </a:r>
          <a:endParaRPr kumimoji="1" lang="en-US" altLang="ja-JP" sz="1200" b="1">
            <a:solidFill>
              <a:srgbClr val="A20000"/>
            </a:solidFill>
            <a:latin typeface="BIZ UDP明朝 Medium" panose="02020500000000000000" pitchFamily="18" charset="-128"/>
            <a:ea typeface="BIZ UDP明朝 Medium" panose="02020500000000000000" pitchFamily="18" charset="-128"/>
          </a:endParaRPr>
        </a:p>
        <a:p>
          <a:pPr algn="l"/>
          <a:endParaRPr kumimoji="1" lang="en-US" altLang="ja-JP" sz="1200" b="1">
            <a:solidFill>
              <a:srgbClr val="A20000"/>
            </a:solidFill>
            <a:latin typeface="BIZ UDP明朝 Medium" panose="02020500000000000000" pitchFamily="18" charset="-128"/>
            <a:ea typeface="BIZ UDP明朝 Medium" panose="02020500000000000000" pitchFamily="18" charset="-128"/>
          </a:endParaRPr>
        </a:p>
        <a:p>
          <a:pPr algn="l"/>
          <a:r>
            <a:rPr kumimoji="1" lang="en-US" altLang="ja-JP" sz="1200" b="1" u="sng">
              <a:solidFill>
                <a:srgbClr val="A20000"/>
              </a:solidFill>
              <a:latin typeface="BIZ UDP明朝 Medium" panose="02020500000000000000" pitchFamily="18" charset="-128"/>
              <a:ea typeface="BIZ UDP明朝 Medium" panose="02020500000000000000" pitchFamily="18" charset="-128"/>
            </a:rPr>
            <a:t>※</a:t>
          </a:r>
          <a:r>
            <a:rPr kumimoji="1" lang="ja-JP" altLang="en-US" sz="1200" b="1" u="sng">
              <a:solidFill>
                <a:srgbClr val="A20000"/>
              </a:solidFill>
              <a:latin typeface="BIZ UDP明朝 Medium" panose="02020500000000000000" pitchFamily="18" charset="-128"/>
              <a:ea typeface="BIZ UDP明朝 Medium" panose="02020500000000000000" pitchFamily="18" charset="-128"/>
            </a:rPr>
            <a:t>書類に不備や不足がある場合交付決定まで時間がかかります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116416</xdr:colOff>
      <xdr:row>21</xdr:row>
      <xdr:rowOff>687917</xdr:rowOff>
    </xdr:from>
    <xdr:to>
      <xdr:col>1</xdr:col>
      <xdr:colOff>2095499</xdr:colOff>
      <xdr:row>21</xdr:row>
      <xdr:rowOff>1174751</xdr:rowOff>
    </xdr:to>
    <xdr:sp macro="" textlink="">
      <xdr:nvSpPr>
        <xdr:cNvPr id="3" name="吹き出し: 線 2">
          <a:extLst>
            <a:ext uri="{FF2B5EF4-FFF2-40B4-BE49-F238E27FC236}">
              <a16:creationId xmlns:a16="http://schemas.microsoft.com/office/drawing/2014/main" id="{DC2C5D6C-9B4C-47E6-96E4-EF18AD26166E}"/>
            </a:ext>
          </a:extLst>
        </xdr:cNvPr>
        <xdr:cNvSpPr/>
      </xdr:nvSpPr>
      <xdr:spPr>
        <a:xfrm>
          <a:off x="583141" y="13451417"/>
          <a:ext cx="1979083" cy="486834"/>
        </a:xfrm>
        <a:prstGeom prst="borderCallout1">
          <a:avLst>
            <a:gd name="adj1" fmla="val 47080"/>
            <a:gd name="adj2" fmla="val 101088"/>
            <a:gd name="adj3" fmla="val -156995"/>
            <a:gd name="adj4" fmla="val 116287"/>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AA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AA0000"/>
              </a:solidFill>
              <a:latin typeface="BIZ UD明朝 Medium" panose="02020500000000000000" pitchFamily="17" charset="-128"/>
              <a:ea typeface="BIZ UD明朝 Medium" panose="02020500000000000000" pitchFamily="17" charset="-128"/>
            </a:rPr>
            <a:t>内容確認のうえチェックしてください。</a:t>
          </a:r>
          <a:endParaRPr kumimoji="1" lang="en-US" altLang="ja-JP" sz="1100" b="1" kern="1200">
            <a:solidFill>
              <a:srgbClr val="AA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254000</xdr:colOff>
      <xdr:row>27</xdr:row>
      <xdr:rowOff>148167</xdr:rowOff>
    </xdr:from>
    <xdr:to>
      <xdr:col>1</xdr:col>
      <xdr:colOff>2233083</xdr:colOff>
      <xdr:row>27</xdr:row>
      <xdr:rowOff>635000</xdr:rowOff>
    </xdr:to>
    <xdr:sp macro="" textlink="">
      <xdr:nvSpPr>
        <xdr:cNvPr id="4" name="吹き出し: 線 3">
          <a:extLst>
            <a:ext uri="{FF2B5EF4-FFF2-40B4-BE49-F238E27FC236}">
              <a16:creationId xmlns:a16="http://schemas.microsoft.com/office/drawing/2014/main" id="{77BD7622-23F6-4AE3-A567-48DFC347A480}"/>
            </a:ext>
          </a:extLst>
        </xdr:cNvPr>
        <xdr:cNvSpPr/>
      </xdr:nvSpPr>
      <xdr:spPr>
        <a:xfrm>
          <a:off x="720725" y="15511992"/>
          <a:ext cx="1979083" cy="486833"/>
        </a:xfrm>
        <a:prstGeom prst="borderCallout1">
          <a:avLst>
            <a:gd name="adj1" fmla="val 47080"/>
            <a:gd name="adj2" fmla="val 101088"/>
            <a:gd name="adj3" fmla="val -33149"/>
            <a:gd name="adj4" fmla="val 110940"/>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AA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AA0000"/>
              </a:solidFill>
              <a:latin typeface="BIZ UD明朝 Medium" panose="02020500000000000000" pitchFamily="17" charset="-128"/>
              <a:ea typeface="BIZ UD明朝 Medium" panose="02020500000000000000" pitchFamily="17" charset="-128"/>
            </a:rPr>
            <a:t>内容確認のうえチェックしてください。</a:t>
          </a:r>
          <a:endParaRPr kumimoji="1" lang="en-US" altLang="ja-JP" sz="1100" b="1" kern="1200">
            <a:solidFill>
              <a:srgbClr val="AA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127000</xdr:colOff>
      <xdr:row>29</xdr:row>
      <xdr:rowOff>476251</xdr:rowOff>
    </xdr:from>
    <xdr:to>
      <xdr:col>1</xdr:col>
      <xdr:colOff>2106083</xdr:colOff>
      <xdr:row>29</xdr:row>
      <xdr:rowOff>963085</xdr:rowOff>
    </xdr:to>
    <xdr:sp macro="" textlink="">
      <xdr:nvSpPr>
        <xdr:cNvPr id="5" name="吹き出し: 線 4">
          <a:extLst>
            <a:ext uri="{FF2B5EF4-FFF2-40B4-BE49-F238E27FC236}">
              <a16:creationId xmlns:a16="http://schemas.microsoft.com/office/drawing/2014/main" id="{D5B2A0F7-7E80-4D88-AEC3-816EB7BF4E0D}"/>
            </a:ext>
          </a:extLst>
        </xdr:cNvPr>
        <xdr:cNvSpPr/>
      </xdr:nvSpPr>
      <xdr:spPr>
        <a:xfrm>
          <a:off x="593725" y="17297401"/>
          <a:ext cx="1979083" cy="486834"/>
        </a:xfrm>
        <a:prstGeom prst="borderCallout1">
          <a:avLst>
            <a:gd name="adj1" fmla="val 47080"/>
            <a:gd name="adj2" fmla="val 101088"/>
            <a:gd name="adj3" fmla="val -124386"/>
            <a:gd name="adj4" fmla="val 116822"/>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AA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AA0000"/>
              </a:solidFill>
              <a:latin typeface="BIZ UD明朝 Medium" panose="02020500000000000000" pitchFamily="17" charset="-128"/>
              <a:ea typeface="BIZ UD明朝 Medium" panose="02020500000000000000" pitchFamily="17" charset="-128"/>
            </a:rPr>
            <a:t>内容確認のうえチェックしてください。</a:t>
          </a:r>
          <a:endParaRPr kumimoji="1" lang="en-US" altLang="ja-JP" sz="1100" b="1" kern="1200">
            <a:solidFill>
              <a:srgbClr val="AA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137583</xdr:colOff>
      <xdr:row>31</xdr:row>
      <xdr:rowOff>412750</xdr:rowOff>
    </xdr:from>
    <xdr:to>
      <xdr:col>1</xdr:col>
      <xdr:colOff>2116666</xdr:colOff>
      <xdr:row>31</xdr:row>
      <xdr:rowOff>899584</xdr:rowOff>
    </xdr:to>
    <xdr:sp macro="" textlink="">
      <xdr:nvSpPr>
        <xdr:cNvPr id="6" name="吹き出し: 線 5">
          <a:extLst>
            <a:ext uri="{FF2B5EF4-FFF2-40B4-BE49-F238E27FC236}">
              <a16:creationId xmlns:a16="http://schemas.microsoft.com/office/drawing/2014/main" id="{E10272C0-CF4D-45AD-8AD8-03CD304BCB09}"/>
            </a:ext>
          </a:extLst>
        </xdr:cNvPr>
        <xdr:cNvSpPr/>
      </xdr:nvSpPr>
      <xdr:spPr>
        <a:xfrm>
          <a:off x="604308" y="18957925"/>
          <a:ext cx="1979083" cy="486834"/>
        </a:xfrm>
        <a:prstGeom prst="borderCallout1">
          <a:avLst>
            <a:gd name="adj1" fmla="val 47080"/>
            <a:gd name="adj2" fmla="val 101088"/>
            <a:gd name="adj3" fmla="val -87430"/>
            <a:gd name="adj4" fmla="val 115218"/>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AA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AA0000"/>
              </a:solidFill>
              <a:latin typeface="BIZ UD明朝 Medium" panose="02020500000000000000" pitchFamily="17" charset="-128"/>
              <a:ea typeface="BIZ UD明朝 Medium" panose="02020500000000000000" pitchFamily="17" charset="-128"/>
            </a:rPr>
            <a:t>内容確認のうえチェックしてください。</a:t>
          </a:r>
          <a:endParaRPr kumimoji="1" lang="en-US" altLang="ja-JP" sz="1100" b="1" kern="1200">
            <a:solidFill>
              <a:srgbClr val="AA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155204</xdr:colOff>
      <xdr:row>32</xdr:row>
      <xdr:rowOff>401002</xdr:rowOff>
    </xdr:from>
    <xdr:to>
      <xdr:col>1</xdr:col>
      <xdr:colOff>2140002</xdr:colOff>
      <xdr:row>32</xdr:row>
      <xdr:rowOff>864869</xdr:rowOff>
    </xdr:to>
    <xdr:sp macro="" textlink="">
      <xdr:nvSpPr>
        <xdr:cNvPr id="7" name="吹き出し: 線 6">
          <a:extLst>
            <a:ext uri="{FF2B5EF4-FFF2-40B4-BE49-F238E27FC236}">
              <a16:creationId xmlns:a16="http://schemas.microsoft.com/office/drawing/2014/main" id="{829E210D-3B0C-45B7-BD5B-50D274ED04E0}"/>
            </a:ext>
          </a:extLst>
        </xdr:cNvPr>
        <xdr:cNvSpPr/>
      </xdr:nvSpPr>
      <xdr:spPr>
        <a:xfrm>
          <a:off x="619548" y="21772721"/>
          <a:ext cx="1984798" cy="463867"/>
        </a:xfrm>
        <a:prstGeom prst="borderCallout1">
          <a:avLst>
            <a:gd name="adj1" fmla="val 47080"/>
            <a:gd name="adj2" fmla="val 101088"/>
            <a:gd name="adj3" fmla="val -15691"/>
            <a:gd name="adj4" fmla="val 115218"/>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AA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AA0000"/>
              </a:solidFill>
              <a:latin typeface="BIZ UD明朝 Medium" panose="02020500000000000000" pitchFamily="17" charset="-128"/>
              <a:ea typeface="BIZ UD明朝 Medium" panose="02020500000000000000" pitchFamily="17" charset="-128"/>
            </a:rPr>
            <a:t>内容確認のうえチェックしてください。</a:t>
          </a:r>
          <a:endParaRPr kumimoji="1" lang="en-US" altLang="ja-JP" sz="1100" b="1" kern="1200">
            <a:solidFill>
              <a:srgbClr val="AA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187853</xdr:colOff>
      <xdr:row>23</xdr:row>
      <xdr:rowOff>483607</xdr:rowOff>
    </xdr:from>
    <xdr:to>
      <xdr:col>1</xdr:col>
      <xdr:colOff>2165031</xdr:colOff>
      <xdr:row>24</xdr:row>
      <xdr:rowOff>182723</xdr:rowOff>
    </xdr:to>
    <xdr:sp macro="" textlink="">
      <xdr:nvSpPr>
        <xdr:cNvPr id="2" name="吹き出し: 線 1">
          <a:extLst>
            <a:ext uri="{FF2B5EF4-FFF2-40B4-BE49-F238E27FC236}">
              <a16:creationId xmlns:a16="http://schemas.microsoft.com/office/drawing/2014/main" id="{B3DA8DBE-10F8-4BE5-8535-64F634C0E09A}"/>
            </a:ext>
          </a:extLst>
        </xdr:cNvPr>
        <xdr:cNvSpPr/>
      </xdr:nvSpPr>
      <xdr:spPr>
        <a:xfrm>
          <a:off x="652197" y="11532607"/>
          <a:ext cx="1977178" cy="484929"/>
        </a:xfrm>
        <a:prstGeom prst="borderCallout1">
          <a:avLst>
            <a:gd name="adj1" fmla="val 47080"/>
            <a:gd name="adj2" fmla="val 101088"/>
            <a:gd name="adj3" fmla="val -24411"/>
            <a:gd name="adj4" fmla="val 112674"/>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AA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AA0000"/>
              </a:solidFill>
              <a:latin typeface="BIZ UD明朝 Medium" panose="02020500000000000000" pitchFamily="17" charset="-128"/>
              <a:ea typeface="BIZ UD明朝 Medium" panose="02020500000000000000" pitchFamily="17" charset="-128"/>
            </a:rPr>
            <a:t>内容確認のうえチェックしてください。</a:t>
          </a:r>
          <a:endParaRPr kumimoji="1" lang="en-US" altLang="ja-JP" sz="1100" b="1" kern="1200">
            <a:solidFill>
              <a:srgbClr val="AA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83344</xdr:colOff>
      <xdr:row>15</xdr:row>
      <xdr:rowOff>595312</xdr:rowOff>
    </xdr:from>
    <xdr:to>
      <xdr:col>1</xdr:col>
      <xdr:colOff>2643188</xdr:colOff>
      <xdr:row>15</xdr:row>
      <xdr:rowOff>2000250</xdr:rowOff>
    </xdr:to>
    <xdr:sp macro="" textlink="">
      <xdr:nvSpPr>
        <xdr:cNvPr id="4" name="吹き出し: 線 3">
          <a:extLst>
            <a:ext uri="{FF2B5EF4-FFF2-40B4-BE49-F238E27FC236}">
              <a16:creationId xmlns:a16="http://schemas.microsoft.com/office/drawing/2014/main" id="{2AB1DF0B-659B-4706-A4A9-7A29E91B6AA5}"/>
            </a:ext>
          </a:extLst>
        </xdr:cNvPr>
        <xdr:cNvSpPr/>
      </xdr:nvSpPr>
      <xdr:spPr>
        <a:xfrm>
          <a:off x="428625" y="6500812"/>
          <a:ext cx="2559844" cy="1404938"/>
        </a:xfrm>
        <a:prstGeom prst="borderCallout1">
          <a:avLst>
            <a:gd name="adj1" fmla="val 47080"/>
            <a:gd name="adj2" fmla="val 101088"/>
            <a:gd name="adj3" fmla="val 57271"/>
            <a:gd name="adj4" fmla="val 110287"/>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2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200" b="1" kern="1200">
              <a:solidFill>
                <a:srgbClr val="FF0000"/>
              </a:solidFill>
              <a:latin typeface="BIZ UD明朝 Medium" panose="02020500000000000000" pitchFamily="17" charset="-128"/>
              <a:ea typeface="BIZ UD明朝 Medium" panose="02020500000000000000" pitchFamily="17" charset="-128"/>
            </a:rPr>
            <a:t>申請物の必要性が分かるよう、</a:t>
          </a:r>
          <a:r>
            <a:rPr kumimoji="1" lang="ja-JP" altLang="en-US" sz="1200" b="1" u="sng" kern="1200">
              <a:solidFill>
                <a:srgbClr val="FF0000"/>
              </a:solidFill>
              <a:latin typeface="BIZ UD明朝 Medium" panose="02020500000000000000" pitchFamily="17" charset="-128"/>
              <a:ea typeface="BIZ UD明朝 Medium" panose="02020500000000000000" pitchFamily="17" charset="-128"/>
            </a:rPr>
            <a:t>各申請物に沿って具体的な用途</a:t>
          </a:r>
          <a:r>
            <a:rPr kumimoji="1" lang="ja-JP" altLang="en-US" sz="1200" b="1" kern="1200">
              <a:solidFill>
                <a:srgbClr val="FF0000"/>
              </a:solidFill>
              <a:latin typeface="BIZ UD明朝 Medium" panose="02020500000000000000" pitchFamily="17" charset="-128"/>
              <a:ea typeface="BIZ UD明朝 Medium" panose="02020500000000000000" pitchFamily="17" charset="-128"/>
            </a:rPr>
            <a:t>をご記入ください。</a:t>
          </a:r>
          <a:endParaRPr kumimoji="1" lang="en-US" altLang="ja-JP" sz="1200" b="1" kern="1200">
            <a:solidFill>
              <a:srgbClr val="FF0000"/>
            </a:solidFill>
            <a:latin typeface="BIZ UD明朝 Medium" panose="02020500000000000000" pitchFamily="17" charset="-128"/>
            <a:ea typeface="BIZ UD明朝 Medium" panose="02020500000000000000" pitchFamily="17" charset="-128"/>
          </a:endParaRPr>
        </a:p>
        <a:p>
          <a:pPr algn="ctr"/>
          <a:endParaRPr kumimoji="1" lang="en-US" altLang="ja-JP" sz="1200" b="1" kern="1200">
            <a:solidFill>
              <a:srgbClr val="FF0000"/>
            </a:solidFill>
            <a:latin typeface="BIZ UD明朝 Medium" panose="02020500000000000000" pitchFamily="17" charset="-128"/>
            <a:ea typeface="BIZ UD明朝 Medium" panose="02020500000000000000" pitchFamily="17" charset="-128"/>
          </a:endParaRPr>
        </a:p>
        <a:p>
          <a:pPr algn="ctr"/>
          <a:r>
            <a:rPr kumimoji="1" lang="en-US" altLang="ja-JP" sz="1100" b="1" kern="1200">
              <a:solidFill>
                <a:sysClr val="windowText" lastClr="000000"/>
              </a:solidFill>
              <a:latin typeface="BIZ UD明朝 Medium" panose="02020500000000000000" pitchFamily="17" charset="-128"/>
              <a:ea typeface="BIZ UD明朝 Medium" panose="02020500000000000000" pitchFamily="17" charset="-128"/>
            </a:rPr>
            <a:t>※</a:t>
          </a:r>
          <a:r>
            <a:rPr kumimoji="1" lang="ja-JP" altLang="en-US" sz="1100" b="1" kern="1200">
              <a:solidFill>
                <a:sysClr val="windowText" lastClr="000000"/>
              </a:solidFill>
              <a:latin typeface="BIZ UD明朝 Medium" panose="02020500000000000000" pitchFamily="17" charset="-128"/>
              <a:ea typeface="BIZ UD明朝 Medium" panose="02020500000000000000" pitchFamily="17" charset="-128"/>
            </a:rPr>
            <a:t>「</a:t>
          </a:r>
          <a:r>
            <a:rPr kumimoji="1" lang="en-US" altLang="ja-JP" sz="1100" b="1" kern="1200">
              <a:solidFill>
                <a:sysClr val="windowText" lastClr="000000"/>
              </a:solidFill>
              <a:latin typeface="BIZ UD明朝 Medium" panose="02020500000000000000" pitchFamily="17" charset="-128"/>
              <a:ea typeface="BIZ UD明朝 Medium" panose="02020500000000000000" pitchFamily="17" charset="-128"/>
            </a:rPr>
            <a:t>Alt</a:t>
          </a:r>
          <a:r>
            <a:rPr kumimoji="1" lang="ja-JP" altLang="en-US" sz="1100" b="1" kern="1200">
              <a:solidFill>
                <a:sysClr val="windowText" lastClr="000000"/>
              </a:solidFill>
              <a:latin typeface="BIZ UD明朝 Medium" panose="02020500000000000000" pitchFamily="17" charset="-128"/>
              <a:ea typeface="BIZ UD明朝 Medium" panose="02020500000000000000" pitchFamily="17" charset="-128"/>
            </a:rPr>
            <a:t>」</a:t>
          </a:r>
          <a:r>
            <a:rPr kumimoji="1" lang="en-US" altLang="ja-JP" sz="1100" b="1" kern="1200">
              <a:solidFill>
                <a:sysClr val="windowText" lastClr="000000"/>
              </a:solidFill>
              <a:latin typeface="BIZ UD明朝 Medium" panose="02020500000000000000" pitchFamily="17" charset="-128"/>
              <a:ea typeface="BIZ UD明朝 Medium" panose="02020500000000000000" pitchFamily="17" charset="-128"/>
            </a:rPr>
            <a:t>+</a:t>
          </a:r>
          <a:r>
            <a:rPr kumimoji="1" lang="ja-JP" altLang="en-US" sz="1100" b="1" kern="1200">
              <a:solidFill>
                <a:sysClr val="windowText" lastClr="000000"/>
              </a:solidFill>
              <a:latin typeface="BIZ UD明朝 Medium" panose="02020500000000000000" pitchFamily="17" charset="-128"/>
              <a:ea typeface="BIZ UD明朝 Medium" panose="02020500000000000000" pitchFamily="17" charset="-128"/>
            </a:rPr>
            <a:t>「</a:t>
          </a:r>
          <a:r>
            <a:rPr kumimoji="1" lang="en-US" altLang="ja-JP" sz="1100" b="1" kern="1200">
              <a:solidFill>
                <a:sysClr val="windowText" lastClr="000000"/>
              </a:solidFill>
              <a:latin typeface="BIZ UD明朝 Medium" panose="02020500000000000000" pitchFamily="17" charset="-128"/>
              <a:ea typeface="BIZ UD明朝 Medium" panose="02020500000000000000" pitchFamily="17" charset="-128"/>
            </a:rPr>
            <a:t>Enter</a:t>
          </a:r>
          <a:r>
            <a:rPr kumimoji="1" lang="ja-JP" altLang="en-US" sz="1100" b="1" kern="1200">
              <a:solidFill>
                <a:sysClr val="windowText" lastClr="000000"/>
              </a:solidFill>
              <a:latin typeface="BIZ UD明朝 Medium" panose="02020500000000000000" pitchFamily="17" charset="-128"/>
              <a:ea typeface="BIZ UD明朝 Medium" panose="02020500000000000000" pitchFamily="17" charset="-128"/>
            </a:rPr>
            <a:t>」キーで</a:t>
          </a:r>
          <a:endParaRPr kumimoji="1" lang="en-US" altLang="ja-JP" sz="1100" b="1" kern="1200">
            <a:solidFill>
              <a:sysClr val="windowText" lastClr="000000"/>
            </a:solidFill>
            <a:latin typeface="BIZ UD明朝 Medium" panose="02020500000000000000" pitchFamily="17" charset="-128"/>
            <a:ea typeface="BIZ UD明朝 Medium" panose="02020500000000000000" pitchFamily="17" charset="-128"/>
          </a:endParaRPr>
        </a:p>
        <a:p>
          <a:pPr algn="ctr"/>
          <a:r>
            <a:rPr kumimoji="1" lang="ja-JP" altLang="en-US" sz="1100" b="1" kern="1200">
              <a:solidFill>
                <a:sysClr val="windowText" lastClr="000000"/>
              </a:solidFill>
              <a:latin typeface="BIZ UD明朝 Medium" panose="02020500000000000000" pitchFamily="17" charset="-128"/>
              <a:ea typeface="BIZ UD明朝 Medium" panose="02020500000000000000" pitchFamily="17" charset="-128"/>
            </a:rPr>
            <a:t>セル内の改行ができます。</a:t>
          </a:r>
          <a:endParaRPr kumimoji="1" lang="en-US" altLang="ja-JP" sz="1100" b="1" kern="1200">
            <a:solidFill>
              <a:sysClr val="windowText" lastClr="000000"/>
            </a:solidFill>
            <a:latin typeface="BIZ UD明朝 Medium" panose="02020500000000000000" pitchFamily="17" charset="-128"/>
            <a:ea typeface="BIZ UD明朝 Medium" panose="02020500000000000000" pitchFamily="17" charset="-128"/>
          </a:endParaRPr>
        </a:p>
        <a:p>
          <a:pPr algn="ct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12</xdr:col>
      <xdr:colOff>1550458</xdr:colOff>
      <xdr:row>17</xdr:row>
      <xdr:rowOff>93930</xdr:rowOff>
    </xdr:from>
    <xdr:to>
      <xdr:col>12</xdr:col>
      <xdr:colOff>3180292</xdr:colOff>
      <xdr:row>17</xdr:row>
      <xdr:rowOff>549012</xdr:rowOff>
    </xdr:to>
    <xdr:sp macro="" textlink="">
      <xdr:nvSpPr>
        <xdr:cNvPr id="5" name="吹き出し: 線 4">
          <a:extLst>
            <a:ext uri="{FF2B5EF4-FFF2-40B4-BE49-F238E27FC236}">
              <a16:creationId xmlns:a16="http://schemas.microsoft.com/office/drawing/2014/main" id="{E8D67344-45D5-41FB-BEA7-4FA81F29BF31}"/>
            </a:ext>
          </a:extLst>
        </xdr:cNvPr>
        <xdr:cNvSpPr/>
      </xdr:nvSpPr>
      <xdr:spPr>
        <a:xfrm>
          <a:off x="11170708" y="9237930"/>
          <a:ext cx="1629834" cy="45508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7975</xdr:colOff>
      <xdr:row>0</xdr:row>
      <xdr:rowOff>244406</xdr:rowOff>
    </xdr:from>
    <xdr:to>
      <xdr:col>38</xdr:col>
      <xdr:colOff>76200</xdr:colOff>
      <xdr:row>3</xdr:row>
      <xdr:rowOff>152400</xdr:rowOff>
    </xdr:to>
    <xdr:sp macro="" textlink="">
      <xdr:nvSpPr>
        <xdr:cNvPr id="2" name="吹き出し: 線 1">
          <a:extLst>
            <a:ext uri="{FF2B5EF4-FFF2-40B4-BE49-F238E27FC236}">
              <a16:creationId xmlns:a16="http://schemas.microsoft.com/office/drawing/2014/main" id="{A74AD3B5-6255-4A5B-A77B-836F0EDE880F}"/>
            </a:ext>
          </a:extLst>
        </xdr:cNvPr>
        <xdr:cNvSpPr/>
      </xdr:nvSpPr>
      <xdr:spPr>
        <a:xfrm>
          <a:off x="6961225" y="244406"/>
          <a:ext cx="3297200" cy="498544"/>
        </a:xfrm>
        <a:prstGeom prst="borderCallout1">
          <a:avLst>
            <a:gd name="adj1" fmla="val 104345"/>
            <a:gd name="adj2" fmla="val 10207"/>
            <a:gd name="adj3" fmla="val 203614"/>
            <a:gd name="adj4" fmla="val 1376"/>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入力シート②「事業内容」に</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ctr"/>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あわせた目的をご選択ください。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40</xdr:col>
      <xdr:colOff>1305</xdr:colOff>
      <xdr:row>8</xdr:row>
      <xdr:rowOff>142036</xdr:rowOff>
    </xdr:from>
    <xdr:to>
      <xdr:col>87</xdr:col>
      <xdr:colOff>0</xdr:colOff>
      <xdr:row>16</xdr:row>
      <xdr:rowOff>68580</xdr:rowOff>
    </xdr:to>
    <xdr:sp macro="" textlink="">
      <xdr:nvSpPr>
        <xdr:cNvPr id="3" name="吹き出し: 線 2">
          <a:extLst>
            <a:ext uri="{FF2B5EF4-FFF2-40B4-BE49-F238E27FC236}">
              <a16:creationId xmlns:a16="http://schemas.microsoft.com/office/drawing/2014/main" id="{64DB3B4D-02EE-4AF6-9D1C-2464E437B51C}"/>
            </a:ext>
          </a:extLst>
        </xdr:cNvPr>
        <xdr:cNvSpPr/>
      </xdr:nvSpPr>
      <xdr:spPr>
        <a:xfrm>
          <a:off x="10410225" y="1978456"/>
          <a:ext cx="7070055" cy="1938224"/>
        </a:xfrm>
        <a:prstGeom prst="borderCallout1">
          <a:avLst>
            <a:gd name="adj1" fmla="val 61737"/>
            <a:gd name="adj2" fmla="val -575"/>
            <a:gd name="adj3" fmla="val 9089"/>
            <a:gd name="adj4" fmla="val -10284"/>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50" b="1" kern="1200">
              <a:solidFill>
                <a:srgbClr val="FF0000"/>
              </a:solidFill>
              <a:latin typeface="BIZ UD明朝 Medium" panose="02020500000000000000" pitchFamily="17" charset="-128"/>
              <a:ea typeface="BIZ UD明朝 Medium" panose="02020500000000000000" pitchFamily="17" charset="-128"/>
            </a:rPr>
            <a:t>注</a:t>
          </a:r>
          <a:r>
            <a:rPr kumimoji="1" lang="en-US" altLang="ja-JP" sz="1050" b="1" kern="1200">
              <a:solidFill>
                <a:srgbClr val="FF0000"/>
              </a:solidFill>
              <a:latin typeface="BIZ UD明朝 Medium" panose="02020500000000000000" pitchFamily="17" charset="-128"/>
              <a:ea typeface="BIZ UD明朝 Medium" panose="02020500000000000000" pitchFamily="17" charset="-128"/>
            </a:rPr>
            <a:t>1】</a:t>
          </a: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申請物毎に</a:t>
          </a:r>
          <a:r>
            <a:rPr kumimoji="1" lang="ja-JP" altLang="en-US" sz="1000" b="1" u="sng" kern="1200">
              <a:solidFill>
                <a:srgbClr val="FF0000"/>
              </a:solidFill>
              <a:latin typeface="BIZ UD明朝 Medium" panose="02020500000000000000" pitchFamily="17" charset="-128"/>
              <a:ea typeface="BIZ UD明朝 Medium" panose="02020500000000000000" pitchFamily="17" charset="-128"/>
            </a:rPr>
            <a:t>具体的な用途や再起を図るにおいての必要性が確認できない場合対象となり得ません</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申請の手引きを必ずご確認ください。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5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50" b="1" kern="1200">
              <a:solidFill>
                <a:srgbClr val="FF0000"/>
              </a:solidFill>
              <a:latin typeface="BIZ UD明朝 Medium" panose="02020500000000000000" pitchFamily="17" charset="-128"/>
              <a:ea typeface="BIZ UD明朝 Medium" panose="02020500000000000000" pitchFamily="17" charset="-128"/>
            </a:rPr>
            <a:t>注</a:t>
          </a:r>
          <a:r>
            <a:rPr kumimoji="1" lang="en-US" altLang="ja-JP" sz="1050" b="1" kern="1200">
              <a:solidFill>
                <a:srgbClr val="FF0000"/>
              </a:solidFill>
              <a:latin typeface="BIZ UD明朝 Medium" panose="02020500000000000000" pitchFamily="17" charset="-128"/>
              <a:ea typeface="BIZ UD明朝 Medium" panose="02020500000000000000" pitchFamily="17" charset="-128"/>
            </a:rPr>
            <a:t>2】</a:t>
          </a:r>
          <a:endParaRPr kumimoji="1" lang="ja-JP" altLang="en-US" sz="105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広報費は「新たな取組」である点が確認できない場合は対象となりません。新たな取組である点を記載してください。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注</a:t>
          </a:r>
          <a:r>
            <a:rPr kumimoji="1" lang="en-US" altLang="ja-JP" sz="1000" b="1" kern="1200">
              <a:solidFill>
                <a:srgbClr val="FF0000"/>
              </a:solidFill>
              <a:latin typeface="BIZ UD明朝 Medium" panose="02020500000000000000" pitchFamily="17" charset="-128"/>
              <a:ea typeface="BIZ UD明朝 Medium" panose="02020500000000000000" pitchFamily="17" charset="-128"/>
            </a:rPr>
            <a:t>3】</a:t>
          </a: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全ての申請物において、仕様や金額内訳が確認できる見積書やカタログ等の添付書類が必要となります。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申請時にすべて揃えて添付のうえ、ご申請ください。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なお、「一式」等申請物の詳細が不明瞭な表記は認められない場合があります。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39</xdr:col>
      <xdr:colOff>102052</xdr:colOff>
      <xdr:row>5</xdr:row>
      <xdr:rowOff>95250</xdr:rowOff>
    </xdr:from>
    <xdr:to>
      <xdr:col>58</xdr:col>
      <xdr:colOff>27214</xdr:colOff>
      <xdr:row>6</xdr:row>
      <xdr:rowOff>136071</xdr:rowOff>
    </xdr:to>
    <xdr:sp macro="" textlink="">
      <xdr:nvSpPr>
        <xdr:cNvPr id="5" name="吹き出し: 線 4">
          <a:extLst>
            <a:ext uri="{FF2B5EF4-FFF2-40B4-BE49-F238E27FC236}">
              <a16:creationId xmlns:a16="http://schemas.microsoft.com/office/drawing/2014/main" id="{89A7D59E-2F83-4A7B-9C52-6DEC94E5CCE2}"/>
            </a:ext>
          </a:extLst>
        </xdr:cNvPr>
        <xdr:cNvSpPr/>
      </xdr:nvSpPr>
      <xdr:spPr>
        <a:xfrm>
          <a:off x="10579552" y="1183821"/>
          <a:ext cx="3027591" cy="285750"/>
        </a:xfrm>
        <a:prstGeom prst="borderCallout1">
          <a:avLst>
            <a:gd name="adj1" fmla="val 35869"/>
            <a:gd name="adj2" fmla="val 110"/>
            <a:gd name="adj3" fmla="val 124451"/>
            <a:gd name="adj4" fmla="val -16695"/>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費用の見積を依頼した業者名を入力ください。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341311</xdr:colOff>
      <xdr:row>9</xdr:row>
      <xdr:rowOff>166688</xdr:rowOff>
    </xdr:from>
    <xdr:to>
      <xdr:col>5</xdr:col>
      <xdr:colOff>115093</xdr:colOff>
      <xdr:row>10</xdr:row>
      <xdr:rowOff>251355</xdr:rowOff>
    </xdr:to>
    <xdr:sp macro="" textlink="">
      <xdr:nvSpPr>
        <xdr:cNvPr id="2" name="吹き出し: 線 1">
          <a:extLst>
            <a:ext uri="{FF2B5EF4-FFF2-40B4-BE49-F238E27FC236}">
              <a16:creationId xmlns:a16="http://schemas.microsoft.com/office/drawing/2014/main" id="{7ACB58FA-D4B9-4913-BCD2-EEFF33F2760D}"/>
            </a:ext>
          </a:extLst>
        </xdr:cNvPr>
        <xdr:cNvSpPr/>
      </xdr:nvSpPr>
      <xdr:spPr>
        <a:xfrm>
          <a:off x="5341936" y="4024313"/>
          <a:ext cx="1258095" cy="465667"/>
        </a:xfrm>
        <a:prstGeom prst="borderCallout1">
          <a:avLst>
            <a:gd name="adj1" fmla="val 48579"/>
            <a:gd name="adj2" fmla="val -318"/>
            <a:gd name="adj3" fmla="val 50371"/>
            <a:gd name="adj4" fmla="val -28512"/>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ご入力ください。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380998</xdr:colOff>
      <xdr:row>14</xdr:row>
      <xdr:rowOff>182563</xdr:rowOff>
    </xdr:from>
    <xdr:to>
      <xdr:col>5</xdr:col>
      <xdr:colOff>154780</xdr:colOff>
      <xdr:row>15</xdr:row>
      <xdr:rowOff>267230</xdr:rowOff>
    </xdr:to>
    <xdr:sp macro="" textlink="">
      <xdr:nvSpPr>
        <xdr:cNvPr id="3" name="吹き出し: 線 2">
          <a:extLst>
            <a:ext uri="{FF2B5EF4-FFF2-40B4-BE49-F238E27FC236}">
              <a16:creationId xmlns:a16="http://schemas.microsoft.com/office/drawing/2014/main" id="{536D2855-1C92-4450-8560-8F535861B249}"/>
            </a:ext>
          </a:extLst>
        </xdr:cNvPr>
        <xdr:cNvSpPr/>
      </xdr:nvSpPr>
      <xdr:spPr>
        <a:xfrm>
          <a:off x="5381623" y="6290469"/>
          <a:ext cx="1262063" cy="465667"/>
        </a:xfrm>
        <a:prstGeom prst="borderCallout1">
          <a:avLst>
            <a:gd name="adj1" fmla="val 48579"/>
            <a:gd name="adj2" fmla="val -318"/>
            <a:gd name="adj3" fmla="val 47814"/>
            <a:gd name="adj4" fmla="val -31342"/>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ご入力ください。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39687</xdr:colOff>
      <xdr:row>12</xdr:row>
      <xdr:rowOff>379411</xdr:rowOff>
    </xdr:from>
    <xdr:to>
      <xdr:col>1</xdr:col>
      <xdr:colOff>1238250</xdr:colOff>
      <xdr:row>13</xdr:row>
      <xdr:rowOff>273843</xdr:rowOff>
    </xdr:to>
    <xdr:sp macro="" textlink="">
      <xdr:nvSpPr>
        <xdr:cNvPr id="4" name="吹き出し: 線 3">
          <a:extLst>
            <a:ext uri="{FF2B5EF4-FFF2-40B4-BE49-F238E27FC236}">
              <a16:creationId xmlns:a16="http://schemas.microsoft.com/office/drawing/2014/main" id="{9CF29B6C-2471-4D73-A97B-29EF4AA4E399}"/>
            </a:ext>
          </a:extLst>
        </xdr:cNvPr>
        <xdr:cNvSpPr/>
      </xdr:nvSpPr>
      <xdr:spPr>
        <a:xfrm>
          <a:off x="382587" y="5380036"/>
          <a:ext cx="1198563" cy="484982"/>
        </a:xfrm>
        <a:prstGeom prst="borderCallout1">
          <a:avLst>
            <a:gd name="adj1" fmla="val -852"/>
            <a:gd name="adj2" fmla="val 49524"/>
            <a:gd name="adj3" fmla="val -103742"/>
            <a:gd name="adj4" fmla="val 48926"/>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ご選択ください。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637064</xdr:colOff>
      <xdr:row>13</xdr:row>
      <xdr:rowOff>275748</xdr:rowOff>
    </xdr:from>
    <xdr:to>
      <xdr:col>1</xdr:col>
      <xdr:colOff>642938</xdr:colOff>
      <xdr:row>14</xdr:row>
      <xdr:rowOff>178593</xdr:rowOff>
    </xdr:to>
    <xdr:cxnSp macro="">
      <xdr:nvCxnSpPr>
        <xdr:cNvPr id="7" name="直線コネクタ 6">
          <a:extLst>
            <a:ext uri="{FF2B5EF4-FFF2-40B4-BE49-F238E27FC236}">
              <a16:creationId xmlns:a16="http://schemas.microsoft.com/office/drawing/2014/main" id="{E026C29A-D55A-F05C-EABA-0662E027CEB2}"/>
            </a:ext>
          </a:extLst>
        </xdr:cNvPr>
        <xdr:cNvCxnSpPr>
          <a:stCxn id="4" idx="1"/>
        </xdr:cNvCxnSpPr>
      </xdr:nvCxnSpPr>
      <xdr:spPr>
        <a:xfrm>
          <a:off x="982345" y="6216967"/>
          <a:ext cx="5874" cy="760095"/>
        </a:xfrm>
        <a:prstGeom prst="line">
          <a:avLst/>
        </a:prstGeom>
        <a:ln w="12700">
          <a:solidFill>
            <a:srgbClr val="FF0000"/>
          </a:soli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0</xdr:colOff>
      <xdr:row>15</xdr:row>
      <xdr:rowOff>0</xdr:rowOff>
    </xdr:from>
    <xdr:to>
      <xdr:col>11</xdr:col>
      <xdr:colOff>3968</xdr:colOff>
      <xdr:row>16</xdr:row>
      <xdr:rowOff>287073</xdr:rowOff>
    </xdr:to>
    <xdr:cxnSp macro="">
      <xdr:nvCxnSpPr>
        <xdr:cNvPr id="8" name="直線コネクタ 7">
          <a:extLst>
            <a:ext uri="{FF2B5EF4-FFF2-40B4-BE49-F238E27FC236}">
              <a16:creationId xmlns:a16="http://schemas.microsoft.com/office/drawing/2014/main" id="{E549C64E-25F2-4A29-94EE-4448B9F2F374}"/>
            </a:ext>
          </a:extLst>
        </xdr:cNvPr>
        <xdr:cNvCxnSpPr/>
      </xdr:nvCxnSpPr>
      <xdr:spPr>
        <a:xfrm>
          <a:off x="14168438" y="6488906"/>
          <a:ext cx="3968" cy="668073"/>
        </a:xfrm>
        <a:prstGeom prst="line">
          <a:avLst/>
        </a:prstGeom>
        <a:ln>
          <a:solidFill>
            <a:srgbClr val="FF0000"/>
          </a:solidFill>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11906</xdr:colOff>
      <xdr:row>7</xdr:row>
      <xdr:rowOff>130968</xdr:rowOff>
    </xdr:from>
    <xdr:to>
      <xdr:col>113</xdr:col>
      <xdr:colOff>59526</xdr:colOff>
      <xdr:row>32</xdr:row>
      <xdr:rowOff>119060</xdr:rowOff>
    </xdr:to>
    <xdr:sp macro="" textlink="">
      <xdr:nvSpPr>
        <xdr:cNvPr id="2" name="吹き出し: 線 1">
          <a:extLst>
            <a:ext uri="{FF2B5EF4-FFF2-40B4-BE49-F238E27FC236}">
              <a16:creationId xmlns:a16="http://schemas.microsoft.com/office/drawing/2014/main" id="{A46156CB-7773-4563-AFC4-2250B27F7BA4}"/>
            </a:ext>
          </a:extLst>
        </xdr:cNvPr>
        <xdr:cNvSpPr/>
      </xdr:nvSpPr>
      <xdr:spPr>
        <a:xfrm>
          <a:off x="15787687" y="3214687"/>
          <a:ext cx="7465214" cy="5369717"/>
        </a:xfrm>
        <a:prstGeom prst="borderCallout1">
          <a:avLst>
            <a:gd name="adj1" fmla="val 21494"/>
            <a:gd name="adj2" fmla="val -989"/>
            <a:gd name="adj3" fmla="val 8137"/>
            <a:gd name="adj4" fmla="val -10354"/>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400" b="1" kern="1200">
              <a:solidFill>
                <a:srgbClr val="FF0000"/>
              </a:solidFill>
              <a:latin typeface="BIZ UD明朝 Medium" panose="02020500000000000000" pitchFamily="17" charset="-128"/>
              <a:ea typeface="BIZ UD明朝 Medium" panose="02020500000000000000" pitchFamily="17" charset="-128"/>
            </a:rPr>
            <a:t>手引きの</a:t>
          </a:r>
          <a:r>
            <a:rPr kumimoji="1" lang="en-US" altLang="ja-JP" sz="1400" b="1" kern="1200">
              <a:solidFill>
                <a:srgbClr val="FF0000"/>
              </a:solidFill>
              <a:latin typeface="BIZ UD明朝 Medium" panose="02020500000000000000" pitchFamily="17" charset="-128"/>
              <a:ea typeface="BIZ UD明朝 Medium" panose="02020500000000000000" pitchFamily="17" charset="-128"/>
            </a:rPr>
            <a:t>P3</a:t>
          </a:r>
          <a:r>
            <a:rPr kumimoji="1" lang="ja-JP" altLang="en-US" sz="1400" b="1" kern="1200">
              <a:solidFill>
                <a:srgbClr val="FF0000"/>
              </a:solidFill>
              <a:latin typeface="BIZ UD明朝 Medium" panose="02020500000000000000" pitchFamily="17" charset="-128"/>
              <a:ea typeface="BIZ UD明朝 Medium" panose="02020500000000000000" pitchFamily="17" charset="-128"/>
            </a:rPr>
            <a:t>～</a:t>
          </a:r>
          <a:r>
            <a:rPr kumimoji="1" lang="en-US" altLang="ja-JP" sz="1400" b="1" kern="1200">
              <a:solidFill>
                <a:srgbClr val="FF0000"/>
              </a:solidFill>
              <a:latin typeface="BIZ UD明朝 Medium" panose="02020500000000000000" pitchFamily="17" charset="-128"/>
              <a:ea typeface="BIZ UD明朝 Medium" panose="02020500000000000000" pitchFamily="17" charset="-128"/>
            </a:rPr>
            <a:t>4</a:t>
          </a:r>
          <a:r>
            <a:rPr kumimoji="1" lang="ja-JP" altLang="en-US" sz="1400" b="1" kern="1200">
              <a:solidFill>
                <a:srgbClr val="FF0000"/>
              </a:solidFill>
              <a:latin typeface="BIZ UD明朝 Medium" panose="02020500000000000000" pitchFamily="17" charset="-128"/>
              <a:ea typeface="BIZ UD明朝 Medium" panose="02020500000000000000" pitchFamily="17" charset="-128"/>
            </a:rPr>
            <a:t>をご確認ください。</a:t>
          </a:r>
          <a:endParaRPr kumimoji="1" lang="en-US" altLang="ja-JP" sz="14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4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400" b="1" kern="1200">
              <a:solidFill>
                <a:srgbClr val="FF0000"/>
              </a:solidFill>
              <a:latin typeface="BIZ UD明朝 Medium" panose="02020500000000000000" pitchFamily="17" charset="-128"/>
              <a:ea typeface="BIZ UD明朝 Medium" panose="02020500000000000000" pitchFamily="17" charset="-128"/>
            </a:rPr>
            <a:t>留意事項の内容を確認いただき、賃金台帳の該当する部分をご入力ください。</a:t>
          </a:r>
          <a:endParaRPr kumimoji="1" lang="en-US" altLang="ja-JP" sz="14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editAs="oneCell">
    <xdr:from>
      <xdr:col>25</xdr:col>
      <xdr:colOff>51911</xdr:colOff>
      <xdr:row>9</xdr:row>
      <xdr:rowOff>154781</xdr:rowOff>
    </xdr:from>
    <xdr:to>
      <xdr:col>111</xdr:col>
      <xdr:colOff>35720</xdr:colOff>
      <xdr:row>32</xdr:row>
      <xdr:rowOff>57239</xdr:rowOff>
    </xdr:to>
    <xdr:pic>
      <xdr:nvPicPr>
        <xdr:cNvPr id="4" name="図 3">
          <a:extLst>
            <a:ext uri="{FF2B5EF4-FFF2-40B4-BE49-F238E27FC236}">
              <a16:creationId xmlns:a16="http://schemas.microsoft.com/office/drawing/2014/main" id="{B9F81C00-8F68-2AF5-E4B8-A802B4A4ACC0}"/>
            </a:ext>
          </a:extLst>
        </xdr:cNvPr>
        <xdr:cNvPicPr>
          <a:picLocks noChangeAspect="1"/>
        </xdr:cNvPicPr>
      </xdr:nvPicPr>
      <xdr:blipFill>
        <a:blip xmlns:r="http://schemas.openxmlformats.org/officeDocument/2006/relationships" r:embed="rId1"/>
        <a:stretch>
          <a:fillRect/>
        </a:stretch>
      </xdr:blipFill>
      <xdr:spPr>
        <a:xfrm>
          <a:off x="16030099" y="4345781"/>
          <a:ext cx="6913245" cy="455161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8</xdr:row>
      <xdr:rowOff>587216</xdr:rowOff>
    </xdr:from>
    <xdr:to>
      <xdr:col>2</xdr:col>
      <xdr:colOff>275747</xdr:colOff>
      <xdr:row>9</xdr:row>
      <xdr:rowOff>206216</xdr:rowOff>
    </xdr:to>
    <xdr:sp macro="" textlink="">
      <xdr:nvSpPr>
        <xdr:cNvPr id="6" name="正方形/長方形 5">
          <a:extLst>
            <a:ext uri="{FF2B5EF4-FFF2-40B4-BE49-F238E27FC236}">
              <a16:creationId xmlns:a16="http://schemas.microsoft.com/office/drawing/2014/main" id="{FAAD0263-6AD6-F8B4-BA6D-21808EE58A4D}"/>
            </a:ext>
          </a:extLst>
        </xdr:cNvPr>
        <xdr:cNvSpPr/>
      </xdr:nvSpPr>
      <xdr:spPr>
        <a:xfrm>
          <a:off x="0" y="4563904"/>
          <a:ext cx="2264091" cy="250031"/>
        </a:xfrm>
        <a:prstGeom prst="rect">
          <a:avLst/>
        </a:prstGeom>
        <a:noFill/>
        <a:ln w="127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kern="1200">
              <a:solidFill>
                <a:sysClr val="windowText" lastClr="000000"/>
              </a:solidFill>
              <a:latin typeface="BIZ UD明朝 Medium" panose="02020500000000000000" pitchFamily="17" charset="-128"/>
              <a:ea typeface="BIZ UD明朝 Medium" panose="02020500000000000000" pitchFamily="17" charset="-128"/>
            </a:rPr>
            <a:t>【</a:t>
          </a:r>
          <a:r>
            <a:rPr kumimoji="1" lang="ja-JP" altLang="en-US" sz="1400" b="1" kern="1200">
              <a:solidFill>
                <a:sysClr val="windowText" lastClr="000000"/>
              </a:solidFill>
              <a:latin typeface="BIZ UD明朝 Medium" panose="02020500000000000000" pitchFamily="17" charset="-128"/>
              <a:ea typeface="BIZ UD明朝 Medium" panose="02020500000000000000" pitchFamily="17" charset="-128"/>
            </a:rPr>
            <a:t>着手予定年月日 区分</a:t>
          </a:r>
          <a:r>
            <a:rPr kumimoji="1" lang="en-US" altLang="ja-JP" sz="1400" b="1" kern="1200">
              <a:solidFill>
                <a:sysClr val="windowText" lastClr="000000"/>
              </a:solidFill>
              <a:latin typeface="BIZ UD明朝 Medium" panose="02020500000000000000" pitchFamily="17" charset="-128"/>
              <a:ea typeface="BIZ UD明朝 Medium" panose="02020500000000000000" pitchFamily="17" charset="-128"/>
            </a:rPr>
            <a:t>】</a:t>
          </a:r>
          <a:endParaRPr kumimoji="1" lang="ja-JP" altLang="en-US" sz="1400" b="1" kern="120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editAs="oneCell">
    <xdr:from>
      <xdr:col>0</xdr:col>
      <xdr:colOff>190500</xdr:colOff>
      <xdr:row>9</xdr:row>
      <xdr:rowOff>287178</xdr:rowOff>
    </xdr:from>
    <xdr:to>
      <xdr:col>12</xdr:col>
      <xdr:colOff>1811655</xdr:colOff>
      <xdr:row>10</xdr:row>
      <xdr:rowOff>612934</xdr:rowOff>
    </xdr:to>
    <xdr:pic>
      <xdr:nvPicPr>
        <xdr:cNvPr id="3" name="図 2">
          <a:extLst>
            <a:ext uri="{FF2B5EF4-FFF2-40B4-BE49-F238E27FC236}">
              <a16:creationId xmlns:a16="http://schemas.microsoft.com/office/drawing/2014/main" id="{8EAF5883-9926-F7E0-A1BD-D2660B8F45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4894897"/>
          <a:ext cx="8390096" cy="956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98654</xdr:colOff>
      <xdr:row>7</xdr:row>
      <xdr:rowOff>130118</xdr:rowOff>
    </xdr:from>
    <xdr:to>
      <xdr:col>4</xdr:col>
      <xdr:colOff>132671</xdr:colOff>
      <xdr:row>8</xdr:row>
      <xdr:rowOff>170939</xdr:rowOff>
    </xdr:to>
    <xdr:sp macro="" textlink="">
      <xdr:nvSpPr>
        <xdr:cNvPr id="2" name="矢印: 右 3">
          <a:extLst>
            <a:ext uri="{FF2B5EF4-FFF2-40B4-BE49-F238E27FC236}">
              <a16:creationId xmlns:a16="http://schemas.microsoft.com/office/drawing/2014/main" id="{64E61F71-4715-4B25-896E-C497FC512267}"/>
            </a:ext>
          </a:extLst>
        </xdr:cNvPr>
        <xdr:cNvSpPr/>
      </xdr:nvSpPr>
      <xdr:spPr>
        <a:xfrm rot="16200000">
          <a:off x="838202" y="1371770"/>
          <a:ext cx="221796" cy="272142"/>
        </a:xfrm>
        <a:prstGeom prst="right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50800</xdr:colOff>
      <xdr:row>8</xdr:row>
      <xdr:rowOff>179293</xdr:rowOff>
    </xdr:from>
    <xdr:to>
      <xdr:col>6</xdr:col>
      <xdr:colOff>160867</xdr:colOff>
      <xdr:row>10</xdr:row>
      <xdr:rowOff>127000</xdr:rowOff>
    </xdr:to>
    <xdr:sp macro="" textlink="">
      <xdr:nvSpPr>
        <xdr:cNvPr id="3" name="正方形/長方形 2">
          <a:extLst>
            <a:ext uri="{FF2B5EF4-FFF2-40B4-BE49-F238E27FC236}">
              <a16:creationId xmlns:a16="http://schemas.microsoft.com/office/drawing/2014/main" id="{601F261F-5A9B-448E-8FFE-2DD3C3C63A3D}"/>
            </a:ext>
          </a:extLst>
        </xdr:cNvPr>
        <xdr:cNvSpPr/>
      </xdr:nvSpPr>
      <xdr:spPr>
        <a:xfrm>
          <a:off x="194733" y="2541493"/>
          <a:ext cx="1083734" cy="54884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81428</xdr:colOff>
      <xdr:row>8</xdr:row>
      <xdr:rowOff>204441</xdr:rowOff>
    </xdr:from>
    <xdr:to>
      <xdr:col>7</xdr:col>
      <xdr:colOff>76199</xdr:colOff>
      <xdr:row>10</xdr:row>
      <xdr:rowOff>397932</xdr:rowOff>
    </xdr:to>
    <xdr:sp macro="" textlink="">
      <xdr:nvSpPr>
        <xdr:cNvPr id="4" name="テキスト ボックス 3">
          <a:extLst>
            <a:ext uri="{FF2B5EF4-FFF2-40B4-BE49-F238E27FC236}">
              <a16:creationId xmlns:a16="http://schemas.microsoft.com/office/drawing/2014/main" id="{4C93DF90-C053-4D6A-887B-C4DB9C151606}"/>
            </a:ext>
          </a:extLst>
        </xdr:cNvPr>
        <xdr:cNvSpPr txBox="1"/>
      </xdr:nvSpPr>
      <xdr:spPr>
        <a:xfrm>
          <a:off x="81428" y="2566641"/>
          <a:ext cx="1307104" cy="794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kern="1200"/>
            <a:t>どちらか一方に</a:t>
          </a:r>
          <a:endParaRPr kumimoji="1" lang="en-US" altLang="ja-JP" sz="1000" kern="1200"/>
        </a:p>
        <a:p>
          <a:pPr algn="ctr"/>
          <a:r>
            <a:rPr kumimoji="1" lang="ja-JP" altLang="en-US" sz="1000" kern="1200"/>
            <a:t>記入してください</a:t>
          </a:r>
        </a:p>
      </xdr:txBody>
    </xdr:sp>
    <xdr:clientData/>
  </xdr:twoCellAnchor>
  <xdr:twoCellAnchor>
    <xdr:from>
      <xdr:col>3</xdr:col>
      <xdr:colOff>107156</xdr:colOff>
      <xdr:row>10</xdr:row>
      <xdr:rowOff>127267</xdr:rowOff>
    </xdr:from>
    <xdr:to>
      <xdr:col>4</xdr:col>
      <xdr:colOff>141173</xdr:colOff>
      <xdr:row>10</xdr:row>
      <xdr:rowOff>370494</xdr:rowOff>
    </xdr:to>
    <xdr:sp macro="" textlink="">
      <xdr:nvSpPr>
        <xdr:cNvPr id="5" name="矢印: 右 4">
          <a:extLst>
            <a:ext uri="{FF2B5EF4-FFF2-40B4-BE49-F238E27FC236}">
              <a16:creationId xmlns:a16="http://schemas.microsoft.com/office/drawing/2014/main" id="{3CF769D9-E30C-426A-B2E4-A8D74E2B009E}"/>
            </a:ext>
          </a:extLst>
        </xdr:cNvPr>
        <xdr:cNvSpPr/>
      </xdr:nvSpPr>
      <xdr:spPr>
        <a:xfrm rot="5400000">
          <a:off x="633317" y="3097839"/>
          <a:ext cx="243227" cy="228750"/>
        </a:xfrm>
        <a:prstGeom prst="right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82F528-A259-4842-B7A6-4939AF024D77}" name="テーブル1" displayName="テーブル1" ref="Q4:Q7" totalsRowShown="0" headerRowDxfId="2" dataDxfId="1">
  <autoFilter ref="Q4:Q7" xr:uid="{4482F528-A259-4842-B7A6-4939AF024D77}"/>
  <tableColumns count="1">
    <tableColumn id="1" xr3:uid="{A21C3FDE-19C6-4F72-B407-2A0D7E0A298B}" name="列1"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12700">
          <a:solidFill>
            <a:srgbClr val="FF0000"/>
          </a:solidFill>
        </a:ln>
      </a:spPr>
      <a:bodyPr vertOverflow="clip" horzOverflow="clip" rtlCol="0" anchor="t"/>
      <a:lstStyle>
        <a:defPPr algn="l">
          <a:defRPr kumimoji="1" sz="1100" b="1" kern="1200">
            <a:solidFill>
              <a:srgbClr val="FF0000"/>
            </a:solidFill>
            <a:latin typeface="BIZ UD明朝 Medium" panose="02020500000000000000" pitchFamily="17" charset="-128"/>
            <a:ea typeface="BIZ UD明朝 Medium" panose="02020500000000000000" pitchFamily="17" charset="-128"/>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iyagi@abcd.co.jp"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8000"/>
    <pageSetUpPr fitToPage="1"/>
  </sheetPr>
  <dimension ref="A1:BN89"/>
  <sheetViews>
    <sheetView tabSelected="1" view="pageBreakPreview" topLeftCell="A7" zoomScaleNormal="80" zoomScaleSheetLayoutView="100" workbookViewId="0">
      <selection activeCell="E24" sqref="E24"/>
    </sheetView>
  </sheetViews>
  <sheetFormatPr defaultColWidth="9" defaultRowHeight="13.8" x14ac:dyDescent="0.2"/>
  <cols>
    <col min="1" max="1" width="10.69921875" style="172" customWidth="1"/>
    <col min="2" max="2" width="5" style="172" customWidth="1"/>
    <col min="3" max="3" width="17.3984375" style="172" customWidth="1"/>
    <col min="4" max="4" width="84.5" style="178" customWidth="1"/>
    <col min="5" max="5" width="16.3984375" style="172" customWidth="1"/>
    <col min="6" max="66" width="9" style="173"/>
    <col min="67" max="16384" width="9" style="172"/>
  </cols>
  <sheetData>
    <row r="1" spans="1:5" ht="24.75" customHeight="1" x14ac:dyDescent="0.2">
      <c r="A1" s="595" t="s">
        <v>401</v>
      </c>
      <c r="B1" s="595"/>
      <c r="C1" s="595"/>
      <c r="D1" s="595"/>
      <c r="E1" s="173"/>
    </row>
    <row r="2" spans="1:5" ht="12" customHeight="1" thickBot="1" x14ac:dyDescent="0.25">
      <c r="A2" s="194"/>
      <c r="B2" s="194"/>
      <c r="C2" s="194"/>
      <c r="D2" s="194"/>
      <c r="E2" s="173"/>
    </row>
    <row r="3" spans="1:5" ht="32.25" customHeight="1" x14ac:dyDescent="0.2">
      <c r="A3" s="596" t="s">
        <v>359</v>
      </c>
      <c r="B3" s="597"/>
      <c r="C3" s="597"/>
      <c r="D3" s="598"/>
      <c r="E3" s="173"/>
    </row>
    <row r="4" spans="1:5" ht="8.25" customHeight="1" x14ac:dyDescent="0.2">
      <c r="A4" s="195"/>
      <c r="B4" s="196"/>
      <c r="C4" s="196"/>
      <c r="D4" s="197"/>
      <c r="E4" s="173"/>
    </row>
    <row r="5" spans="1:5" ht="18.75" customHeight="1" x14ac:dyDescent="0.2">
      <c r="A5" s="195"/>
      <c r="B5" s="196"/>
      <c r="C5" s="198" t="s">
        <v>360</v>
      </c>
      <c r="D5" s="199" t="s">
        <v>361</v>
      </c>
      <c r="E5" s="173"/>
    </row>
    <row r="6" spans="1:5" ht="6" customHeight="1" x14ac:dyDescent="0.2">
      <c r="A6" s="195"/>
      <c r="B6" s="196"/>
      <c r="C6" s="200"/>
      <c r="D6" s="199"/>
      <c r="E6" s="173"/>
    </row>
    <row r="7" spans="1:5" ht="19.5" customHeight="1" x14ac:dyDescent="0.2">
      <c r="A7" s="195"/>
      <c r="B7" s="196"/>
      <c r="C7" s="314" t="s">
        <v>362</v>
      </c>
      <c r="D7" s="199" t="s">
        <v>363</v>
      </c>
      <c r="E7" s="173"/>
    </row>
    <row r="8" spans="1:5" ht="18" customHeight="1" x14ac:dyDescent="0.2">
      <c r="A8" s="195"/>
      <c r="B8" s="196"/>
      <c r="C8" s="200"/>
      <c r="D8" s="201" t="s">
        <v>367</v>
      </c>
      <c r="E8" s="173"/>
    </row>
    <row r="9" spans="1:5" ht="4.5" customHeight="1" thickBot="1" x14ac:dyDescent="0.25">
      <c r="A9" s="202"/>
      <c r="B9" s="203"/>
      <c r="C9" s="204"/>
      <c r="D9" s="205"/>
      <c r="E9" s="173"/>
    </row>
    <row r="10" spans="1:5" ht="19.5" customHeight="1" thickBot="1" x14ac:dyDescent="0.25">
      <c r="A10" s="194"/>
      <c r="B10" s="194"/>
      <c r="C10" s="194"/>
      <c r="D10" s="194"/>
      <c r="E10" s="173"/>
    </row>
    <row r="11" spans="1:5" ht="33" customHeight="1" x14ac:dyDescent="0.2">
      <c r="A11" s="588" t="s">
        <v>368</v>
      </c>
      <c r="B11" s="590" t="s">
        <v>364</v>
      </c>
      <c r="C11" s="590"/>
      <c r="D11" s="591"/>
      <c r="E11" s="173"/>
    </row>
    <row r="12" spans="1:5" ht="72" customHeight="1" thickBot="1" x14ac:dyDescent="0.25">
      <c r="A12" s="589"/>
      <c r="B12" s="592" t="s">
        <v>724</v>
      </c>
      <c r="C12" s="593"/>
      <c r="D12" s="594"/>
      <c r="E12" s="173"/>
    </row>
    <row r="13" spans="1:5" ht="48.75" customHeight="1" thickBot="1" x14ac:dyDescent="0.25">
      <c r="A13" s="206"/>
      <c r="B13" s="207"/>
      <c r="C13" s="207"/>
      <c r="D13" s="207"/>
      <c r="E13" s="173"/>
    </row>
    <row r="14" spans="1:5" ht="33" customHeight="1" x14ac:dyDescent="0.2">
      <c r="A14" s="588" t="s">
        <v>369</v>
      </c>
      <c r="B14" s="590" t="s">
        <v>365</v>
      </c>
      <c r="C14" s="590"/>
      <c r="D14" s="591"/>
      <c r="E14" s="173"/>
    </row>
    <row r="15" spans="1:5" ht="124.8" customHeight="1" thickBot="1" x14ac:dyDescent="0.25">
      <c r="A15" s="589"/>
      <c r="B15" s="592" t="s">
        <v>762</v>
      </c>
      <c r="C15" s="593"/>
      <c r="D15" s="594"/>
      <c r="E15" s="173"/>
    </row>
    <row r="16" spans="1:5" s="173" customFormat="1" ht="48" customHeight="1" thickBot="1" x14ac:dyDescent="0.25">
      <c r="A16" s="172"/>
      <c r="B16" s="599"/>
      <c r="C16" s="599"/>
      <c r="D16" s="599"/>
    </row>
    <row r="17" spans="1:5" s="173" customFormat="1" ht="30.75" customHeight="1" x14ac:dyDescent="0.2">
      <c r="A17" s="588" t="s">
        <v>370</v>
      </c>
      <c r="B17" s="590" t="s">
        <v>366</v>
      </c>
      <c r="C17" s="590"/>
      <c r="D17" s="591"/>
    </row>
    <row r="18" spans="1:5" s="173" customFormat="1" ht="112.8" customHeight="1" thickBot="1" x14ac:dyDescent="0.25">
      <c r="A18" s="589"/>
      <c r="B18" s="592" t="s">
        <v>763</v>
      </c>
      <c r="C18" s="593"/>
      <c r="D18" s="594"/>
    </row>
    <row r="19" spans="1:5" s="173" customFormat="1" ht="48.75" customHeight="1" thickBot="1" x14ac:dyDescent="0.25">
      <c r="A19" s="172"/>
      <c r="B19" s="599"/>
      <c r="C19" s="599"/>
      <c r="D19" s="599"/>
    </row>
    <row r="20" spans="1:5" s="173" customFormat="1" ht="35.25" customHeight="1" x14ac:dyDescent="0.2">
      <c r="A20" s="588" t="s">
        <v>371</v>
      </c>
      <c r="B20" s="590" t="s">
        <v>520</v>
      </c>
      <c r="C20" s="590"/>
      <c r="D20" s="591"/>
    </row>
    <row r="21" spans="1:5" s="173" customFormat="1" ht="45" customHeight="1" thickBot="1" x14ac:dyDescent="0.25">
      <c r="A21" s="600"/>
      <c r="B21" s="592" t="s">
        <v>720</v>
      </c>
      <c r="C21" s="593"/>
      <c r="D21" s="594"/>
    </row>
    <row r="22" spans="1:5" s="173" customFormat="1" ht="48.75" customHeight="1" thickBot="1" x14ac:dyDescent="0.25">
      <c r="A22" s="172"/>
      <c r="B22" s="599"/>
      <c r="C22" s="599"/>
      <c r="D22" s="599"/>
    </row>
    <row r="23" spans="1:5" s="173" customFormat="1" ht="35.25" customHeight="1" x14ac:dyDescent="0.2">
      <c r="A23" s="588" t="s">
        <v>372</v>
      </c>
      <c r="B23" s="590" t="s">
        <v>427</v>
      </c>
      <c r="C23" s="590"/>
      <c r="D23" s="591"/>
    </row>
    <row r="24" spans="1:5" s="173" customFormat="1" ht="135.75" customHeight="1" thickBot="1" x14ac:dyDescent="0.25">
      <c r="A24" s="600"/>
      <c r="B24" s="592" t="s">
        <v>786</v>
      </c>
      <c r="C24" s="593"/>
      <c r="D24" s="594"/>
    </row>
    <row r="25" spans="1:5" s="173" customFormat="1" ht="50.25" customHeight="1" x14ac:dyDescent="0.2">
      <c r="A25" s="208"/>
      <c r="B25" s="208"/>
      <c r="C25" s="208"/>
      <c r="D25" s="208"/>
    </row>
    <row r="26" spans="1:5" s="173" customFormat="1" ht="48.75" customHeight="1" x14ac:dyDescent="0.2">
      <c r="A26" s="176"/>
      <c r="D26" s="209"/>
    </row>
    <row r="27" spans="1:5" s="173" customFormat="1" ht="30" customHeight="1" x14ac:dyDescent="0.2">
      <c r="D27" s="209"/>
    </row>
    <row r="28" spans="1:5" s="173" customFormat="1" ht="30" customHeight="1" x14ac:dyDescent="0.2">
      <c r="D28" s="209"/>
      <c r="E28" s="210"/>
    </row>
    <row r="29" spans="1:5" s="173" customFormat="1" ht="30" customHeight="1" x14ac:dyDescent="0.2">
      <c r="D29" s="209"/>
    </row>
    <row r="30" spans="1:5" s="173" customFormat="1" ht="30" customHeight="1" x14ac:dyDescent="0.2">
      <c r="D30" s="209"/>
    </row>
    <row r="31" spans="1:5" s="173" customFormat="1" ht="30" customHeight="1" x14ac:dyDescent="0.2">
      <c r="D31" s="180"/>
    </row>
    <row r="32" spans="1:5" s="173" customFormat="1" ht="30" customHeight="1" x14ac:dyDescent="0.2">
      <c r="D32" s="180"/>
    </row>
    <row r="33" spans="4:4" s="173" customFormat="1" ht="30" customHeight="1" x14ac:dyDescent="0.2">
      <c r="D33" s="180"/>
    </row>
    <row r="34" spans="4:4" s="173" customFormat="1" ht="30" customHeight="1" x14ac:dyDescent="0.2">
      <c r="D34" s="180"/>
    </row>
    <row r="35" spans="4:4" s="173" customFormat="1" ht="66" customHeight="1" x14ac:dyDescent="0.2">
      <c r="D35" s="180"/>
    </row>
    <row r="36" spans="4:4" s="173" customFormat="1" ht="30" customHeight="1" x14ac:dyDescent="0.2">
      <c r="D36" s="180"/>
    </row>
    <row r="37" spans="4:4" s="173" customFormat="1" ht="30" customHeight="1" x14ac:dyDescent="0.2">
      <c r="D37" s="180"/>
    </row>
    <row r="38" spans="4:4" s="173" customFormat="1" ht="30" customHeight="1" x14ac:dyDescent="0.2">
      <c r="D38" s="180"/>
    </row>
    <row r="39" spans="4:4" s="173" customFormat="1" ht="30" customHeight="1" x14ac:dyDescent="0.2">
      <c r="D39" s="180"/>
    </row>
    <row r="40" spans="4:4" s="173" customFormat="1" ht="30" customHeight="1" x14ac:dyDescent="0.2">
      <c r="D40" s="180"/>
    </row>
    <row r="41" spans="4:4" s="173" customFormat="1" ht="30" customHeight="1" x14ac:dyDescent="0.2">
      <c r="D41" s="180"/>
    </row>
    <row r="42" spans="4:4" s="173" customFormat="1" ht="30" customHeight="1" x14ac:dyDescent="0.2">
      <c r="D42" s="180"/>
    </row>
    <row r="43" spans="4:4" s="173" customFormat="1" ht="30" customHeight="1" x14ac:dyDescent="0.2">
      <c r="D43" s="180"/>
    </row>
    <row r="44" spans="4:4" s="173" customFormat="1" ht="30" customHeight="1" x14ac:dyDescent="0.2">
      <c r="D44" s="180"/>
    </row>
    <row r="45" spans="4:4" s="173" customFormat="1" ht="30" customHeight="1" x14ac:dyDescent="0.2">
      <c r="D45" s="180"/>
    </row>
    <row r="46" spans="4:4" s="173" customFormat="1" ht="30" customHeight="1" x14ac:dyDescent="0.2">
      <c r="D46" s="180"/>
    </row>
    <row r="47" spans="4:4" s="173" customFormat="1" ht="18.75" customHeight="1" x14ac:dyDescent="0.2">
      <c r="D47" s="180"/>
    </row>
    <row r="48" spans="4:4" s="173" customFormat="1" ht="18.75" customHeight="1" x14ac:dyDescent="0.2">
      <c r="D48" s="180"/>
    </row>
    <row r="49" spans="4:4" s="173" customFormat="1" ht="18.75" customHeight="1" x14ac:dyDescent="0.2">
      <c r="D49" s="180"/>
    </row>
    <row r="50" spans="4:4" s="173" customFormat="1" ht="18.75" customHeight="1" x14ac:dyDescent="0.2">
      <c r="D50" s="177"/>
    </row>
    <row r="51" spans="4:4" s="173" customFormat="1" ht="18.75" customHeight="1" x14ac:dyDescent="0.2">
      <c r="D51" s="177"/>
    </row>
    <row r="52" spans="4:4" s="173" customFormat="1" ht="18.75" customHeight="1" x14ac:dyDescent="0.2">
      <c r="D52" s="177"/>
    </row>
    <row r="53" spans="4:4" s="173" customFormat="1" ht="18.75" customHeight="1" x14ac:dyDescent="0.2">
      <c r="D53" s="177"/>
    </row>
    <row r="54" spans="4:4" s="173" customFormat="1" ht="18.75" customHeight="1" x14ac:dyDescent="0.2">
      <c r="D54" s="177"/>
    </row>
    <row r="55" spans="4:4" s="173" customFormat="1" ht="18.75" customHeight="1" x14ac:dyDescent="0.2">
      <c r="D55" s="177"/>
    </row>
    <row r="56" spans="4:4" s="173" customFormat="1" ht="18.75" customHeight="1" x14ac:dyDescent="0.2">
      <c r="D56" s="177"/>
    </row>
    <row r="57" spans="4:4" s="173" customFormat="1" ht="18.75" customHeight="1" x14ac:dyDescent="0.2">
      <c r="D57" s="177"/>
    </row>
    <row r="58" spans="4:4" s="173" customFormat="1" ht="18.75" customHeight="1" x14ac:dyDescent="0.2">
      <c r="D58" s="177"/>
    </row>
    <row r="59" spans="4:4" s="173" customFormat="1" ht="18.75" customHeight="1" x14ac:dyDescent="0.2">
      <c r="D59" s="177"/>
    </row>
    <row r="60" spans="4:4" s="173" customFormat="1" ht="18.75" customHeight="1" x14ac:dyDescent="0.2">
      <c r="D60" s="177"/>
    </row>
    <row r="61" spans="4:4" s="173" customFormat="1" ht="18.75" customHeight="1" x14ac:dyDescent="0.2">
      <c r="D61" s="177"/>
    </row>
    <row r="62" spans="4:4" s="173" customFormat="1" ht="18.75" customHeight="1" x14ac:dyDescent="0.2">
      <c r="D62" s="177"/>
    </row>
    <row r="63" spans="4:4" s="173" customFormat="1" ht="18.75" customHeight="1" x14ac:dyDescent="0.2">
      <c r="D63" s="177"/>
    </row>
    <row r="64" spans="4:4" s="173" customFormat="1" ht="18.75" customHeight="1" x14ac:dyDescent="0.2">
      <c r="D64" s="177"/>
    </row>
    <row r="65" spans="1:4" s="173" customFormat="1" ht="18.75" customHeight="1" x14ac:dyDescent="0.2">
      <c r="D65" s="177"/>
    </row>
    <row r="66" spans="1:4" s="173" customFormat="1" ht="18.75" customHeight="1" x14ac:dyDescent="0.2">
      <c r="D66" s="177"/>
    </row>
    <row r="67" spans="1:4" s="173" customFormat="1" ht="18.75" customHeight="1" x14ac:dyDescent="0.2">
      <c r="D67" s="177"/>
    </row>
    <row r="68" spans="1:4" s="173" customFormat="1" ht="18.75" customHeight="1" x14ac:dyDescent="0.2">
      <c r="D68" s="177"/>
    </row>
    <row r="69" spans="1:4" s="173" customFormat="1" ht="18.75" customHeight="1" x14ac:dyDescent="0.2">
      <c r="D69" s="177"/>
    </row>
    <row r="70" spans="1:4" s="173" customFormat="1" ht="18.75" customHeight="1" x14ac:dyDescent="0.2">
      <c r="D70" s="177"/>
    </row>
    <row r="71" spans="1:4" s="173" customFormat="1" ht="18.75" customHeight="1" x14ac:dyDescent="0.2">
      <c r="D71" s="177"/>
    </row>
    <row r="72" spans="1:4" s="173" customFormat="1" ht="18.75" customHeight="1" x14ac:dyDescent="0.2">
      <c r="D72" s="177"/>
    </row>
    <row r="73" spans="1:4" s="173" customFormat="1" ht="18.75" customHeight="1" x14ac:dyDescent="0.2">
      <c r="D73" s="177"/>
    </row>
    <row r="74" spans="1:4" s="173" customFormat="1" ht="18.75" customHeight="1" x14ac:dyDescent="0.2">
      <c r="D74" s="177"/>
    </row>
    <row r="75" spans="1:4" s="173" customFormat="1" ht="18.75" customHeight="1" x14ac:dyDescent="0.2">
      <c r="B75" s="172"/>
      <c r="C75" s="172"/>
      <c r="D75" s="178"/>
    </row>
    <row r="76" spans="1:4" s="173" customFormat="1" ht="18.75" customHeight="1" x14ac:dyDescent="0.2">
      <c r="A76" s="172"/>
      <c r="B76" s="172"/>
      <c r="C76" s="172"/>
      <c r="D76" s="178"/>
    </row>
    <row r="77" spans="1:4" s="173" customFormat="1" ht="18.75" customHeight="1" x14ac:dyDescent="0.2">
      <c r="A77" s="172"/>
      <c r="B77" s="172"/>
      <c r="C77" s="172"/>
      <c r="D77" s="178"/>
    </row>
    <row r="78" spans="1:4" s="173" customFormat="1" ht="18.75" customHeight="1" x14ac:dyDescent="0.2">
      <c r="A78" s="172"/>
      <c r="B78" s="172"/>
      <c r="C78" s="172"/>
      <c r="D78" s="178"/>
    </row>
    <row r="79" spans="1:4" s="173" customFormat="1" ht="18.75" customHeight="1" x14ac:dyDescent="0.2">
      <c r="A79" s="172"/>
      <c r="B79" s="172"/>
      <c r="C79" s="172"/>
      <c r="D79" s="178"/>
    </row>
    <row r="80" spans="1:4" s="173" customFormat="1" ht="18.75" customHeight="1" x14ac:dyDescent="0.2">
      <c r="A80" s="172"/>
      <c r="B80" s="172"/>
      <c r="C80" s="172"/>
      <c r="D80" s="178"/>
    </row>
    <row r="81" spans="1:4" s="173" customFormat="1" ht="18.75" customHeight="1" x14ac:dyDescent="0.2">
      <c r="A81" s="172"/>
      <c r="B81" s="172"/>
      <c r="C81" s="172"/>
      <c r="D81" s="178"/>
    </row>
    <row r="82" spans="1:4" s="173" customFormat="1" ht="18.75" customHeight="1" x14ac:dyDescent="0.2">
      <c r="A82" s="172"/>
      <c r="B82" s="172"/>
      <c r="C82" s="172"/>
      <c r="D82" s="178"/>
    </row>
    <row r="83" spans="1:4" s="173" customFormat="1" ht="18.75" customHeight="1" x14ac:dyDescent="0.2">
      <c r="A83" s="172"/>
      <c r="B83" s="172"/>
      <c r="C83" s="172"/>
      <c r="D83" s="178"/>
    </row>
    <row r="84" spans="1:4" s="173" customFormat="1" ht="18.75" customHeight="1" x14ac:dyDescent="0.2">
      <c r="A84" s="172"/>
      <c r="B84" s="172"/>
      <c r="C84" s="172"/>
      <c r="D84" s="178"/>
    </row>
    <row r="85" spans="1:4" s="173" customFormat="1" ht="18.75" customHeight="1" x14ac:dyDescent="0.2">
      <c r="A85" s="172"/>
      <c r="B85" s="172"/>
      <c r="C85" s="172"/>
      <c r="D85" s="178"/>
    </row>
    <row r="86" spans="1:4" s="173" customFormat="1" ht="18.75" customHeight="1" x14ac:dyDescent="0.2">
      <c r="A86" s="172"/>
      <c r="B86" s="172"/>
      <c r="C86" s="172"/>
      <c r="D86" s="178"/>
    </row>
    <row r="87" spans="1:4" s="173" customFormat="1" ht="18.75" customHeight="1" x14ac:dyDescent="0.2">
      <c r="A87" s="172"/>
      <c r="B87" s="172"/>
      <c r="C87" s="172"/>
      <c r="D87" s="178"/>
    </row>
    <row r="88" spans="1:4" ht="18.75" customHeight="1" x14ac:dyDescent="0.2"/>
    <row r="89" spans="1:4" ht="18.75" customHeight="1" x14ac:dyDescent="0.2"/>
  </sheetData>
  <sheetProtection algorithmName="SHA-512" hashValue="1zEYBfTBsTer5yEtKPSCYRg/afpN0kqR1cTqXAqKlHBlaHAIKGTU/kFhV2WtNI0DlLcbvroII8FY23Xux3bG2w==" saltValue="2XYok+KgCrCdEsBUVTN2Ig==" spinCount="100000" sheet="1" objects="1" scenarios="1" selectLockedCells="1" selectUnlockedCells="1"/>
  <mergeCells count="20">
    <mergeCell ref="B22:D22"/>
    <mergeCell ref="A23:A24"/>
    <mergeCell ref="B23:D23"/>
    <mergeCell ref="B24:D24"/>
    <mergeCell ref="B16:D16"/>
    <mergeCell ref="A17:A18"/>
    <mergeCell ref="B17:D17"/>
    <mergeCell ref="B18:D18"/>
    <mergeCell ref="B19:D19"/>
    <mergeCell ref="A20:A21"/>
    <mergeCell ref="B20:D20"/>
    <mergeCell ref="B21:D21"/>
    <mergeCell ref="A14:A15"/>
    <mergeCell ref="B14:D14"/>
    <mergeCell ref="B15:D15"/>
    <mergeCell ref="A1:D1"/>
    <mergeCell ref="A3:D3"/>
    <mergeCell ref="A11:A12"/>
    <mergeCell ref="B11:D11"/>
    <mergeCell ref="B12:D12"/>
  </mergeCells>
  <phoneticPr fontId="7"/>
  <pageMargins left="0.7" right="0.7" top="0.75" bottom="0.75" header="0.3" footer="0.3"/>
  <pageSetup paperSize="9" scale="62" orientation="portrait" r:id="rId1"/>
  <rowBreaks count="1" manualBreakCount="1">
    <brk id="2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61579-6499-4158-A630-ED5997EB5EC3}">
  <sheetPr>
    <tabColor rgb="FF0033CC"/>
  </sheetPr>
  <dimension ref="A1:K24"/>
  <sheetViews>
    <sheetView showGridLines="0" zoomScaleNormal="100" workbookViewId="0">
      <selection activeCell="C10" sqref="C10"/>
    </sheetView>
  </sheetViews>
  <sheetFormatPr defaultColWidth="9" defaultRowHeight="14.4" x14ac:dyDescent="0.2"/>
  <cols>
    <col min="1" max="1" width="6.09765625" customWidth="1"/>
    <col min="2" max="2" width="37.19921875" customWidth="1"/>
    <col min="3" max="3" width="35.59765625" customWidth="1"/>
    <col min="4" max="4" width="39.69921875" bestFit="1" customWidth="1"/>
    <col min="8" max="9" width="9" hidden="1" customWidth="1"/>
  </cols>
  <sheetData>
    <row r="1" spans="1:11" ht="42.75" customHeight="1" thickBot="1" x14ac:dyDescent="0.25">
      <c r="A1" s="684" t="s">
        <v>552</v>
      </c>
      <c r="B1" s="684"/>
      <c r="C1" s="684"/>
      <c r="D1" s="684"/>
      <c r="E1" s="684"/>
      <c r="F1" s="684"/>
      <c r="G1" s="684"/>
      <c r="H1" s="684"/>
      <c r="I1" s="684"/>
      <c r="J1" s="684"/>
      <c r="K1" s="684"/>
    </row>
    <row r="2" spans="1:11" ht="31.5" customHeight="1" x14ac:dyDescent="0.2">
      <c r="A2" s="873" t="s">
        <v>553</v>
      </c>
      <c r="B2" s="873"/>
      <c r="C2" s="499" t="s">
        <v>244</v>
      </c>
      <c r="D2" s="500" t="s">
        <v>245</v>
      </c>
    </row>
    <row r="3" spans="1:11" ht="30" customHeight="1" x14ac:dyDescent="0.2">
      <c r="A3" s="501">
        <v>1</v>
      </c>
      <c r="B3" s="415" t="s">
        <v>554</v>
      </c>
      <c r="C3" s="351"/>
      <c r="D3" s="415">
        <v>123456</v>
      </c>
    </row>
    <row r="4" spans="1:11" ht="30" customHeight="1" x14ac:dyDescent="0.2">
      <c r="A4" s="502">
        <v>2</v>
      </c>
      <c r="B4" s="402" t="s">
        <v>63</v>
      </c>
      <c r="C4" s="352"/>
      <c r="D4" s="503">
        <v>12345678</v>
      </c>
    </row>
    <row r="5" spans="1:11" ht="30" customHeight="1" thickBot="1" x14ac:dyDescent="0.25">
      <c r="A5" s="504">
        <v>3</v>
      </c>
      <c r="B5" s="505" t="s">
        <v>555</v>
      </c>
      <c r="C5" s="353"/>
      <c r="D5" s="506" t="s">
        <v>556</v>
      </c>
    </row>
    <row r="6" spans="1:11" ht="8.25" customHeight="1" thickBot="1" x14ac:dyDescent="0.25">
      <c r="A6" s="507"/>
      <c r="B6" s="508"/>
      <c r="C6" s="509"/>
      <c r="D6" s="510"/>
    </row>
    <row r="7" spans="1:11" ht="30" customHeight="1" thickBot="1" x14ac:dyDescent="0.25">
      <c r="A7" s="874" t="s">
        <v>557</v>
      </c>
      <c r="B7" s="875"/>
      <c r="C7" s="511" t="s">
        <v>244</v>
      </c>
      <c r="D7" s="500" t="s">
        <v>245</v>
      </c>
    </row>
    <row r="8" spans="1:11" ht="30" customHeight="1" x14ac:dyDescent="0.2">
      <c r="A8" s="512">
        <v>1</v>
      </c>
      <c r="B8" s="513" t="s">
        <v>558</v>
      </c>
      <c r="C8" s="354"/>
      <c r="D8" s="514" t="s">
        <v>559</v>
      </c>
    </row>
    <row r="9" spans="1:11" ht="30" customHeight="1" x14ac:dyDescent="0.2">
      <c r="A9" s="502">
        <v>2</v>
      </c>
      <c r="B9" s="402" t="s">
        <v>560</v>
      </c>
      <c r="C9" s="352"/>
      <c r="D9" s="503" t="s">
        <v>561</v>
      </c>
    </row>
    <row r="10" spans="1:11" ht="30" customHeight="1" x14ac:dyDescent="0.2">
      <c r="A10" s="502">
        <v>3</v>
      </c>
      <c r="B10" s="402" t="s">
        <v>562</v>
      </c>
      <c r="C10" s="355"/>
      <c r="D10" s="503">
        <v>123</v>
      </c>
    </row>
    <row r="11" spans="1:11" ht="30" customHeight="1" x14ac:dyDescent="0.2">
      <c r="A11" s="502">
        <v>4</v>
      </c>
      <c r="B11" s="402" t="s">
        <v>563</v>
      </c>
      <c r="C11" s="355"/>
      <c r="D11" s="503" t="s">
        <v>564</v>
      </c>
    </row>
    <row r="12" spans="1:11" ht="30" customHeight="1" x14ac:dyDescent="0.2">
      <c r="A12" s="502">
        <v>5</v>
      </c>
      <c r="B12" s="409" t="s">
        <v>565</v>
      </c>
      <c r="C12" s="352"/>
      <c r="D12" s="515" t="s">
        <v>566</v>
      </c>
      <c r="H12" t="s">
        <v>567</v>
      </c>
    </row>
    <row r="13" spans="1:11" ht="30" customHeight="1" x14ac:dyDescent="0.2">
      <c r="A13" s="502">
        <v>6</v>
      </c>
      <c r="B13" s="409" t="s">
        <v>568</v>
      </c>
      <c r="C13" s="355"/>
      <c r="D13" s="503">
        <v>1111111</v>
      </c>
      <c r="H13" t="s">
        <v>281</v>
      </c>
    </row>
    <row r="14" spans="1:11" ht="29.4" customHeight="1" thickBot="1" x14ac:dyDescent="0.25">
      <c r="A14" s="504">
        <v>7</v>
      </c>
      <c r="B14" s="516" t="s">
        <v>569</v>
      </c>
      <c r="C14" s="356"/>
      <c r="D14" s="517" t="s">
        <v>570</v>
      </c>
    </row>
    <row r="16" spans="1:11" s="172" customFormat="1" ht="13.8" x14ac:dyDescent="0.2">
      <c r="A16" s="518" t="s">
        <v>571</v>
      </c>
    </row>
    <row r="17" spans="1:4" s="172" customFormat="1" ht="13.8" x14ac:dyDescent="0.2">
      <c r="A17" s="518" t="s">
        <v>572</v>
      </c>
    </row>
    <row r="18" spans="1:4" s="172" customFormat="1" ht="13.8" x14ac:dyDescent="0.2">
      <c r="A18" s="518" t="s">
        <v>573</v>
      </c>
    </row>
    <row r="19" spans="1:4" s="172" customFormat="1" ht="13.8" x14ac:dyDescent="0.2">
      <c r="A19" s="518"/>
    </row>
    <row r="20" spans="1:4" s="172" customFormat="1" ht="13.8" x14ac:dyDescent="0.2">
      <c r="A20" s="518" t="s">
        <v>574</v>
      </c>
    </row>
    <row r="21" spans="1:4" s="172" customFormat="1" ht="13.8" x14ac:dyDescent="0.2">
      <c r="A21" s="518" t="s">
        <v>575</v>
      </c>
    </row>
    <row r="22" spans="1:4" s="172" customFormat="1" ht="13.8" x14ac:dyDescent="0.2">
      <c r="A22" s="518" t="s">
        <v>576</v>
      </c>
    </row>
    <row r="23" spans="1:4" s="172" customFormat="1" ht="13.8" x14ac:dyDescent="0.2">
      <c r="A23" s="518" t="s">
        <v>577</v>
      </c>
    </row>
    <row r="24" spans="1:4" ht="36" customHeight="1" x14ac:dyDescent="0.2">
      <c r="A24" s="876" t="s">
        <v>643</v>
      </c>
      <c r="B24" s="876"/>
      <c r="C24" s="876"/>
      <c r="D24" s="876"/>
    </row>
  </sheetData>
  <sheetProtection algorithmName="SHA-512" hashValue="TVodwWHI2k4vSCDFJQ4iq6gYi+LbSyr2QQfx5blWL2LwcH01DubNek+brHs9ODJ/fWUOMCJ4Wpqf+l8wm5rQFA==" saltValue="3CXRs0xG6EXxV4MVf6FOOA==" spinCount="100000" sheet="1" objects="1" scenarios="1" selectLockedCells="1"/>
  <mergeCells count="4">
    <mergeCell ref="A1:K1"/>
    <mergeCell ref="A2:B2"/>
    <mergeCell ref="A7:B7"/>
    <mergeCell ref="A24:D24"/>
  </mergeCells>
  <phoneticPr fontId="7"/>
  <dataValidations count="7">
    <dataValidation type="textLength" imeMode="halfKatakana" operator="lessThanOrEqual" allowBlank="1" showInputMessage="1" showErrorMessage="1" sqref="C14:D14" xr:uid="{16EEB0A7-5B3E-45AC-AAED-C8363E67ED32}">
      <formula1>30</formula1>
    </dataValidation>
    <dataValidation type="textLength" operator="equal" allowBlank="1" showInputMessage="1" showErrorMessage="1" sqref="C13:D13" xr:uid="{7813A7AB-0683-481C-9619-1A95A15A8F18}">
      <formula1>7</formula1>
    </dataValidation>
    <dataValidation type="textLength" allowBlank="1" showInputMessage="1" showErrorMessage="1" sqref="C3" xr:uid="{26314D67-730F-4224-8E45-E6F54BB68DD4}">
      <formula1>5</formula1>
      <formula2>6</formula2>
    </dataValidation>
    <dataValidation imeMode="halfKatakana" allowBlank="1" showInputMessage="1" showErrorMessage="1" sqref="C5:D6" xr:uid="{1A01C8E7-EE3D-4ED2-8247-3F3AB55E4311}"/>
    <dataValidation type="textLength" operator="equal" allowBlank="1" showInputMessage="1" showErrorMessage="1" sqref="C10:D10" xr:uid="{9480D92B-F793-4DB3-B038-9D4D561416A4}">
      <formula1>3</formula1>
    </dataValidation>
    <dataValidation type="textLength" operator="equal" allowBlank="1" showInputMessage="1" showErrorMessage="1" sqref="C8:D8" xr:uid="{2D1E5FED-A103-4613-95E4-FE7017C43BBE}">
      <formula1>4</formula1>
    </dataValidation>
    <dataValidation type="list" allowBlank="1" showInputMessage="1" showErrorMessage="1" sqref="C12" xr:uid="{C66ECEC5-A7CD-4D7E-9ECC-39B0BCBFB91B}">
      <formula1>$H$12:$H$13</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C7982-F69B-48FB-B827-E796D78526BD}">
  <sheetPr>
    <tabColor rgb="FF0033CC"/>
    <pageSetUpPr fitToPage="1"/>
  </sheetPr>
  <dimension ref="A1:CM323"/>
  <sheetViews>
    <sheetView showGridLines="0" zoomScale="85" zoomScaleNormal="85" zoomScaleSheetLayoutView="100" workbookViewId="0">
      <selection activeCell="A6" sqref="A6"/>
    </sheetView>
  </sheetViews>
  <sheetFormatPr defaultColWidth="3.09765625" defaultRowHeight="18" customHeight="1" x14ac:dyDescent="0.2"/>
  <cols>
    <col min="1" max="1" width="3.69921875" style="4" customWidth="1"/>
    <col min="2" max="2" width="4.09765625" style="4" customWidth="1"/>
    <col min="3" max="3" width="11.3984375" style="4" customWidth="1"/>
    <col min="4" max="17" width="12.59765625" style="4" customWidth="1"/>
    <col min="18" max="18" width="2.59765625" style="4" hidden="1" customWidth="1"/>
    <col min="19" max="19" width="7" style="4" hidden="1" customWidth="1"/>
    <col min="20" max="20" width="3.09765625" style="4" hidden="1" customWidth="1"/>
    <col min="21" max="22" width="2.59765625" style="4" hidden="1" customWidth="1"/>
    <col min="23" max="38" width="2.59765625" style="4" customWidth="1"/>
    <col min="39" max="39" width="1.8984375" style="4" hidden="1" customWidth="1"/>
    <col min="40" max="40" width="1.8984375" hidden="1" customWidth="1"/>
    <col min="41" max="41" width="5.3984375" hidden="1" customWidth="1"/>
    <col min="42" max="90" width="1.8984375" hidden="1" customWidth="1"/>
    <col min="91" max="91" width="18.8984375" customWidth="1"/>
    <col min="92" max="244" width="1.8984375" customWidth="1"/>
  </cols>
  <sheetData>
    <row r="1" spans="1:91" s="172" customFormat="1" ht="42.75" customHeight="1" x14ac:dyDescent="0.2">
      <c r="A1" s="787" t="s">
        <v>729</v>
      </c>
      <c r="B1" s="787"/>
      <c r="C1" s="787"/>
      <c r="D1" s="787"/>
      <c r="E1" s="787"/>
      <c r="F1" s="787"/>
      <c r="G1" s="787"/>
      <c r="H1" s="787"/>
      <c r="I1" s="787"/>
      <c r="J1" s="787"/>
      <c r="K1" s="787"/>
      <c r="L1" s="787"/>
      <c r="M1" s="787"/>
      <c r="N1" s="787"/>
      <c r="O1" s="787"/>
      <c r="P1" s="787"/>
      <c r="Q1" s="787"/>
      <c r="R1" s="787"/>
      <c r="S1" s="787"/>
      <c r="T1" s="787"/>
      <c r="U1" s="787"/>
      <c r="V1" s="787"/>
      <c r="W1" s="787"/>
      <c r="X1" s="787"/>
      <c r="Y1" s="787"/>
      <c r="Z1" s="787"/>
      <c r="AA1" s="787"/>
      <c r="AB1" s="787"/>
      <c r="AC1" s="787"/>
      <c r="AD1" s="787"/>
      <c r="AE1" s="787"/>
      <c r="AF1" s="787"/>
      <c r="AG1" s="787"/>
      <c r="AH1" s="787"/>
      <c r="AI1" s="787"/>
      <c r="AJ1" s="787"/>
      <c r="AK1" s="787"/>
      <c r="AL1" s="787"/>
      <c r="AM1" s="787"/>
      <c r="AN1" s="787"/>
      <c r="AO1" s="787"/>
      <c r="AP1" s="787"/>
      <c r="AQ1" s="787"/>
      <c r="AR1" s="787"/>
      <c r="AS1" s="787"/>
      <c r="AT1" s="787"/>
      <c r="AU1" s="787"/>
      <c r="AV1" s="787"/>
      <c r="AW1" s="787"/>
      <c r="AX1" s="787"/>
      <c r="AY1" s="787"/>
      <c r="AZ1" s="787"/>
      <c r="BA1" s="787"/>
      <c r="BB1" s="787"/>
      <c r="BC1" s="787"/>
      <c r="BD1" s="787"/>
      <c r="BE1" s="787"/>
      <c r="BF1" s="787"/>
      <c r="BG1" s="787"/>
      <c r="BH1" s="787"/>
      <c r="BI1" s="787"/>
      <c r="BJ1" s="787"/>
      <c r="BK1" s="787"/>
      <c r="BL1" s="787"/>
      <c r="BM1" s="787"/>
      <c r="BN1" s="787"/>
      <c r="BO1" s="787"/>
      <c r="BP1" s="787"/>
      <c r="BQ1" s="787"/>
      <c r="BR1" s="787"/>
      <c r="BS1" s="787"/>
      <c r="BT1" s="787"/>
      <c r="BU1" s="787"/>
      <c r="BV1" s="787"/>
      <c r="BW1" s="787"/>
      <c r="BX1" s="787"/>
      <c r="BY1" s="787"/>
      <c r="BZ1" s="787"/>
      <c r="CA1" s="787"/>
      <c r="CB1" s="787"/>
      <c r="CC1" s="787"/>
      <c r="CD1" s="787"/>
      <c r="CE1" s="787"/>
      <c r="CF1" s="787"/>
      <c r="CG1" s="787"/>
      <c r="CH1" s="787"/>
      <c r="CI1" s="787"/>
      <c r="CJ1" s="787"/>
      <c r="CK1" s="787"/>
      <c r="CL1" s="787"/>
      <c r="CM1" s="787"/>
    </row>
    <row r="2" spans="1:91" s="172" customFormat="1" ht="222" customHeight="1" x14ac:dyDescent="0.2">
      <c r="A2" s="788" t="s">
        <v>741</v>
      </c>
      <c r="B2" s="788"/>
      <c r="C2" s="788"/>
      <c r="D2" s="788"/>
      <c r="E2" s="788"/>
      <c r="F2" s="788"/>
      <c r="G2" s="788"/>
      <c r="H2" s="788"/>
      <c r="I2" s="788"/>
      <c r="J2" s="788"/>
      <c r="K2" s="788"/>
      <c r="L2" s="788"/>
      <c r="M2" s="788"/>
      <c r="N2" s="788"/>
      <c r="O2" s="788"/>
      <c r="P2" s="788"/>
      <c r="Q2" s="788"/>
      <c r="R2" s="788"/>
      <c r="S2" s="788"/>
      <c r="T2" s="788"/>
      <c r="U2" s="788"/>
      <c r="V2" s="788"/>
      <c r="W2" s="788"/>
      <c r="X2" s="788"/>
      <c r="Y2" s="788"/>
      <c r="Z2" s="788"/>
      <c r="AA2" s="788"/>
      <c r="AB2" s="788"/>
      <c r="AC2" s="788"/>
      <c r="AD2" s="788"/>
      <c r="AE2" s="788"/>
      <c r="AF2" s="788"/>
      <c r="AG2" s="788"/>
      <c r="AH2" s="788"/>
      <c r="AI2" s="788"/>
      <c r="AJ2" s="788"/>
      <c r="AK2" s="788"/>
      <c r="AL2" s="788"/>
      <c r="AM2" s="788"/>
      <c r="AN2" s="788"/>
      <c r="AO2" s="788"/>
      <c r="AP2" s="788"/>
      <c r="AQ2" s="788"/>
      <c r="AR2" s="788"/>
      <c r="AS2" s="788"/>
      <c r="AT2" s="788"/>
      <c r="AU2" s="788"/>
      <c r="AV2" s="788"/>
      <c r="AW2" s="788"/>
      <c r="AX2" s="788"/>
      <c r="AY2" s="788"/>
      <c r="AZ2" s="788"/>
      <c r="BA2" s="788"/>
      <c r="BB2" s="788"/>
      <c r="BC2" s="788"/>
      <c r="BD2" s="788"/>
      <c r="BE2" s="788"/>
      <c r="BF2" s="788"/>
      <c r="BG2" s="788"/>
      <c r="BH2" s="788"/>
      <c r="BI2" s="788"/>
      <c r="BJ2" s="788"/>
      <c r="BK2" s="788"/>
      <c r="BL2" s="788"/>
      <c r="BM2" s="788"/>
      <c r="BN2" s="788"/>
      <c r="BO2" s="788"/>
      <c r="BP2" s="788"/>
      <c r="BQ2" s="788"/>
      <c r="BR2" s="788"/>
      <c r="BS2" s="788"/>
      <c r="BT2" s="788"/>
      <c r="BU2" s="788"/>
      <c r="BV2" s="788"/>
      <c r="BW2" s="788"/>
      <c r="BX2" s="788"/>
      <c r="BY2" s="788"/>
      <c r="BZ2" s="788"/>
      <c r="CA2" s="788"/>
      <c r="CB2" s="788"/>
      <c r="CC2" s="788"/>
      <c r="CD2" s="788"/>
      <c r="CE2" s="788"/>
      <c r="CF2" s="788"/>
      <c r="CG2" s="788"/>
      <c r="CH2" s="788"/>
      <c r="CI2" s="788"/>
      <c r="CJ2" s="788"/>
      <c r="CK2" s="788"/>
      <c r="CL2" s="788"/>
      <c r="CM2" s="788"/>
    </row>
    <row r="3" spans="1:91" s="2" customFormat="1" ht="15.75"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89"/>
      <c r="AD3" s="89"/>
      <c r="AE3" s="4"/>
      <c r="AF3" s="89"/>
      <c r="AG3" s="89"/>
      <c r="AH3" s="4"/>
      <c r="AI3" s="89"/>
      <c r="AJ3" s="89"/>
      <c r="AK3" s="4"/>
      <c r="AL3" s="4"/>
    </row>
    <row r="4" spans="1:91" ht="36" customHeight="1" x14ac:dyDescent="0.2">
      <c r="A4" s="876" t="s">
        <v>644</v>
      </c>
      <c r="B4" s="876"/>
      <c r="C4" s="876"/>
      <c r="D4" s="876"/>
      <c r="E4" s="876"/>
      <c r="F4" s="876"/>
      <c r="G4" s="876"/>
      <c r="H4" s="876"/>
      <c r="I4" s="876"/>
      <c r="J4" s="876"/>
      <c r="K4" s="876"/>
      <c r="L4" s="876"/>
      <c r="M4" s="876"/>
      <c r="N4" s="876"/>
      <c r="O4" s="876"/>
      <c r="P4" s="876"/>
      <c r="Q4" s="876"/>
      <c r="R4"/>
      <c r="S4"/>
      <c r="T4"/>
      <c r="U4"/>
      <c r="V4"/>
      <c r="W4"/>
      <c r="X4"/>
      <c r="Y4"/>
      <c r="Z4"/>
      <c r="AA4"/>
      <c r="AB4"/>
      <c r="AC4"/>
      <c r="AD4"/>
      <c r="AE4"/>
      <c r="AF4"/>
      <c r="AG4"/>
      <c r="AH4"/>
      <c r="AI4"/>
      <c r="AJ4"/>
      <c r="AK4"/>
      <c r="AL4"/>
      <c r="AM4"/>
    </row>
    <row r="5" spans="1:91" s="172" customFormat="1" ht="36.75" customHeight="1" x14ac:dyDescent="0.2">
      <c r="A5" s="907" t="s">
        <v>280</v>
      </c>
      <c r="B5" s="908"/>
      <c r="C5" s="908"/>
      <c r="D5" s="908"/>
      <c r="E5" s="908"/>
      <c r="F5" s="908"/>
      <c r="G5" s="908"/>
      <c r="H5" s="908"/>
      <c r="I5" s="551"/>
      <c r="J5" s="551"/>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173"/>
    </row>
    <row r="6" spans="1:91" s="172" customFormat="1" ht="33.6" customHeight="1" x14ac:dyDescent="0.2">
      <c r="A6" s="215"/>
      <c r="B6" s="607" t="s">
        <v>782</v>
      </c>
      <c r="C6" s="608"/>
      <c r="D6" s="608"/>
      <c r="E6" s="608"/>
      <c r="F6" s="608"/>
      <c r="G6" s="608"/>
      <c r="H6" s="609"/>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173"/>
      <c r="BE6" s="173"/>
      <c r="BF6" s="173"/>
      <c r="BG6" s="173"/>
      <c r="BH6" s="173"/>
      <c r="BI6" s="173"/>
      <c r="BJ6" s="173"/>
      <c r="BK6" s="173"/>
      <c r="BL6" s="173"/>
      <c r="BM6" s="173"/>
      <c r="BN6" s="173"/>
      <c r="BO6" s="173"/>
      <c r="BP6" s="173"/>
      <c r="BQ6" s="173"/>
      <c r="BR6" s="173"/>
      <c r="BS6" s="173"/>
      <c r="BT6" s="173"/>
      <c r="BU6" s="173"/>
      <c r="BV6" s="173"/>
      <c r="BW6" s="173"/>
      <c r="BX6" s="173"/>
    </row>
    <row r="7" spans="1:91" ht="9" customHeight="1" thickBot="1" x14ac:dyDescent="0.25"/>
    <row r="8" spans="1:91" ht="26.25" customHeight="1" x14ac:dyDescent="0.2">
      <c r="A8" s="278" t="s">
        <v>486</v>
      </c>
      <c r="B8" s="887">
        <f>COUNTA(B14:C323)</f>
        <v>0</v>
      </c>
      <c r="C8" s="888"/>
      <c r="D8" s="889" t="s">
        <v>518</v>
      </c>
      <c r="E8" s="890"/>
      <c r="F8" s="890"/>
      <c r="G8" s="890"/>
      <c r="H8" s="890"/>
      <c r="I8" s="891"/>
      <c r="J8" s="519" t="str">
        <f>IF(ISNUMBER(J14),ROUND(AVERAGE(J14:J323),2),"")</f>
        <v/>
      </c>
      <c r="K8" s="889" t="s">
        <v>517</v>
      </c>
      <c r="L8" s="890"/>
      <c r="M8" s="890"/>
      <c r="N8" s="890"/>
      <c r="O8" s="890"/>
      <c r="P8" s="891"/>
      <c r="Q8" s="520" t="str">
        <f>IF(ISNUMBER(Q14),ROUND(AVERAGE(Q14:Q323),2),"")</f>
        <v/>
      </c>
      <c r="R8" s="279"/>
      <c r="S8" s="279"/>
      <c r="T8"/>
      <c r="U8"/>
      <c r="V8"/>
      <c r="W8"/>
      <c r="X8"/>
      <c r="Y8"/>
      <c r="Z8"/>
      <c r="AA8"/>
      <c r="AB8"/>
      <c r="AC8"/>
      <c r="AD8"/>
      <c r="AE8"/>
      <c r="AF8"/>
      <c r="AG8"/>
      <c r="AH8"/>
      <c r="AI8"/>
      <c r="AJ8"/>
      <c r="AK8"/>
      <c r="AL8"/>
      <c r="AM8"/>
    </row>
    <row r="9" spans="1:91" ht="26.4" customHeight="1" thickBot="1" x14ac:dyDescent="0.25">
      <c r="A9" s="892" t="s">
        <v>519</v>
      </c>
      <c r="B9" s="893"/>
      <c r="C9" s="893"/>
      <c r="D9" s="893"/>
      <c r="E9" s="893"/>
      <c r="F9" s="893"/>
      <c r="G9" s="893"/>
      <c r="H9" s="893"/>
      <c r="I9" s="893"/>
      <c r="J9" s="893"/>
      <c r="K9" s="894"/>
      <c r="L9" s="894"/>
      <c r="M9" s="894"/>
      <c r="N9" s="894"/>
      <c r="O9" s="895"/>
      <c r="P9" s="896" t="str">
        <f>IF(ISNUMBER(J8),IF(ISNUMBER(Q8),ROUNDDOWN((Q8-J8)/J8*100,3),""),"")</f>
        <v/>
      </c>
      <c r="Q9" s="897"/>
      <c r="R9" s="279"/>
      <c r="S9" s="266"/>
      <c r="T9"/>
      <c r="U9"/>
      <c r="V9"/>
      <c r="W9"/>
      <c r="X9"/>
      <c r="Y9"/>
      <c r="Z9"/>
      <c r="AA9"/>
      <c r="AB9"/>
      <c r="AC9"/>
      <c r="AD9"/>
      <c r="AE9"/>
      <c r="AF9"/>
      <c r="AG9"/>
      <c r="AH9"/>
      <c r="AI9"/>
      <c r="AJ9"/>
      <c r="AK9"/>
      <c r="AL9"/>
      <c r="AM9"/>
    </row>
    <row r="10" spans="1:91" ht="18" customHeight="1" thickBot="1" x14ac:dyDescent="0.25">
      <c r="A10" s="898" t="s">
        <v>513</v>
      </c>
      <c r="B10" s="899"/>
      <c r="C10" s="899"/>
      <c r="D10" s="899"/>
      <c r="E10" s="899"/>
      <c r="F10" s="899"/>
      <c r="G10" s="899"/>
      <c r="H10" s="899"/>
      <c r="I10" s="899"/>
      <c r="J10" s="899"/>
      <c r="K10" s="899"/>
      <c r="L10" s="899"/>
      <c r="M10" s="899"/>
      <c r="N10" s="899"/>
      <c r="O10" s="899"/>
      <c r="P10" s="899"/>
      <c r="Q10" s="900"/>
      <c r="R10" s="279"/>
      <c r="S10" s="279"/>
      <c r="T10"/>
      <c r="U10"/>
      <c r="V10"/>
      <c r="W10"/>
      <c r="X10"/>
      <c r="Y10"/>
      <c r="Z10"/>
      <c r="AA10"/>
      <c r="AB10"/>
      <c r="AC10"/>
      <c r="AD10"/>
      <c r="AE10"/>
      <c r="AF10"/>
      <c r="AG10"/>
      <c r="AH10"/>
      <c r="AI10"/>
      <c r="AJ10"/>
      <c r="AK10"/>
      <c r="AL10"/>
      <c r="AM10"/>
    </row>
    <row r="11" spans="1:91" s="280" customFormat="1" ht="11.4" customHeight="1" x14ac:dyDescent="0.2">
      <c r="A11" s="901" t="s">
        <v>474</v>
      </c>
      <c r="B11" s="903" t="s">
        <v>475</v>
      </c>
      <c r="C11" s="904"/>
      <c r="D11" s="879" t="s">
        <v>476</v>
      </c>
      <c r="E11" s="880"/>
      <c r="F11" s="880"/>
      <c r="G11" s="880"/>
      <c r="H11" s="880"/>
      <c r="I11" s="880"/>
      <c r="J11" s="881"/>
      <c r="K11" s="879" t="s">
        <v>477</v>
      </c>
      <c r="L11" s="880"/>
      <c r="M11" s="880"/>
      <c r="N11" s="880"/>
      <c r="O11" s="880"/>
      <c r="P11" s="880"/>
      <c r="Q11" s="881"/>
    </row>
    <row r="12" spans="1:91" s="280" customFormat="1" ht="23.4" customHeight="1" x14ac:dyDescent="0.2">
      <c r="A12" s="902"/>
      <c r="B12" s="905"/>
      <c r="C12" s="906"/>
      <c r="D12" s="882" t="s">
        <v>478</v>
      </c>
      <c r="E12" s="883"/>
      <c r="F12" s="884">
        <v>45901</v>
      </c>
      <c r="G12" s="885"/>
      <c r="H12" s="885"/>
      <c r="I12" s="885"/>
      <c r="J12" s="886"/>
      <c r="K12" s="882" t="s">
        <v>478</v>
      </c>
      <c r="L12" s="883"/>
      <c r="M12" s="281"/>
      <c r="N12" s="363"/>
      <c r="O12" s="283" t="s">
        <v>37</v>
      </c>
      <c r="P12" s="363"/>
      <c r="Q12" s="284" t="s">
        <v>250</v>
      </c>
    </row>
    <row r="13" spans="1:91" s="280" customFormat="1" ht="28.8" x14ac:dyDescent="0.2">
      <c r="A13" s="902"/>
      <c r="B13" s="905"/>
      <c r="C13" s="906"/>
      <c r="D13" s="285" t="s">
        <v>479</v>
      </c>
      <c r="E13" s="286" t="s">
        <v>480</v>
      </c>
      <c r="F13" s="286" t="s">
        <v>514</v>
      </c>
      <c r="G13" s="286" t="s">
        <v>482</v>
      </c>
      <c r="H13" s="286" t="s">
        <v>483</v>
      </c>
      <c r="I13" s="286" t="s">
        <v>515</v>
      </c>
      <c r="J13" s="287" t="s">
        <v>516</v>
      </c>
      <c r="K13" s="285" t="s">
        <v>479</v>
      </c>
      <c r="L13" s="286" t="s">
        <v>480</v>
      </c>
      <c r="M13" s="286" t="s">
        <v>514</v>
      </c>
      <c r="N13" s="286" t="s">
        <v>482</v>
      </c>
      <c r="O13" s="286" t="s">
        <v>483</v>
      </c>
      <c r="P13" s="286" t="s">
        <v>515</v>
      </c>
      <c r="Q13" s="287" t="s">
        <v>516</v>
      </c>
      <c r="S13" s="280">
        <v>2025</v>
      </c>
      <c r="T13" s="280">
        <v>1</v>
      </c>
      <c r="V13" s="406" t="s">
        <v>383</v>
      </c>
    </row>
    <row r="14" spans="1:91" s="280" customFormat="1" ht="15" customHeight="1" x14ac:dyDescent="0.2">
      <c r="A14" s="288">
        <v>1</v>
      </c>
      <c r="B14" s="909"/>
      <c r="C14" s="910"/>
      <c r="D14" s="258"/>
      <c r="E14" s="259"/>
      <c r="F14" s="289" t="str">
        <f>IF(ISNUMBER(D14),IF(ISNUMBER(E14),D14-E14,""),"")</f>
        <v/>
      </c>
      <c r="G14" s="259"/>
      <c r="H14" s="259"/>
      <c r="I14" s="289" t="str">
        <f t="shared" ref="I14:I77" si="0">IF(ISNUMBER(G14),IF(ISNUMBER(H14),G14-H14,""),"")</f>
        <v/>
      </c>
      <c r="J14" s="290" t="str">
        <f t="shared" ref="J14:J77" si="1">IF(ISNUMBER(F14),IF(ISNUMBER(I14),ROUND(F14/I14,1),""),"")</f>
        <v/>
      </c>
      <c r="K14" s="258"/>
      <c r="L14" s="259"/>
      <c r="M14" s="289" t="str">
        <f>IF(ISNUMBER(K14),IF(ISNUMBER(L14),K14-L14,""),"")</f>
        <v/>
      </c>
      <c r="N14" s="259"/>
      <c r="O14" s="259"/>
      <c r="P14" s="289" t="str">
        <f t="shared" ref="P14:P77" si="2">IF(ISNUMBER(N14),IF(ISNUMBER(O14),N14-O14,""),"")</f>
        <v/>
      </c>
      <c r="Q14" s="290" t="str">
        <f t="shared" ref="Q14:Q77" si="3">IF(ISNUMBER(M14),IF(ISNUMBER(P14),ROUND(M14/P14,1),""),"")</f>
        <v/>
      </c>
      <c r="S14" s="280">
        <v>2026</v>
      </c>
      <c r="T14" s="280">
        <v>2</v>
      </c>
    </row>
    <row r="15" spans="1:91" s="280" customFormat="1" ht="15" customHeight="1" x14ac:dyDescent="0.2">
      <c r="A15" s="291">
        <v>2</v>
      </c>
      <c r="B15" s="909"/>
      <c r="C15" s="910"/>
      <c r="D15" s="258"/>
      <c r="E15" s="259"/>
      <c r="F15" s="289" t="str">
        <f t="shared" ref="F15:F77" si="4">IF(ISNUMBER(D15),IF(ISNUMBER(E15),D15-E15,""),"")</f>
        <v/>
      </c>
      <c r="G15" s="259"/>
      <c r="H15" s="259"/>
      <c r="I15" s="289" t="str">
        <f>IF(ISNUMBER(G15),IF(ISNUMBER(H15),G15-H15,""),"")</f>
        <v/>
      </c>
      <c r="J15" s="290" t="str">
        <f>IF(ISNUMBER(F15),IF(ISNUMBER(I15),ROUND(F15/I15,1),""),"")</f>
        <v/>
      </c>
      <c r="K15" s="258"/>
      <c r="L15" s="259"/>
      <c r="M15" s="289" t="str">
        <f t="shared" ref="M15:M77" si="5">IF(ISNUMBER(K15),IF(ISNUMBER(L15),K15-L15,""),"")</f>
        <v/>
      </c>
      <c r="N15" s="259"/>
      <c r="O15" s="259"/>
      <c r="P15" s="289" t="str">
        <f t="shared" si="2"/>
        <v/>
      </c>
      <c r="Q15" s="290" t="str">
        <f t="shared" si="3"/>
        <v/>
      </c>
      <c r="T15" s="280">
        <v>3</v>
      </c>
    </row>
    <row r="16" spans="1:91" s="280" customFormat="1" ht="15" customHeight="1" x14ac:dyDescent="0.2">
      <c r="A16" s="288">
        <v>3</v>
      </c>
      <c r="B16" s="909"/>
      <c r="C16" s="910"/>
      <c r="D16" s="258"/>
      <c r="E16" s="259"/>
      <c r="F16" s="289" t="str">
        <f t="shared" si="4"/>
        <v/>
      </c>
      <c r="G16" s="259"/>
      <c r="H16" s="259"/>
      <c r="I16" s="289" t="str">
        <f t="shared" si="0"/>
        <v/>
      </c>
      <c r="J16" s="290" t="str">
        <f t="shared" si="1"/>
        <v/>
      </c>
      <c r="K16" s="258"/>
      <c r="L16" s="259"/>
      <c r="M16" s="289" t="str">
        <f t="shared" si="5"/>
        <v/>
      </c>
      <c r="N16" s="259"/>
      <c r="O16" s="259"/>
      <c r="P16" s="289" t="str">
        <f t="shared" si="2"/>
        <v/>
      </c>
      <c r="Q16" s="290" t="str">
        <f>IF(ISNUMBER(M16),IF(ISNUMBER(P16),ROUND(M16/P16,1),""),"")</f>
        <v/>
      </c>
      <c r="T16" s="280">
        <v>4</v>
      </c>
    </row>
    <row r="17" spans="1:20" s="280" customFormat="1" ht="15" customHeight="1" x14ac:dyDescent="0.2">
      <c r="A17" s="291">
        <v>4</v>
      </c>
      <c r="B17" s="909"/>
      <c r="C17" s="910"/>
      <c r="D17" s="258"/>
      <c r="E17" s="259"/>
      <c r="F17" s="289" t="str">
        <f t="shared" si="4"/>
        <v/>
      </c>
      <c r="G17" s="259"/>
      <c r="H17" s="259"/>
      <c r="I17" s="289" t="str">
        <f t="shared" si="0"/>
        <v/>
      </c>
      <c r="J17" s="290" t="str">
        <f t="shared" si="1"/>
        <v/>
      </c>
      <c r="K17" s="258"/>
      <c r="L17" s="259"/>
      <c r="M17" s="289" t="str">
        <f t="shared" si="5"/>
        <v/>
      </c>
      <c r="N17" s="259"/>
      <c r="O17" s="259"/>
      <c r="P17" s="289" t="str">
        <f t="shared" si="2"/>
        <v/>
      </c>
      <c r="Q17" s="290" t="str">
        <f t="shared" si="3"/>
        <v/>
      </c>
      <c r="T17" s="280">
        <v>5</v>
      </c>
    </row>
    <row r="18" spans="1:20" s="280" customFormat="1" ht="15" customHeight="1" x14ac:dyDescent="0.2">
      <c r="A18" s="288">
        <v>5</v>
      </c>
      <c r="B18" s="909"/>
      <c r="C18" s="910"/>
      <c r="D18" s="258"/>
      <c r="E18" s="259"/>
      <c r="F18" s="289" t="str">
        <f t="shared" si="4"/>
        <v/>
      </c>
      <c r="G18" s="259"/>
      <c r="H18" s="259"/>
      <c r="I18" s="289" t="str">
        <f t="shared" si="0"/>
        <v/>
      </c>
      <c r="J18" s="290" t="str">
        <f t="shared" si="1"/>
        <v/>
      </c>
      <c r="K18" s="258"/>
      <c r="L18" s="259"/>
      <c r="M18" s="289" t="str">
        <f t="shared" si="5"/>
        <v/>
      </c>
      <c r="N18" s="259"/>
      <c r="O18" s="259"/>
      <c r="P18" s="289" t="str">
        <f t="shared" si="2"/>
        <v/>
      </c>
      <c r="Q18" s="290" t="str">
        <f t="shared" si="3"/>
        <v/>
      </c>
      <c r="T18" s="280">
        <v>6</v>
      </c>
    </row>
    <row r="19" spans="1:20" s="280" customFormat="1" ht="15" customHeight="1" x14ac:dyDescent="0.2">
      <c r="A19" s="291">
        <v>6</v>
      </c>
      <c r="B19" s="909"/>
      <c r="C19" s="910"/>
      <c r="D19" s="258"/>
      <c r="E19" s="259"/>
      <c r="F19" s="289" t="str">
        <f t="shared" si="4"/>
        <v/>
      </c>
      <c r="G19" s="259"/>
      <c r="H19" s="259"/>
      <c r="I19" s="289" t="str">
        <f t="shared" si="0"/>
        <v/>
      </c>
      <c r="J19" s="290" t="str">
        <f t="shared" si="1"/>
        <v/>
      </c>
      <c r="K19" s="258"/>
      <c r="L19" s="259"/>
      <c r="M19" s="289" t="str">
        <f t="shared" si="5"/>
        <v/>
      </c>
      <c r="N19" s="259"/>
      <c r="O19" s="259"/>
      <c r="P19" s="289" t="str">
        <f t="shared" si="2"/>
        <v/>
      </c>
      <c r="Q19" s="290" t="str">
        <f t="shared" si="3"/>
        <v/>
      </c>
      <c r="T19" s="280">
        <v>7</v>
      </c>
    </row>
    <row r="20" spans="1:20" s="280" customFormat="1" ht="15" customHeight="1" x14ac:dyDescent="0.2">
      <c r="A20" s="288">
        <v>7</v>
      </c>
      <c r="B20" s="909"/>
      <c r="C20" s="910"/>
      <c r="D20" s="258"/>
      <c r="E20" s="259"/>
      <c r="F20" s="289" t="str">
        <f t="shared" si="4"/>
        <v/>
      </c>
      <c r="G20" s="259"/>
      <c r="H20" s="259"/>
      <c r="I20" s="289" t="str">
        <f t="shared" si="0"/>
        <v/>
      </c>
      <c r="J20" s="290" t="str">
        <f t="shared" si="1"/>
        <v/>
      </c>
      <c r="K20" s="258"/>
      <c r="L20" s="259"/>
      <c r="M20" s="289" t="str">
        <f t="shared" si="5"/>
        <v/>
      </c>
      <c r="N20" s="259"/>
      <c r="O20" s="259"/>
      <c r="P20" s="289" t="str">
        <f t="shared" si="2"/>
        <v/>
      </c>
      <c r="Q20" s="290" t="str">
        <f t="shared" si="3"/>
        <v/>
      </c>
      <c r="T20" s="280">
        <v>8</v>
      </c>
    </row>
    <row r="21" spans="1:20" s="280" customFormat="1" ht="15" customHeight="1" x14ac:dyDescent="0.2">
      <c r="A21" s="291">
        <v>8</v>
      </c>
      <c r="B21" s="909"/>
      <c r="C21" s="910"/>
      <c r="D21" s="258"/>
      <c r="E21" s="259"/>
      <c r="F21" s="289" t="str">
        <f t="shared" si="4"/>
        <v/>
      </c>
      <c r="G21" s="259"/>
      <c r="H21" s="259"/>
      <c r="I21" s="289" t="str">
        <f t="shared" si="0"/>
        <v/>
      </c>
      <c r="J21" s="290" t="str">
        <f t="shared" si="1"/>
        <v/>
      </c>
      <c r="K21" s="258"/>
      <c r="L21" s="259"/>
      <c r="M21" s="289" t="str">
        <f t="shared" si="5"/>
        <v/>
      </c>
      <c r="N21" s="259"/>
      <c r="O21" s="259"/>
      <c r="P21" s="289" t="str">
        <f t="shared" si="2"/>
        <v/>
      </c>
      <c r="Q21" s="290" t="str">
        <f t="shared" si="3"/>
        <v/>
      </c>
      <c r="T21" s="280">
        <v>9</v>
      </c>
    </row>
    <row r="22" spans="1:20" s="280" customFormat="1" ht="15" customHeight="1" x14ac:dyDescent="0.2">
      <c r="A22" s="288">
        <v>9</v>
      </c>
      <c r="B22" s="909"/>
      <c r="C22" s="910"/>
      <c r="D22" s="258"/>
      <c r="E22" s="259"/>
      <c r="F22" s="289" t="str">
        <f t="shared" si="4"/>
        <v/>
      </c>
      <c r="G22" s="259"/>
      <c r="H22" s="259"/>
      <c r="I22" s="289" t="str">
        <f t="shared" si="0"/>
        <v/>
      </c>
      <c r="J22" s="290" t="str">
        <f t="shared" si="1"/>
        <v/>
      </c>
      <c r="K22" s="258"/>
      <c r="L22" s="259"/>
      <c r="M22" s="289" t="str">
        <f t="shared" si="5"/>
        <v/>
      </c>
      <c r="N22" s="259"/>
      <c r="O22" s="259"/>
      <c r="P22" s="289" t="str">
        <f t="shared" si="2"/>
        <v/>
      </c>
      <c r="Q22" s="290" t="str">
        <f t="shared" si="3"/>
        <v/>
      </c>
      <c r="T22" s="280">
        <v>10</v>
      </c>
    </row>
    <row r="23" spans="1:20" s="280" customFormat="1" ht="15" customHeight="1" x14ac:dyDescent="0.2">
      <c r="A23" s="291">
        <v>10</v>
      </c>
      <c r="B23" s="877"/>
      <c r="C23" s="878"/>
      <c r="D23" s="258"/>
      <c r="E23" s="259"/>
      <c r="F23" s="289" t="str">
        <f t="shared" si="4"/>
        <v/>
      </c>
      <c r="G23" s="259"/>
      <c r="H23" s="259"/>
      <c r="I23" s="289" t="str">
        <f t="shared" si="0"/>
        <v/>
      </c>
      <c r="J23" s="290" t="str">
        <f t="shared" si="1"/>
        <v/>
      </c>
      <c r="K23" s="258"/>
      <c r="L23" s="259"/>
      <c r="M23" s="289" t="str">
        <f t="shared" si="5"/>
        <v/>
      </c>
      <c r="N23" s="259"/>
      <c r="O23" s="259"/>
      <c r="P23" s="289" t="str">
        <f t="shared" si="2"/>
        <v/>
      </c>
      <c r="Q23" s="290" t="str">
        <f t="shared" si="3"/>
        <v/>
      </c>
      <c r="T23" s="280">
        <v>11</v>
      </c>
    </row>
    <row r="24" spans="1:20" s="280" customFormat="1" ht="15" customHeight="1" x14ac:dyDescent="0.2">
      <c r="A24" s="288">
        <v>11</v>
      </c>
      <c r="B24" s="877"/>
      <c r="C24" s="878"/>
      <c r="D24" s="258"/>
      <c r="E24" s="259"/>
      <c r="F24" s="289" t="str">
        <f t="shared" si="4"/>
        <v/>
      </c>
      <c r="G24" s="259"/>
      <c r="H24" s="259"/>
      <c r="I24" s="289" t="str">
        <f t="shared" si="0"/>
        <v/>
      </c>
      <c r="J24" s="290" t="str">
        <f t="shared" si="1"/>
        <v/>
      </c>
      <c r="K24" s="258"/>
      <c r="L24" s="259"/>
      <c r="M24" s="289" t="str">
        <f t="shared" si="5"/>
        <v/>
      </c>
      <c r="N24" s="259"/>
      <c r="O24" s="259"/>
      <c r="P24" s="289" t="str">
        <f t="shared" si="2"/>
        <v/>
      </c>
      <c r="Q24" s="290" t="str">
        <f t="shared" si="3"/>
        <v/>
      </c>
      <c r="T24" s="280">
        <v>12</v>
      </c>
    </row>
    <row r="25" spans="1:20" s="4" customFormat="1" ht="15" customHeight="1" x14ac:dyDescent="0.2">
      <c r="A25" s="291">
        <v>12</v>
      </c>
      <c r="B25" s="877"/>
      <c r="C25" s="878"/>
      <c r="D25" s="258"/>
      <c r="E25" s="259"/>
      <c r="F25" s="289" t="str">
        <f t="shared" si="4"/>
        <v/>
      </c>
      <c r="G25" s="259"/>
      <c r="H25" s="259"/>
      <c r="I25" s="289" t="str">
        <f t="shared" si="0"/>
        <v/>
      </c>
      <c r="J25" s="290" t="str">
        <f t="shared" si="1"/>
        <v/>
      </c>
      <c r="K25" s="258"/>
      <c r="L25" s="259"/>
      <c r="M25" s="289" t="str">
        <f t="shared" si="5"/>
        <v/>
      </c>
      <c r="N25" s="259"/>
      <c r="O25" s="259"/>
      <c r="P25" s="289" t="str">
        <f t="shared" si="2"/>
        <v/>
      </c>
      <c r="Q25" s="290" t="str">
        <f t="shared" si="3"/>
        <v/>
      </c>
    </row>
    <row r="26" spans="1:20" s="4" customFormat="1" ht="15" customHeight="1" x14ac:dyDescent="0.2">
      <c r="A26" s="288">
        <v>13</v>
      </c>
      <c r="B26" s="877"/>
      <c r="C26" s="878"/>
      <c r="D26" s="258"/>
      <c r="E26" s="259"/>
      <c r="F26" s="289" t="str">
        <f t="shared" si="4"/>
        <v/>
      </c>
      <c r="G26" s="259"/>
      <c r="H26" s="259"/>
      <c r="I26" s="289" t="str">
        <f t="shared" si="0"/>
        <v/>
      </c>
      <c r="J26" s="290" t="str">
        <f t="shared" si="1"/>
        <v/>
      </c>
      <c r="K26" s="258"/>
      <c r="L26" s="259"/>
      <c r="M26" s="289" t="str">
        <f t="shared" si="5"/>
        <v/>
      </c>
      <c r="N26" s="259"/>
      <c r="O26" s="259"/>
      <c r="P26" s="289" t="str">
        <f t="shared" si="2"/>
        <v/>
      </c>
      <c r="Q26" s="290" t="str">
        <f t="shared" si="3"/>
        <v/>
      </c>
      <c r="T26" s="4">
        <v>10</v>
      </c>
    </row>
    <row r="27" spans="1:20" s="4" customFormat="1" ht="15" customHeight="1" x14ac:dyDescent="0.2">
      <c r="A27" s="291">
        <v>14</v>
      </c>
      <c r="B27" s="877"/>
      <c r="C27" s="878"/>
      <c r="D27" s="258"/>
      <c r="E27" s="259"/>
      <c r="F27" s="289" t="str">
        <f t="shared" si="4"/>
        <v/>
      </c>
      <c r="G27" s="259"/>
      <c r="H27" s="259"/>
      <c r="I27" s="289" t="str">
        <f t="shared" si="0"/>
        <v/>
      </c>
      <c r="J27" s="290" t="str">
        <f t="shared" si="1"/>
        <v/>
      </c>
      <c r="K27" s="258"/>
      <c r="L27" s="259"/>
      <c r="M27" s="289" t="str">
        <f t="shared" si="5"/>
        <v/>
      </c>
      <c r="N27" s="259"/>
      <c r="O27" s="259"/>
      <c r="P27" s="289" t="str">
        <f t="shared" si="2"/>
        <v/>
      </c>
      <c r="Q27" s="290" t="str">
        <f t="shared" si="3"/>
        <v/>
      </c>
      <c r="T27" s="4">
        <v>11</v>
      </c>
    </row>
    <row r="28" spans="1:20" s="4" customFormat="1" ht="15" customHeight="1" x14ac:dyDescent="0.2">
      <c r="A28" s="288">
        <v>15</v>
      </c>
      <c r="B28" s="877"/>
      <c r="C28" s="878"/>
      <c r="D28" s="258"/>
      <c r="E28" s="259"/>
      <c r="F28" s="289" t="str">
        <f t="shared" si="4"/>
        <v/>
      </c>
      <c r="G28" s="259"/>
      <c r="H28" s="259"/>
      <c r="I28" s="289" t="str">
        <f t="shared" si="0"/>
        <v/>
      </c>
      <c r="J28" s="290" t="str">
        <f t="shared" si="1"/>
        <v/>
      </c>
      <c r="K28" s="258"/>
      <c r="L28" s="259"/>
      <c r="M28" s="289" t="str">
        <f t="shared" si="5"/>
        <v/>
      </c>
      <c r="N28" s="259"/>
      <c r="O28" s="259"/>
      <c r="P28" s="289" t="str">
        <f t="shared" si="2"/>
        <v/>
      </c>
      <c r="Q28" s="290" t="str">
        <f t="shared" si="3"/>
        <v/>
      </c>
      <c r="T28" s="4">
        <v>12</v>
      </c>
    </row>
    <row r="29" spans="1:20" s="4" customFormat="1" ht="15" customHeight="1" x14ac:dyDescent="0.2">
      <c r="A29" s="291">
        <v>16</v>
      </c>
      <c r="B29" s="877"/>
      <c r="C29" s="878"/>
      <c r="D29" s="258"/>
      <c r="E29" s="259"/>
      <c r="F29" s="289" t="str">
        <f t="shared" si="4"/>
        <v/>
      </c>
      <c r="G29" s="259"/>
      <c r="H29" s="259"/>
      <c r="I29" s="289" t="str">
        <f t="shared" si="0"/>
        <v/>
      </c>
      <c r="J29" s="290" t="str">
        <f t="shared" si="1"/>
        <v/>
      </c>
      <c r="K29" s="258"/>
      <c r="L29" s="259"/>
      <c r="M29" s="289" t="str">
        <f t="shared" si="5"/>
        <v/>
      </c>
      <c r="N29" s="259"/>
      <c r="O29" s="259"/>
      <c r="P29" s="289" t="str">
        <f t="shared" si="2"/>
        <v/>
      </c>
      <c r="Q29" s="290" t="str">
        <f t="shared" si="3"/>
        <v/>
      </c>
      <c r="T29" s="4">
        <v>1</v>
      </c>
    </row>
    <row r="30" spans="1:20" s="4" customFormat="1" ht="15" customHeight="1" x14ac:dyDescent="0.2">
      <c r="A30" s="288">
        <v>17</v>
      </c>
      <c r="B30" s="877"/>
      <c r="C30" s="878"/>
      <c r="D30" s="258"/>
      <c r="E30" s="259"/>
      <c r="F30" s="289" t="str">
        <f t="shared" si="4"/>
        <v/>
      </c>
      <c r="G30" s="259"/>
      <c r="H30" s="259"/>
      <c r="I30" s="289" t="str">
        <f t="shared" si="0"/>
        <v/>
      </c>
      <c r="J30" s="290" t="str">
        <f t="shared" si="1"/>
        <v/>
      </c>
      <c r="K30" s="258"/>
      <c r="L30" s="259"/>
      <c r="M30" s="289" t="str">
        <f t="shared" si="5"/>
        <v/>
      </c>
      <c r="N30" s="259"/>
      <c r="O30" s="259"/>
      <c r="P30" s="289" t="str">
        <f t="shared" si="2"/>
        <v/>
      </c>
      <c r="Q30" s="290" t="str">
        <f t="shared" si="3"/>
        <v/>
      </c>
      <c r="T30" s="4">
        <v>2</v>
      </c>
    </row>
    <row r="31" spans="1:20" s="4" customFormat="1" ht="15" customHeight="1" x14ac:dyDescent="0.2">
      <c r="A31" s="291">
        <v>18</v>
      </c>
      <c r="B31" s="877"/>
      <c r="C31" s="878"/>
      <c r="D31" s="258"/>
      <c r="E31" s="259"/>
      <c r="F31" s="289" t="str">
        <f t="shared" si="4"/>
        <v/>
      </c>
      <c r="G31" s="259"/>
      <c r="H31" s="259"/>
      <c r="I31" s="289" t="str">
        <f t="shared" si="0"/>
        <v/>
      </c>
      <c r="J31" s="290" t="str">
        <f t="shared" si="1"/>
        <v/>
      </c>
      <c r="K31" s="258"/>
      <c r="L31" s="259"/>
      <c r="M31" s="289" t="str">
        <f t="shared" si="5"/>
        <v/>
      </c>
      <c r="N31" s="259"/>
      <c r="O31" s="259"/>
      <c r="P31" s="289" t="str">
        <f t="shared" si="2"/>
        <v/>
      </c>
      <c r="Q31" s="290" t="str">
        <f t="shared" si="3"/>
        <v/>
      </c>
      <c r="T31" s="4">
        <v>3</v>
      </c>
    </row>
    <row r="32" spans="1:20" s="4" customFormat="1" ht="15" customHeight="1" x14ac:dyDescent="0.2">
      <c r="A32" s="288">
        <v>19</v>
      </c>
      <c r="B32" s="877"/>
      <c r="C32" s="878"/>
      <c r="D32" s="258"/>
      <c r="E32" s="259"/>
      <c r="F32" s="289" t="str">
        <f t="shared" si="4"/>
        <v/>
      </c>
      <c r="G32" s="259"/>
      <c r="H32" s="259"/>
      <c r="I32" s="289" t="str">
        <f t="shared" si="0"/>
        <v/>
      </c>
      <c r="J32" s="290" t="str">
        <f t="shared" si="1"/>
        <v/>
      </c>
      <c r="K32" s="258"/>
      <c r="L32" s="259"/>
      <c r="M32" s="289" t="str">
        <f t="shared" si="5"/>
        <v/>
      </c>
      <c r="N32" s="259"/>
      <c r="O32" s="259"/>
      <c r="P32" s="289" t="str">
        <f t="shared" si="2"/>
        <v/>
      </c>
      <c r="Q32" s="290" t="str">
        <f t="shared" si="3"/>
        <v/>
      </c>
      <c r="T32" s="4">
        <v>4</v>
      </c>
    </row>
    <row r="33" spans="1:20" s="4" customFormat="1" ht="15" customHeight="1" x14ac:dyDescent="0.2">
      <c r="A33" s="291">
        <v>20</v>
      </c>
      <c r="B33" s="877"/>
      <c r="C33" s="878"/>
      <c r="D33" s="258"/>
      <c r="E33" s="259"/>
      <c r="F33" s="289" t="str">
        <f t="shared" si="4"/>
        <v/>
      </c>
      <c r="G33" s="259"/>
      <c r="H33" s="259"/>
      <c r="I33" s="289" t="str">
        <f t="shared" si="0"/>
        <v/>
      </c>
      <c r="J33" s="290" t="str">
        <f t="shared" si="1"/>
        <v/>
      </c>
      <c r="K33" s="258"/>
      <c r="L33" s="259"/>
      <c r="M33" s="289" t="str">
        <f t="shared" si="5"/>
        <v/>
      </c>
      <c r="N33" s="259"/>
      <c r="O33" s="259"/>
      <c r="P33" s="289" t="str">
        <f t="shared" si="2"/>
        <v/>
      </c>
      <c r="Q33" s="290" t="str">
        <f t="shared" si="3"/>
        <v/>
      </c>
      <c r="T33" s="4">
        <v>5</v>
      </c>
    </row>
    <row r="34" spans="1:20" s="4" customFormat="1" ht="15" customHeight="1" x14ac:dyDescent="0.2">
      <c r="A34" s="288">
        <v>21</v>
      </c>
      <c r="B34" s="877"/>
      <c r="C34" s="878"/>
      <c r="D34" s="258"/>
      <c r="E34" s="259"/>
      <c r="F34" s="289" t="str">
        <f t="shared" si="4"/>
        <v/>
      </c>
      <c r="G34" s="259"/>
      <c r="H34" s="259"/>
      <c r="I34" s="289" t="str">
        <f t="shared" si="0"/>
        <v/>
      </c>
      <c r="J34" s="290" t="str">
        <f t="shared" si="1"/>
        <v/>
      </c>
      <c r="K34" s="258"/>
      <c r="L34" s="259"/>
      <c r="M34" s="289" t="str">
        <f t="shared" si="5"/>
        <v/>
      </c>
      <c r="N34" s="259"/>
      <c r="O34" s="259"/>
      <c r="P34" s="289" t="str">
        <f t="shared" si="2"/>
        <v/>
      </c>
      <c r="Q34" s="290" t="str">
        <f t="shared" si="3"/>
        <v/>
      </c>
      <c r="T34" s="4">
        <v>6</v>
      </c>
    </row>
    <row r="35" spans="1:20" s="4" customFormat="1" ht="15" customHeight="1" x14ac:dyDescent="0.2">
      <c r="A35" s="291">
        <v>22</v>
      </c>
      <c r="B35" s="877"/>
      <c r="C35" s="878"/>
      <c r="D35" s="258"/>
      <c r="E35" s="259"/>
      <c r="F35" s="289" t="str">
        <f t="shared" si="4"/>
        <v/>
      </c>
      <c r="G35" s="259"/>
      <c r="H35" s="259"/>
      <c r="I35" s="289" t="str">
        <f t="shared" si="0"/>
        <v/>
      </c>
      <c r="J35" s="290" t="str">
        <f t="shared" si="1"/>
        <v/>
      </c>
      <c r="K35" s="258"/>
      <c r="L35" s="259"/>
      <c r="M35" s="289" t="str">
        <f t="shared" si="5"/>
        <v/>
      </c>
      <c r="N35" s="259"/>
      <c r="O35" s="259"/>
      <c r="P35" s="289" t="str">
        <f t="shared" si="2"/>
        <v/>
      </c>
      <c r="Q35" s="290" t="str">
        <f t="shared" si="3"/>
        <v/>
      </c>
    </row>
    <row r="36" spans="1:20" s="4" customFormat="1" ht="15" customHeight="1" x14ac:dyDescent="0.2">
      <c r="A36" s="288">
        <v>23</v>
      </c>
      <c r="B36" s="877"/>
      <c r="C36" s="878"/>
      <c r="D36" s="258"/>
      <c r="E36" s="259"/>
      <c r="F36" s="289" t="str">
        <f t="shared" si="4"/>
        <v/>
      </c>
      <c r="G36" s="259"/>
      <c r="H36" s="259"/>
      <c r="I36" s="289" t="str">
        <f t="shared" si="0"/>
        <v/>
      </c>
      <c r="J36" s="290" t="str">
        <f t="shared" si="1"/>
        <v/>
      </c>
      <c r="K36" s="258"/>
      <c r="L36" s="259"/>
      <c r="M36" s="289" t="str">
        <f t="shared" si="5"/>
        <v/>
      </c>
      <c r="N36" s="259"/>
      <c r="O36" s="259"/>
      <c r="P36" s="289" t="str">
        <f t="shared" si="2"/>
        <v/>
      </c>
      <c r="Q36" s="290" t="str">
        <f t="shared" si="3"/>
        <v/>
      </c>
    </row>
    <row r="37" spans="1:20" s="4" customFormat="1" ht="15" customHeight="1" x14ac:dyDescent="0.2">
      <c r="A37" s="291">
        <v>24</v>
      </c>
      <c r="B37" s="877"/>
      <c r="C37" s="878"/>
      <c r="D37" s="258"/>
      <c r="E37" s="259"/>
      <c r="F37" s="289" t="str">
        <f t="shared" si="4"/>
        <v/>
      </c>
      <c r="G37" s="259"/>
      <c r="H37" s="259"/>
      <c r="I37" s="289" t="str">
        <f t="shared" si="0"/>
        <v/>
      </c>
      <c r="J37" s="290" t="str">
        <f t="shared" si="1"/>
        <v/>
      </c>
      <c r="K37" s="258"/>
      <c r="L37" s="259"/>
      <c r="M37" s="289" t="str">
        <f t="shared" si="5"/>
        <v/>
      </c>
      <c r="N37" s="259"/>
      <c r="O37" s="259"/>
      <c r="P37" s="289" t="str">
        <f t="shared" si="2"/>
        <v/>
      </c>
      <c r="Q37" s="290" t="str">
        <f t="shared" si="3"/>
        <v/>
      </c>
    </row>
    <row r="38" spans="1:20" s="4" customFormat="1" ht="15" customHeight="1" x14ac:dyDescent="0.2">
      <c r="A38" s="288">
        <v>25</v>
      </c>
      <c r="B38" s="877"/>
      <c r="C38" s="878"/>
      <c r="D38" s="258"/>
      <c r="E38" s="259"/>
      <c r="F38" s="289" t="str">
        <f t="shared" si="4"/>
        <v/>
      </c>
      <c r="G38" s="259"/>
      <c r="H38" s="259"/>
      <c r="I38" s="289" t="str">
        <f t="shared" si="0"/>
        <v/>
      </c>
      <c r="J38" s="290" t="str">
        <f t="shared" si="1"/>
        <v/>
      </c>
      <c r="K38" s="258"/>
      <c r="L38" s="259"/>
      <c r="M38" s="289" t="str">
        <f t="shared" si="5"/>
        <v/>
      </c>
      <c r="N38" s="259"/>
      <c r="O38" s="259"/>
      <c r="P38" s="289" t="str">
        <f t="shared" si="2"/>
        <v/>
      </c>
      <c r="Q38" s="290" t="str">
        <f t="shared" si="3"/>
        <v/>
      </c>
    </row>
    <row r="39" spans="1:20" s="4" customFormat="1" ht="15" customHeight="1" x14ac:dyDescent="0.2">
      <c r="A39" s="291">
        <v>26</v>
      </c>
      <c r="B39" s="877"/>
      <c r="C39" s="878"/>
      <c r="D39" s="258"/>
      <c r="E39" s="259"/>
      <c r="F39" s="289" t="str">
        <f t="shared" si="4"/>
        <v/>
      </c>
      <c r="G39" s="259"/>
      <c r="H39" s="259"/>
      <c r="I39" s="289" t="str">
        <f t="shared" si="0"/>
        <v/>
      </c>
      <c r="J39" s="290" t="str">
        <f t="shared" si="1"/>
        <v/>
      </c>
      <c r="K39" s="258"/>
      <c r="L39" s="259"/>
      <c r="M39" s="289" t="str">
        <f t="shared" si="5"/>
        <v/>
      </c>
      <c r="N39" s="259"/>
      <c r="O39" s="259"/>
      <c r="P39" s="289" t="str">
        <f t="shared" si="2"/>
        <v/>
      </c>
      <c r="Q39" s="290" t="str">
        <f t="shared" si="3"/>
        <v/>
      </c>
    </row>
    <row r="40" spans="1:20" s="4" customFormat="1" ht="15" customHeight="1" x14ac:dyDescent="0.2">
      <c r="A40" s="288">
        <v>27</v>
      </c>
      <c r="B40" s="877"/>
      <c r="C40" s="878"/>
      <c r="D40" s="258"/>
      <c r="E40" s="259"/>
      <c r="F40" s="289" t="str">
        <f t="shared" si="4"/>
        <v/>
      </c>
      <c r="G40" s="259"/>
      <c r="H40" s="259"/>
      <c r="I40" s="289" t="str">
        <f t="shared" si="0"/>
        <v/>
      </c>
      <c r="J40" s="290" t="str">
        <f t="shared" si="1"/>
        <v/>
      </c>
      <c r="K40" s="258"/>
      <c r="L40" s="259"/>
      <c r="M40" s="289" t="str">
        <f t="shared" si="5"/>
        <v/>
      </c>
      <c r="N40" s="259"/>
      <c r="O40" s="259"/>
      <c r="P40" s="289" t="str">
        <f t="shared" si="2"/>
        <v/>
      </c>
      <c r="Q40" s="290" t="str">
        <f t="shared" si="3"/>
        <v/>
      </c>
    </row>
    <row r="41" spans="1:20" s="4" customFormat="1" ht="15" customHeight="1" x14ac:dyDescent="0.2">
      <c r="A41" s="291">
        <v>28</v>
      </c>
      <c r="B41" s="877"/>
      <c r="C41" s="878"/>
      <c r="D41" s="258"/>
      <c r="E41" s="259"/>
      <c r="F41" s="289" t="str">
        <f t="shared" si="4"/>
        <v/>
      </c>
      <c r="G41" s="259"/>
      <c r="H41" s="259"/>
      <c r="I41" s="289" t="str">
        <f t="shared" si="0"/>
        <v/>
      </c>
      <c r="J41" s="290" t="str">
        <f t="shared" si="1"/>
        <v/>
      </c>
      <c r="K41" s="258"/>
      <c r="L41" s="259"/>
      <c r="M41" s="289" t="str">
        <f t="shared" si="5"/>
        <v/>
      </c>
      <c r="N41" s="259"/>
      <c r="O41" s="259"/>
      <c r="P41" s="289" t="str">
        <f t="shared" si="2"/>
        <v/>
      </c>
      <c r="Q41" s="290" t="str">
        <f t="shared" si="3"/>
        <v/>
      </c>
    </row>
    <row r="42" spans="1:20" s="4" customFormat="1" ht="15" customHeight="1" x14ac:dyDescent="0.2">
      <c r="A42" s="288">
        <v>29</v>
      </c>
      <c r="B42" s="877"/>
      <c r="C42" s="878"/>
      <c r="D42" s="258"/>
      <c r="E42" s="259"/>
      <c r="F42" s="289" t="str">
        <f t="shared" si="4"/>
        <v/>
      </c>
      <c r="G42" s="259"/>
      <c r="H42" s="259"/>
      <c r="I42" s="289" t="str">
        <f t="shared" si="0"/>
        <v/>
      </c>
      <c r="J42" s="290" t="str">
        <f t="shared" si="1"/>
        <v/>
      </c>
      <c r="K42" s="258"/>
      <c r="L42" s="259"/>
      <c r="M42" s="289" t="str">
        <f t="shared" si="5"/>
        <v/>
      </c>
      <c r="N42" s="259"/>
      <c r="O42" s="259"/>
      <c r="P42" s="289" t="str">
        <f t="shared" si="2"/>
        <v/>
      </c>
      <c r="Q42" s="290" t="str">
        <f t="shared" si="3"/>
        <v/>
      </c>
    </row>
    <row r="43" spans="1:20" s="4" customFormat="1" ht="15" customHeight="1" x14ac:dyDescent="0.2">
      <c r="A43" s="291">
        <v>30</v>
      </c>
      <c r="B43" s="877"/>
      <c r="C43" s="878"/>
      <c r="D43" s="258"/>
      <c r="E43" s="259"/>
      <c r="F43" s="289" t="str">
        <f t="shared" si="4"/>
        <v/>
      </c>
      <c r="G43" s="259"/>
      <c r="H43" s="259"/>
      <c r="I43" s="289" t="str">
        <f t="shared" si="0"/>
        <v/>
      </c>
      <c r="J43" s="290" t="str">
        <f t="shared" si="1"/>
        <v/>
      </c>
      <c r="K43" s="258"/>
      <c r="L43" s="259"/>
      <c r="M43" s="289" t="str">
        <f t="shared" si="5"/>
        <v/>
      </c>
      <c r="N43" s="259"/>
      <c r="O43" s="259"/>
      <c r="P43" s="289" t="str">
        <f t="shared" si="2"/>
        <v/>
      </c>
      <c r="Q43" s="290" t="str">
        <f t="shared" si="3"/>
        <v/>
      </c>
    </row>
    <row r="44" spans="1:20" s="4" customFormat="1" ht="15" customHeight="1" x14ac:dyDescent="0.2">
      <c r="A44" s="288">
        <v>31</v>
      </c>
      <c r="B44" s="877"/>
      <c r="C44" s="878"/>
      <c r="D44" s="258"/>
      <c r="E44" s="259"/>
      <c r="F44" s="289" t="str">
        <f t="shared" si="4"/>
        <v/>
      </c>
      <c r="G44" s="259"/>
      <c r="H44" s="259"/>
      <c r="I44" s="289" t="str">
        <f t="shared" si="0"/>
        <v/>
      </c>
      <c r="J44" s="290" t="str">
        <f t="shared" si="1"/>
        <v/>
      </c>
      <c r="K44" s="258"/>
      <c r="L44" s="259"/>
      <c r="M44" s="289" t="str">
        <f t="shared" si="5"/>
        <v/>
      </c>
      <c r="N44" s="259"/>
      <c r="O44" s="259"/>
      <c r="P44" s="289" t="str">
        <f t="shared" si="2"/>
        <v/>
      </c>
      <c r="Q44" s="290" t="str">
        <f t="shared" si="3"/>
        <v/>
      </c>
    </row>
    <row r="45" spans="1:20" s="4" customFormat="1" ht="15" customHeight="1" x14ac:dyDescent="0.2">
      <c r="A45" s="291">
        <v>32</v>
      </c>
      <c r="B45" s="877"/>
      <c r="C45" s="878"/>
      <c r="D45" s="258"/>
      <c r="E45" s="259"/>
      <c r="F45" s="289" t="str">
        <f t="shared" si="4"/>
        <v/>
      </c>
      <c r="G45" s="259"/>
      <c r="H45" s="259"/>
      <c r="I45" s="289" t="str">
        <f t="shared" si="0"/>
        <v/>
      </c>
      <c r="J45" s="290" t="str">
        <f t="shared" si="1"/>
        <v/>
      </c>
      <c r="K45" s="258"/>
      <c r="L45" s="259"/>
      <c r="M45" s="289" t="str">
        <f t="shared" si="5"/>
        <v/>
      </c>
      <c r="N45" s="259"/>
      <c r="O45" s="259"/>
      <c r="P45" s="289" t="str">
        <f t="shared" si="2"/>
        <v/>
      </c>
      <c r="Q45" s="290" t="str">
        <f t="shared" si="3"/>
        <v/>
      </c>
    </row>
    <row r="46" spans="1:20" s="4" customFormat="1" ht="15" customHeight="1" x14ac:dyDescent="0.2">
      <c r="A46" s="288">
        <v>33</v>
      </c>
      <c r="B46" s="877"/>
      <c r="C46" s="878"/>
      <c r="D46" s="258"/>
      <c r="E46" s="259"/>
      <c r="F46" s="289" t="str">
        <f t="shared" si="4"/>
        <v/>
      </c>
      <c r="G46" s="259"/>
      <c r="H46" s="259"/>
      <c r="I46" s="289" t="str">
        <f t="shared" si="0"/>
        <v/>
      </c>
      <c r="J46" s="290" t="str">
        <f t="shared" si="1"/>
        <v/>
      </c>
      <c r="K46" s="258"/>
      <c r="L46" s="259"/>
      <c r="M46" s="289" t="str">
        <f t="shared" si="5"/>
        <v/>
      </c>
      <c r="N46" s="259"/>
      <c r="O46" s="259"/>
      <c r="P46" s="289" t="str">
        <f t="shared" si="2"/>
        <v/>
      </c>
      <c r="Q46" s="290" t="str">
        <f t="shared" si="3"/>
        <v/>
      </c>
    </row>
    <row r="47" spans="1:20" s="4" customFormat="1" ht="15" customHeight="1" x14ac:dyDescent="0.2">
      <c r="A47" s="291">
        <v>34</v>
      </c>
      <c r="B47" s="877"/>
      <c r="C47" s="878"/>
      <c r="D47" s="258"/>
      <c r="E47" s="259"/>
      <c r="F47" s="289" t="str">
        <f t="shared" si="4"/>
        <v/>
      </c>
      <c r="G47" s="259"/>
      <c r="H47" s="259"/>
      <c r="I47" s="289" t="str">
        <f t="shared" si="0"/>
        <v/>
      </c>
      <c r="J47" s="290" t="str">
        <f t="shared" si="1"/>
        <v/>
      </c>
      <c r="K47" s="258"/>
      <c r="L47" s="259"/>
      <c r="M47" s="289" t="str">
        <f t="shared" si="5"/>
        <v/>
      </c>
      <c r="N47" s="259"/>
      <c r="O47" s="259"/>
      <c r="P47" s="289" t="str">
        <f t="shared" si="2"/>
        <v/>
      </c>
      <c r="Q47" s="290" t="str">
        <f t="shared" si="3"/>
        <v/>
      </c>
    </row>
    <row r="48" spans="1:20" s="4" customFormat="1" ht="15" customHeight="1" x14ac:dyDescent="0.2">
      <c r="A48" s="288">
        <v>35</v>
      </c>
      <c r="B48" s="877"/>
      <c r="C48" s="878"/>
      <c r="D48" s="258"/>
      <c r="E48" s="259"/>
      <c r="F48" s="289" t="str">
        <f t="shared" si="4"/>
        <v/>
      </c>
      <c r="G48" s="259"/>
      <c r="H48" s="259"/>
      <c r="I48" s="289" t="str">
        <f t="shared" si="0"/>
        <v/>
      </c>
      <c r="J48" s="290" t="str">
        <f t="shared" si="1"/>
        <v/>
      </c>
      <c r="K48" s="258"/>
      <c r="L48" s="259"/>
      <c r="M48" s="289" t="str">
        <f t="shared" si="5"/>
        <v/>
      </c>
      <c r="N48" s="259"/>
      <c r="O48" s="259"/>
      <c r="P48" s="289" t="str">
        <f t="shared" si="2"/>
        <v/>
      </c>
      <c r="Q48" s="290" t="str">
        <f t="shared" si="3"/>
        <v/>
      </c>
    </row>
    <row r="49" spans="1:17" s="4" customFormat="1" ht="15" customHeight="1" x14ac:dyDescent="0.2">
      <c r="A49" s="291">
        <v>36</v>
      </c>
      <c r="B49" s="877"/>
      <c r="C49" s="878"/>
      <c r="D49" s="258"/>
      <c r="E49" s="259"/>
      <c r="F49" s="289" t="str">
        <f t="shared" si="4"/>
        <v/>
      </c>
      <c r="G49" s="259"/>
      <c r="H49" s="259"/>
      <c r="I49" s="289" t="str">
        <f t="shared" si="0"/>
        <v/>
      </c>
      <c r="J49" s="290" t="str">
        <f t="shared" si="1"/>
        <v/>
      </c>
      <c r="K49" s="258"/>
      <c r="L49" s="259"/>
      <c r="M49" s="289" t="str">
        <f t="shared" si="5"/>
        <v/>
      </c>
      <c r="N49" s="259"/>
      <c r="O49" s="259"/>
      <c r="P49" s="289" t="str">
        <f t="shared" si="2"/>
        <v/>
      </c>
      <c r="Q49" s="290" t="str">
        <f t="shared" si="3"/>
        <v/>
      </c>
    </row>
    <row r="50" spans="1:17" s="4" customFormat="1" ht="15" customHeight="1" x14ac:dyDescent="0.2">
      <c r="A50" s="288">
        <v>37</v>
      </c>
      <c r="B50" s="877"/>
      <c r="C50" s="878"/>
      <c r="D50" s="258"/>
      <c r="E50" s="259"/>
      <c r="F50" s="289" t="str">
        <f t="shared" si="4"/>
        <v/>
      </c>
      <c r="G50" s="259"/>
      <c r="H50" s="259"/>
      <c r="I50" s="289" t="str">
        <f t="shared" si="0"/>
        <v/>
      </c>
      <c r="J50" s="290" t="str">
        <f t="shared" si="1"/>
        <v/>
      </c>
      <c r="K50" s="258"/>
      <c r="L50" s="259"/>
      <c r="M50" s="289" t="str">
        <f t="shared" si="5"/>
        <v/>
      </c>
      <c r="N50" s="259"/>
      <c r="O50" s="259"/>
      <c r="P50" s="289" t="str">
        <f t="shared" si="2"/>
        <v/>
      </c>
      <c r="Q50" s="290" t="str">
        <f t="shared" si="3"/>
        <v/>
      </c>
    </row>
    <row r="51" spans="1:17" s="4" customFormat="1" ht="15" customHeight="1" x14ac:dyDescent="0.2">
      <c r="A51" s="291">
        <v>38</v>
      </c>
      <c r="B51" s="877"/>
      <c r="C51" s="878"/>
      <c r="D51" s="258"/>
      <c r="E51" s="259"/>
      <c r="F51" s="289" t="str">
        <f t="shared" si="4"/>
        <v/>
      </c>
      <c r="G51" s="259"/>
      <c r="H51" s="259"/>
      <c r="I51" s="289" t="str">
        <f t="shared" si="0"/>
        <v/>
      </c>
      <c r="J51" s="290" t="str">
        <f t="shared" si="1"/>
        <v/>
      </c>
      <c r="K51" s="258"/>
      <c r="L51" s="259"/>
      <c r="M51" s="289" t="str">
        <f t="shared" si="5"/>
        <v/>
      </c>
      <c r="N51" s="259"/>
      <c r="O51" s="259"/>
      <c r="P51" s="289" t="str">
        <f t="shared" si="2"/>
        <v/>
      </c>
      <c r="Q51" s="290" t="str">
        <f t="shared" si="3"/>
        <v/>
      </c>
    </row>
    <row r="52" spans="1:17" s="4" customFormat="1" ht="15" customHeight="1" x14ac:dyDescent="0.2">
      <c r="A52" s="288">
        <v>39</v>
      </c>
      <c r="B52" s="877"/>
      <c r="C52" s="878"/>
      <c r="D52" s="258"/>
      <c r="E52" s="259"/>
      <c r="F52" s="289" t="str">
        <f t="shared" si="4"/>
        <v/>
      </c>
      <c r="G52" s="259"/>
      <c r="H52" s="259"/>
      <c r="I52" s="289" t="str">
        <f t="shared" si="0"/>
        <v/>
      </c>
      <c r="J52" s="290" t="str">
        <f t="shared" si="1"/>
        <v/>
      </c>
      <c r="K52" s="258"/>
      <c r="L52" s="259"/>
      <c r="M52" s="289" t="str">
        <f t="shared" si="5"/>
        <v/>
      </c>
      <c r="N52" s="259"/>
      <c r="O52" s="259"/>
      <c r="P52" s="289" t="str">
        <f t="shared" si="2"/>
        <v/>
      </c>
      <c r="Q52" s="290" t="str">
        <f t="shared" si="3"/>
        <v/>
      </c>
    </row>
    <row r="53" spans="1:17" s="4" customFormat="1" ht="15" customHeight="1" x14ac:dyDescent="0.2">
      <c r="A53" s="291">
        <v>40</v>
      </c>
      <c r="B53" s="877"/>
      <c r="C53" s="878"/>
      <c r="D53" s="258"/>
      <c r="E53" s="259"/>
      <c r="F53" s="289" t="str">
        <f t="shared" si="4"/>
        <v/>
      </c>
      <c r="G53" s="259"/>
      <c r="H53" s="259"/>
      <c r="I53" s="289" t="str">
        <f t="shared" si="0"/>
        <v/>
      </c>
      <c r="J53" s="290" t="str">
        <f t="shared" si="1"/>
        <v/>
      </c>
      <c r="K53" s="258"/>
      <c r="L53" s="259"/>
      <c r="M53" s="289" t="str">
        <f t="shared" si="5"/>
        <v/>
      </c>
      <c r="N53" s="259"/>
      <c r="O53" s="259"/>
      <c r="P53" s="289" t="str">
        <f t="shared" si="2"/>
        <v/>
      </c>
      <c r="Q53" s="290" t="str">
        <f t="shared" si="3"/>
        <v/>
      </c>
    </row>
    <row r="54" spans="1:17" s="4" customFormat="1" ht="15" customHeight="1" x14ac:dyDescent="0.2">
      <c r="A54" s="288">
        <v>41</v>
      </c>
      <c r="B54" s="877"/>
      <c r="C54" s="878"/>
      <c r="D54" s="258"/>
      <c r="E54" s="259"/>
      <c r="F54" s="289" t="str">
        <f t="shared" si="4"/>
        <v/>
      </c>
      <c r="G54" s="259"/>
      <c r="H54" s="259"/>
      <c r="I54" s="289" t="str">
        <f t="shared" si="0"/>
        <v/>
      </c>
      <c r="J54" s="290" t="str">
        <f t="shared" si="1"/>
        <v/>
      </c>
      <c r="K54" s="258"/>
      <c r="L54" s="259"/>
      <c r="M54" s="289" t="str">
        <f t="shared" si="5"/>
        <v/>
      </c>
      <c r="N54" s="259"/>
      <c r="O54" s="259"/>
      <c r="P54" s="289" t="str">
        <f t="shared" si="2"/>
        <v/>
      </c>
      <c r="Q54" s="290" t="str">
        <f t="shared" si="3"/>
        <v/>
      </c>
    </row>
    <row r="55" spans="1:17" s="4" customFormat="1" ht="15" customHeight="1" x14ac:dyDescent="0.2">
      <c r="A55" s="291">
        <v>42</v>
      </c>
      <c r="B55" s="877"/>
      <c r="C55" s="878"/>
      <c r="D55" s="258"/>
      <c r="E55" s="259"/>
      <c r="F55" s="289" t="str">
        <f t="shared" si="4"/>
        <v/>
      </c>
      <c r="G55" s="259"/>
      <c r="H55" s="259"/>
      <c r="I55" s="289" t="str">
        <f t="shared" si="0"/>
        <v/>
      </c>
      <c r="J55" s="290" t="str">
        <f t="shared" si="1"/>
        <v/>
      </c>
      <c r="K55" s="258"/>
      <c r="L55" s="259"/>
      <c r="M55" s="289" t="str">
        <f t="shared" si="5"/>
        <v/>
      </c>
      <c r="N55" s="259"/>
      <c r="O55" s="259"/>
      <c r="P55" s="289" t="str">
        <f t="shared" si="2"/>
        <v/>
      </c>
      <c r="Q55" s="290" t="str">
        <f t="shared" si="3"/>
        <v/>
      </c>
    </row>
    <row r="56" spans="1:17" s="4" customFormat="1" ht="15" customHeight="1" x14ac:dyDescent="0.2">
      <c r="A56" s="288">
        <v>43</v>
      </c>
      <c r="B56" s="877"/>
      <c r="C56" s="878"/>
      <c r="D56" s="258"/>
      <c r="E56" s="259"/>
      <c r="F56" s="289" t="str">
        <f t="shared" si="4"/>
        <v/>
      </c>
      <c r="G56" s="259"/>
      <c r="H56" s="259"/>
      <c r="I56" s="289" t="str">
        <f t="shared" si="0"/>
        <v/>
      </c>
      <c r="J56" s="290" t="str">
        <f t="shared" si="1"/>
        <v/>
      </c>
      <c r="K56" s="258"/>
      <c r="L56" s="259"/>
      <c r="M56" s="289" t="str">
        <f t="shared" si="5"/>
        <v/>
      </c>
      <c r="N56" s="259"/>
      <c r="O56" s="259"/>
      <c r="P56" s="289" t="str">
        <f t="shared" si="2"/>
        <v/>
      </c>
      <c r="Q56" s="290" t="str">
        <f t="shared" si="3"/>
        <v/>
      </c>
    </row>
    <row r="57" spans="1:17" s="4" customFormat="1" ht="15" customHeight="1" x14ac:dyDescent="0.2">
      <c r="A57" s="291">
        <v>44</v>
      </c>
      <c r="B57" s="877"/>
      <c r="C57" s="878"/>
      <c r="D57" s="258"/>
      <c r="E57" s="259"/>
      <c r="F57" s="289" t="str">
        <f t="shared" si="4"/>
        <v/>
      </c>
      <c r="G57" s="259"/>
      <c r="H57" s="259"/>
      <c r="I57" s="289" t="str">
        <f t="shared" si="0"/>
        <v/>
      </c>
      <c r="J57" s="290" t="str">
        <f t="shared" si="1"/>
        <v/>
      </c>
      <c r="K57" s="258"/>
      <c r="L57" s="259"/>
      <c r="M57" s="289" t="str">
        <f t="shared" si="5"/>
        <v/>
      </c>
      <c r="N57" s="259"/>
      <c r="O57" s="259"/>
      <c r="P57" s="289" t="str">
        <f t="shared" si="2"/>
        <v/>
      </c>
      <c r="Q57" s="290" t="str">
        <f t="shared" si="3"/>
        <v/>
      </c>
    </row>
    <row r="58" spans="1:17" s="4" customFormat="1" ht="15" customHeight="1" x14ac:dyDescent="0.2">
      <c r="A58" s="288">
        <v>45</v>
      </c>
      <c r="B58" s="877"/>
      <c r="C58" s="878"/>
      <c r="D58" s="258"/>
      <c r="E58" s="259"/>
      <c r="F58" s="289" t="str">
        <f t="shared" si="4"/>
        <v/>
      </c>
      <c r="G58" s="259"/>
      <c r="H58" s="259"/>
      <c r="I58" s="289" t="str">
        <f t="shared" si="0"/>
        <v/>
      </c>
      <c r="J58" s="290" t="str">
        <f t="shared" si="1"/>
        <v/>
      </c>
      <c r="K58" s="258"/>
      <c r="L58" s="259"/>
      <c r="M58" s="289" t="str">
        <f t="shared" si="5"/>
        <v/>
      </c>
      <c r="N58" s="259"/>
      <c r="O58" s="259"/>
      <c r="P58" s="289" t="str">
        <f t="shared" si="2"/>
        <v/>
      </c>
      <c r="Q58" s="290" t="str">
        <f t="shared" si="3"/>
        <v/>
      </c>
    </row>
    <row r="59" spans="1:17" s="4" customFormat="1" ht="15" customHeight="1" x14ac:dyDescent="0.2">
      <c r="A59" s="291">
        <v>46</v>
      </c>
      <c r="B59" s="877"/>
      <c r="C59" s="878"/>
      <c r="D59" s="258"/>
      <c r="E59" s="259"/>
      <c r="F59" s="289" t="str">
        <f t="shared" si="4"/>
        <v/>
      </c>
      <c r="G59" s="259"/>
      <c r="H59" s="259"/>
      <c r="I59" s="289" t="str">
        <f t="shared" si="0"/>
        <v/>
      </c>
      <c r="J59" s="290" t="str">
        <f t="shared" si="1"/>
        <v/>
      </c>
      <c r="K59" s="258"/>
      <c r="L59" s="259"/>
      <c r="M59" s="289" t="str">
        <f t="shared" si="5"/>
        <v/>
      </c>
      <c r="N59" s="259"/>
      <c r="O59" s="259"/>
      <c r="P59" s="289" t="str">
        <f t="shared" si="2"/>
        <v/>
      </c>
      <c r="Q59" s="290" t="str">
        <f t="shared" si="3"/>
        <v/>
      </c>
    </row>
    <row r="60" spans="1:17" s="4" customFormat="1" ht="15" customHeight="1" x14ac:dyDescent="0.2">
      <c r="A60" s="288">
        <v>47</v>
      </c>
      <c r="B60" s="877"/>
      <c r="C60" s="878"/>
      <c r="D60" s="258"/>
      <c r="E60" s="259"/>
      <c r="F60" s="289" t="str">
        <f t="shared" si="4"/>
        <v/>
      </c>
      <c r="G60" s="259"/>
      <c r="H60" s="259"/>
      <c r="I60" s="289" t="str">
        <f t="shared" si="0"/>
        <v/>
      </c>
      <c r="J60" s="290" t="str">
        <f t="shared" si="1"/>
        <v/>
      </c>
      <c r="K60" s="258"/>
      <c r="L60" s="259"/>
      <c r="M60" s="289" t="str">
        <f t="shared" si="5"/>
        <v/>
      </c>
      <c r="N60" s="259"/>
      <c r="O60" s="259"/>
      <c r="P60" s="289" t="str">
        <f t="shared" si="2"/>
        <v/>
      </c>
      <c r="Q60" s="290" t="str">
        <f t="shared" si="3"/>
        <v/>
      </c>
    </row>
    <row r="61" spans="1:17" s="4" customFormat="1" ht="15" customHeight="1" x14ac:dyDescent="0.2">
      <c r="A61" s="291">
        <v>48</v>
      </c>
      <c r="B61" s="877"/>
      <c r="C61" s="878"/>
      <c r="D61" s="258"/>
      <c r="E61" s="259"/>
      <c r="F61" s="289" t="str">
        <f t="shared" si="4"/>
        <v/>
      </c>
      <c r="G61" s="259"/>
      <c r="H61" s="259"/>
      <c r="I61" s="289" t="str">
        <f t="shared" si="0"/>
        <v/>
      </c>
      <c r="J61" s="290" t="str">
        <f t="shared" si="1"/>
        <v/>
      </c>
      <c r="K61" s="258"/>
      <c r="L61" s="259"/>
      <c r="M61" s="289" t="str">
        <f t="shared" si="5"/>
        <v/>
      </c>
      <c r="N61" s="259"/>
      <c r="O61" s="259"/>
      <c r="P61" s="289" t="str">
        <f t="shared" si="2"/>
        <v/>
      </c>
      <c r="Q61" s="290" t="str">
        <f t="shared" si="3"/>
        <v/>
      </c>
    </row>
    <row r="62" spans="1:17" s="4" customFormat="1" ht="15" customHeight="1" x14ac:dyDescent="0.2">
      <c r="A62" s="288">
        <v>49</v>
      </c>
      <c r="B62" s="877"/>
      <c r="C62" s="878"/>
      <c r="D62" s="258"/>
      <c r="E62" s="259"/>
      <c r="F62" s="289" t="str">
        <f t="shared" si="4"/>
        <v/>
      </c>
      <c r="G62" s="259"/>
      <c r="H62" s="259"/>
      <c r="I62" s="289" t="str">
        <f t="shared" si="0"/>
        <v/>
      </c>
      <c r="J62" s="290" t="str">
        <f t="shared" si="1"/>
        <v/>
      </c>
      <c r="K62" s="258"/>
      <c r="L62" s="259"/>
      <c r="M62" s="289" t="str">
        <f t="shared" si="5"/>
        <v/>
      </c>
      <c r="N62" s="259"/>
      <c r="O62" s="259"/>
      <c r="P62" s="289" t="str">
        <f t="shared" si="2"/>
        <v/>
      </c>
      <c r="Q62" s="290" t="str">
        <f t="shared" si="3"/>
        <v/>
      </c>
    </row>
    <row r="63" spans="1:17" s="4" customFormat="1" ht="15" customHeight="1" x14ac:dyDescent="0.2">
      <c r="A63" s="291">
        <v>50</v>
      </c>
      <c r="B63" s="877"/>
      <c r="C63" s="878"/>
      <c r="D63" s="258"/>
      <c r="E63" s="259"/>
      <c r="F63" s="289" t="str">
        <f t="shared" si="4"/>
        <v/>
      </c>
      <c r="G63" s="259"/>
      <c r="H63" s="259"/>
      <c r="I63" s="289" t="str">
        <f t="shared" si="0"/>
        <v/>
      </c>
      <c r="J63" s="290" t="str">
        <f t="shared" si="1"/>
        <v/>
      </c>
      <c r="K63" s="258"/>
      <c r="L63" s="259"/>
      <c r="M63" s="289" t="str">
        <f t="shared" si="5"/>
        <v/>
      </c>
      <c r="N63" s="259"/>
      <c r="O63" s="259"/>
      <c r="P63" s="289" t="str">
        <f t="shared" si="2"/>
        <v/>
      </c>
      <c r="Q63" s="290" t="str">
        <f t="shared" si="3"/>
        <v/>
      </c>
    </row>
    <row r="64" spans="1:17" s="4" customFormat="1" ht="15" customHeight="1" x14ac:dyDescent="0.2">
      <c r="A64" s="288">
        <v>51</v>
      </c>
      <c r="B64" s="877"/>
      <c r="C64" s="878"/>
      <c r="D64" s="258"/>
      <c r="E64" s="259"/>
      <c r="F64" s="289" t="str">
        <f t="shared" si="4"/>
        <v/>
      </c>
      <c r="G64" s="259"/>
      <c r="H64" s="259"/>
      <c r="I64" s="289" t="str">
        <f t="shared" si="0"/>
        <v/>
      </c>
      <c r="J64" s="290" t="str">
        <f t="shared" si="1"/>
        <v/>
      </c>
      <c r="K64" s="258"/>
      <c r="L64" s="259"/>
      <c r="M64" s="289" t="str">
        <f t="shared" si="5"/>
        <v/>
      </c>
      <c r="N64" s="259"/>
      <c r="O64" s="259"/>
      <c r="P64" s="289" t="str">
        <f t="shared" si="2"/>
        <v/>
      </c>
      <c r="Q64" s="290" t="str">
        <f t="shared" si="3"/>
        <v/>
      </c>
    </row>
    <row r="65" spans="1:17" s="4" customFormat="1" ht="15" customHeight="1" x14ac:dyDescent="0.2">
      <c r="A65" s="291">
        <v>52</v>
      </c>
      <c r="B65" s="877"/>
      <c r="C65" s="878"/>
      <c r="D65" s="258"/>
      <c r="E65" s="259"/>
      <c r="F65" s="289" t="str">
        <f t="shared" si="4"/>
        <v/>
      </c>
      <c r="G65" s="259"/>
      <c r="H65" s="259"/>
      <c r="I65" s="289" t="str">
        <f t="shared" si="0"/>
        <v/>
      </c>
      <c r="J65" s="290" t="str">
        <f t="shared" si="1"/>
        <v/>
      </c>
      <c r="K65" s="258"/>
      <c r="L65" s="259"/>
      <c r="M65" s="289" t="str">
        <f t="shared" si="5"/>
        <v/>
      </c>
      <c r="N65" s="259"/>
      <c r="O65" s="259"/>
      <c r="P65" s="289" t="str">
        <f t="shared" si="2"/>
        <v/>
      </c>
      <c r="Q65" s="290" t="str">
        <f t="shared" si="3"/>
        <v/>
      </c>
    </row>
    <row r="66" spans="1:17" s="4" customFormat="1" ht="15" customHeight="1" x14ac:dyDescent="0.2">
      <c r="A66" s="288">
        <v>53</v>
      </c>
      <c r="B66" s="877"/>
      <c r="C66" s="878"/>
      <c r="D66" s="258"/>
      <c r="E66" s="259"/>
      <c r="F66" s="289" t="str">
        <f t="shared" si="4"/>
        <v/>
      </c>
      <c r="G66" s="259"/>
      <c r="H66" s="259"/>
      <c r="I66" s="289" t="str">
        <f t="shared" si="0"/>
        <v/>
      </c>
      <c r="J66" s="290" t="str">
        <f t="shared" si="1"/>
        <v/>
      </c>
      <c r="K66" s="258"/>
      <c r="L66" s="259"/>
      <c r="M66" s="289" t="str">
        <f t="shared" si="5"/>
        <v/>
      </c>
      <c r="N66" s="259"/>
      <c r="O66" s="259"/>
      <c r="P66" s="289" t="str">
        <f t="shared" si="2"/>
        <v/>
      </c>
      <c r="Q66" s="290" t="str">
        <f t="shared" si="3"/>
        <v/>
      </c>
    </row>
    <row r="67" spans="1:17" s="4" customFormat="1" ht="15" customHeight="1" x14ac:dyDescent="0.2">
      <c r="A67" s="291">
        <v>54</v>
      </c>
      <c r="B67" s="877"/>
      <c r="C67" s="878"/>
      <c r="D67" s="258"/>
      <c r="E67" s="259"/>
      <c r="F67" s="289" t="str">
        <f t="shared" si="4"/>
        <v/>
      </c>
      <c r="G67" s="259"/>
      <c r="H67" s="259"/>
      <c r="I67" s="289" t="str">
        <f t="shared" si="0"/>
        <v/>
      </c>
      <c r="J67" s="290" t="str">
        <f t="shared" si="1"/>
        <v/>
      </c>
      <c r="K67" s="258"/>
      <c r="L67" s="259"/>
      <c r="M67" s="289" t="str">
        <f t="shared" si="5"/>
        <v/>
      </c>
      <c r="N67" s="259"/>
      <c r="O67" s="259"/>
      <c r="P67" s="289" t="str">
        <f t="shared" si="2"/>
        <v/>
      </c>
      <c r="Q67" s="290" t="str">
        <f t="shared" si="3"/>
        <v/>
      </c>
    </row>
    <row r="68" spans="1:17" s="4" customFormat="1" ht="15" customHeight="1" x14ac:dyDescent="0.2">
      <c r="A68" s="288">
        <v>55</v>
      </c>
      <c r="B68" s="877"/>
      <c r="C68" s="878"/>
      <c r="D68" s="258"/>
      <c r="E68" s="259"/>
      <c r="F68" s="289" t="str">
        <f t="shared" si="4"/>
        <v/>
      </c>
      <c r="G68" s="259"/>
      <c r="H68" s="259"/>
      <c r="I68" s="289" t="str">
        <f t="shared" si="0"/>
        <v/>
      </c>
      <c r="J68" s="290" t="str">
        <f t="shared" si="1"/>
        <v/>
      </c>
      <c r="K68" s="258"/>
      <c r="L68" s="259"/>
      <c r="M68" s="289" t="str">
        <f t="shared" si="5"/>
        <v/>
      </c>
      <c r="N68" s="259"/>
      <c r="O68" s="259"/>
      <c r="P68" s="289" t="str">
        <f t="shared" si="2"/>
        <v/>
      </c>
      <c r="Q68" s="290" t="str">
        <f t="shared" si="3"/>
        <v/>
      </c>
    </row>
    <row r="69" spans="1:17" s="4" customFormat="1" ht="15" customHeight="1" x14ac:dyDescent="0.2">
      <c r="A69" s="291">
        <v>56</v>
      </c>
      <c r="B69" s="877"/>
      <c r="C69" s="878"/>
      <c r="D69" s="258"/>
      <c r="E69" s="259"/>
      <c r="F69" s="289" t="str">
        <f t="shared" si="4"/>
        <v/>
      </c>
      <c r="G69" s="259"/>
      <c r="H69" s="259"/>
      <c r="I69" s="289" t="str">
        <f t="shared" si="0"/>
        <v/>
      </c>
      <c r="J69" s="290" t="str">
        <f t="shared" si="1"/>
        <v/>
      </c>
      <c r="K69" s="258"/>
      <c r="L69" s="259"/>
      <c r="M69" s="289" t="str">
        <f t="shared" si="5"/>
        <v/>
      </c>
      <c r="N69" s="259"/>
      <c r="O69" s="259"/>
      <c r="P69" s="289" t="str">
        <f t="shared" si="2"/>
        <v/>
      </c>
      <c r="Q69" s="290" t="str">
        <f t="shared" si="3"/>
        <v/>
      </c>
    </row>
    <row r="70" spans="1:17" s="4" customFormat="1" ht="15" customHeight="1" x14ac:dyDescent="0.2">
      <c r="A70" s="288">
        <v>57</v>
      </c>
      <c r="B70" s="877"/>
      <c r="C70" s="878"/>
      <c r="D70" s="258"/>
      <c r="E70" s="259"/>
      <c r="F70" s="289" t="str">
        <f t="shared" si="4"/>
        <v/>
      </c>
      <c r="G70" s="259"/>
      <c r="H70" s="259"/>
      <c r="I70" s="289" t="str">
        <f t="shared" si="0"/>
        <v/>
      </c>
      <c r="J70" s="290" t="str">
        <f t="shared" si="1"/>
        <v/>
      </c>
      <c r="K70" s="258"/>
      <c r="L70" s="259"/>
      <c r="M70" s="289" t="str">
        <f t="shared" si="5"/>
        <v/>
      </c>
      <c r="N70" s="259"/>
      <c r="O70" s="259"/>
      <c r="P70" s="289" t="str">
        <f t="shared" si="2"/>
        <v/>
      </c>
      <c r="Q70" s="290" t="str">
        <f t="shared" si="3"/>
        <v/>
      </c>
    </row>
    <row r="71" spans="1:17" s="4" customFormat="1" ht="15" customHeight="1" x14ac:dyDescent="0.2">
      <c r="A71" s="291">
        <v>58</v>
      </c>
      <c r="B71" s="877"/>
      <c r="C71" s="878"/>
      <c r="D71" s="258"/>
      <c r="E71" s="259"/>
      <c r="F71" s="289" t="str">
        <f t="shared" si="4"/>
        <v/>
      </c>
      <c r="G71" s="259"/>
      <c r="H71" s="259"/>
      <c r="I71" s="289" t="str">
        <f t="shared" si="0"/>
        <v/>
      </c>
      <c r="J71" s="290" t="str">
        <f t="shared" si="1"/>
        <v/>
      </c>
      <c r="K71" s="258"/>
      <c r="L71" s="259"/>
      <c r="M71" s="289" t="str">
        <f t="shared" si="5"/>
        <v/>
      </c>
      <c r="N71" s="259"/>
      <c r="O71" s="259"/>
      <c r="P71" s="289" t="str">
        <f t="shared" si="2"/>
        <v/>
      </c>
      <c r="Q71" s="290" t="str">
        <f t="shared" si="3"/>
        <v/>
      </c>
    </row>
    <row r="72" spans="1:17" s="4" customFormat="1" ht="15" customHeight="1" x14ac:dyDescent="0.2">
      <c r="A72" s="288">
        <v>59</v>
      </c>
      <c r="B72" s="877"/>
      <c r="C72" s="878"/>
      <c r="D72" s="258"/>
      <c r="E72" s="259"/>
      <c r="F72" s="289" t="str">
        <f t="shared" si="4"/>
        <v/>
      </c>
      <c r="G72" s="259"/>
      <c r="H72" s="259"/>
      <c r="I72" s="289" t="str">
        <f t="shared" si="0"/>
        <v/>
      </c>
      <c r="J72" s="290" t="str">
        <f t="shared" si="1"/>
        <v/>
      </c>
      <c r="K72" s="258"/>
      <c r="L72" s="259"/>
      <c r="M72" s="289" t="str">
        <f t="shared" si="5"/>
        <v/>
      </c>
      <c r="N72" s="259"/>
      <c r="O72" s="259"/>
      <c r="P72" s="289" t="str">
        <f t="shared" si="2"/>
        <v/>
      </c>
      <c r="Q72" s="290" t="str">
        <f t="shared" si="3"/>
        <v/>
      </c>
    </row>
    <row r="73" spans="1:17" s="4" customFormat="1" ht="15" customHeight="1" x14ac:dyDescent="0.2">
      <c r="A73" s="291">
        <v>60</v>
      </c>
      <c r="B73" s="877"/>
      <c r="C73" s="878"/>
      <c r="D73" s="258"/>
      <c r="E73" s="259"/>
      <c r="F73" s="289" t="str">
        <f t="shared" si="4"/>
        <v/>
      </c>
      <c r="G73" s="259"/>
      <c r="H73" s="259"/>
      <c r="I73" s="289" t="str">
        <f t="shared" si="0"/>
        <v/>
      </c>
      <c r="J73" s="290" t="str">
        <f t="shared" si="1"/>
        <v/>
      </c>
      <c r="K73" s="258"/>
      <c r="L73" s="259"/>
      <c r="M73" s="289" t="str">
        <f t="shared" si="5"/>
        <v/>
      </c>
      <c r="N73" s="259"/>
      <c r="O73" s="259"/>
      <c r="P73" s="289" t="str">
        <f t="shared" si="2"/>
        <v/>
      </c>
      <c r="Q73" s="290" t="str">
        <f t="shared" si="3"/>
        <v/>
      </c>
    </row>
    <row r="74" spans="1:17" s="4" customFormat="1" ht="15" customHeight="1" x14ac:dyDescent="0.2">
      <c r="A74" s="288">
        <v>61</v>
      </c>
      <c r="B74" s="877"/>
      <c r="C74" s="878"/>
      <c r="D74" s="258"/>
      <c r="E74" s="259"/>
      <c r="F74" s="289" t="str">
        <f t="shared" si="4"/>
        <v/>
      </c>
      <c r="G74" s="259"/>
      <c r="H74" s="259"/>
      <c r="I74" s="289" t="str">
        <f t="shared" si="0"/>
        <v/>
      </c>
      <c r="J74" s="290" t="str">
        <f t="shared" si="1"/>
        <v/>
      </c>
      <c r="K74" s="258"/>
      <c r="L74" s="259"/>
      <c r="M74" s="289" t="str">
        <f t="shared" si="5"/>
        <v/>
      </c>
      <c r="N74" s="259"/>
      <c r="O74" s="259"/>
      <c r="P74" s="289" t="str">
        <f t="shared" si="2"/>
        <v/>
      </c>
      <c r="Q74" s="290" t="str">
        <f t="shared" si="3"/>
        <v/>
      </c>
    </row>
    <row r="75" spans="1:17" s="4" customFormat="1" ht="15" customHeight="1" x14ac:dyDescent="0.2">
      <c r="A75" s="291">
        <v>62</v>
      </c>
      <c r="B75" s="877"/>
      <c r="C75" s="878"/>
      <c r="D75" s="258"/>
      <c r="E75" s="259"/>
      <c r="F75" s="289" t="str">
        <f t="shared" si="4"/>
        <v/>
      </c>
      <c r="G75" s="259"/>
      <c r="H75" s="259"/>
      <c r="I75" s="289" t="str">
        <f t="shared" si="0"/>
        <v/>
      </c>
      <c r="J75" s="290" t="str">
        <f t="shared" si="1"/>
        <v/>
      </c>
      <c r="K75" s="258"/>
      <c r="L75" s="259"/>
      <c r="M75" s="289" t="str">
        <f t="shared" si="5"/>
        <v/>
      </c>
      <c r="N75" s="259"/>
      <c r="O75" s="259"/>
      <c r="P75" s="289" t="str">
        <f t="shared" si="2"/>
        <v/>
      </c>
      <c r="Q75" s="290" t="str">
        <f t="shared" si="3"/>
        <v/>
      </c>
    </row>
    <row r="76" spans="1:17" s="4" customFormat="1" ht="15" customHeight="1" x14ac:dyDescent="0.2">
      <c r="A76" s="288">
        <v>63</v>
      </c>
      <c r="B76" s="877"/>
      <c r="C76" s="878"/>
      <c r="D76" s="258"/>
      <c r="E76" s="259"/>
      <c r="F76" s="289" t="str">
        <f t="shared" si="4"/>
        <v/>
      </c>
      <c r="G76" s="259"/>
      <c r="H76" s="259"/>
      <c r="I76" s="289" t="str">
        <f t="shared" si="0"/>
        <v/>
      </c>
      <c r="J76" s="290" t="str">
        <f t="shared" si="1"/>
        <v/>
      </c>
      <c r="K76" s="258"/>
      <c r="L76" s="259"/>
      <c r="M76" s="289" t="str">
        <f t="shared" si="5"/>
        <v/>
      </c>
      <c r="N76" s="259"/>
      <c r="O76" s="259"/>
      <c r="P76" s="289" t="str">
        <f t="shared" si="2"/>
        <v/>
      </c>
      <c r="Q76" s="290" t="str">
        <f t="shared" si="3"/>
        <v/>
      </c>
    </row>
    <row r="77" spans="1:17" s="4" customFormat="1" ht="15" customHeight="1" x14ac:dyDescent="0.2">
      <c r="A77" s="291">
        <v>64</v>
      </c>
      <c r="B77" s="877"/>
      <c r="C77" s="878"/>
      <c r="D77" s="258"/>
      <c r="E77" s="259"/>
      <c r="F77" s="289" t="str">
        <f t="shared" si="4"/>
        <v/>
      </c>
      <c r="G77" s="259"/>
      <c r="H77" s="259"/>
      <c r="I77" s="289" t="str">
        <f t="shared" si="0"/>
        <v/>
      </c>
      <c r="J77" s="290" t="str">
        <f t="shared" si="1"/>
        <v/>
      </c>
      <c r="K77" s="258"/>
      <c r="L77" s="259"/>
      <c r="M77" s="289" t="str">
        <f t="shared" si="5"/>
        <v/>
      </c>
      <c r="N77" s="259"/>
      <c r="O77" s="259"/>
      <c r="P77" s="289" t="str">
        <f t="shared" si="2"/>
        <v/>
      </c>
      <c r="Q77" s="290" t="str">
        <f t="shared" si="3"/>
        <v/>
      </c>
    </row>
    <row r="78" spans="1:17" s="4" customFormat="1" ht="15" customHeight="1" x14ac:dyDescent="0.2">
      <c r="A78" s="288">
        <v>65</v>
      </c>
      <c r="B78" s="877"/>
      <c r="C78" s="878"/>
      <c r="D78" s="258"/>
      <c r="E78" s="259"/>
      <c r="F78" s="289" t="str">
        <f t="shared" ref="F78:F141" si="6">IF(ISNUMBER(D78),IF(ISNUMBER(E78),D78-E78,""),"")</f>
        <v/>
      </c>
      <c r="G78" s="259"/>
      <c r="H78" s="259"/>
      <c r="I78" s="289" t="str">
        <f t="shared" ref="I78:I141" si="7">IF(ISNUMBER(G78),IF(ISNUMBER(H78),G78-H78,""),"")</f>
        <v/>
      </c>
      <c r="J78" s="290" t="str">
        <f t="shared" ref="J78:J141" si="8">IF(ISNUMBER(F78),IF(ISNUMBER(I78),ROUND(F78/I78,1),""),"")</f>
        <v/>
      </c>
      <c r="K78" s="258"/>
      <c r="L78" s="259"/>
      <c r="M78" s="289" t="str">
        <f t="shared" ref="M78:M141" si="9">IF(ISNUMBER(K78),IF(ISNUMBER(L78),K78-L78,""),"")</f>
        <v/>
      </c>
      <c r="N78" s="259"/>
      <c r="O78" s="259"/>
      <c r="P78" s="289" t="str">
        <f t="shared" ref="P78:P141" si="10">IF(ISNUMBER(N78),IF(ISNUMBER(O78),N78-O78,""),"")</f>
        <v/>
      </c>
      <c r="Q78" s="290" t="str">
        <f t="shared" ref="Q78:Q141" si="11">IF(ISNUMBER(M78),IF(ISNUMBER(P78),ROUND(M78/P78,1),""),"")</f>
        <v/>
      </c>
    </row>
    <row r="79" spans="1:17" s="4" customFormat="1" ht="15" customHeight="1" x14ac:dyDescent="0.2">
      <c r="A79" s="291">
        <v>66</v>
      </c>
      <c r="B79" s="877"/>
      <c r="C79" s="878"/>
      <c r="D79" s="258"/>
      <c r="E79" s="259"/>
      <c r="F79" s="289" t="str">
        <f t="shared" si="6"/>
        <v/>
      </c>
      <c r="G79" s="259"/>
      <c r="H79" s="259"/>
      <c r="I79" s="289" t="str">
        <f t="shared" si="7"/>
        <v/>
      </c>
      <c r="J79" s="290" t="str">
        <f t="shared" si="8"/>
        <v/>
      </c>
      <c r="K79" s="258"/>
      <c r="L79" s="259"/>
      <c r="M79" s="289" t="str">
        <f t="shared" si="9"/>
        <v/>
      </c>
      <c r="N79" s="259"/>
      <c r="O79" s="259"/>
      <c r="P79" s="289" t="str">
        <f t="shared" si="10"/>
        <v/>
      </c>
      <c r="Q79" s="290" t="str">
        <f t="shared" si="11"/>
        <v/>
      </c>
    </row>
    <row r="80" spans="1:17" s="4" customFormat="1" ht="15" customHeight="1" x14ac:dyDescent="0.2">
      <c r="A80" s="288">
        <v>67</v>
      </c>
      <c r="B80" s="877"/>
      <c r="C80" s="878"/>
      <c r="D80" s="258"/>
      <c r="E80" s="259"/>
      <c r="F80" s="289" t="str">
        <f t="shared" si="6"/>
        <v/>
      </c>
      <c r="G80" s="259"/>
      <c r="H80" s="259"/>
      <c r="I80" s="289" t="str">
        <f t="shared" si="7"/>
        <v/>
      </c>
      <c r="J80" s="290" t="str">
        <f t="shared" si="8"/>
        <v/>
      </c>
      <c r="K80" s="258"/>
      <c r="L80" s="259"/>
      <c r="M80" s="289" t="str">
        <f t="shared" si="9"/>
        <v/>
      </c>
      <c r="N80" s="259"/>
      <c r="O80" s="259"/>
      <c r="P80" s="289" t="str">
        <f t="shared" si="10"/>
        <v/>
      </c>
      <c r="Q80" s="290" t="str">
        <f t="shared" si="11"/>
        <v/>
      </c>
    </row>
    <row r="81" spans="1:17" s="4" customFormat="1" ht="15" customHeight="1" x14ac:dyDescent="0.2">
      <c r="A81" s="291">
        <v>68</v>
      </c>
      <c r="B81" s="877"/>
      <c r="C81" s="878"/>
      <c r="D81" s="258"/>
      <c r="E81" s="259"/>
      <c r="F81" s="289" t="str">
        <f t="shared" si="6"/>
        <v/>
      </c>
      <c r="G81" s="259"/>
      <c r="H81" s="259"/>
      <c r="I81" s="289" t="str">
        <f t="shared" si="7"/>
        <v/>
      </c>
      <c r="J81" s="290" t="str">
        <f t="shared" si="8"/>
        <v/>
      </c>
      <c r="K81" s="258"/>
      <c r="L81" s="259"/>
      <c r="M81" s="289" t="str">
        <f t="shared" si="9"/>
        <v/>
      </c>
      <c r="N81" s="259"/>
      <c r="O81" s="259"/>
      <c r="P81" s="289" t="str">
        <f t="shared" si="10"/>
        <v/>
      </c>
      <c r="Q81" s="290" t="str">
        <f t="shared" si="11"/>
        <v/>
      </c>
    </row>
    <row r="82" spans="1:17" s="4" customFormat="1" ht="15" customHeight="1" x14ac:dyDescent="0.2">
      <c r="A82" s="288">
        <v>69</v>
      </c>
      <c r="B82" s="877"/>
      <c r="C82" s="878"/>
      <c r="D82" s="258"/>
      <c r="E82" s="259"/>
      <c r="F82" s="289" t="str">
        <f t="shared" si="6"/>
        <v/>
      </c>
      <c r="G82" s="259"/>
      <c r="H82" s="259"/>
      <c r="I82" s="289" t="str">
        <f t="shared" si="7"/>
        <v/>
      </c>
      <c r="J82" s="290" t="str">
        <f t="shared" si="8"/>
        <v/>
      </c>
      <c r="K82" s="258"/>
      <c r="L82" s="259"/>
      <c r="M82" s="289" t="str">
        <f t="shared" si="9"/>
        <v/>
      </c>
      <c r="N82" s="259"/>
      <c r="O82" s="259"/>
      <c r="P82" s="289" t="str">
        <f t="shared" si="10"/>
        <v/>
      </c>
      <c r="Q82" s="290" t="str">
        <f t="shared" si="11"/>
        <v/>
      </c>
    </row>
    <row r="83" spans="1:17" s="4" customFormat="1" ht="15" customHeight="1" x14ac:dyDescent="0.2">
      <c r="A83" s="291">
        <v>70</v>
      </c>
      <c r="B83" s="877"/>
      <c r="C83" s="878"/>
      <c r="D83" s="258"/>
      <c r="E83" s="259"/>
      <c r="F83" s="289" t="str">
        <f t="shared" si="6"/>
        <v/>
      </c>
      <c r="G83" s="259"/>
      <c r="H83" s="259"/>
      <c r="I83" s="289" t="str">
        <f t="shared" si="7"/>
        <v/>
      </c>
      <c r="J83" s="290" t="str">
        <f t="shared" si="8"/>
        <v/>
      </c>
      <c r="K83" s="258"/>
      <c r="L83" s="259"/>
      <c r="M83" s="289" t="str">
        <f t="shared" si="9"/>
        <v/>
      </c>
      <c r="N83" s="259"/>
      <c r="O83" s="259"/>
      <c r="P83" s="289" t="str">
        <f t="shared" si="10"/>
        <v/>
      </c>
      <c r="Q83" s="290" t="str">
        <f t="shared" si="11"/>
        <v/>
      </c>
    </row>
    <row r="84" spans="1:17" s="4" customFormat="1" ht="15" customHeight="1" x14ac:dyDescent="0.2">
      <c r="A84" s="288">
        <v>71</v>
      </c>
      <c r="B84" s="877"/>
      <c r="C84" s="878"/>
      <c r="D84" s="258"/>
      <c r="E84" s="259"/>
      <c r="F84" s="289" t="str">
        <f t="shared" si="6"/>
        <v/>
      </c>
      <c r="G84" s="259"/>
      <c r="H84" s="259"/>
      <c r="I84" s="289" t="str">
        <f t="shared" si="7"/>
        <v/>
      </c>
      <c r="J84" s="290" t="str">
        <f t="shared" si="8"/>
        <v/>
      </c>
      <c r="K84" s="258"/>
      <c r="L84" s="259"/>
      <c r="M84" s="289" t="str">
        <f t="shared" si="9"/>
        <v/>
      </c>
      <c r="N84" s="259"/>
      <c r="O84" s="259"/>
      <c r="P84" s="289" t="str">
        <f t="shared" si="10"/>
        <v/>
      </c>
      <c r="Q84" s="290" t="str">
        <f t="shared" si="11"/>
        <v/>
      </c>
    </row>
    <row r="85" spans="1:17" s="4" customFormat="1" ht="15" customHeight="1" x14ac:dyDescent="0.2">
      <c r="A85" s="291">
        <v>72</v>
      </c>
      <c r="B85" s="877"/>
      <c r="C85" s="878"/>
      <c r="D85" s="258"/>
      <c r="E85" s="259"/>
      <c r="F85" s="289" t="str">
        <f t="shared" si="6"/>
        <v/>
      </c>
      <c r="G85" s="259"/>
      <c r="H85" s="259"/>
      <c r="I85" s="289" t="str">
        <f t="shared" si="7"/>
        <v/>
      </c>
      <c r="J85" s="290" t="str">
        <f t="shared" si="8"/>
        <v/>
      </c>
      <c r="K85" s="258"/>
      <c r="L85" s="259"/>
      <c r="M85" s="289" t="str">
        <f t="shared" si="9"/>
        <v/>
      </c>
      <c r="N85" s="259"/>
      <c r="O85" s="259"/>
      <c r="P85" s="289" t="str">
        <f t="shared" si="10"/>
        <v/>
      </c>
      <c r="Q85" s="290" t="str">
        <f t="shared" si="11"/>
        <v/>
      </c>
    </row>
    <row r="86" spans="1:17" s="4" customFormat="1" ht="15" customHeight="1" x14ac:dyDescent="0.2">
      <c r="A86" s="288">
        <v>73</v>
      </c>
      <c r="B86" s="877"/>
      <c r="C86" s="878"/>
      <c r="D86" s="258"/>
      <c r="E86" s="259"/>
      <c r="F86" s="289" t="str">
        <f t="shared" si="6"/>
        <v/>
      </c>
      <c r="G86" s="259"/>
      <c r="H86" s="259"/>
      <c r="I86" s="289" t="str">
        <f t="shared" si="7"/>
        <v/>
      </c>
      <c r="J86" s="290" t="str">
        <f t="shared" si="8"/>
        <v/>
      </c>
      <c r="K86" s="258"/>
      <c r="L86" s="259"/>
      <c r="M86" s="289" t="str">
        <f t="shared" si="9"/>
        <v/>
      </c>
      <c r="N86" s="259"/>
      <c r="O86" s="259"/>
      <c r="P86" s="289" t="str">
        <f t="shared" si="10"/>
        <v/>
      </c>
      <c r="Q86" s="290" t="str">
        <f t="shared" si="11"/>
        <v/>
      </c>
    </row>
    <row r="87" spans="1:17" s="4" customFormat="1" ht="15" customHeight="1" x14ac:dyDescent="0.2">
      <c r="A87" s="291">
        <v>74</v>
      </c>
      <c r="B87" s="877"/>
      <c r="C87" s="878"/>
      <c r="D87" s="258"/>
      <c r="E87" s="259"/>
      <c r="F87" s="289" t="str">
        <f t="shared" si="6"/>
        <v/>
      </c>
      <c r="G87" s="259"/>
      <c r="H87" s="259"/>
      <c r="I87" s="289" t="str">
        <f t="shared" si="7"/>
        <v/>
      </c>
      <c r="J87" s="290" t="str">
        <f t="shared" si="8"/>
        <v/>
      </c>
      <c r="K87" s="258"/>
      <c r="L87" s="259"/>
      <c r="M87" s="289" t="str">
        <f t="shared" si="9"/>
        <v/>
      </c>
      <c r="N87" s="259"/>
      <c r="O87" s="259"/>
      <c r="P87" s="289" t="str">
        <f t="shared" si="10"/>
        <v/>
      </c>
      <c r="Q87" s="290" t="str">
        <f t="shared" si="11"/>
        <v/>
      </c>
    </row>
    <row r="88" spans="1:17" s="4" customFormat="1" ht="15" customHeight="1" x14ac:dyDescent="0.2">
      <c r="A88" s="288">
        <v>75</v>
      </c>
      <c r="B88" s="877"/>
      <c r="C88" s="878"/>
      <c r="D88" s="258"/>
      <c r="E88" s="259"/>
      <c r="F88" s="289" t="str">
        <f t="shared" si="6"/>
        <v/>
      </c>
      <c r="G88" s="259"/>
      <c r="H88" s="259"/>
      <c r="I88" s="289" t="str">
        <f t="shared" si="7"/>
        <v/>
      </c>
      <c r="J88" s="290" t="str">
        <f t="shared" si="8"/>
        <v/>
      </c>
      <c r="K88" s="258"/>
      <c r="L88" s="259"/>
      <c r="M88" s="289" t="str">
        <f t="shared" si="9"/>
        <v/>
      </c>
      <c r="N88" s="259"/>
      <c r="O88" s="259"/>
      <c r="P88" s="289" t="str">
        <f t="shared" si="10"/>
        <v/>
      </c>
      <c r="Q88" s="290" t="str">
        <f t="shared" si="11"/>
        <v/>
      </c>
    </row>
    <row r="89" spans="1:17" s="4" customFormat="1" ht="15" customHeight="1" x14ac:dyDescent="0.2">
      <c r="A89" s="291">
        <v>76</v>
      </c>
      <c r="B89" s="877"/>
      <c r="C89" s="878"/>
      <c r="D89" s="258"/>
      <c r="E89" s="259"/>
      <c r="F89" s="289" t="str">
        <f t="shared" si="6"/>
        <v/>
      </c>
      <c r="G89" s="259"/>
      <c r="H89" s="259"/>
      <c r="I89" s="289" t="str">
        <f t="shared" si="7"/>
        <v/>
      </c>
      <c r="J89" s="290" t="str">
        <f t="shared" si="8"/>
        <v/>
      </c>
      <c r="K89" s="258"/>
      <c r="L89" s="259"/>
      <c r="M89" s="289" t="str">
        <f t="shared" si="9"/>
        <v/>
      </c>
      <c r="N89" s="259"/>
      <c r="O89" s="259"/>
      <c r="P89" s="289" t="str">
        <f t="shared" si="10"/>
        <v/>
      </c>
      <c r="Q89" s="290" t="str">
        <f t="shared" si="11"/>
        <v/>
      </c>
    </row>
    <row r="90" spans="1:17" s="4" customFormat="1" ht="15" customHeight="1" x14ac:dyDescent="0.2">
      <c r="A90" s="288">
        <v>77</v>
      </c>
      <c r="B90" s="877"/>
      <c r="C90" s="878"/>
      <c r="D90" s="258"/>
      <c r="E90" s="259"/>
      <c r="F90" s="289" t="str">
        <f t="shared" si="6"/>
        <v/>
      </c>
      <c r="G90" s="259"/>
      <c r="H90" s="259"/>
      <c r="I90" s="289" t="str">
        <f t="shared" si="7"/>
        <v/>
      </c>
      <c r="J90" s="290" t="str">
        <f t="shared" si="8"/>
        <v/>
      </c>
      <c r="K90" s="258"/>
      <c r="L90" s="259"/>
      <c r="M90" s="289" t="str">
        <f t="shared" si="9"/>
        <v/>
      </c>
      <c r="N90" s="259"/>
      <c r="O90" s="259"/>
      <c r="P90" s="289" t="str">
        <f t="shared" si="10"/>
        <v/>
      </c>
      <c r="Q90" s="290" t="str">
        <f t="shared" si="11"/>
        <v/>
      </c>
    </row>
    <row r="91" spans="1:17" s="4" customFormat="1" ht="15" customHeight="1" x14ac:dyDescent="0.2">
      <c r="A91" s="291">
        <v>78</v>
      </c>
      <c r="B91" s="877"/>
      <c r="C91" s="878"/>
      <c r="D91" s="258"/>
      <c r="E91" s="259"/>
      <c r="F91" s="289" t="str">
        <f t="shared" si="6"/>
        <v/>
      </c>
      <c r="G91" s="259"/>
      <c r="H91" s="259"/>
      <c r="I91" s="289" t="str">
        <f t="shared" si="7"/>
        <v/>
      </c>
      <c r="J91" s="290" t="str">
        <f t="shared" si="8"/>
        <v/>
      </c>
      <c r="K91" s="258"/>
      <c r="L91" s="259"/>
      <c r="M91" s="289" t="str">
        <f t="shared" si="9"/>
        <v/>
      </c>
      <c r="N91" s="259"/>
      <c r="O91" s="259"/>
      <c r="P91" s="289" t="str">
        <f t="shared" si="10"/>
        <v/>
      </c>
      <c r="Q91" s="290" t="str">
        <f t="shared" si="11"/>
        <v/>
      </c>
    </row>
    <row r="92" spans="1:17" s="4" customFormat="1" ht="15" customHeight="1" x14ac:dyDescent="0.2">
      <c r="A92" s="288">
        <v>79</v>
      </c>
      <c r="B92" s="877"/>
      <c r="C92" s="878"/>
      <c r="D92" s="258"/>
      <c r="E92" s="259"/>
      <c r="F92" s="289" t="str">
        <f t="shared" si="6"/>
        <v/>
      </c>
      <c r="G92" s="259"/>
      <c r="H92" s="259"/>
      <c r="I92" s="289" t="str">
        <f t="shared" si="7"/>
        <v/>
      </c>
      <c r="J92" s="290" t="str">
        <f t="shared" si="8"/>
        <v/>
      </c>
      <c r="K92" s="258"/>
      <c r="L92" s="259"/>
      <c r="M92" s="289" t="str">
        <f t="shared" si="9"/>
        <v/>
      </c>
      <c r="N92" s="259"/>
      <c r="O92" s="259"/>
      <c r="P92" s="289" t="str">
        <f t="shared" si="10"/>
        <v/>
      </c>
      <c r="Q92" s="290" t="str">
        <f t="shared" si="11"/>
        <v/>
      </c>
    </row>
    <row r="93" spans="1:17" s="4" customFormat="1" ht="15" customHeight="1" x14ac:dyDescent="0.2">
      <c r="A93" s="291">
        <v>80</v>
      </c>
      <c r="B93" s="877"/>
      <c r="C93" s="878"/>
      <c r="D93" s="258"/>
      <c r="E93" s="259"/>
      <c r="F93" s="289" t="str">
        <f t="shared" si="6"/>
        <v/>
      </c>
      <c r="G93" s="259"/>
      <c r="H93" s="259"/>
      <c r="I93" s="289" t="str">
        <f t="shared" si="7"/>
        <v/>
      </c>
      <c r="J93" s="290" t="str">
        <f t="shared" si="8"/>
        <v/>
      </c>
      <c r="K93" s="258"/>
      <c r="L93" s="259"/>
      <c r="M93" s="289" t="str">
        <f t="shared" si="9"/>
        <v/>
      </c>
      <c r="N93" s="259"/>
      <c r="O93" s="259"/>
      <c r="P93" s="289" t="str">
        <f t="shared" si="10"/>
        <v/>
      </c>
      <c r="Q93" s="290" t="str">
        <f t="shared" si="11"/>
        <v/>
      </c>
    </row>
    <row r="94" spans="1:17" s="4" customFormat="1" ht="15" customHeight="1" x14ac:dyDescent="0.2">
      <c r="A94" s="288">
        <v>81</v>
      </c>
      <c r="B94" s="877"/>
      <c r="C94" s="878"/>
      <c r="D94" s="258"/>
      <c r="E94" s="259"/>
      <c r="F94" s="289" t="str">
        <f t="shared" si="6"/>
        <v/>
      </c>
      <c r="G94" s="259"/>
      <c r="H94" s="259"/>
      <c r="I94" s="289" t="str">
        <f t="shared" si="7"/>
        <v/>
      </c>
      <c r="J94" s="290" t="str">
        <f t="shared" si="8"/>
        <v/>
      </c>
      <c r="K94" s="258"/>
      <c r="L94" s="259"/>
      <c r="M94" s="289" t="str">
        <f t="shared" si="9"/>
        <v/>
      </c>
      <c r="N94" s="259"/>
      <c r="O94" s="259"/>
      <c r="P94" s="289" t="str">
        <f t="shared" si="10"/>
        <v/>
      </c>
      <c r="Q94" s="290" t="str">
        <f t="shared" si="11"/>
        <v/>
      </c>
    </row>
    <row r="95" spans="1:17" s="4" customFormat="1" ht="15" customHeight="1" x14ac:dyDescent="0.2">
      <c r="A95" s="291">
        <v>82</v>
      </c>
      <c r="B95" s="877"/>
      <c r="C95" s="878"/>
      <c r="D95" s="258"/>
      <c r="E95" s="259"/>
      <c r="F95" s="289" t="str">
        <f t="shared" si="6"/>
        <v/>
      </c>
      <c r="G95" s="259"/>
      <c r="H95" s="259"/>
      <c r="I95" s="289" t="str">
        <f t="shared" si="7"/>
        <v/>
      </c>
      <c r="J95" s="290" t="str">
        <f t="shared" si="8"/>
        <v/>
      </c>
      <c r="K95" s="258"/>
      <c r="L95" s="259"/>
      <c r="M95" s="289" t="str">
        <f t="shared" si="9"/>
        <v/>
      </c>
      <c r="N95" s="259"/>
      <c r="O95" s="259"/>
      <c r="P95" s="289" t="str">
        <f t="shared" si="10"/>
        <v/>
      </c>
      <c r="Q95" s="290" t="str">
        <f t="shared" si="11"/>
        <v/>
      </c>
    </row>
    <row r="96" spans="1:17" s="4" customFormat="1" ht="15" customHeight="1" x14ac:dyDescent="0.2">
      <c r="A96" s="288">
        <v>83</v>
      </c>
      <c r="B96" s="877"/>
      <c r="C96" s="878"/>
      <c r="D96" s="258"/>
      <c r="E96" s="259"/>
      <c r="F96" s="289" t="str">
        <f t="shared" si="6"/>
        <v/>
      </c>
      <c r="G96" s="259"/>
      <c r="H96" s="259"/>
      <c r="I96" s="289" t="str">
        <f t="shared" si="7"/>
        <v/>
      </c>
      <c r="J96" s="290" t="str">
        <f t="shared" si="8"/>
        <v/>
      </c>
      <c r="K96" s="258"/>
      <c r="L96" s="259"/>
      <c r="M96" s="289" t="str">
        <f t="shared" si="9"/>
        <v/>
      </c>
      <c r="N96" s="259"/>
      <c r="O96" s="259"/>
      <c r="P96" s="289" t="str">
        <f t="shared" si="10"/>
        <v/>
      </c>
      <c r="Q96" s="290" t="str">
        <f t="shared" si="11"/>
        <v/>
      </c>
    </row>
    <row r="97" spans="1:17" s="4" customFormat="1" ht="15" customHeight="1" x14ac:dyDescent="0.2">
      <c r="A97" s="291">
        <v>84</v>
      </c>
      <c r="B97" s="877"/>
      <c r="C97" s="878"/>
      <c r="D97" s="258"/>
      <c r="E97" s="259"/>
      <c r="F97" s="289" t="str">
        <f t="shared" si="6"/>
        <v/>
      </c>
      <c r="G97" s="259"/>
      <c r="H97" s="259"/>
      <c r="I97" s="289" t="str">
        <f t="shared" si="7"/>
        <v/>
      </c>
      <c r="J97" s="290" t="str">
        <f t="shared" si="8"/>
        <v/>
      </c>
      <c r="K97" s="258"/>
      <c r="L97" s="259"/>
      <c r="M97" s="289" t="str">
        <f t="shared" si="9"/>
        <v/>
      </c>
      <c r="N97" s="259"/>
      <c r="O97" s="259"/>
      <c r="P97" s="289" t="str">
        <f t="shared" si="10"/>
        <v/>
      </c>
      <c r="Q97" s="290" t="str">
        <f t="shared" si="11"/>
        <v/>
      </c>
    </row>
    <row r="98" spans="1:17" s="4" customFormat="1" ht="15" customHeight="1" x14ac:dyDescent="0.2">
      <c r="A98" s="288">
        <v>85</v>
      </c>
      <c r="B98" s="877"/>
      <c r="C98" s="878"/>
      <c r="D98" s="258"/>
      <c r="E98" s="259"/>
      <c r="F98" s="289" t="str">
        <f t="shared" si="6"/>
        <v/>
      </c>
      <c r="G98" s="259"/>
      <c r="H98" s="259"/>
      <c r="I98" s="289" t="str">
        <f t="shared" si="7"/>
        <v/>
      </c>
      <c r="J98" s="290" t="str">
        <f t="shared" si="8"/>
        <v/>
      </c>
      <c r="K98" s="258"/>
      <c r="L98" s="259"/>
      <c r="M98" s="289" t="str">
        <f t="shared" si="9"/>
        <v/>
      </c>
      <c r="N98" s="259"/>
      <c r="O98" s="259"/>
      <c r="P98" s="289" t="str">
        <f t="shared" si="10"/>
        <v/>
      </c>
      <c r="Q98" s="290" t="str">
        <f t="shared" si="11"/>
        <v/>
      </c>
    </row>
    <row r="99" spans="1:17" s="4" customFormat="1" ht="15" customHeight="1" x14ac:dyDescent="0.2">
      <c r="A99" s="291">
        <v>86</v>
      </c>
      <c r="B99" s="877"/>
      <c r="C99" s="878"/>
      <c r="D99" s="258"/>
      <c r="E99" s="259"/>
      <c r="F99" s="289" t="str">
        <f t="shared" si="6"/>
        <v/>
      </c>
      <c r="G99" s="259"/>
      <c r="H99" s="259"/>
      <c r="I99" s="289" t="str">
        <f t="shared" si="7"/>
        <v/>
      </c>
      <c r="J99" s="290" t="str">
        <f t="shared" si="8"/>
        <v/>
      </c>
      <c r="K99" s="258"/>
      <c r="L99" s="259"/>
      <c r="M99" s="289" t="str">
        <f t="shared" si="9"/>
        <v/>
      </c>
      <c r="N99" s="259"/>
      <c r="O99" s="259"/>
      <c r="P99" s="289" t="str">
        <f t="shared" si="10"/>
        <v/>
      </c>
      <c r="Q99" s="290" t="str">
        <f t="shared" si="11"/>
        <v/>
      </c>
    </row>
    <row r="100" spans="1:17" s="4" customFormat="1" ht="15" customHeight="1" x14ac:dyDescent="0.2">
      <c r="A100" s="288">
        <v>87</v>
      </c>
      <c r="B100" s="877"/>
      <c r="C100" s="878"/>
      <c r="D100" s="258"/>
      <c r="E100" s="259"/>
      <c r="F100" s="289" t="str">
        <f t="shared" si="6"/>
        <v/>
      </c>
      <c r="G100" s="259"/>
      <c r="H100" s="259"/>
      <c r="I100" s="289" t="str">
        <f t="shared" si="7"/>
        <v/>
      </c>
      <c r="J100" s="290" t="str">
        <f t="shared" si="8"/>
        <v/>
      </c>
      <c r="K100" s="258"/>
      <c r="L100" s="259"/>
      <c r="M100" s="289" t="str">
        <f t="shared" si="9"/>
        <v/>
      </c>
      <c r="N100" s="259"/>
      <c r="O100" s="259"/>
      <c r="P100" s="289" t="str">
        <f t="shared" si="10"/>
        <v/>
      </c>
      <c r="Q100" s="290" t="str">
        <f t="shared" si="11"/>
        <v/>
      </c>
    </row>
    <row r="101" spans="1:17" s="4" customFormat="1" ht="15" customHeight="1" x14ac:dyDescent="0.2">
      <c r="A101" s="291">
        <v>88</v>
      </c>
      <c r="B101" s="877"/>
      <c r="C101" s="878"/>
      <c r="D101" s="258"/>
      <c r="E101" s="259"/>
      <c r="F101" s="289" t="str">
        <f t="shared" si="6"/>
        <v/>
      </c>
      <c r="G101" s="259"/>
      <c r="H101" s="259"/>
      <c r="I101" s="289" t="str">
        <f t="shared" si="7"/>
        <v/>
      </c>
      <c r="J101" s="290" t="str">
        <f t="shared" si="8"/>
        <v/>
      </c>
      <c r="K101" s="258"/>
      <c r="L101" s="259"/>
      <c r="M101" s="289" t="str">
        <f t="shared" si="9"/>
        <v/>
      </c>
      <c r="N101" s="259"/>
      <c r="O101" s="259"/>
      <c r="P101" s="289" t="str">
        <f t="shared" si="10"/>
        <v/>
      </c>
      <c r="Q101" s="290" t="str">
        <f t="shared" si="11"/>
        <v/>
      </c>
    </row>
    <row r="102" spans="1:17" s="4" customFormat="1" ht="15" customHeight="1" x14ac:dyDescent="0.2">
      <c r="A102" s="288">
        <v>89</v>
      </c>
      <c r="B102" s="877"/>
      <c r="C102" s="878"/>
      <c r="D102" s="258"/>
      <c r="E102" s="259"/>
      <c r="F102" s="289" t="str">
        <f t="shared" si="6"/>
        <v/>
      </c>
      <c r="G102" s="259"/>
      <c r="H102" s="259"/>
      <c r="I102" s="289" t="str">
        <f t="shared" si="7"/>
        <v/>
      </c>
      <c r="J102" s="290" t="str">
        <f t="shared" si="8"/>
        <v/>
      </c>
      <c r="K102" s="258"/>
      <c r="L102" s="259"/>
      <c r="M102" s="289" t="str">
        <f t="shared" si="9"/>
        <v/>
      </c>
      <c r="N102" s="259"/>
      <c r="O102" s="259"/>
      <c r="P102" s="289" t="str">
        <f t="shared" si="10"/>
        <v/>
      </c>
      <c r="Q102" s="290" t="str">
        <f t="shared" si="11"/>
        <v/>
      </c>
    </row>
    <row r="103" spans="1:17" s="4" customFormat="1" ht="15" customHeight="1" x14ac:dyDescent="0.2">
      <c r="A103" s="291">
        <v>90</v>
      </c>
      <c r="B103" s="877"/>
      <c r="C103" s="878"/>
      <c r="D103" s="258"/>
      <c r="E103" s="259"/>
      <c r="F103" s="289" t="str">
        <f t="shared" si="6"/>
        <v/>
      </c>
      <c r="G103" s="259"/>
      <c r="H103" s="259"/>
      <c r="I103" s="289" t="str">
        <f t="shared" si="7"/>
        <v/>
      </c>
      <c r="J103" s="290" t="str">
        <f t="shared" si="8"/>
        <v/>
      </c>
      <c r="K103" s="258"/>
      <c r="L103" s="259"/>
      <c r="M103" s="289" t="str">
        <f t="shared" si="9"/>
        <v/>
      </c>
      <c r="N103" s="259"/>
      <c r="O103" s="259"/>
      <c r="P103" s="289" t="str">
        <f t="shared" si="10"/>
        <v/>
      </c>
      <c r="Q103" s="290" t="str">
        <f t="shared" si="11"/>
        <v/>
      </c>
    </row>
    <row r="104" spans="1:17" s="4" customFormat="1" ht="15" customHeight="1" x14ac:dyDescent="0.2">
      <c r="A104" s="288">
        <v>91</v>
      </c>
      <c r="B104" s="877"/>
      <c r="C104" s="878"/>
      <c r="D104" s="258"/>
      <c r="E104" s="259"/>
      <c r="F104" s="289" t="str">
        <f t="shared" si="6"/>
        <v/>
      </c>
      <c r="G104" s="259"/>
      <c r="H104" s="259"/>
      <c r="I104" s="289" t="str">
        <f t="shared" si="7"/>
        <v/>
      </c>
      <c r="J104" s="290" t="str">
        <f t="shared" si="8"/>
        <v/>
      </c>
      <c r="K104" s="258"/>
      <c r="L104" s="259"/>
      <c r="M104" s="289" t="str">
        <f t="shared" si="9"/>
        <v/>
      </c>
      <c r="N104" s="259"/>
      <c r="O104" s="259"/>
      <c r="P104" s="289" t="str">
        <f t="shared" si="10"/>
        <v/>
      </c>
      <c r="Q104" s="290" t="str">
        <f t="shared" si="11"/>
        <v/>
      </c>
    </row>
    <row r="105" spans="1:17" s="4" customFormat="1" ht="15" customHeight="1" x14ac:dyDescent="0.2">
      <c r="A105" s="291">
        <v>92</v>
      </c>
      <c r="B105" s="877"/>
      <c r="C105" s="878"/>
      <c r="D105" s="258"/>
      <c r="E105" s="259"/>
      <c r="F105" s="289" t="str">
        <f t="shared" si="6"/>
        <v/>
      </c>
      <c r="G105" s="259"/>
      <c r="H105" s="259"/>
      <c r="I105" s="289" t="str">
        <f t="shared" si="7"/>
        <v/>
      </c>
      <c r="J105" s="290" t="str">
        <f t="shared" si="8"/>
        <v/>
      </c>
      <c r="K105" s="258"/>
      <c r="L105" s="259"/>
      <c r="M105" s="289" t="str">
        <f t="shared" si="9"/>
        <v/>
      </c>
      <c r="N105" s="259"/>
      <c r="O105" s="259"/>
      <c r="P105" s="289" t="str">
        <f t="shared" si="10"/>
        <v/>
      </c>
      <c r="Q105" s="290" t="str">
        <f t="shared" si="11"/>
        <v/>
      </c>
    </row>
    <row r="106" spans="1:17" s="4" customFormat="1" ht="15" customHeight="1" x14ac:dyDescent="0.2">
      <c r="A106" s="288">
        <v>93</v>
      </c>
      <c r="B106" s="877"/>
      <c r="C106" s="878"/>
      <c r="D106" s="258"/>
      <c r="E106" s="259"/>
      <c r="F106" s="289" t="str">
        <f t="shared" si="6"/>
        <v/>
      </c>
      <c r="G106" s="259"/>
      <c r="H106" s="259"/>
      <c r="I106" s="289" t="str">
        <f t="shared" si="7"/>
        <v/>
      </c>
      <c r="J106" s="290" t="str">
        <f t="shared" si="8"/>
        <v/>
      </c>
      <c r="K106" s="258"/>
      <c r="L106" s="259"/>
      <c r="M106" s="289" t="str">
        <f t="shared" si="9"/>
        <v/>
      </c>
      <c r="N106" s="259"/>
      <c r="O106" s="259"/>
      <c r="P106" s="289" t="str">
        <f t="shared" si="10"/>
        <v/>
      </c>
      <c r="Q106" s="290" t="str">
        <f t="shared" si="11"/>
        <v/>
      </c>
    </row>
    <row r="107" spans="1:17" s="4" customFormat="1" ht="15" customHeight="1" x14ac:dyDescent="0.2">
      <c r="A107" s="291">
        <v>94</v>
      </c>
      <c r="B107" s="877"/>
      <c r="C107" s="878"/>
      <c r="D107" s="258"/>
      <c r="E107" s="259"/>
      <c r="F107" s="289" t="str">
        <f t="shared" si="6"/>
        <v/>
      </c>
      <c r="G107" s="259"/>
      <c r="H107" s="259"/>
      <c r="I107" s="289" t="str">
        <f t="shared" si="7"/>
        <v/>
      </c>
      <c r="J107" s="290" t="str">
        <f t="shared" si="8"/>
        <v/>
      </c>
      <c r="K107" s="258"/>
      <c r="L107" s="259"/>
      <c r="M107" s="289" t="str">
        <f t="shared" si="9"/>
        <v/>
      </c>
      <c r="N107" s="259"/>
      <c r="O107" s="259"/>
      <c r="P107" s="289" t="str">
        <f t="shared" si="10"/>
        <v/>
      </c>
      <c r="Q107" s="290" t="str">
        <f t="shared" si="11"/>
        <v/>
      </c>
    </row>
    <row r="108" spans="1:17" s="4" customFormat="1" ht="15" customHeight="1" x14ac:dyDescent="0.2">
      <c r="A108" s="288">
        <v>95</v>
      </c>
      <c r="B108" s="877"/>
      <c r="C108" s="878"/>
      <c r="D108" s="258"/>
      <c r="E108" s="259"/>
      <c r="F108" s="289" t="str">
        <f t="shared" si="6"/>
        <v/>
      </c>
      <c r="G108" s="259"/>
      <c r="H108" s="259"/>
      <c r="I108" s="289" t="str">
        <f t="shared" si="7"/>
        <v/>
      </c>
      <c r="J108" s="290" t="str">
        <f t="shared" si="8"/>
        <v/>
      </c>
      <c r="K108" s="258"/>
      <c r="L108" s="259"/>
      <c r="M108" s="289" t="str">
        <f t="shared" si="9"/>
        <v/>
      </c>
      <c r="N108" s="259"/>
      <c r="O108" s="259"/>
      <c r="P108" s="289" t="str">
        <f t="shared" si="10"/>
        <v/>
      </c>
      <c r="Q108" s="290" t="str">
        <f t="shared" si="11"/>
        <v/>
      </c>
    </row>
    <row r="109" spans="1:17" s="4" customFormat="1" ht="15" customHeight="1" x14ac:dyDescent="0.2">
      <c r="A109" s="291">
        <v>96</v>
      </c>
      <c r="B109" s="877"/>
      <c r="C109" s="878"/>
      <c r="D109" s="258"/>
      <c r="E109" s="259"/>
      <c r="F109" s="289" t="str">
        <f t="shared" si="6"/>
        <v/>
      </c>
      <c r="G109" s="259"/>
      <c r="H109" s="259"/>
      <c r="I109" s="289" t="str">
        <f t="shared" si="7"/>
        <v/>
      </c>
      <c r="J109" s="290" t="str">
        <f t="shared" si="8"/>
        <v/>
      </c>
      <c r="K109" s="258"/>
      <c r="L109" s="259"/>
      <c r="M109" s="289" t="str">
        <f t="shared" si="9"/>
        <v/>
      </c>
      <c r="N109" s="259"/>
      <c r="O109" s="259"/>
      <c r="P109" s="289" t="str">
        <f t="shared" si="10"/>
        <v/>
      </c>
      <c r="Q109" s="290" t="str">
        <f t="shared" si="11"/>
        <v/>
      </c>
    </row>
    <row r="110" spans="1:17" s="4" customFormat="1" ht="15" customHeight="1" x14ac:dyDescent="0.2">
      <c r="A110" s="288">
        <v>97</v>
      </c>
      <c r="B110" s="877"/>
      <c r="C110" s="878"/>
      <c r="D110" s="258"/>
      <c r="E110" s="259"/>
      <c r="F110" s="289" t="str">
        <f t="shared" si="6"/>
        <v/>
      </c>
      <c r="G110" s="259"/>
      <c r="H110" s="259"/>
      <c r="I110" s="289" t="str">
        <f t="shared" si="7"/>
        <v/>
      </c>
      <c r="J110" s="290" t="str">
        <f t="shared" si="8"/>
        <v/>
      </c>
      <c r="K110" s="258"/>
      <c r="L110" s="259"/>
      <c r="M110" s="289" t="str">
        <f t="shared" si="9"/>
        <v/>
      </c>
      <c r="N110" s="259"/>
      <c r="O110" s="259"/>
      <c r="P110" s="289" t="str">
        <f t="shared" si="10"/>
        <v/>
      </c>
      <c r="Q110" s="290" t="str">
        <f t="shared" si="11"/>
        <v/>
      </c>
    </row>
    <row r="111" spans="1:17" s="4" customFormat="1" ht="15" customHeight="1" x14ac:dyDescent="0.2">
      <c r="A111" s="291">
        <v>98</v>
      </c>
      <c r="B111" s="877"/>
      <c r="C111" s="878"/>
      <c r="D111" s="258"/>
      <c r="E111" s="259"/>
      <c r="F111" s="289" t="str">
        <f t="shared" si="6"/>
        <v/>
      </c>
      <c r="G111" s="259"/>
      <c r="H111" s="259"/>
      <c r="I111" s="289" t="str">
        <f t="shared" si="7"/>
        <v/>
      </c>
      <c r="J111" s="290" t="str">
        <f t="shared" si="8"/>
        <v/>
      </c>
      <c r="K111" s="258"/>
      <c r="L111" s="259"/>
      <c r="M111" s="289" t="str">
        <f t="shared" si="9"/>
        <v/>
      </c>
      <c r="N111" s="259"/>
      <c r="O111" s="259"/>
      <c r="P111" s="289" t="str">
        <f t="shared" si="10"/>
        <v/>
      </c>
      <c r="Q111" s="290" t="str">
        <f t="shared" si="11"/>
        <v/>
      </c>
    </row>
    <row r="112" spans="1:17" s="4" customFormat="1" ht="15" customHeight="1" x14ac:dyDescent="0.2">
      <c r="A112" s="288">
        <v>99</v>
      </c>
      <c r="B112" s="877"/>
      <c r="C112" s="878"/>
      <c r="D112" s="258"/>
      <c r="E112" s="259"/>
      <c r="F112" s="289" t="str">
        <f t="shared" si="6"/>
        <v/>
      </c>
      <c r="G112" s="259"/>
      <c r="H112" s="259"/>
      <c r="I112" s="289" t="str">
        <f t="shared" si="7"/>
        <v/>
      </c>
      <c r="J112" s="290" t="str">
        <f t="shared" si="8"/>
        <v/>
      </c>
      <c r="K112" s="258"/>
      <c r="L112" s="259"/>
      <c r="M112" s="289" t="str">
        <f t="shared" si="9"/>
        <v/>
      </c>
      <c r="N112" s="259"/>
      <c r="O112" s="259"/>
      <c r="P112" s="289" t="str">
        <f t="shared" si="10"/>
        <v/>
      </c>
      <c r="Q112" s="290" t="str">
        <f t="shared" si="11"/>
        <v/>
      </c>
    </row>
    <row r="113" spans="1:17" s="4" customFormat="1" ht="15" customHeight="1" x14ac:dyDescent="0.2">
      <c r="A113" s="291">
        <v>100</v>
      </c>
      <c r="B113" s="877"/>
      <c r="C113" s="878"/>
      <c r="D113" s="258"/>
      <c r="E113" s="259"/>
      <c r="F113" s="289" t="str">
        <f t="shared" si="6"/>
        <v/>
      </c>
      <c r="G113" s="259"/>
      <c r="H113" s="259"/>
      <c r="I113" s="289" t="str">
        <f t="shared" si="7"/>
        <v/>
      </c>
      <c r="J113" s="290" t="str">
        <f t="shared" si="8"/>
        <v/>
      </c>
      <c r="K113" s="258"/>
      <c r="L113" s="259"/>
      <c r="M113" s="289" t="str">
        <f t="shared" si="9"/>
        <v/>
      </c>
      <c r="N113" s="259"/>
      <c r="O113" s="259"/>
      <c r="P113" s="289" t="str">
        <f t="shared" si="10"/>
        <v/>
      </c>
      <c r="Q113" s="290" t="str">
        <f t="shared" si="11"/>
        <v/>
      </c>
    </row>
    <row r="114" spans="1:17" s="4" customFormat="1" ht="15" customHeight="1" x14ac:dyDescent="0.2">
      <c r="A114" s="288">
        <v>101</v>
      </c>
      <c r="B114" s="877"/>
      <c r="C114" s="878"/>
      <c r="D114" s="258"/>
      <c r="E114" s="259"/>
      <c r="F114" s="289" t="str">
        <f t="shared" si="6"/>
        <v/>
      </c>
      <c r="G114" s="259"/>
      <c r="H114" s="259"/>
      <c r="I114" s="289" t="str">
        <f t="shared" si="7"/>
        <v/>
      </c>
      <c r="J114" s="290" t="str">
        <f t="shared" si="8"/>
        <v/>
      </c>
      <c r="K114" s="258"/>
      <c r="L114" s="259"/>
      <c r="M114" s="289" t="str">
        <f t="shared" si="9"/>
        <v/>
      </c>
      <c r="N114" s="259"/>
      <c r="O114" s="259"/>
      <c r="P114" s="289" t="str">
        <f t="shared" si="10"/>
        <v/>
      </c>
      <c r="Q114" s="290" t="str">
        <f t="shared" si="11"/>
        <v/>
      </c>
    </row>
    <row r="115" spans="1:17" s="4" customFormat="1" ht="15" customHeight="1" x14ac:dyDescent="0.2">
      <c r="A115" s="291">
        <v>102</v>
      </c>
      <c r="B115" s="877"/>
      <c r="C115" s="878"/>
      <c r="D115" s="258"/>
      <c r="E115" s="259"/>
      <c r="F115" s="289" t="str">
        <f t="shared" si="6"/>
        <v/>
      </c>
      <c r="G115" s="259"/>
      <c r="H115" s="259"/>
      <c r="I115" s="289" t="str">
        <f t="shared" si="7"/>
        <v/>
      </c>
      <c r="J115" s="290" t="str">
        <f t="shared" si="8"/>
        <v/>
      </c>
      <c r="K115" s="258"/>
      <c r="L115" s="259"/>
      <c r="M115" s="289" t="str">
        <f t="shared" si="9"/>
        <v/>
      </c>
      <c r="N115" s="259"/>
      <c r="O115" s="259"/>
      <c r="P115" s="289" t="str">
        <f t="shared" si="10"/>
        <v/>
      </c>
      <c r="Q115" s="290" t="str">
        <f t="shared" si="11"/>
        <v/>
      </c>
    </row>
    <row r="116" spans="1:17" s="4" customFormat="1" ht="15" customHeight="1" x14ac:dyDescent="0.2">
      <c r="A116" s="288">
        <v>103</v>
      </c>
      <c r="B116" s="877"/>
      <c r="C116" s="878"/>
      <c r="D116" s="258"/>
      <c r="E116" s="259"/>
      <c r="F116" s="289" t="str">
        <f t="shared" si="6"/>
        <v/>
      </c>
      <c r="G116" s="259"/>
      <c r="H116" s="259"/>
      <c r="I116" s="289" t="str">
        <f t="shared" si="7"/>
        <v/>
      </c>
      <c r="J116" s="290" t="str">
        <f t="shared" si="8"/>
        <v/>
      </c>
      <c r="K116" s="258"/>
      <c r="L116" s="259"/>
      <c r="M116" s="289" t="str">
        <f t="shared" si="9"/>
        <v/>
      </c>
      <c r="N116" s="259"/>
      <c r="O116" s="259"/>
      <c r="P116" s="289" t="str">
        <f t="shared" si="10"/>
        <v/>
      </c>
      <c r="Q116" s="290" t="str">
        <f t="shared" si="11"/>
        <v/>
      </c>
    </row>
    <row r="117" spans="1:17" s="4" customFormat="1" ht="15" customHeight="1" x14ac:dyDescent="0.2">
      <c r="A117" s="291">
        <v>104</v>
      </c>
      <c r="B117" s="877"/>
      <c r="C117" s="878"/>
      <c r="D117" s="258"/>
      <c r="E117" s="259"/>
      <c r="F117" s="289" t="str">
        <f t="shared" si="6"/>
        <v/>
      </c>
      <c r="G117" s="259"/>
      <c r="H117" s="259"/>
      <c r="I117" s="289" t="str">
        <f t="shared" si="7"/>
        <v/>
      </c>
      <c r="J117" s="290" t="str">
        <f t="shared" si="8"/>
        <v/>
      </c>
      <c r="K117" s="258"/>
      <c r="L117" s="259"/>
      <c r="M117" s="289" t="str">
        <f t="shared" si="9"/>
        <v/>
      </c>
      <c r="N117" s="259"/>
      <c r="O117" s="259"/>
      <c r="P117" s="289" t="str">
        <f t="shared" si="10"/>
        <v/>
      </c>
      <c r="Q117" s="290" t="str">
        <f t="shared" si="11"/>
        <v/>
      </c>
    </row>
    <row r="118" spans="1:17" s="4" customFormat="1" ht="15" customHeight="1" x14ac:dyDescent="0.2">
      <c r="A118" s="288">
        <v>105</v>
      </c>
      <c r="B118" s="877"/>
      <c r="C118" s="878"/>
      <c r="D118" s="258"/>
      <c r="E118" s="259"/>
      <c r="F118" s="289" t="str">
        <f t="shared" si="6"/>
        <v/>
      </c>
      <c r="G118" s="259"/>
      <c r="H118" s="259"/>
      <c r="I118" s="289" t="str">
        <f t="shared" si="7"/>
        <v/>
      </c>
      <c r="J118" s="290" t="str">
        <f t="shared" si="8"/>
        <v/>
      </c>
      <c r="K118" s="258"/>
      <c r="L118" s="259"/>
      <c r="M118" s="289" t="str">
        <f t="shared" si="9"/>
        <v/>
      </c>
      <c r="N118" s="259"/>
      <c r="O118" s="259"/>
      <c r="P118" s="289" t="str">
        <f t="shared" si="10"/>
        <v/>
      </c>
      <c r="Q118" s="290" t="str">
        <f t="shared" si="11"/>
        <v/>
      </c>
    </row>
    <row r="119" spans="1:17" s="4" customFormat="1" ht="15" customHeight="1" x14ac:dyDescent="0.2">
      <c r="A119" s="291">
        <v>106</v>
      </c>
      <c r="B119" s="877"/>
      <c r="C119" s="878"/>
      <c r="D119" s="258"/>
      <c r="E119" s="259"/>
      <c r="F119" s="289" t="str">
        <f t="shared" si="6"/>
        <v/>
      </c>
      <c r="G119" s="259"/>
      <c r="H119" s="259"/>
      <c r="I119" s="289" t="str">
        <f t="shared" si="7"/>
        <v/>
      </c>
      <c r="J119" s="290" t="str">
        <f t="shared" si="8"/>
        <v/>
      </c>
      <c r="K119" s="258"/>
      <c r="L119" s="259"/>
      <c r="M119" s="289" t="str">
        <f t="shared" si="9"/>
        <v/>
      </c>
      <c r="N119" s="259"/>
      <c r="O119" s="259"/>
      <c r="P119" s="289" t="str">
        <f t="shared" si="10"/>
        <v/>
      </c>
      <c r="Q119" s="290" t="str">
        <f t="shared" si="11"/>
        <v/>
      </c>
    </row>
    <row r="120" spans="1:17" s="4" customFormat="1" ht="15" customHeight="1" x14ac:dyDescent="0.2">
      <c r="A120" s="288">
        <v>107</v>
      </c>
      <c r="B120" s="877"/>
      <c r="C120" s="878"/>
      <c r="D120" s="258"/>
      <c r="E120" s="259"/>
      <c r="F120" s="289" t="str">
        <f t="shared" si="6"/>
        <v/>
      </c>
      <c r="G120" s="259"/>
      <c r="H120" s="259"/>
      <c r="I120" s="289" t="str">
        <f t="shared" si="7"/>
        <v/>
      </c>
      <c r="J120" s="290" t="str">
        <f t="shared" si="8"/>
        <v/>
      </c>
      <c r="K120" s="258"/>
      <c r="L120" s="259"/>
      <c r="M120" s="289" t="str">
        <f t="shared" si="9"/>
        <v/>
      </c>
      <c r="N120" s="259"/>
      <c r="O120" s="259"/>
      <c r="P120" s="289" t="str">
        <f t="shared" si="10"/>
        <v/>
      </c>
      <c r="Q120" s="290" t="str">
        <f t="shared" si="11"/>
        <v/>
      </c>
    </row>
    <row r="121" spans="1:17" s="4" customFormat="1" ht="15" customHeight="1" x14ac:dyDescent="0.2">
      <c r="A121" s="291">
        <v>108</v>
      </c>
      <c r="B121" s="877"/>
      <c r="C121" s="878"/>
      <c r="D121" s="258"/>
      <c r="E121" s="259"/>
      <c r="F121" s="289" t="str">
        <f t="shared" si="6"/>
        <v/>
      </c>
      <c r="G121" s="259"/>
      <c r="H121" s="259"/>
      <c r="I121" s="289" t="str">
        <f t="shared" si="7"/>
        <v/>
      </c>
      <c r="J121" s="290" t="str">
        <f t="shared" si="8"/>
        <v/>
      </c>
      <c r="K121" s="258"/>
      <c r="L121" s="259"/>
      <c r="M121" s="289" t="str">
        <f t="shared" si="9"/>
        <v/>
      </c>
      <c r="N121" s="259"/>
      <c r="O121" s="259"/>
      <c r="P121" s="289" t="str">
        <f t="shared" si="10"/>
        <v/>
      </c>
      <c r="Q121" s="290" t="str">
        <f t="shared" si="11"/>
        <v/>
      </c>
    </row>
    <row r="122" spans="1:17" s="4" customFormat="1" ht="15" customHeight="1" x14ac:dyDescent="0.2">
      <c r="A122" s="288">
        <v>109</v>
      </c>
      <c r="B122" s="877"/>
      <c r="C122" s="878"/>
      <c r="D122" s="258"/>
      <c r="E122" s="259"/>
      <c r="F122" s="289" t="str">
        <f t="shared" si="6"/>
        <v/>
      </c>
      <c r="G122" s="259"/>
      <c r="H122" s="259"/>
      <c r="I122" s="289" t="str">
        <f t="shared" si="7"/>
        <v/>
      </c>
      <c r="J122" s="290" t="str">
        <f t="shared" si="8"/>
        <v/>
      </c>
      <c r="K122" s="258"/>
      <c r="L122" s="259"/>
      <c r="M122" s="289" t="str">
        <f t="shared" si="9"/>
        <v/>
      </c>
      <c r="N122" s="259"/>
      <c r="O122" s="259"/>
      <c r="P122" s="289" t="str">
        <f t="shared" si="10"/>
        <v/>
      </c>
      <c r="Q122" s="290" t="str">
        <f t="shared" si="11"/>
        <v/>
      </c>
    </row>
    <row r="123" spans="1:17" s="4" customFormat="1" ht="15" customHeight="1" x14ac:dyDescent="0.2">
      <c r="A123" s="291">
        <v>110</v>
      </c>
      <c r="B123" s="877"/>
      <c r="C123" s="878"/>
      <c r="D123" s="258"/>
      <c r="E123" s="259"/>
      <c r="F123" s="289" t="str">
        <f t="shared" si="6"/>
        <v/>
      </c>
      <c r="G123" s="259"/>
      <c r="H123" s="259"/>
      <c r="I123" s="289" t="str">
        <f t="shared" si="7"/>
        <v/>
      </c>
      <c r="J123" s="290" t="str">
        <f t="shared" si="8"/>
        <v/>
      </c>
      <c r="K123" s="258"/>
      <c r="L123" s="259"/>
      <c r="M123" s="289" t="str">
        <f t="shared" si="9"/>
        <v/>
      </c>
      <c r="N123" s="259"/>
      <c r="O123" s="259"/>
      <c r="P123" s="289" t="str">
        <f t="shared" si="10"/>
        <v/>
      </c>
      <c r="Q123" s="290" t="str">
        <f t="shared" si="11"/>
        <v/>
      </c>
    </row>
    <row r="124" spans="1:17" s="4" customFormat="1" ht="15" customHeight="1" x14ac:dyDescent="0.2">
      <c r="A124" s="288">
        <v>111</v>
      </c>
      <c r="B124" s="877"/>
      <c r="C124" s="878"/>
      <c r="D124" s="258"/>
      <c r="E124" s="259"/>
      <c r="F124" s="289" t="str">
        <f t="shared" si="6"/>
        <v/>
      </c>
      <c r="G124" s="259"/>
      <c r="H124" s="259"/>
      <c r="I124" s="289" t="str">
        <f t="shared" si="7"/>
        <v/>
      </c>
      <c r="J124" s="290" t="str">
        <f t="shared" si="8"/>
        <v/>
      </c>
      <c r="K124" s="258"/>
      <c r="L124" s="259"/>
      <c r="M124" s="289" t="str">
        <f t="shared" si="9"/>
        <v/>
      </c>
      <c r="N124" s="259"/>
      <c r="O124" s="259"/>
      <c r="P124" s="289" t="str">
        <f t="shared" si="10"/>
        <v/>
      </c>
      <c r="Q124" s="290" t="str">
        <f t="shared" si="11"/>
        <v/>
      </c>
    </row>
    <row r="125" spans="1:17" s="4" customFormat="1" ht="15" customHeight="1" x14ac:dyDescent="0.2">
      <c r="A125" s="291">
        <v>112</v>
      </c>
      <c r="B125" s="877"/>
      <c r="C125" s="878"/>
      <c r="D125" s="258"/>
      <c r="E125" s="259"/>
      <c r="F125" s="289" t="str">
        <f t="shared" si="6"/>
        <v/>
      </c>
      <c r="G125" s="259"/>
      <c r="H125" s="259"/>
      <c r="I125" s="289" t="str">
        <f t="shared" si="7"/>
        <v/>
      </c>
      <c r="J125" s="290" t="str">
        <f t="shared" si="8"/>
        <v/>
      </c>
      <c r="K125" s="258"/>
      <c r="L125" s="259"/>
      <c r="M125" s="289" t="str">
        <f t="shared" si="9"/>
        <v/>
      </c>
      <c r="N125" s="259"/>
      <c r="O125" s="259"/>
      <c r="P125" s="289" t="str">
        <f t="shared" si="10"/>
        <v/>
      </c>
      <c r="Q125" s="290" t="str">
        <f t="shared" si="11"/>
        <v/>
      </c>
    </row>
    <row r="126" spans="1:17" s="4" customFormat="1" ht="15" customHeight="1" x14ac:dyDescent="0.2">
      <c r="A126" s="288">
        <v>113</v>
      </c>
      <c r="B126" s="877"/>
      <c r="C126" s="878"/>
      <c r="D126" s="258"/>
      <c r="E126" s="259"/>
      <c r="F126" s="289" t="str">
        <f t="shared" si="6"/>
        <v/>
      </c>
      <c r="G126" s="259"/>
      <c r="H126" s="259"/>
      <c r="I126" s="289" t="str">
        <f t="shared" si="7"/>
        <v/>
      </c>
      <c r="J126" s="290" t="str">
        <f t="shared" si="8"/>
        <v/>
      </c>
      <c r="K126" s="258"/>
      <c r="L126" s="259"/>
      <c r="M126" s="289" t="str">
        <f t="shared" si="9"/>
        <v/>
      </c>
      <c r="N126" s="259"/>
      <c r="O126" s="259"/>
      <c r="P126" s="289" t="str">
        <f t="shared" si="10"/>
        <v/>
      </c>
      <c r="Q126" s="290" t="str">
        <f t="shared" si="11"/>
        <v/>
      </c>
    </row>
    <row r="127" spans="1:17" s="4" customFormat="1" ht="15" customHeight="1" x14ac:dyDescent="0.2">
      <c r="A127" s="291">
        <v>114</v>
      </c>
      <c r="B127" s="877"/>
      <c r="C127" s="878"/>
      <c r="D127" s="258"/>
      <c r="E127" s="259"/>
      <c r="F127" s="289" t="str">
        <f t="shared" si="6"/>
        <v/>
      </c>
      <c r="G127" s="259"/>
      <c r="H127" s="259"/>
      <c r="I127" s="289" t="str">
        <f t="shared" si="7"/>
        <v/>
      </c>
      <c r="J127" s="290" t="str">
        <f t="shared" si="8"/>
        <v/>
      </c>
      <c r="K127" s="258"/>
      <c r="L127" s="259"/>
      <c r="M127" s="289" t="str">
        <f t="shared" si="9"/>
        <v/>
      </c>
      <c r="N127" s="259"/>
      <c r="O127" s="259"/>
      <c r="P127" s="289" t="str">
        <f t="shared" si="10"/>
        <v/>
      </c>
      <c r="Q127" s="290" t="str">
        <f t="shared" si="11"/>
        <v/>
      </c>
    </row>
    <row r="128" spans="1:17" s="4" customFormat="1" ht="15" customHeight="1" x14ac:dyDescent="0.2">
      <c r="A128" s="288">
        <v>115</v>
      </c>
      <c r="B128" s="877"/>
      <c r="C128" s="878"/>
      <c r="D128" s="258"/>
      <c r="E128" s="259"/>
      <c r="F128" s="289" t="str">
        <f t="shared" si="6"/>
        <v/>
      </c>
      <c r="G128" s="259"/>
      <c r="H128" s="259"/>
      <c r="I128" s="289" t="str">
        <f t="shared" si="7"/>
        <v/>
      </c>
      <c r="J128" s="290" t="str">
        <f t="shared" si="8"/>
        <v/>
      </c>
      <c r="K128" s="258"/>
      <c r="L128" s="259"/>
      <c r="M128" s="289" t="str">
        <f t="shared" si="9"/>
        <v/>
      </c>
      <c r="N128" s="259"/>
      <c r="O128" s="259"/>
      <c r="P128" s="289" t="str">
        <f t="shared" si="10"/>
        <v/>
      </c>
      <c r="Q128" s="290" t="str">
        <f t="shared" si="11"/>
        <v/>
      </c>
    </row>
    <row r="129" spans="1:17" s="4" customFormat="1" ht="15" customHeight="1" x14ac:dyDescent="0.2">
      <c r="A129" s="291">
        <v>116</v>
      </c>
      <c r="B129" s="877"/>
      <c r="C129" s="878"/>
      <c r="D129" s="258"/>
      <c r="E129" s="259"/>
      <c r="F129" s="289" t="str">
        <f t="shared" si="6"/>
        <v/>
      </c>
      <c r="G129" s="259"/>
      <c r="H129" s="259"/>
      <c r="I129" s="289" t="str">
        <f t="shared" si="7"/>
        <v/>
      </c>
      <c r="J129" s="290" t="str">
        <f t="shared" si="8"/>
        <v/>
      </c>
      <c r="K129" s="258"/>
      <c r="L129" s="259"/>
      <c r="M129" s="289" t="str">
        <f t="shared" si="9"/>
        <v/>
      </c>
      <c r="N129" s="259"/>
      <c r="O129" s="259"/>
      <c r="P129" s="289" t="str">
        <f t="shared" si="10"/>
        <v/>
      </c>
      <c r="Q129" s="290" t="str">
        <f t="shared" si="11"/>
        <v/>
      </c>
    </row>
    <row r="130" spans="1:17" s="4" customFormat="1" ht="15" customHeight="1" x14ac:dyDescent="0.2">
      <c r="A130" s="288">
        <v>117</v>
      </c>
      <c r="B130" s="877"/>
      <c r="C130" s="878"/>
      <c r="D130" s="258"/>
      <c r="E130" s="259"/>
      <c r="F130" s="289" t="str">
        <f t="shared" si="6"/>
        <v/>
      </c>
      <c r="G130" s="259"/>
      <c r="H130" s="259"/>
      <c r="I130" s="289" t="str">
        <f t="shared" si="7"/>
        <v/>
      </c>
      <c r="J130" s="290" t="str">
        <f t="shared" si="8"/>
        <v/>
      </c>
      <c r="K130" s="258"/>
      <c r="L130" s="259"/>
      <c r="M130" s="289" t="str">
        <f t="shared" si="9"/>
        <v/>
      </c>
      <c r="N130" s="259"/>
      <c r="O130" s="259"/>
      <c r="P130" s="289" t="str">
        <f t="shared" si="10"/>
        <v/>
      </c>
      <c r="Q130" s="290" t="str">
        <f t="shared" si="11"/>
        <v/>
      </c>
    </row>
    <row r="131" spans="1:17" s="4" customFormat="1" ht="15" customHeight="1" x14ac:dyDescent="0.2">
      <c r="A131" s="291">
        <v>118</v>
      </c>
      <c r="B131" s="877"/>
      <c r="C131" s="878"/>
      <c r="D131" s="258"/>
      <c r="E131" s="259"/>
      <c r="F131" s="289" t="str">
        <f t="shared" si="6"/>
        <v/>
      </c>
      <c r="G131" s="259"/>
      <c r="H131" s="259"/>
      <c r="I131" s="289" t="str">
        <f t="shared" si="7"/>
        <v/>
      </c>
      <c r="J131" s="290" t="str">
        <f t="shared" si="8"/>
        <v/>
      </c>
      <c r="K131" s="258"/>
      <c r="L131" s="259"/>
      <c r="M131" s="289" t="str">
        <f t="shared" si="9"/>
        <v/>
      </c>
      <c r="N131" s="259"/>
      <c r="O131" s="259"/>
      <c r="P131" s="289" t="str">
        <f t="shared" si="10"/>
        <v/>
      </c>
      <c r="Q131" s="290" t="str">
        <f t="shared" si="11"/>
        <v/>
      </c>
    </row>
    <row r="132" spans="1:17" s="4" customFormat="1" ht="15" customHeight="1" x14ac:dyDescent="0.2">
      <c r="A132" s="288">
        <v>119</v>
      </c>
      <c r="B132" s="877"/>
      <c r="C132" s="878"/>
      <c r="D132" s="258"/>
      <c r="E132" s="259"/>
      <c r="F132" s="289" t="str">
        <f t="shared" si="6"/>
        <v/>
      </c>
      <c r="G132" s="259"/>
      <c r="H132" s="259"/>
      <c r="I132" s="289" t="str">
        <f t="shared" si="7"/>
        <v/>
      </c>
      <c r="J132" s="290" t="str">
        <f t="shared" si="8"/>
        <v/>
      </c>
      <c r="K132" s="258"/>
      <c r="L132" s="259"/>
      <c r="M132" s="289" t="str">
        <f t="shared" si="9"/>
        <v/>
      </c>
      <c r="N132" s="259"/>
      <c r="O132" s="259"/>
      <c r="P132" s="289" t="str">
        <f t="shared" si="10"/>
        <v/>
      </c>
      <c r="Q132" s="290" t="str">
        <f t="shared" si="11"/>
        <v/>
      </c>
    </row>
    <row r="133" spans="1:17" s="4" customFormat="1" ht="15" customHeight="1" x14ac:dyDescent="0.2">
      <c r="A133" s="291">
        <v>120</v>
      </c>
      <c r="B133" s="877"/>
      <c r="C133" s="878"/>
      <c r="D133" s="258"/>
      <c r="E133" s="259"/>
      <c r="F133" s="289" t="str">
        <f t="shared" si="6"/>
        <v/>
      </c>
      <c r="G133" s="259"/>
      <c r="H133" s="259"/>
      <c r="I133" s="289" t="str">
        <f t="shared" si="7"/>
        <v/>
      </c>
      <c r="J133" s="290" t="str">
        <f t="shared" si="8"/>
        <v/>
      </c>
      <c r="K133" s="258"/>
      <c r="L133" s="259"/>
      <c r="M133" s="289" t="str">
        <f t="shared" si="9"/>
        <v/>
      </c>
      <c r="N133" s="259"/>
      <c r="O133" s="259"/>
      <c r="P133" s="289" t="str">
        <f t="shared" si="10"/>
        <v/>
      </c>
      <c r="Q133" s="290" t="str">
        <f t="shared" si="11"/>
        <v/>
      </c>
    </row>
    <row r="134" spans="1:17" s="4" customFormat="1" ht="15" customHeight="1" x14ac:dyDescent="0.2">
      <c r="A134" s="288">
        <v>121</v>
      </c>
      <c r="B134" s="877"/>
      <c r="C134" s="878"/>
      <c r="D134" s="258"/>
      <c r="E134" s="259"/>
      <c r="F134" s="289" t="str">
        <f t="shared" si="6"/>
        <v/>
      </c>
      <c r="G134" s="259"/>
      <c r="H134" s="259"/>
      <c r="I134" s="289" t="str">
        <f t="shared" si="7"/>
        <v/>
      </c>
      <c r="J134" s="290" t="str">
        <f t="shared" si="8"/>
        <v/>
      </c>
      <c r="K134" s="258"/>
      <c r="L134" s="259"/>
      <c r="M134" s="289" t="str">
        <f t="shared" si="9"/>
        <v/>
      </c>
      <c r="N134" s="259"/>
      <c r="O134" s="259"/>
      <c r="P134" s="289" t="str">
        <f t="shared" si="10"/>
        <v/>
      </c>
      <c r="Q134" s="290" t="str">
        <f t="shared" si="11"/>
        <v/>
      </c>
    </row>
    <row r="135" spans="1:17" s="4" customFormat="1" ht="15" customHeight="1" x14ac:dyDescent="0.2">
      <c r="A135" s="291">
        <v>122</v>
      </c>
      <c r="B135" s="877"/>
      <c r="C135" s="878"/>
      <c r="D135" s="258"/>
      <c r="E135" s="259"/>
      <c r="F135" s="289" t="str">
        <f t="shared" si="6"/>
        <v/>
      </c>
      <c r="G135" s="259"/>
      <c r="H135" s="259"/>
      <c r="I135" s="289" t="str">
        <f t="shared" si="7"/>
        <v/>
      </c>
      <c r="J135" s="290" t="str">
        <f t="shared" si="8"/>
        <v/>
      </c>
      <c r="K135" s="258"/>
      <c r="L135" s="259"/>
      <c r="M135" s="289" t="str">
        <f t="shared" si="9"/>
        <v/>
      </c>
      <c r="N135" s="259"/>
      <c r="O135" s="259"/>
      <c r="P135" s="289" t="str">
        <f t="shared" si="10"/>
        <v/>
      </c>
      <c r="Q135" s="290" t="str">
        <f t="shared" si="11"/>
        <v/>
      </c>
    </row>
    <row r="136" spans="1:17" s="4" customFormat="1" ht="15" customHeight="1" x14ac:dyDescent="0.2">
      <c r="A136" s="288">
        <v>123</v>
      </c>
      <c r="B136" s="877"/>
      <c r="C136" s="878"/>
      <c r="D136" s="258"/>
      <c r="E136" s="259"/>
      <c r="F136" s="289" t="str">
        <f t="shared" si="6"/>
        <v/>
      </c>
      <c r="G136" s="259"/>
      <c r="H136" s="259"/>
      <c r="I136" s="289" t="str">
        <f t="shared" si="7"/>
        <v/>
      </c>
      <c r="J136" s="290" t="str">
        <f t="shared" si="8"/>
        <v/>
      </c>
      <c r="K136" s="258"/>
      <c r="L136" s="259"/>
      <c r="M136" s="289" t="str">
        <f t="shared" si="9"/>
        <v/>
      </c>
      <c r="N136" s="259"/>
      <c r="O136" s="259"/>
      <c r="P136" s="289" t="str">
        <f t="shared" si="10"/>
        <v/>
      </c>
      <c r="Q136" s="290" t="str">
        <f t="shared" si="11"/>
        <v/>
      </c>
    </row>
    <row r="137" spans="1:17" s="4" customFormat="1" ht="15" customHeight="1" x14ac:dyDescent="0.2">
      <c r="A137" s="291">
        <v>124</v>
      </c>
      <c r="B137" s="877"/>
      <c r="C137" s="878"/>
      <c r="D137" s="258"/>
      <c r="E137" s="259"/>
      <c r="F137" s="289" t="str">
        <f t="shared" si="6"/>
        <v/>
      </c>
      <c r="G137" s="259"/>
      <c r="H137" s="259"/>
      <c r="I137" s="289" t="str">
        <f t="shared" si="7"/>
        <v/>
      </c>
      <c r="J137" s="290" t="str">
        <f t="shared" si="8"/>
        <v/>
      </c>
      <c r="K137" s="258"/>
      <c r="L137" s="259"/>
      <c r="M137" s="289" t="str">
        <f t="shared" si="9"/>
        <v/>
      </c>
      <c r="N137" s="259"/>
      <c r="O137" s="259"/>
      <c r="P137" s="289" t="str">
        <f t="shared" si="10"/>
        <v/>
      </c>
      <c r="Q137" s="290" t="str">
        <f t="shared" si="11"/>
        <v/>
      </c>
    </row>
    <row r="138" spans="1:17" s="4" customFormat="1" ht="15" customHeight="1" x14ac:dyDescent="0.2">
      <c r="A138" s="288">
        <v>125</v>
      </c>
      <c r="B138" s="877"/>
      <c r="C138" s="878"/>
      <c r="D138" s="258"/>
      <c r="E138" s="259"/>
      <c r="F138" s="289" t="str">
        <f t="shared" si="6"/>
        <v/>
      </c>
      <c r="G138" s="259"/>
      <c r="H138" s="259"/>
      <c r="I138" s="289" t="str">
        <f t="shared" si="7"/>
        <v/>
      </c>
      <c r="J138" s="290" t="str">
        <f t="shared" si="8"/>
        <v/>
      </c>
      <c r="K138" s="258"/>
      <c r="L138" s="259"/>
      <c r="M138" s="289" t="str">
        <f t="shared" si="9"/>
        <v/>
      </c>
      <c r="N138" s="259"/>
      <c r="O138" s="259"/>
      <c r="P138" s="289" t="str">
        <f t="shared" si="10"/>
        <v/>
      </c>
      <c r="Q138" s="290" t="str">
        <f t="shared" si="11"/>
        <v/>
      </c>
    </row>
    <row r="139" spans="1:17" s="4" customFormat="1" ht="15" customHeight="1" x14ac:dyDescent="0.2">
      <c r="A139" s="291">
        <v>126</v>
      </c>
      <c r="B139" s="877"/>
      <c r="C139" s="878"/>
      <c r="D139" s="258"/>
      <c r="E139" s="259"/>
      <c r="F139" s="289" t="str">
        <f t="shared" si="6"/>
        <v/>
      </c>
      <c r="G139" s="259"/>
      <c r="H139" s="259"/>
      <c r="I139" s="289" t="str">
        <f t="shared" si="7"/>
        <v/>
      </c>
      <c r="J139" s="290" t="str">
        <f t="shared" si="8"/>
        <v/>
      </c>
      <c r="K139" s="258"/>
      <c r="L139" s="259"/>
      <c r="M139" s="289" t="str">
        <f t="shared" si="9"/>
        <v/>
      </c>
      <c r="N139" s="259"/>
      <c r="O139" s="259"/>
      <c r="P139" s="289" t="str">
        <f t="shared" si="10"/>
        <v/>
      </c>
      <c r="Q139" s="290" t="str">
        <f t="shared" si="11"/>
        <v/>
      </c>
    </row>
    <row r="140" spans="1:17" s="4" customFormat="1" ht="15" customHeight="1" x14ac:dyDescent="0.2">
      <c r="A140" s="288">
        <v>127</v>
      </c>
      <c r="B140" s="877"/>
      <c r="C140" s="878"/>
      <c r="D140" s="258"/>
      <c r="E140" s="259"/>
      <c r="F140" s="289" t="str">
        <f t="shared" si="6"/>
        <v/>
      </c>
      <c r="G140" s="259"/>
      <c r="H140" s="259"/>
      <c r="I140" s="289" t="str">
        <f t="shared" si="7"/>
        <v/>
      </c>
      <c r="J140" s="290" t="str">
        <f t="shared" si="8"/>
        <v/>
      </c>
      <c r="K140" s="258"/>
      <c r="L140" s="259"/>
      <c r="M140" s="289" t="str">
        <f t="shared" si="9"/>
        <v/>
      </c>
      <c r="N140" s="259"/>
      <c r="O140" s="259"/>
      <c r="P140" s="289" t="str">
        <f t="shared" si="10"/>
        <v/>
      </c>
      <c r="Q140" s="290" t="str">
        <f t="shared" si="11"/>
        <v/>
      </c>
    </row>
    <row r="141" spans="1:17" s="4" customFormat="1" ht="15" customHeight="1" x14ac:dyDescent="0.2">
      <c r="A141" s="291">
        <v>128</v>
      </c>
      <c r="B141" s="877"/>
      <c r="C141" s="878"/>
      <c r="D141" s="258"/>
      <c r="E141" s="259"/>
      <c r="F141" s="289" t="str">
        <f t="shared" si="6"/>
        <v/>
      </c>
      <c r="G141" s="259"/>
      <c r="H141" s="259"/>
      <c r="I141" s="289" t="str">
        <f t="shared" si="7"/>
        <v/>
      </c>
      <c r="J141" s="290" t="str">
        <f t="shared" si="8"/>
        <v/>
      </c>
      <c r="K141" s="258"/>
      <c r="L141" s="259"/>
      <c r="M141" s="289" t="str">
        <f t="shared" si="9"/>
        <v/>
      </c>
      <c r="N141" s="259"/>
      <c r="O141" s="259"/>
      <c r="P141" s="289" t="str">
        <f t="shared" si="10"/>
        <v/>
      </c>
      <c r="Q141" s="290" t="str">
        <f t="shared" si="11"/>
        <v/>
      </c>
    </row>
    <row r="142" spans="1:17" s="4" customFormat="1" ht="15" customHeight="1" x14ac:dyDescent="0.2">
      <c r="A142" s="288">
        <v>129</v>
      </c>
      <c r="B142" s="877"/>
      <c r="C142" s="878"/>
      <c r="D142" s="258"/>
      <c r="E142" s="259"/>
      <c r="F142" s="289" t="str">
        <f t="shared" ref="F142:F205" si="12">IF(ISNUMBER(D142),IF(ISNUMBER(E142),D142-E142,""),"")</f>
        <v/>
      </c>
      <c r="G142" s="259"/>
      <c r="H142" s="259"/>
      <c r="I142" s="289" t="str">
        <f t="shared" ref="I142:I205" si="13">IF(ISNUMBER(G142),IF(ISNUMBER(H142),G142-H142,""),"")</f>
        <v/>
      </c>
      <c r="J142" s="290" t="str">
        <f t="shared" ref="J142:J205" si="14">IF(ISNUMBER(F142),IF(ISNUMBER(I142),ROUND(F142/I142,1),""),"")</f>
        <v/>
      </c>
      <c r="K142" s="258"/>
      <c r="L142" s="259"/>
      <c r="M142" s="289" t="str">
        <f t="shared" ref="M142:M205" si="15">IF(ISNUMBER(K142),IF(ISNUMBER(L142),K142-L142,""),"")</f>
        <v/>
      </c>
      <c r="N142" s="259"/>
      <c r="O142" s="259"/>
      <c r="P142" s="289" t="str">
        <f t="shared" ref="P142:P205" si="16">IF(ISNUMBER(N142),IF(ISNUMBER(O142),N142-O142,""),"")</f>
        <v/>
      </c>
      <c r="Q142" s="290" t="str">
        <f t="shared" ref="Q142:Q205" si="17">IF(ISNUMBER(M142),IF(ISNUMBER(P142),ROUND(M142/P142,1),""),"")</f>
        <v/>
      </c>
    </row>
    <row r="143" spans="1:17" s="4" customFormat="1" ht="15" customHeight="1" x14ac:dyDescent="0.2">
      <c r="A143" s="291">
        <v>130</v>
      </c>
      <c r="B143" s="877"/>
      <c r="C143" s="878"/>
      <c r="D143" s="258"/>
      <c r="E143" s="259"/>
      <c r="F143" s="289" t="str">
        <f t="shared" si="12"/>
        <v/>
      </c>
      <c r="G143" s="259"/>
      <c r="H143" s="259"/>
      <c r="I143" s="289" t="str">
        <f t="shared" si="13"/>
        <v/>
      </c>
      <c r="J143" s="290" t="str">
        <f t="shared" si="14"/>
        <v/>
      </c>
      <c r="K143" s="258"/>
      <c r="L143" s="259"/>
      <c r="M143" s="289" t="str">
        <f t="shared" si="15"/>
        <v/>
      </c>
      <c r="N143" s="259"/>
      <c r="O143" s="259"/>
      <c r="P143" s="289" t="str">
        <f t="shared" si="16"/>
        <v/>
      </c>
      <c r="Q143" s="290" t="str">
        <f t="shared" si="17"/>
        <v/>
      </c>
    </row>
    <row r="144" spans="1:17" s="4" customFormat="1" ht="15" customHeight="1" x14ac:dyDescent="0.2">
      <c r="A144" s="288">
        <v>131</v>
      </c>
      <c r="B144" s="877"/>
      <c r="C144" s="878"/>
      <c r="D144" s="258"/>
      <c r="E144" s="259"/>
      <c r="F144" s="289" t="str">
        <f t="shared" si="12"/>
        <v/>
      </c>
      <c r="G144" s="259"/>
      <c r="H144" s="259"/>
      <c r="I144" s="289" t="str">
        <f t="shared" si="13"/>
        <v/>
      </c>
      <c r="J144" s="290" t="str">
        <f t="shared" si="14"/>
        <v/>
      </c>
      <c r="K144" s="258"/>
      <c r="L144" s="259"/>
      <c r="M144" s="289" t="str">
        <f t="shared" si="15"/>
        <v/>
      </c>
      <c r="N144" s="259"/>
      <c r="O144" s="259"/>
      <c r="P144" s="289" t="str">
        <f t="shared" si="16"/>
        <v/>
      </c>
      <c r="Q144" s="290" t="str">
        <f t="shared" si="17"/>
        <v/>
      </c>
    </row>
    <row r="145" spans="1:17" s="4" customFormat="1" ht="15" customHeight="1" x14ac:dyDescent="0.2">
      <c r="A145" s="291">
        <v>132</v>
      </c>
      <c r="B145" s="877"/>
      <c r="C145" s="878"/>
      <c r="D145" s="258"/>
      <c r="E145" s="259"/>
      <c r="F145" s="289" t="str">
        <f t="shared" si="12"/>
        <v/>
      </c>
      <c r="G145" s="259"/>
      <c r="H145" s="259"/>
      <c r="I145" s="289" t="str">
        <f t="shared" si="13"/>
        <v/>
      </c>
      <c r="J145" s="290" t="str">
        <f t="shared" si="14"/>
        <v/>
      </c>
      <c r="K145" s="258"/>
      <c r="L145" s="259"/>
      <c r="M145" s="289" t="str">
        <f t="shared" si="15"/>
        <v/>
      </c>
      <c r="N145" s="259"/>
      <c r="O145" s="259"/>
      <c r="P145" s="289" t="str">
        <f t="shared" si="16"/>
        <v/>
      </c>
      <c r="Q145" s="290" t="str">
        <f t="shared" si="17"/>
        <v/>
      </c>
    </row>
    <row r="146" spans="1:17" s="4" customFormat="1" ht="15" customHeight="1" x14ac:dyDescent="0.2">
      <c r="A146" s="288">
        <v>133</v>
      </c>
      <c r="B146" s="877"/>
      <c r="C146" s="878"/>
      <c r="D146" s="258"/>
      <c r="E146" s="259"/>
      <c r="F146" s="289" t="str">
        <f t="shared" si="12"/>
        <v/>
      </c>
      <c r="G146" s="259"/>
      <c r="H146" s="259"/>
      <c r="I146" s="289" t="str">
        <f t="shared" si="13"/>
        <v/>
      </c>
      <c r="J146" s="290" t="str">
        <f t="shared" si="14"/>
        <v/>
      </c>
      <c r="K146" s="258"/>
      <c r="L146" s="259"/>
      <c r="M146" s="289" t="str">
        <f t="shared" si="15"/>
        <v/>
      </c>
      <c r="N146" s="259"/>
      <c r="O146" s="259"/>
      <c r="P146" s="289" t="str">
        <f t="shared" si="16"/>
        <v/>
      </c>
      <c r="Q146" s="290" t="str">
        <f t="shared" si="17"/>
        <v/>
      </c>
    </row>
    <row r="147" spans="1:17" s="4" customFormat="1" ht="15" customHeight="1" x14ac:dyDescent="0.2">
      <c r="A147" s="291">
        <v>134</v>
      </c>
      <c r="B147" s="877"/>
      <c r="C147" s="878"/>
      <c r="D147" s="258"/>
      <c r="E147" s="259"/>
      <c r="F147" s="289" t="str">
        <f t="shared" si="12"/>
        <v/>
      </c>
      <c r="G147" s="259"/>
      <c r="H147" s="259"/>
      <c r="I147" s="289" t="str">
        <f t="shared" si="13"/>
        <v/>
      </c>
      <c r="J147" s="290" t="str">
        <f t="shared" si="14"/>
        <v/>
      </c>
      <c r="K147" s="258"/>
      <c r="L147" s="259"/>
      <c r="M147" s="289" t="str">
        <f t="shared" si="15"/>
        <v/>
      </c>
      <c r="N147" s="259"/>
      <c r="O147" s="259"/>
      <c r="P147" s="289" t="str">
        <f t="shared" si="16"/>
        <v/>
      </c>
      <c r="Q147" s="290" t="str">
        <f t="shared" si="17"/>
        <v/>
      </c>
    </row>
    <row r="148" spans="1:17" s="4" customFormat="1" ht="15" customHeight="1" x14ac:dyDescent="0.2">
      <c r="A148" s="288">
        <v>135</v>
      </c>
      <c r="B148" s="877"/>
      <c r="C148" s="878"/>
      <c r="D148" s="258"/>
      <c r="E148" s="259"/>
      <c r="F148" s="289" t="str">
        <f t="shared" si="12"/>
        <v/>
      </c>
      <c r="G148" s="259"/>
      <c r="H148" s="259"/>
      <c r="I148" s="289" t="str">
        <f t="shared" si="13"/>
        <v/>
      </c>
      <c r="J148" s="290" t="str">
        <f t="shared" si="14"/>
        <v/>
      </c>
      <c r="K148" s="258"/>
      <c r="L148" s="259"/>
      <c r="M148" s="289" t="str">
        <f t="shared" si="15"/>
        <v/>
      </c>
      <c r="N148" s="259"/>
      <c r="O148" s="259"/>
      <c r="P148" s="289" t="str">
        <f t="shared" si="16"/>
        <v/>
      </c>
      <c r="Q148" s="290" t="str">
        <f t="shared" si="17"/>
        <v/>
      </c>
    </row>
    <row r="149" spans="1:17" s="4" customFormat="1" ht="15" customHeight="1" x14ac:dyDescent="0.2">
      <c r="A149" s="291">
        <v>136</v>
      </c>
      <c r="B149" s="877"/>
      <c r="C149" s="878"/>
      <c r="D149" s="258"/>
      <c r="E149" s="259"/>
      <c r="F149" s="289" t="str">
        <f t="shared" si="12"/>
        <v/>
      </c>
      <c r="G149" s="259"/>
      <c r="H149" s="259"/>
      <c r="I149" s="289" t="str">
        <f t="shared" si="13"/>
        <v/>
      </c>
      <c r="J149" s="290" t="str">
        <f t="shared" si="14"/>
        <v/>
      </c>
      <c r="K149" s="258"/>
      <c r="L149" s="259"/>
      <c r="M149" s="289" t="str">
        <f t="shared" si="15"/>
        <v/>
      </c>
      <c r="N149" s="259"/>
      <c r="O149" s="259"/>
      <c r="P149" s="289" t="str">
        <f t="shared" si="16"/>
        <v/>
      </c>
      <c r="Q149" s="290" t="str">
        <f t="shared" si="17"/>
        <v/>
      </c>
    </row>
    <row r="150" spans="1:17" s="4" customFormat="1" ht="15" customHeight="1" x14ac:dyDescent="0.2">
      <c r="A150" s="288">
        <v>137</v>
      </c>
      <c r="B150" s="877"/>
      <c r="C150" s="878"/>
      <c r="D150" s="258"/>
      <c r="E150" s="259"/>
      <c r="F150" s="289" t="str">
        <f t="shared" si="12"/>
        <v/>
      </c>
      <c r="G150" s="259"/>
      <c r="H150" s="259"/>
      <c r="I150" s="289" t="str">
        <f t="shared" si="13"/>
        <v/>
      </c>
      <c r="J150" s="290" t="str">
        <f t="shared" si="14"/>
        <v/>
      </c>
      <c r="K150" s="258"/>
      <c r="L150" s="259"/>
      <c r="M150" s="289" t="str">
        <f t="shared" si="15"/>
        <v/>
      </c>
      <c r="N150" s="259"/>
      <c r="O150" s="259"/>
      <c r="P150" s="289" t="str">
        <f t="shared" si="16"/>
        <v/>
      </c>
      <c r="Q150" s="290" t="str">
        <f t="shared" si="17"/>
        <v/>
      </c>
    </row>
    <row r="151" spans="1:17" s="4" customFormat="1" ht="15" customHeight="1" x14ac:dyDescent="0.2">
      <c r="A151" s="291">
        <v>138</v>
      </c>
      <c r="B151" s="877"/>
      <c r="C151" s="878"/>
      <c r="D151" s="258"/>
      <c r="E151" s="259"/>
      <c r="F151" s="289" t="str">
        <f t="shared" si="12"/>
        <v/>
      </c>
      <c r="G151" s="259"/>
      <c r="H151" s="259"/>
      <c r="I151" s="289" t="str">
        <f t="shared" si="13"/>
        <v/>
      </c>
      <c r="J151" s="290" t="str">
        <f t="shared" si="14"/>
        <v/>
      </c>
      <c r="K151" s="258"/>
      <c r="L151" s="259"/>
      <c r="M151" s="289" t="str">
        <f t="shared" si="15"/>
        <v/>
      </c>
      <c r="N151" s="259"/>
      <c r="O151" s="259"/>
      <c r="P151" s="289" t="str">
        <f t="shared" si="16"/>
        <v/>
      </c>
      <c r="Q151" s="290" t="str">
        <f t="shared" si="17"/>
        <v/>
      </c>
    </row>
    <row r="152" spans="1:17" s="4" customFormat="1" ht="15" customHeight="1" x14ac:dyDescent="0.2">
      <c r="A152" s="288">
        <v>139</v>
      </c>
      <c r="B152" s="877"/>
      <c r="C152" s="878"/>
      <c r="D152" s="258"/>
      <c r="E152" s="259"/>
      <c r="F152" s="289" t="str">
        <f t="shared" si="12"/>
        <v/>
      </c>
      <c r="G152" s="259"/>
      <c r="H152" s="259"/>
      <c r="I152" s="289" t="str">
        <f t="shared" si="13"/>
        <v/>
      </c>
      <c r="J152" s="290" t="str">
        <f t="shared" si="14"/>
        <v/>
      </c>
      <c r="K152" s="258"/>
      <c r="L152" s="259"/>
      <c r="M152" s="289" t="str">
        <f t="shared" si="15"/>
        <v/>
      </c>
      <c r="N152" s="259"/>
      <c r="O152" s="259"/>
      <c r="P152" s="289" t="str">
        <f t="shared" si="16"/>
        <v/>
      </c>
      <c r="Q152" s="290" t="str">
        <f t="shared" si="17"/>
        <v/>
      </c>
    </row>
    <row r="153" spans="1:17" s="4" customFormat="1" ht="15" customHeight="1" x14ac:dyDescent="0.2">
      <c r="A153" s="291">
        <v>140</v>
      </c>
      <c r="B153" s="877"/>
      <c r="C153" s="878"/>
      <c r="D153" s="258"/>
      <c r="E153" s="259"/>
      <c r="F153" s="289" t="str">
        <f t="shared" si="12"/>
        <v/>
      </c>
      <c r="G153" s="259"/>
      <c r="H153" s="259"/>
      <c r="I153" s="289" t="str">
        <f t="shared" si="13"/>
        <v/>
      </c>
      <c r="J153" s="290" t="str">
        <f t="shared" si="14"/>
        <v/>
      </c>
      <c r="K153" s="258"/>
      <c r="L153" s="259"/>
      <c r="M153" s="289" t="str">
        <f t="shared" si="15"/>
        <v/>
      </c>
      <c r="N153" s="259"/>
      <c r="O153" s="259"/>
      <c r="P153" s="289" t="str">
        <f t="shared" si="16"/>
        <v/>
      </c>
      <c r="Q153" s="290" t="str">
        <f t="shared" si="17"/>
        <v/>
      </c>
    </row>
    <row r="154" spans="1:17" s="4" customFormat="1" ht="15" customHeight="1" x14ac:dyDescent="0.2">
      <c r="A154" s="288">
        <v>141</v>
      </c>
      <c r="B154" s="877"/>
      <c r="C154" s="878"/>
      <c r="D154" s="258"/>
      <c r="E154" s="259"/>
      <c r="F154" s="289" t="str">
        <f t="shared" si="12"/>
        <v/>
      </c>
      <c r="G154" s="259"/>
      <c r="H154" s="259"/>
      <c r="I154" s="289" t="str">
        <f t="shared" si="13"/>
        <v/>
      </c>
      <c r="J154" s="290" t="str">
        <f t="shared" si="14"/>
        <v/>
      </c>
      <c r="K154" s="258"/>
      <c r="L154" s="259"/>
      <c r="M154" s="289" t="str">
        <f t="shared" si="15"/>
        <v/>
      </c>
      <c r="N154" s="259"/>
      <c r="O154" s="259"/>
      <c r="P154" s="289" t="str">
        <f t="shared" si="16"/>
        <v/>
      </c>
      <c r="Q154" s="290" t="str">
        <f t="shared" si="17"/>
        <v/>
      </c>
    </row>
    <row r="155" spans="1:17" s="4" customFormat="1" ht="15" customHeight="1" x14ac:dyDescent="0.2">
      <c r="A155" s="291">
        <v>142</v>
      </c>
      <c r="B155" s="877"/>
      <c r="C155" s="878"/>
      <c r="D155" s="258"/>
      <c r="E155" s="259"/>
      <c r="F155" s="289" t="str">
        <f t="shared" si="12"/>
        <v/>
      </c>
      <c r="G155" s="259"/>
      <c r="H155" s="259"/>
      <c r="I155" s="289" t="str">
        <f t="shared" si="13"/>
        <v/>
      </c>
      <c r="J155" s="290" t="str">
        <f t="shared" si="14"/>
        <v/>
      </c>
      <c r="K155" s="258"/>
      <c r="L155" s="259"/>
      <c r="M155" s="289" t="str">
        <f t="shared" si="15"/>
        <v/>
      </c>
      <c r="N155" s="259"/>
      <c r="O155" s="259"/>
      <c r="P155" s="289" t="str">
        <f t="shared" si="16"/>
        <v/>
      </c>
      <c r="Q155" s="290" t="str">
        <f t="shared" si="17"/>
        <v/>
      </c>
    </row>
    <row r="156" spans="1:17" s="4" customFormat="1" ht="15" customHeight="1" x14ac:dyDescent="0.2">
      <c r="A156" s="288">
        <v>143</v>
      </c>
      <c r="B156" s="877"/>
      <c r="C156" s="878"/>
      <c r="D156" s="258"/>
      <c r="E156" s="259"/>
      <c r="F156" s="289" t="str">
        <f t="shared" si="12"/>
        <v/>
      </c>
      <c r="G156" s="259"/>
      <c r="H156" s="259"/>
      <c r="I156" s="289" t="str">
        <f t="shared" si="13"/>
        <v/>
      </c>
      <c r="J156" s="290" t="str">
        <f t="shared" si="14"/>
        <v/>
      </c>
      <c r="K156" s="258"/>
      <c r="L156" s="259"/>
      <c r="M156" s="289" t="str">
        <f t="shared" si="15"/>
        <v/>
      </c>
      <c r="N156" s="259"/>
      <c r="O156" s="259"/>
      <c r="P156" s="289" t="str">
        <f t="shared" si="16"/>
        <v/>
      </c>
      <c r="Q156" s="290" t="str">
        <f t="shared" si="17"/>
        <v/>
      </c>
    </row>
    <row r="157" spans="1:17" s="4" customFormat="1" ht="15" customHeight="1" x14ac:dyDescent="0.2">
      <c r="A157" s="291">
        <v>144</v>
      </c>
      <c r="B157" s="877"/>
      <c r="C157" s="878"/>
      <c r="D157" s="258"/>
      <c r="E157" s="259"/>
      <c r="F157" s="289" t="str">
        <f t="shared" si="12"/>
        <v/>
      </c>
      <c r="G157" s="259"/>
      <c r="H157" s="259"/>
      <c r="I157" s="289" t="str">
        <f t="shared" si="13"/>
        <v/>
      </c>
      <c r="J157" s="290" t="str">
        <f t="shared" si="14"/>
        <v/>
      </c>
      <c r="K157" s="258"/>
      <c r="L157" s="259"/>
      <c r="M157" s="289" t="str">
        <f t="shared" si="15"/>
        <v/>
      </c>
      <c r="N157" s="259"/>
      <c r="O157" s="259"/>
      <c r="P157" s="289" t="str">
        <f t="shared" si="16"/>
        <v/>
      </c>
      <c r="Q157" s="290" t="str">
        <f t="shared" si="17"/>
        <v/>
      </c>
    </row>
    <row r="158" spans="1:17" s="4" customFormat="1" ht="15" customHeight="1" x14ac:dyDescent="0.2">
      <c r="A158" s="288">
        <v>145</v>
      </c>
      <c r="B158" s="877"/>
      <c r="C158" s="878"/>
      <c r="D158" s="258"/>
      <c r="E158" s="259"/>
      <c r="F158" s="289" t="str">
        <f t="shared" si="12"/>
        <v/>
      </c>
      <c r="G158" s="259"/>
      <c r="H158" s="259"/>
      <c r="I158" s="289" t="str">
        <f t="shared" si="13"/>
        <v/>
      </c>
      <c r="J158" s="290" t="str">
        <f t="shared" si="14"/>
        <v/>
      </c>
      <c r="K158" s="258"/>
      <c r="L158" s="259"/>
      <c r="M158" s="289" t="str">
        <f t="shared" si="15"/>
        <v/>
      </c>
      <c r="N158" s="259"/>
      <c r="O158" s="259"/>
      <c r="P158" s="289" t="str">
        <f t="shared" si="16"/>
        <v/>
      </c>
      <c r="Q158" s="290" t="str">
        <f t="shared" si="17"/>
        <v/>
      </c>
    </row>
    <row r="159" spans="1:17" s="4" customFormat="1" ht="15" customHeight="1" x14ac:dyDescent="0.2">
      <c r="A159" s="291">
        <v>146</v>
      </c>
      <c r="B159" s="877"/>
      <c r="C159" s="878"/>
      <c r="D159" s="258"/>
      <c r="E159" s="259"/>
      <c r="F159" s="289" t="str">
        <f t="shared" si="12"/>
        <v/>
      </c>
      <c r="G159" s="259"/>
      <c r="H159" s="259"/>
      <c r="I159" s="289" t="str">
        <f t="shared" si="13"/>
        <v/>
      </c>
      <c r="J159" s="290" t="str">
        <f t="shared" si="14"/>
        <v/>
      </c>
      <c r="K159" s="258"/>
      <c r="L159" s="259"/>
      <c r="M159" s="289" t="str">
        <f t="shared" si="15"/>
        <v/>
      </c>
      <c r="N159" s="259"/>
      <c r="O159" s="259"/>
      <c r="P159" s="289" t="str">
        <f t="shared" si="16"/>
        <v/>
      </c>
      <c r="Q159" s="290" t="str">
        <f t="shared" si="17"/>
        <v/>
      </c>
    </row>
    <row r="160" spans="1:17" s="4" customFormat="1" ht="15" customHeight="1" x14ac:dyDescent="0.2">
      <c r="A160" s="288">
        <v>147</v>
      </c>
      <c r="B160" s="877"/>
      <c r="C160" s="878"/>
      <c r="D160" s="258"/>
      <c r="E160" s="259"/>
      <c r="F160" s="289" t="str">
        <f t="shared" si="12"/>
        <v/>
      </c>
      <c r="G160" s="259"/>
      <c r="H160" s="259"/>
      <c r="I160" s="289" t="str">
        <f t="shared" si="13"/>
        <v/>
      </c>
      <c r="J160" s="290" t="str">
        <f t="shared" si="14"/>
        <v/>
      </c>
      <c r="K160" s="258"/>
      <c r="L160" s="259"/>
      <c r="M160" s="289" t="str">
        <f t="shared" si="15"/>
        <v/>
      </c>
      <c r="N160" s="259"/>
      <c r="O160" s="259"/>
      <c r="P160" s="289" t="str">
        <f t="shared" si="16"/>
        <v/>
      </c>
      <c r="Q160" s="290" t="str">
        <f t="shared" si="17"/>
        <v/>
      </c>
    </row>
    <row r="161" spans="1:17" s="4" customFormat="1" ht="15" customHeight="1" x14ac:dyDescent="0.2">
      <c r="A161" s="291">
        <v>148</v>
      </c>
      <c r="B161" s="877"/>
      <c r="C161" s="878"/>
      <c r="D161" s="258"/>
      <c r="E161" s="259"/>
      <c r="F161" s="289" t="str">
        <f t="shared" si="12"/>
        <v/>
      </c>
      <c r="G161" s="259"/>
      <c r="H161" s="259"/>
      <c r="I161" s="289" t="str">
        <f t="shared" si="13"/>
        <v/>
      </c>
      <c r="J161" s="290" t="str">
        <f t="shared" si="14"/>
        <v/>
      </c>
      <c r="K161" s="258"/>
      <c r="L161" s="259"/>
      <c r="M161" s="289" t="str">
        <f t="shared" si="15"/>
        <v/>
      </c>
      <c r="N161" s="259"/>
      <c r="O161" s="259"/>
      <c r="P161" s="289" t="str">
        <f t="shared" si="16"/>
        <v/>
      </c>
      <c r="Q161" s="290" t="str">
        <f t="shared" si="17"/>
        <v/>
      </c>
    </row>
    <row r="162" spans="1:17" s="4" customFormat="1" ht="15" customHeight="1" x14ac:dyDescent="0.2">
      <c r="A162" s="288">
        <v>149</v>
      </c>
      <c r="B162" s="877"/>
      <c r="C162" s="878"/>
      <c r="D162" s="258"/>
      <c r="E162" s="259"/>
      <c r="F162" s="289" t="str">
        <f t="shared" si="12"/>
        <v/>
      </c>
      <c r="G162" s="259"/>
      <c r="H162" s="259"/>
      <c r="I162" s="289" t="str">
        <f t="shared" si="13"/>
        <v/>
      </c>
      <c r="J162" s="290" t="str">
        <f t="shared" si="14"/>
        <v/>
      </c>
      <c r="K162" s="258"/>
      <c r="L162" s="259"/>
      <c r="M162" s="289" t="str">
        <f t="shared" si="15"/>
        <v/>
      </c>
      <c r="N162" s="259"/>
      <c r="O162" s="259"/>
      <c r="P162" s="289" t="str">
        <f t="shared" si="16"/>
        <v/>
      </c>
      <c r="Q162" s="290" t="str">
        <f t="shared" si="17"/>
        <v/>
      </c>
    </row>
    <row r="163" spans="1:17" s="4" customFormat="1" ht="15" customHeight="1" x14ac:dyDescent="0.2">
      <c r="A163" s="291">
        <v>150</v>
      </c>
      <c r="B163" s="877"/>
      <c r="C163" s="878"/>
      <c r="D163" s="258"/>
      <c r="E163" s="259"/>
      <c r="F163" s="289" t="str">
        <f t="shared" si="12"/>
        <v/>
      </c>
      <c r="G163" s="259"/>
      <c r="H163" s="259"/>
      <c r="I163" s="289" t="str">
        <f t="shared" si="13"/>
        <v/>
      </c>
      <c r="J163" s="290" t="str">
        <f t="shared" si="14"/>
        <v/>
      </c>
      <c r="K163" s="258"/>
      <c r="L163" s="259"/>
      <c r="M163" s="289" t="str">
        <f t="shared" si="15"/>
        <v/>
      </c>
      <c r="N163" s="259"/>
      <c r="O163" s="259"/>
      <c r="P163" s="289" t="str">
        <f t="shared" si="16"/>
        <v/>
      </c>
      <c r="Q163" s="290" t="str">
        <f t="shared" si="17"/>
        <v/>
      </c>
    </row>
    <row r="164" spans="1:17" s="4" customFormat="1" ht="15" customHeight="1" x14ac:dyDescent="0.2">
      <c r="A164" s="288">
        <v>151</v>
      </c>
      <c r="B164" s="877"/>
      <c r="C164" s="878"/>
      <c r="D164" s="258"/>
      <c r="E164" s="259"/>
      <c r="F164" s="289" t="str">
        <f t="shared" si="12"/>
        <v/>
      </c>
      <c r="G164" s="259"/>
      <c r="H164" s="259"/>
      <c r="I164" s="289" t="str">
        <f t="shared" si="13"/>
        <v/>
      </c>
      <c r="J164" s="290" t="str">
        <f t="shared" si="14"/>
        <v/>
      </c>
      <c r="K164" s="258"/>
      <c r="L164" s="259"/>
      <c r="M164" s="289" t="str">
        <f t="shared" si="15"/>
        <v/>
      </c>
      <c r="N164" s="259"/>
      <c r="O164" s="259"/>
      <c r="P164" s="289" t="str">
        <f t="shared" si="16"/>
        <v/>
      </c>
      <c r="Q164" s="290" t="str">
        <f t="shared" si="17"/>
        <v/>
      </c>
    </row>
    <row r="165" spans="1:17" s="4" customFormat="1" ht="15" customHeight="1" x14ac:dyDescent="0.2">
      <c r="A165" s="291">
        <v>152</v>
      </c>
      <c r="B165" s="877"/>
      <c r="C165" s="878"/>
      <c r="D165" s="258"/>
      <c r="E165" s="259"/>
      <c r="F165" s="289" t="str">
        <f t="shared" si="12"/>
        <v/>
      </c>
      <c r="G165" s="259"/>
      <c r="H165" s="259"/>
      <c r="I165" s="289" t="str">
        <f t="shared" si="13"/>
        <v/>
      </c>
      <c r="J165" s="290" t="str">
        <f t="shared" si="14"/>
        <v/>
      </c>
      <c r="K165" s="258"/>
      <c r="L165" s="259"/>
      <c r="M165" s="289" t="str">
        <f t="shared" si="15"/>
        <v/>
      </c>
      <c r="N165" s="259"/>
      <c r="O165" s="259"/>
      <c r="P165" s="289" t="str">
        <f t="shared" si="16"/>
        <v/>
      </c>
      <c r="Q165" s="290" t="str">
        <f t="shared" si="17"/>
        <v/>
      </c>
    </row>
    <row r="166" spans="1:17" s="4" customFormat="1" ht="15" customHeight="1" x14ac:dyDescent="0.2">
      <c r="A166" s="288">
        <v>153</v>
      </c>
      <c r="B166" s="877"/>
      <c r="C166" s="878"/>
      <c r="D166" s="258"/>
      <c r="E166" s="259"/>
      <c r="F166" s="289" t="str">
        <f t="shared" si="12"/>
        <v/>
      </c>
      <c r="G166" s="259"/>
      <c r="H166" s="259"/>
      <c r="I166" s="289" t="str">
        <f t="shared" si="13"/>
        <v/>
      </c>
      <c r="J166" s="290" t="str">
        <f t="shared" si="14"/>
        <v/>
      </c>
      <c r="K166" s="258"/>
      <c r="L166" s="259"/>
      <c r="M166" s="289" t="str">
        <f t="shared" si="15"/>
        <v/>
      </c>
      <c r="N166" s="259"/>
      <c r="O166" s="259"/>
      <c r="P166" s="289" t="str">
        <f t="shared" si="16"/>
        <v/>
      </c>
      <c r="Q166" s="290" t="str">
        <f t="shared" si="17"/>
        <v/>
      </c>
    </row>
    <row r="167" spans="1:17" s="4" customFormat="1" ht="15" customHeight="1" x14ac:dyDescent="0.2">
      <c r="A167" s="291">
        <v>154</v>
      </c>
      <c r="B167" s="877"/>
      <c r="C167" s="878"/>
      <c r="D167" s="258"/>
      <c r="E167" s="259"/>
      <c r="F167" s="289" t="str">
        <f t="shared" si="12"/>
        <v/>
      </c>
      <c r="G167" s="259"/>
      <c r="H167" s="259"/>
      <c r="I167" s="289" t="str">
        <f t="shared" si="13"/>
        <v/>
      </c>
      <c r="J167" s="290" t="str">
        <f t="shared" si="14"/>
        <v/>
      </c>
      <c r="K167" s="258"/>
      <c r="L167" s="259"/>
      <c r="M167" s="289" t="str">
        <f t="shared" si="15"/>
        <v/>
      </c>
      <c r="N167" s="259"/>
      <c r="O167" s="259"/>
      <c r="P167" s="289" t="str">
        <f t="shared" si="16"/>
        <v/>
      </c>
      <c r="Q167" s="290" t="str">
        <f t="shared" si="17"/>
        <v/>
      </c>
    </row>
    <row r="168" spans="1:17" s="4" customFormat="1" ht="15" customHeight="1" x14ac:dyDescent="0.2">
      <c r="A168" s="288">
        <v>155</v>
      </c>
      <c r="B168" s="877"/>
      <c r="C168" s="878"/>
      <c r="D168" s="258"/>
      <c r="E168" s="259"/>
      <c r="F168" s="289" t="str">
        <f t="shared" si="12"/>
        <v/>
      </c>
      <c r="G168" s="259"/>
      <c r="H168" s="259"/>
      <c r="I168" s="289" t="str">
        <f t="shared" si="13"/>
        <v/>
      </c>
      <c r="J168" s="290" t="str">
        <f t="shared" si="14"/>
        <v/>
      </c>
      <c r="K168" s="258"/>
      <c r="L168" s="259"/>
      <c r="M168" s="289" t="str">
        <f t="shared" si="15"/>
        <v/>
      </c>
      <c r="N168" s="259"/>
      <c r="O168" s="259"/>
      <c r="P168" s="289" t="str">
        <f t="shared" si="16"/>
        <v/>
      </c>
      <c r="Q168" s="290" t="str">
        <f t="shared" si="17"/>
        <v/>
      </c>
    </row>
    <row r="169" spans="1:17" s="4" customFormat="1" ht="15" customHeight="1" x14ac:dyDescent="0.2">
      <c r="A169" s="291">
        <v>156</v>
      </c>
      <c r="B169" s="877"/>
      <c r="C169" s="878"/>
      <c r="D169" s="258"/>
      <c r="E169" s="259"/>
      <c r="F169" s="289" t="str">
        <f t="shared" si="12"/>
        <v/>
      </c>
      <c r="G169" s="259"/>
      <c r="H169" s="259"/>
      <c r="I169" s="289" t="str">
        <f t="shared" si="13"/>
        <v/>
      </c>
      <c r="J169" s="290" t="str">
        <f t="shared" si="14"/>
        <v/>
      </c>
      <c r="K169" s="258"/>
      <c r="L169" s="259"/>
      <c r="M169" s="289" t="str">
        <f t="shared" si="15"/>
        <v/>
      </c>
      <c r="N169" s="259"/>
      <c r="O169" s="259"/>
      <c r="P169" s="289" t="str">
        <f t="shared" si="16"/>
        <v/>
      </c>
      <c r="Q169" s="290" t="str">
        <f t="shared" si="17"/>
        <v/>
      </c>
    </row>
    <row r="170" spans="1:17" s="4" customFormat="1" ht="15" customHeight="1" x14ac:dyDescent="0.2">
      <c r="A170" s="288">
        <v>157</v>
      </c>
      <c r="B170" s="877"/>
      <c r="C170" s="878"/>
      <c r="D170" s="258"/>
      <c r="E170" s="259"/>
      <c r="F170" s="289" t="str">
        <f t="shared" si="12"/>
        <v/>
      </c>
      <c r="G170" s="259"/>
      <c r="H170" s="259"/>
      <c r="I170" s="289" t="str">
        <f t="shared" si="13"/>
        <v/>
      </c>
      <c r="J170" s="290" t="str">
        <f t="shared" si="14"/>
        <v/>
      </c>
      <c r="K170" s="258"/>
      <c r="L170" s="259"/>
      <c r="M170" s="289" t="str">
        <f t="shared" si="15"/>
        <v/>
      </c>
      <c r="N170" s="259"/>
      <c r="O170" s="259"/>
      <c r="P170" s="289" t="str">
        <f t="shared" si="16"/>
        <v/>
      </c>
      <c r="Q170" s="290" t="str">
        <f t="shared" si="17"/>
        <v/>
      </c>
    </row>
    <row r="171" spans="1:17" s="4" customFormat="1" ht="15" customHeight="1" x14ac:dyDescent="0.2">
      <c r="A171" s="291">
        <v>158</v>
      </c>
      <c r="B171" s="877"/>
      <c r="C171" s="878"/>
      <c r="D171" s="258"/>
      <c r="E171" s="259"/>
      <c r="F171" s="289" t="str">
        <f t="shared" si="12"/>
        <v/>
      </c>
      <c r="G171" s="259"/>
      <c r="H171" s="259"/>
      <c r="I171" s="289" t="str">
        <f t="shared" si="13"/>
        <v/>
      </c>
      <c r="J171" s="290" t="str">
        <f t="shared" si="14"/>
        <v/>
      </c>
      <c r="K171" s="258"/>
      <c r="L171" s="259"/>
      <c r="M171" s="289" t="str">
        <f t="shared" si="15"/>
        <v/>
      </c>
      <c r="N171" s="259"/>
      <c r="O171" s="259"/>
      <c r="P171" s="289" t="str">
        <f t="shared" si="16"/>
        <v/>
      </c>
      <c r="Q171" s="290" t="str">
        <f t="shared" si="17"/>
        <v/>
      </c>
    </row>
    <row r="172" spans="1:17" s="4" customFormat="1" ht="15" customHeight="1" x14ac:dyDescent="0.2">
      <c r="A172" s="288">
        <v>159</v>
      </c>
      <c r="B172" s="877"/>
      <c r="C172" s="878"/>
      <c r="D172" s="258"/>
      <c r="E172" s="259"/>
      <c r="F172" s="289" t="str">
        <f t="shared" si="12"/>
        <v/>
      </c>
      <c r="G172" s="259"/>
      <c r="H172" s="259"/>
      <c r="I172" s="289" t="str">
        <f t="shared" si="13"/>
        <v/>
      </c>
      <c r="J172" s="290" t="str">
        <f t="shared" si="14"/>
        <v/>
      </c>
      <c r="K172" s="258"/>
      <c r="L172" s="259"/>
      <c r="M172" s="289" t="str">
        <f t="shared" si="15"/>
        <v/>
      </c>
      <c r="N172" s="259"/>
      <c r="O172" s="259"/>
      <c r="P172" s="289" t="str">
        <f t="shared" si="16"/>
        <v/>
      </c>
      <c r="Q172" s="290" t="str">
        <f t="shared" si="17"/>
        <v/>
      </c>
    </row>
    <row r="173" spans="1:17" s="4" customFormat="1" ht="15" customHeight="1" x14ac:dyDescent="0.2">
      <c r="A173" s="291">
        <v>160</v>
      </c>
      <c r="B173" s="877"/>
      <c r="C173" s="878"/>
      <c r="D173" s="258"/>
      <c r="E173" s="259"/>
      <c r="F173" s="289" t="str">
        <f t="shared" si="12"/>
        <v/>
      </c>
      <c r="G173" s="259"/>
      <c r="H173" s="259"/>
      <c r="I173" s="289" t="str">
        <f t="shared" si="13"/>
        <v/>
      </c>
      <c r="J173" s="290" t="str">
        <f t="shared" si="14"/>
        <v/>
      </c>
      <c r="K173" s="258"/>
      <c r="L173" s="259"/>
      <c r="M173" s="289" t="str">
        <f t="shared" si="15"/>
        <v/>
      </c>
      <c r="N173" s="259"/>
      <c r="O173" s="259"/>
      <c r="P173" s="289" t="str">
        <f t="shared" si="16"/>
        <v/>
      </c>
      <c r="Q173" s="290" t="str">
        <f t="shared" si="17"/>
        <v/>
      </c>
    </row>
    <row r="174" spans="1:17" s="4" customFormat="1" ht="15" customHeight="1" x14ac:dyDescent="0.2">
      <c r="A174" s="288">
        <v>161</v>
      </c>
      <c r="B174" s="877"/>
      <c r="C174" s="878"/>
      <c r="D174" s="258"/>
      <c r="E174" s="259"/>
      <c r="F174" s="289" t="str">
        <f t="shared" si="12"/>
        <v/>
      </c>
      <c r="G174" s="259"/>
      <c r="H174" s="259"/>
      <c r="I174" s="289" t="str">
        <f t="shared" si="13"/>
        <v/>
      </c>
      <c r="J174" s="290" t="str">
        <f t="shared" si="14"/>
        <v/>
      </c>
      <c r="K174" s="258"/>
      <c r="L174" s="259"/>
      <c r="M174" s="289" t="str">
        <f t="shared" si="15"/>
        <v/>
      </c>
      <c r="N174" s="259"/>
      <c r="O174" s="259"/>
      <c r="P174" s="289" t="str">
        <f t="shared" si="16"/>
        <v/>
      </c>
      <c r="Q174" s="290" t="str">
        <f t="shared" si="17"/>
        <v/>
      </c>
    </row>
    <row r="175" spans="1:17" s="4" customFormat="1" ht="15" customHeight="1" x14ac:dyDescent="0.2">
      <c r="A175" s="291">
        <v>162</v>
      </c>
      <c r="B175" s="877"/>
      <c r="C175" s="878"/>
      <c r="D175" s="258"/>
      <c r="E175" s="259"/>
      <c r="F175" s="289" t="str">
        <f t="shared" si="12"/>
        <v/>
      </c>
      <c r="G175" s="259"/>
      <c r="H175" s="259"/>
      <c r="I175" s="289" t="str">
        <f t="shared" si="13"/>
        <v/>
      </c>
      <c r="J175" s="290" t="str">
        <f t="shared" si="14"/>
        <v/>
      </c>
      <c r="K175" s="258"/>
      <c r="L175" s="259"/>
      <c r="M175" s="289" t="str">
        <f t="shared" si="15"/>
        <v/>
      </c>
      <c r="N175" s="259"/>
      <c r="O175" s="259"/>
      <c r="P175" s="289" t="str">
        <f t="shared" si="16"/>
        <v/>
      </c>
      <c r="Q175" s="290" t="str">
        <f t="shared" si="17"/>
        <v/>
      </c>
    </row>
    <row r="176" spans="1:17" s="4" customFormat="1" ht="15" customHeight="1" x14ac:dyDescent="0.2">
      <c r="A176" s="288">
        <v>163</v>
      </c>
      <c r="B176" s="877"/>
      <c r="C176" s="878"/>
      <c r="D176" s="258"/>
      <c r="E176" s="259"/>
      <c r="F176" s="289" t="str">
        <f t="shared" si="12"/>
        <v/>
      </c>
      <c r="G176" s="259"/>
      <c r="H176" s="259"/>
      <c r="I176" s="289" t="str">
        <f t="shared" si="13"/>
        <v/>
      </c>
      <c r="J176" s="290" t="str">
        <f t="shared" si="14"/>
        <v/>
      </c>
      <c r="K176" s="258"/>
      <c r="L176" s="259"/>
      <c r="M176" s="289" t="str">
        <f t="shared" si="15"/>
        <v/>
      </c>
      <c r="N176" s="259"/>
      <c r="O176" s="259"/>
      <c r="P176" s="289" t="str">
        <f t="shared" si="16"/>
        <v/>
      </c>
      <c r="Q176" s="290" t="str">
        <f t="shared" si="17"/>
        <v/>
      </c>
    </row>
    <row r="177" spans="1:17" s="4" customFormat="1" ht="15" customHeight="1" x14ac:dyDescent="0.2">
      <c r="A177" s="291">
        <v>164</v>
      </c>
      <c r="B177" s="877"/>
      <c r="C177" s="878"/>
      <c r="D177" s="258"/>
      <c r="E177" s="259"/>
      <c r="F177" s="289" t="str">
        <f t="shared" si="12"/>
        <v/>
      </c>
      <c r="G177" s="259"/>
      <c r="H177" s="259"/>
      <c r="I177" s="289" t="str">
        <f t="shared" si="13"/>
        <v/>
      </c>
      <c r="J177" s="290" t="str">
        <f t="shared" si="14"/>
        <v/>
      </c>
      <c r="K177" s="258"/>
      <c r="L177" s="259"/>
      <c r="M177" s="289" t="str">
        <f t="shared" si="15"/>
        <v/>
      </c>
      <c r="N177" s="259"/>
      <c r="O177" s="259"/>
      <c r="P177" s="289" t="str">
        <f t="shared" si="16"/>
        <v/>
      </c>
      <c r="Q177" s="290" t="str">
        <f t="shared" si="17"/>
        <v/>
      </c>
    </row>
    <row r="178" spans="1:17" s="4" customFormat="1" ht="15" customHeight="1" x14ac:dyDescent="0.2">
      <c r="A178" s="288">
        <v>165</v>
      </c>
      <c r="B178" s="877"/>
      <c r="C178" s="878"/>
      <c r="D178" s="258"/>
      <c r="E178" s="259"/>
      <c r="F178" s="289" t="str">
        <f t="shared" si="12"/>
        <v/>
      </c>
      <c r="G178" s="259"/>
      <c r="H178" s="259"/>
      <c r="I178" s="289" t="str">
        <f t="shared" si="13"/>
        <v/>
      </c>
      <c r="J178" s="290" t="str">
        <f t="shared" si="14"/>
        <v/>
      </c>
      <c r="K178" s="258"/>
      <c r="L178" s="259"/>
      <c r="M178" s="289" t="str">
        <f t="shared" si="15"/>
        <v/>
      </c>
      <c r="N178" s="259"/>
      <c r="O178" s="259"/>
      <c r="P178" s="289" t="str">
        <f t="shared" si="16"/>
        <v/>
      </c>
      <c r="Q178" s="290" t="str">
        <f t="shared" si="17"/>
        <v/>
      </c>
    </row>
    <row r="179" spans="1:17" s="4" customFormat="1" ht="15" customHeight="1" x14ac:dyDescent="0.2">
      <c r="A179" s="291">
        <v>166</v>
      </c>
      <c r="B179" s="877"/>
      <c r="C179" s="878"/>
      <c r="D179" s="258"/>
      <c r="E179" s="259"/>
      <c r="F179" s="289" t="str">
        <f t="shared" si="12"/>
        <v/>
      </c>
      <c r="G179" s="259"/>
      <c r="H179" s="259"/>
      <c r="I179" s="289" t="str">
        <f t="shared" si="13"/>
        <v/>
      </c>
      <c r="J179" s="290" t="str">
        <f t="shared" si="14"/>
        <v/>
      </c>
      <c r="K179" s="258"/>
      <c r="L179" s="259"/>
      <c r="M179" s="289" t="str">
        <f t="shared" si="15"/>
        <v/>
      </c>
      <c r="N179" s="259"/>
      <c r="O179" s="259"/>
      <c r="P179" s="289" t="str">
        <f t="shared" si="16"/>
        <v/>
      </c>
      <c r="Q179" s="290" t="str">
        <f t="shared" si="17"/>
        <v/>
      </c>
    </row>
    <row r="180" spans="1:17" s="4" customFormat="1" ht="15" customHeight="1" x14ac:dyDescent="0.2">
      <c r="A180" s="288">
        <v>167</v>
      </c>
      <c r="B180" s="877"/>
      <c r="C180" s="878"/>
      <c r="D180" s="258"/>
      <c r="E180" s="259"/>
      <c r="F180" s="289" t="str">
        <f t="shared" si="12"/>
        <v/>
      </c>
      <c r="G180" s="259"/>
      <c r="H180" s="259"/>
      <c r="I180" s="289" t="str">
        <f t="shared" si="13"/>
        <v/>
      </c>
      <c r="J180" s="290" t="str">
        <f t="shared" si="14"/>
        <v/>
      </c>
      <c r="K180" s="258"/>
      <c r="L180" s="259"/>
      <c r="M180" s="289" t="str">
        <f t="shared" si="15"/>
        <v/>
      </c>
      <c r="N180" s="259"/>
      <c r="O180" s="259"/>
      <c r="P180" s="289" t="str">
        <f t="shared" si="16"/>
        <v/>
      </c>
      <c r="Q180" s="290" t="str">
        <f t="shared" si="17"/>
        <v/>
      </c>
    </row>
    <row r="181" spans="1:17" s="4" customFormat="1" ht="15" customHeight="1" x14ac:dyDescent="0.2">
      <c r="A181" s="291">
        <v>168</v>
      </c>
      <c r="B181" s="877"/>
      <c r="C181" s="878"/>
      <c r="D181" s="258"/>
      <c r="E181" s="259"/>
      <c r="F181" s="289" t="str">
        <f t="shared" si="12"/>
        <v/>
      </c>
      <c r="G181" s="259"/>
      <c r="H181" s="259"/>
      <c r="I181" s="289" t="str">
        <f t="shared" si="13"/>
        <v/>
      </c>
      <c r="J181" s="290" t="str">
        <f t="shared" si="14"/>
        <v/>
      </c>
      <c r="K181" s="258"/>
      <c r="L181" s="259"/>
      <c r="M181" s="289" t="str">
        <f t="shared" si="15"/>
        <v/>
      </c>
      <c r="N181" s="259"/>
      <c r="O181" s="259"/>
      <c r="P181" s="289" t="str">
        <f t="shared" si="16"/>
        <v/>
      </c>
      <c r="Q181" s="290" t="str">
        <f t="shared" si="17"/>
        <v/>
      </c>
    </row>
    <row r="182" spans="1:17" s="4" customFormat="1" ht="15" customHeight="1" x14ac:dyDescent="0.2">
      <c r="A182" s="288">
        <v>169</v>
      </c>
      <c r="B182" s="877"/>
      <c r="C182" s="878"/>
      <c r="D182" s="258"/>
      <c r="E182" s="259"/>
      <c r="F182" s="289" t="str">
        <f t="shared" si="12"/>
        <v/>
      </c>
      <c r="G182" s="259"/>
      <c r="H182" s="259"/>
      <c r="I182" s="289" t="str">
        <f t="shared" si="13"/>
        <v/>
      </c>
      <c r="J182" s="290" t="str">
        <f t="shared" si="14"/>
        <v/>
      </c>
      <c r="K182" s="258"/>
      <c r="L182" s="259"/>
      <c r="M182" s="289" t="str">
        <f t="shared" si="15"/>
        <v/>
      </c>
      <c r="N182" s="259"/>
      <c r="O182" s="259"/>
      <c r="P182" s="289" t="str">
        <f t="shared" si="16"/>
        <v/>
      </c>
      <c r="Q182" s="290" t="str">
        <f t="shared" si="17"/>
        <v/>
      </c>
    </row>
    <row r="183" spans="1:17" s="4" customFormat="1" ht="15" customHeight="1" x14ac:dyDescent="0.2">
      <c r="A183" s="291">
        <v>170</v>
      </c>
      <c r="B183" s="877"/>
      <c r="C183" s="878"/>
      <c r="D183" s="258"/>
      <c r="E183" s="259"/>
      <c r="F183" s="289" t="str">
        <f t="shared" si="12"/>
        <v/>
      </c>
      <c r="G183" s="259"/>
      <c r="H183" s="259"/>
      <c r="I183" s="289" t="str">
        <f t="shared" si="13"/>
        <v/>
      </c>
      <c r="J183" s="290" t="str">
        <f t="shared" si="14"/>
        <v/>
      </c>
      <c r="K183" s="258"/>
      <c r="L183" s="259"/>
      <c r="M183" s="289" t="str">
        <f t="shared" si="15"/>
        <v/>
      </c>
      <c r="N183" s="259"/>
      <c r="O183" s="259"/>
      <c r="P183" s="289" t="str">
        <f t="shared" si="16"/>
        <v/>
      </c>
      <c r="Q183" s="290" t="str">
        <f t="shared" si="17"/>
        <v/>
      </c>
    </row>
    <row r="184" spans="1:17" s="4" customFormat="1" ht="15" customHeight="1" x14ac:dyDescent="0.2">
      <c r="A184" s="288">
        <v>171</v>
      </c>
      <c r="B184" s="877"/>
      <c r="C184" s="878"/>
      <c r="D184" s="258"/>
      <c r="E184" s="259"/>
      <c r="F184" s="289" t="str">
        <f t="shared" si="12"/>
        <v/>
      </c>
      <c r="G184" s="259"/>
      <c r="H184" s="259"/>
      <c r="I184" s="289" t="str">
        <f t="shared" si="13"/>
        <v/>
      </c>
      <c r="J184" s="290" t="str">
        <f t="shared" si="14"/>
        <v/>
      </c>
      <c r="K184" s="258"/>
      <c r="L184" s="259"/>
      <c r="M184" s="289" t="str">
        <f t="shared" si="15"/>
        <v/>
      </c>
      <c r="N184" s="259"/>
      <c r="O184" s="259"/>
      <c r="P184" s="289" t="str">
        <f t="shared" si="16"/>
        <v/>
      </c>
      <c r="Q184" s="290" t="str">
        <f t="shared" si="17"/>
        <v/>
      </c>
    </row>
    <row r="185" spans="1:17" s="4" customFormat="1" ht="15" customHeight="1" x14ac:dyDescent="0.2">
      <c r="A185" s="291">
        <v>172</v>
      </c>
      <c r="B185" s="877"/>
      <c r="C185" s="878"/>
      <c r="D185" s="258"/>
      <c r="E185" s="259"/>
      <c r="F185" s="289" t="str">
        <f t="shared" si="12"/>
        <v/>
      </c>
      <c r="G185" s="259"/>
      <c r="H185" s="259"/>
      <c r="I185" s="289" t="str">
        <f t="shared" si="13"/>
        <v/>
      </c>
      <c r="J185" s="290" t="str">
        <f t="shared" si="14"/>
        <v/>
      </c>
      <c r="K185" s="258"/>
      <c r="L185" s="259"/>
      <c r="M185" s="289" t="str">
        <f t="shared" si="15"/>
        <v/>
      </c>
      <c r="N185" s="259"/>
      <c r="O185" s="259"/>
      <c r="P185" s="289" t="str">
        <f t="shared" si="16"/>
        <v/>
      </c>
      <c r="Q185" s="290" t="str">
        <f t="shared" si="17"/>
        <v/>
      </c>
    </row>
    <row r="186" spans="1:17" s="4" customFormat="1" ht="15" customHeight="1" x14ac:dyDescent="0.2">
      <c r="A186" s="288">
        <v>173</v>
      </c>
      <c r="B186" s="877"/>
      <c r="C186" s="878"/>
      <c r="D186" s="258"/>
      <c r="E186" s="259"/>
      <c r="F186" s="289" t="str">
        <f t="shared" si="12"/>
        <v/>
      </c>
      <c r="G186" s="259"/>
      <c r="H186" s="259"/>
      <c r="I186" s="289" t="str">
        <f t="shared" si="13"/>
        <v/>
      </c>
      <c r="J186" s="290" t="str">
        <f t="shared" si="14"/>
        <v/>
      </c>
      <c r="K186" s="258"/>
      <c r="L186" s="259"/>
      <c r="M186" s="289" t="str">
        <f t="shared" si="15"/>
        <v/>
      </c>
      <c r="N186" s="259"/>
      <c r="O186" s="259"/>
      <c r="P186" s="289" t="str">
        <f t="shared" si="16"/>
        <v/>
      </c>
      <c r="Q186" s="290" t="str">
        <f t="shared" si="17"/>
        <v/>
      </c>
    </row>
    <row r="187" spans="1:17" s="4" customFormat="1" ht="15" customHeight="1" x14ac:dyDescent="0.2">
      <c r="A187" s="291">
        <v>174</v>
      </c>
      <c r="B187" s="877"/>
      <c r="C187" s="878"/>
      <c r="D187" s="258"/>
      <c r="E187" s="259"/>
      <c r="F187" s="289" t="str">
        <f t="shared" si="12"/>
        <v/>
      </c>
      <c r="G187" s="259"/>
      <c r="H187" s="259"/>
      <c r="I187" s="289" t="str">
        <f t="shared" si="13"/>
        <v/>
      </c>
      <c r="J187" s="290" t="str">
        <f t="shared" si="14"/>
        <v/>
      </c>
      <c r="K187" s="258"/>
      <c r="L187" s="259"/>
      <c r="M187" s="289" t="str">
        <f t="shared" si="15"/>
        <v/>
      </c>
      <c r="N187" s="259"/>
      <c r="O187" s="259"/>
      <c r="P187" s="289" t="str">
        <f t="shared" si="16"/>
        <v/>
      </c>
      <c r="Q187" s="290" t="str">
        <f t="shared" si="17"/>
        <v/>
      </c>
    </row>
    <row r="188" spans="1:17" s="4" customFormat="1" ht="15" customHeight="1" x14ac:dyDescent="0.2">
      <c r="A188" s="288">
        <v>175</v>
      </c>
      <c r="B188" s="877"/>
      <c r="C188" s="878"/>
      <c r="D188" s="258"/>
      <c r="E188" s="259"/>
      <c r="F188" s="289" t="str">
        <f t="shared" si="12"/>
        <v/>
      </c>
      <c r="G188" s="259"/>
      <c r="H188" s="259"/>
      <c r="I188" s="289" t="str">
        <f t="shared" si="13"/>
        <v/>
      </c>
      <c r="J188" s="290" t="str">
        <f t="shared" si="14"/>
        <v/>
      </c>
      <c r="K188" s="258"/>
      <c r="L188" s="259"/>
      <c r="M188" s="289" t="str">
        <f t="shared" si="15"/>
        <v/>
      </c>
      <c r="N188" s="259"/>
      <c r="O188" s="259"/>
      <c r="P188" s="289" t="str">
        <f t="shared" si="16"/>
        <v/>
      </c>
      <c r="Q188" s="290" t="str">
        <f t="shared" si="17"/>
        <v/>
      </c>
    </row>
    <row r="189" spans="1:17" s="4" customFormat="1" ht="15" customHeight="1" x14ac:dyDescent="0.2">
      <c r="A189" s="291">
        <v>176</v>
      </c>
      <c r="B189" s="877"/>
      <c r="C189" s="878"/>
      <c r="D189" s="258"/>
      <c r="E189" s="259"/>
      <c r="F189" s="289" t="str">
        <f t="shared" si="12"/>
        <v/>
      </c>
      <c r="G189" s="259"/>
      <c r="H189" s="259"/>
      <c r="I189" s="289" t="str">
        <f t="shared" si="13"/>
        <v/>
      </c>
      <c r="J189" s="290" t="str">
        <f t="shared" si="14"/>
        <v/>
      </c>
      <c r="K189" s="258"/>
      <c r="L189" s="259"/>
      <c r="M189" s="289" t="str">
        <f t="shared" si="15"/>
        <v/>
      </c>
      <c r="N189" s="259"/>
      <c r="O189" s="259"/>
      <c r="P189" s="289" t="str">
        <f t="shared" si="16"/>
        <v/>
      </c>
      <c r="Q189" s="290" t="str">
        <f t="shared" si="17"/>
        <v/>
      </c>
    </row>
    <row r="190" spans="1:17" s="4" customFormat="1" ht="15" customHeight="1" x14ac:dyDescent="0.2">
      <c r="A190" s="288">
        <v>177</v>
      </c>
      <c r="B190" s="877"/>
      <c r="C190" s="878"/>
      <c r="D190" s="258"/>
      <c r="E190" s="259"/>
      <c r="F190" s="289" t="str">
        <f t="shared" si="12"/>
        <v/>
      </c>
      <c r="G190" s="259"/>
      <c r="H190" s="259"/>
      <c r="I190" s="289" t="str">
        <f t="shared" si="13"/>
        <v/>
      </c>
      <c r="J190" s="290" t="str">
        <f t="shared" si="14"/>
        <v/>
      </c>
      <c r="K190" s="258"/>
      <c r="L190" s="259"/>
      <c r="M190" s="289" t="str">
        <f t="shared" si="15"/>
        <v/>
      </c>
      <c r="N190" s="259"/>
      <c r="O190" s="259"/>
      <c r="P190" s="289" t="str">
        <f t="shared" si="16"/>
        <v/>
      </c>
      <c r="Q190" s="290" t="str">
        <f t="shared" si="17"/>
        <v/>
      </c>
    </row>
    <row r="191" spans="1:17" s="4" customFormat="1" ht="15" customHeight="1" x14ac:dyDescent="0.2">
      <c r="A191" s="291">
        <v>178</v>
      </c>
      <c r="B191" s="877"/>
      <c r="C191" s="878"/>
      <c r="D191" s="258"/>
      <c r="E191" s="259"/>
      <c r="F191" s="289" t="str">
        <f t="shared" si="12"/>
        <v/>
      </c>
      <c r="G191" s="259"/>
      <c r="H191" s="259"/>
      <c r="I191" s="289" t="str">
        <f t="shared" si="13"/>
        <v/>
      </c>
      <c r="J191" s="290" t="str">
        <f t="shared" si="14"/>
        <v/>
      </c>
      <c r="K191" s="258"/>
      <c r="L191" s="259"/>
      <c r="M191" s="289" t="str">
        <f t="shared" si="15"/>
        <v/>
      </c>
      <c r="N191" s="259"/>
      <c r="O191" s="259"/>
      <c r="P191" s="289" t="str">
        <f t="shared" si="16"/>
        <v/>
      </c>
      <c r="Q191" s="290" t="str">
        <f t="shared" si="17"/>
        <v/>
      </c>
    </row>
    <row r="192" spans="1:17" s="4" customFormat="1" ht="15" customHeight="1" x14ac:dyDescent="0.2">
      <c r="A192" s="288">
        <v>179</v>
      </c>
      <c r="B192" s="877"/>
      <c r="C192" s="878"/>
      <c r="D192" s="258"/>
      <c r="E192" s="259"/>
      <c r="F192" s="289" t="str">
        <f t="shared" si="12"/>
        <v/>
      </c>
      <c r="G192" s="259"/>
      <c r="H192" s="259"/>
      <c r="I192" s="289" t="str">
        <f t="shared" si="13"/>
        <v/>
      </c>
      <c r="J192" s="290" t="str">
        <f t="shared" si="14"/>
        <v/>
      </c>
      <c r="K192" s="258"/>
      <c r="L192" s="259"/>
      <c r="M192" s="289" t="str">
        <f t="shared" si="15"/>
        <v/>
      </c>
      <c r="N192" s="259"/>
      <c r="O192" s="259"/>
      <c r="P192" s="289" t="str">
        <f t="shared" si="16"/>
        <v/>
      </c>
      <c r="Q192" s="290" t="str">
        <f t="shared" si="17"/>
        <v/>
      </c>
    </row>
    <row r="193" spans="1:17" s="4" customFormat="1" ht="15" customHeight="1" x14ac:dyDescent="0.2">
      <c r="A193" s="291">
        <v>180</v>
      </c>
      <c r="B193" s="877"/>
      <c r="C193" s="878"/>
      <c r="D193" s="258"/>
      <c r="E193" s="259"/>
      <c r="F193" s="289" t="str">
        <f t="shared" si="12"/>
        <v/>
      </c>
      <c r="G193" s="259"/>
      <c r="H193" s="259"/>
      <c r="I193" s="289" t="str">
        <f t="shared" si="13"/>
        <v/>
      </c>
      <c r="J193" s="290" t="str">
        <f t="shared" si="14"/>
        <v/>
      </c>
      <c r="K193" s="258"/>
      <c r="L193" s="259"/>
      <c r="M193" s="289" t="str">
        <f t="shared" si="15"/>
        <v/>
      </c>
      <c r="N193" s="259"/>
      <c r="O193" s="259"/>
      <c r="P193" s="289" t="str">
        <f t="shared" si="16"/>
        <v/>
      </c>
      <c r="Q193" s="290" t="str">
        <f t="shared" si="17"/>
        <v/>
      </c>
    </row>
    <row r="194" spans="1:17" s="4" customFormat="1" ht="15" customHeight="1" x14ac:dyDescent="0.2">
      <c r="A194" s="288">
        <v>181</v>
      </c>
      <c r="B194" s="877"/>
      <c r="C194" s="878"/>
      <c r="D194" s="258"/>
      <c r="E194" s="259"/>
      <c r="F194" s="289" t="str">
        <f t="shared" si="12"/>
        <v/>
      </c>
      <c r="G194" s="259"/>
      <c r="H194" s="259"/>
      <c r="I194" s="289" t="str">
        <f t="shared" si="13"/>
        <v/>
      </c>
      <c r="J194" s="290" t="str">
        <f t="shared" si="14"/>
        <v/>
      </c>
      <c r="K194" s="258"/>
      <c r="L194" s="259"/>
      <c r="M194" s="289" t="str">
        <f t="shared" si="15"/>
        <v/>
      </c>
      <c r="N194" s="259"/>
      <c r="O194" s="259"/>
      <c r="P194" s="289" t="str">
        <f t="shared" si="16"/>
        <v/>
      </c>
      <c r="Q194" s="290" t="str">
        <f t="shared" si="17"/>
        <v/>
      </c>
    </row>
    <row r="195" spans="1:17" s="4" customFormat="1" ht="15" customHeight="1" x14ac:dyDescent="0.2">
      <c r="A195" s="291">
        <v>182</v>
      </c>
      <c r="B195" s="877"/>
      <c r="C195" s="878"/>
      <c r="D195" s="258"/>
      <c r="E195" s="259"/>
      <c r="F195" s="289" t="str">
        <f t="shared" si="12"/>
        <v/>
      </c>
      <c r="G195" s="259"/>
      <c r="H195" s="259"/>
      <c r="I195" s="289" t="str">
        <f t="shared" si="13"/>
        <v/>
      </c>
      <c r="J195" s="290" t="str">
        <f t="shared" si="14"/>
        <v/>
      </c>
      <c r="K195" s="258"/>
      <c r="L195" s="259"/>
      <c r="M195" s="289" t="str">
        <f t="shared" si="15"/>
        <v/>
      </c>
      <c r="N195" s="259"/>
      <c r="O195" s="259"/>
      <c r="P195" s="289" t="str">
        <f t="shared" si="16"/>
        <v/>
      </c>
      <c r="Q195" s="290" t="str">
        <f t="shared" si="17"/>
        <v/>
      </c>
    </row>
    <row r="196" spans="1:17" s="4" customFormat="1" ht="15" customHeight="1" x14ac:dyDescent="0.2">
      <c r="A196" s="288">
        <v>183</v>
      </c>
      <c r="B196" s="877"/>
      <c r="C196" s="878"/>
      <c r="D196" s="258"/>
      <c r="E196" s="259"/>
      <c r="F196" s="289" t="str">
        <f t="shared" si="12"/>
        <v/>
      </c>
      <c r="G196" s="259"/>
      <c r="H196" s="259"/>
      <c r="I196" s="289" t="str">
        <f t="shared" si="13"/>
        <v/>
      </c>
      <c r="J196" s="290" t="str">
        <f t="shared" si="14"/>
        <v/>
      </c>
      <c r="K196" s="258"/>
      <c r="L196" s="259"/>
      <c r="M196" s="289" t="str">
        <f t="shared" si="15"/>
        <v/>
      </c>
      <c r="N196" s="259"/>
      <c r="O196" s="259"/>
      <c r="P196" s="289" t="str">
        <f t="shared" si="16"/>
        <v/>
      </c>
      <c r="Q196" s="290" t="str">
        <f t="shared" si="17"/>
        <v/>
      </c>
    </row>
    <row r="197" spans="1:17" s="4" customFormat="1" ht="15" customHeight="1" x14ac:dyDescent="0.2">
      <c r="A197" s="291">
        <v>184</v>
      </c>
      <c r="B197" s="877"/>
      <c r="C197" s="878"/>
      <c r="D197" s="258"/>
      <c r="E197" s="259"/>
      <c r="F197" s="289" t="str">
        <f t="shared" si="12"/>
        <v/>
      </c>
      <c r="G197" s="259"/>
      <c r="H197" s="259"/>
      <c r="I197" s="289" t="str">
        <f t="shared" si="13"/>
        <v/>
      </c>
      <c r="J197" s="290" t="str">
        <f t="shared" si="14"/>
        <v/>
      </c>
      <c r="K197" s="258"/>
      <c r="L197" s="259"/>
      <c r="M197" s="289" t="str">
        <f t="shared" si="15"/>
        <v/>
      </c>
      <c r="N197" s="259"/>
      <c r="O197" s="259"/>
      <c r="P197" s="289" t="str">
        <f t="shared" si="16"/>
        <v/>
      </c>
      <c r="Q197" s="290" t="str">
        <f t="shared" si="17"/>
        <v/>
      </c>
    </row>
    <row r="198" spans="1:17" s="4" customFormat="1" ht="15" customHeight="1" x14ac:dyDescent="0.2">
      <c r="A198" s="288">
        <v>185</v>
      </c>
      <c r="B198" s="877"/>
      <c r="C198" s="878"/>
      <c r="D198" s="258"/>
      <c r="E198" s="259"/>
      <c r="F198" s="289" t="str">
        <f t="shared" si="12"/>
        <v/>
      </c>
      <c r="G198" s="259"/>
      <c r="H198" s="259"/>
      <c r="I198" s="289" t="str">
        <f t="shared" si="13"/>
        <v/>
      </c>
      <c r="J198" s="290" t="str">
        <f t="shared" si="14"/>
        <v/>
      </c>
      <c r="K198" s="258"/>
      <c r="L198" s="259"/>
      <c r="M198" s="289" t="str">
        <f t="shared" si="15"/>
        <v/>
      </c>
      <c r="N198" s="259"/>
      <c r="O198" s="259"/>
      <c r="P198" s="289" t="str">
        <f t="shared" si="16"/>
        <v/>
      </c>
      <c r="Q198" s="290" t="str">
        <f t="shared" si="17"/>
        <v/>
      </c>
    </row>
    <row r="199" spans="1:17" s="4" customFormat="1" ht="15" customHeight="1" x14ac:dyDescent="0.2">
      <c r="A199" s="291">
        <v>186</v>
      </c>
      <c r="B199" s="877"/>
      <c r="C199" s="878"/>
      <c r="D199" s="258"/>
      <c r="E199" s="259"/>
      <c r="F199" s="289" t="str">
        <f t="shared" si="12"/>
        <v/>
      </c>
      <c r="G199" s="259"/>
      <c r="H199" s="259"/>
      <c r="I199" s="289" t="str">
        <f t="shared" si="13"/>
        <v/>
      </c>
      <c r="J199" s="290" t="str">
        <f t="shared" si="14"/>
        <v/>
      </c>
      <c r="K199" s="258"/>
      <c r="L199" s="259"/>
      <c r="M199" s="289" t="str">
        <f t="shared" si="15"/>
        <v/>
      </c>
      <c r="N199" s="259"/>
      <c r="O199" s="259"/>
      <c r="P199" s="289" t="str">
        <f t="shared" si="16"/>
        <v/>
      </c>
      <c r="Q199" s="290" t="str">
        <f t="shared" si="17"/>
        <v/>
      </c>
    </row>
    <row r="200" spans="1:17" s="4" customFormat="1" ht="15" customHeight="1" x14ac:dyDescent="0.2">
      <c r="A200" s="288">
        <v>187</v>
      </c>
      <c r="B200" s="877"/>
      <c r="C200" s="878"/>
      <c r="D200" s="258"/>
      <c r="E200" s="259"/>
      <c r="F200" s="289" t="str">
        <f t="shared" si="12"/>
        <v/>
      </c>
      <c r="G200" s="259"/>
      <c r="H200" s="259"/>
      <c r="I200" s="289" t="str">
        <f t="shared" si="13"/>
        <v/>
      </c>
      <c r="J200" s="290" t="str">
        <f t="shared" si="14"/>
        <v/>
      </c>
      <c r="K200" s="258"/>
      <c r="L200" s="259"/>
      <c r="M200" s="289" t="str">
        <f t="shared" si="15"/>
        <v/>
      </c>
      <c r="N200" s="259"/>
      <c r="O200" s="259"/>
      <c r="P200" s="289" t="str">
        <f t="shared" si="16"/>
        <v/>
      </c>
      <c r="Q200" s="290" t="str">
        <f t="shared" si="17"/>
        <v/>
      </c>
    </row>
    <row r="201" spans="1:17" s="4" customFormat="1" ht="15" customHeight="1" x14ac:dyDescent="0.2">
      <c r="A201" s="291">
        <v>188</v>
      </c>
      <c r="B201" s="877"/>
      <c r="C201" s="878"/>
      <c r="D201" s="258"/>
      <c r="E201" s="259"/>
      <c r="F201" s="289" t="str">
        <f t="shared" si="12"/>
        <v/>
      </c>
      <c r="G201" s="259"/>
      <c r="H201" s="259"/>
      <c r="I201" s="289" t="str">
        <f t="shared" si="13"/>
        <v/>
      </c>
      <c r="J201" s="290" t="str">
        <f t="shared" si="14"/>
        <v/>
      </c>
      <c r="K201" s="258"/>
      <c r="L201" s="259"/>
      <c r="M201" s="289" t="str">
        <f t="shared" si="15"/>
        <v/>
      </c>
      <c r="N201" s="259"/>
      <c r="O201" s="259"/>
      <c r="P201" s="289" t="str">
        <f t="shared" si="16"/>
        <v/>
      </c>
      <c r="Q201" s="290" t="str">
        <f t="shared" si="17"/>
        <v/>
      </c>
    </row>
    <row r="202" spans="1:17" s="4" customFormat="1" ht="15" customHeight="1" x14ac:dyDescent="0.2">
      <c r="A202" s="288">
        <v>189</v>
      </c>
      <c r="B202" s="877"/>
      <c r="C202" s="878"/>
      <c r="D202" s="258"/>
      <c r="E202" s="259"/>
      <c r="F202" s="289" t="str">
        <f t="shared" si="12"/>
        <v/>
      </c>
      <c r="G202" s="259"/>
      <c r="H202" s="259"/>
      <c r="I202" s="289" t="str">
        <f t="shared" si="13"/>
        <v/>
      </c>
      <c r="J202" s="290" t="str">
        <f t="shared" si="14"/>
        <v/>
      </c>
      <c r="K202" s="258"/>
      <c r="L202" s="259"/>
      <c r="M202" s="289" t="str">
        <f t="shared" si="15"/>
        <v/>
      </c>
      <c r="N202" s="259"/>
      <c r="O202" s="259"/>
      <c r="P202" s="289" t="str">
        <f t="shared" si="16"/>
        <v/>
      </c>
      <c r="Q202" s="290" t="str">
        <f t="shared" si="17"/>
        <v/>
      </c>
    </row>
    <row r="203" spans="1:17" s="4" customFormat="1" ht="15" customHeight="1" x14ac:dyDescent="0.2">
      <c r="A203" s="291">
        <v>190</v>
      </c>
      <c r="B203" s="877"/>
      <c r="C203" s="878"/>
      <c r="D203" s="258"/>
      <c r="E203" s="259"/>
      <c r="F203" s="289" t="str">
        <f t="shared" si="12"/>
        <v/>
      </c>
      <c r="G203" s="259"/>
      <c r="H203" s="259"/>
      <c r="I203" s="289" t="str">
        <f t="shared" si="13"/>
        <v/>
      </c>
      <c r="J203" s="290" t="str">
        <f t="shared" si="14"/>
        <v/>
      </c>
      <c r="K203" s="258"/>
      <c r="L203" s="259"/>
      <c r="M203" s="289" t="str">
        <f t="shared" si="15"/>
        <v/>
      </c>
      <c r="N203" s="259"/>
      <c r="O203" s="259"/>
      <c r="P203" s="289" t="str">
        <f t="shared" si="16"/>
        <v/>
      </c>
      <c r="Q203" s="290" t="str">
        <f t="shared" si="17"/>
        <v/>
      </c>
    </row>
    <row r="204" spans="1:17" s="4" customFormat="1" ht="15" customHeight="1" x14ac:dyDescent="0.2">
      <c r="A204" s="288">
        <v>191</v>
      </c>
      <c r="B204" s="877"/>
      <c r="C204" s="878"/>
      <c r="D204" s="258"/>
      <c r="E204" s="259"/>
      <c r="F204" s="289" t="str">
        <f t="shared" si="12"/>
        <v/>
      </c>
      <c r="G204" s="259"/>
      <c r="H204" s="259"/>
      <c r="I204" s="289" t="str">
        <f t="shared" si="13"/>
        <v/>
      </c>
      <c r="J204" s="290" t="str">
        <f t="shared" si="14"/>
        <v/>
      </c>
      <c r="K204" s="258"/>
      <c r="L204" s="259"/>
      <c r="M204" s="289" t="str">
        <f t="shared" si="15"/>
        <v/>
      </c>
      <c r="N204" s="259"/>
      <c r="O204" s="259"/>
      <c r="P204" s="289" t="str">
        <f t="shared" si="16"/>
        <v/>
      </c>
      <c r="Q204" s="290" t="str">
        <f t="shared" si="17"/>
        <v/>
      </c>
    </row>
    <row r="205" spans="1:17" s="4" customFormat="1" ht="15" customHeight="1" x14ac:dyDescent="0.2">
      <c r="A205" s="291">
        <v>192</v>
      </c>
      <c r="B205" s="877"/>
      <c r="C205" s="878"/>
      <c r="D205" s="258"/>
      <c r="E205" s="259"/>
      <c r="F205" s="289" t="str">
        <f t="shared" si="12"/>
        <v/>
      </c>
      <c r="G205" s="259"/>
      <c r="H205" s="259"/>
      <c r="I205" s="289" t="str">
        <f t="shared" si="13"/>
        <v/>
      </c>
      <c r="J205" s="290" t="str">
        <f t="shared" si="14"/>
        <v/>
      </c>
      <c r="K205" s="258"/>
      <c r="L205" s="259"/>
      <c r="M205" s="289" t="str">
        <f t="shared" si="15"/>
        <v/>
      </c>
      <c r="N205" s="259"/>
      <c r="O205" s="259"/>
      <c r="P205" s="289" t="str">
        <f t="shared" si="16"/>
        <v/>
      </c>
      <c r="Q205" s="290" t="str">
        <f t="shared" si="17"/>
        <v/>
      </c>
    </row>
    <row r="206" spans="1:17" s="4" customFormat="1" ht="15" customHeight="1" x14ac:dyDescent="0.2">
      <c r="A206" s="288">
        <v>193</v>
      </c>
      <c r="B206" s="877"/>
      <c r="C206" s="878"/>
      <c r="D206" s="258"/>
      <c r="E206" s="259"/>
      <c r="F206" s="289" t="str">
        <f t="shared" ref="F206:F269" si="18">IF(ISNUMBER(D206),IF(ISNUMBER(E206),D206-E206,""),"")</f>
        <v/>
      </c>
      <c r="G206" s="259"/>
      <c r="H206" s="259"/>
      <c r="I206" s="289" t="str">
        <f t="shared" ref="I206:I269" si="19">IF(ISNUMBER(G206),IF(ISNUMBER(H206),G206-H206,""),"")</f>
        <v/>
      </c>
      <c r="J206" s="290" t="str">
        <f t="shared" ref="J206:J269" si="20">IF(ISNUMBER(F206),IF(ISNUMBER(I206),ROUND(F206/I206,1),""),"")</f>
        <v/>
      </c>
      <c r="K206" s="258"/>
      <c r="L206" s="259"/>
      <c r="M206" s="289" t="str">
        <f t="shared" ref="M206:M269" si="21">IF(ISNUMBER(K206),IF(ISNUMBER(L206),K206-L206,""),"")</f>
        <v/>
      </c>
      <c r="N206" s="259"/>
      <c r="O206" s="259"/>
      <c r="P206" s="289" t="str">
        <f t="shared" ref="P206:P269" si="22">IF(ISNUMBER(N206),IF(ISNUMBER(O206),N206-O206,""),"")</f>
        <v/>
      </c>
      <c r="Q206" s="290" t="str">
        <f t="shared" ref="Q206:Q269" si="23">IF(ISNUMBER(M206),IF(ISNUMBER(P206),ROUND(M206/P206,1),""),"")</f>
        <v/>
      </c>
    </row>
    <row r="207" spans="1:17" s="4" customFormat="1" ht="15" customHeight="1" x14ac:dyDescent="0.2">
      <c r="A207" s="291">
        <v>194</v>
      </c>
      <c r="B207" s="877"/>
      <c r="C207" s="878"/>
      <c r="D207" s="258"/>
      <c r="E207" s="259"/>
      <c r="F207" s="289" t="str">
        <f t="shared" si="18"/>
        <v/>
      </c>
      <c r="G207" s="259"/>
      <c r="H207" s="259"/>
      <c r="I207" s="289" t="str">
        <f t="shared" si="19"/>
        <v/>
      </c>
      <c r="J207" s="290" t="str">
        <f t="shared" si="20"/>
        <v/>
      </c>
      <c r="K207" s="258"/>
      <c r="L207" s="259"/>
      <c r="M207" s="289" t="str">
        <f t="shared" si="21"/>
        <v/>
      </c>
      <c r="N207" s="259"/>
      <c r="O207" s="259"/>
      <c r="P207" s="289" t="str">
        <f t="shared" si="22"/>
        <v/>
      </c>
      <c r="Q207" s="290" t="str">
        <f t="shared" si="23"/>
        <v/>
      </c>
    </row>
    <row r="208" spans="1:17" s="4" customFormat="1" ht="15" customHeight="1" x14ac:dyDescent="0.2">
      <c r="A208" s="288">
        <v>195</v>
      </c>
      <c r="B208" s="877"/>
      <c r="C208" s="878"/>
      <c r="D208" s="258"/>
      <c r="E208" s="259"/>
      <c r="F208" s="289" t="str">
        <f t="shared" si="18"/>
        <v/>
      </c>
      <c r="G208" s="259"/>
      <c r="H208" s="259"/>
      <c r="I208" s="289" t="str">
        <f t="shared" si="19"/>
        <v/>
      </c>
      <c r="J208" s="290" t="str">
        <f t="shared" si="20"/>
        <v/>
      </c>
      <c r="K208" s="258"/>
      <c r="L208" s="259"/>
      <c r="M208" s="289" t="str">
        <f t="shared" si="21"/>
        <v/>
      </c>
      <c r="N208" s="259"/>
      <c r="O208" s="259"/>
      <c r="P208" s="289" t="str">
        <f t="shared" si="22"/>
        <v/>
      </c>
      <c r="Q208" s="290" t="str">
        <f t="shared" si="23"/>
        <v/>
      </c>
    </row>
    <row r="209" spans="1:17" s="4" customFormat="1" ht="15" customHeight="1" x14ac:dyDescent="0.2">
      <c r="A209" s="291">
        <v>196</v>
      </c>
      <c r="B209" s="877"/>
      <c r="C209" s="878"/>
      <c r="D209" s="258"/>
      <c r="E209" s="259"/>
      <c r="F209" s="289" t="str">
        <f t="shared" si="18"/>
        <v/>
      </c>
      <c r="G209" s="259"/>
      <c r="H209" s="259"/>
      <c r="I209" s="289" t="str">
        <f t="shared" si="19"/>
        <v/>
      </c>
      <c r="J209" s="290" t="str">
        <f t="shared" si="20"/>
        <v/>
      </c>
      <c r="K209" s="258"/>
      <c r="L209" s="259"/>
      <c r="M209" s="289" t="str">
        <f t="shared" si="21"/>
        <v/>
      </c>
      <c r="N209" s="259"/>
      <c r="O209" s="259"/>
      <c r="P209" s="289" t="str">
        <f t="shared" si="22"/>
        <v/>
      </c>
      <c r="Q209" s="290" t="str">
        <f t="shared" si="23"/>
        <v/>
      </c>
    </row>
    <row r="210" spans="1:17" s="4" customFormat="1" ht="15" customHeight="1" x14ac:dyDescent="0.2">
      <c r="A210" s="288">
        <v>197</v>
      </c>
      <c r="B210" s="877"/>
      <c r="C210" s="878"/>
      <c r="D210" s="258"/>
      <c r="E210" s="259"/>
      <c r="F210" s="289" t="str">
        <f t="shared" si="18"/>
        <v/>
      </c>
      <c r="G210" s="259"/>
      <c r="H210" s="259"/>
      <c r="I210" s="289" t="str">
        <f t="shared" si="19"/>
        <v/>
      </c>
      <c r="J210" s="290" t="str">
        <f t="shared" si="20"/>
        <v/>
      </c>
      <c r="K210" s="258"/>
      <c r="L210" s="259"/>
      <c r="M210" s="289" t="str">
        <f t="shared" si="21"/>
        <v/>
      </c>
      <c r="N210" s="259"/>
      <c r="O210" s="259"/>
      <c r="P210" s="289" t="str">
        <f t="shared" si="22"/>
        <v/>
      </c>
      <c r="Q210" s="290" t="str">
        <f t="shared" si="23"/>
        <v/>
      </c>
    </row>
    <row r="211" spans="1:17" s="4" customFormat="1" ht="15" customHeight="1" x14ac:dyDescent="0.2">
      <c r="A211" s="291">
        <v>198</v>
      </c>
      <c r="B211" s="877"/>
      <c r="C211" s="878"/>
      <c r="D211" s="258"/>
      <c r="E211" s="259"/>
      <c r="F211" s="289" t="str">
        <f t="shared" si="18"/>
        <v/>
      </c>
      <c r="G211" s="259"/>
      <c r="H211" s="259"/>
      <c r="I211" s="289" t="str">
        <f t="shared" si="19"/>
        <v/>
      </c>
      <c r="J211" s="290" t="str">
        <f t="shared" si="20"/>
        <v/>
      </c>
      <c r="K211" s="258"/>
      <c r="L211" s="259"/>
      <c r="M211" s="289" t="str">
        <f t="shared" si="21"/>
        <v/>
      </c>
      <c r="N211" s="259"/>
      <c r="O211" s="259"/>
      <c r="P211" s="289" t="str">
        <f t="shared" si="22"/>
        <v/>
      </c>
      <c r="Q211" s="290" t="str">
        <f t="shared" si="23"/>
        <v/>
      </c>
    </row>
    <row r="212" spans="1:17" s="4" customFormat="1" ht="15" customHeight="1" x14ac:dyDescent="0.2">
      <c r="A212" s="288">
        <v>199</v>
      </c>
      <c r="B212" s="877"/>
      <c r="C212" s="878"/>
      <c r="D212" s="258"/>
      <c r="E212" s="259"/>
      <c r="F212" s="289" t="str">
        <f t="shared" si="18"/>
        <v/>
      </c>
      <c r="G212" s="259"/>
      <c r="H212" s="259"/>
      <c r="I212" s="289" t="str">
        <f t="shared" si="19"/>
        <v/>
      </c>
      <c r="J212" s="290" t="str">
        <f t="shared" si="20"/>
        <v/>
      </c>
      <c r="K212" s="258"/>
      <c r="L212" s="259"/>
      <c r="M212" s="289" t="str">
        <f t="shared" si="21"/>
        <v/>
      </c>
      <c r="N212" s="259"/>
      <c r="O212" s="259"/>
      <c r="P212" s="289" t="str">
        <f t="shared" si="22"/>
        <v/>
      </c>
      <c r="Q212" s="290" t="str">
        <f t="shared" si="23"/>
        <v/>
      </c>
    </row>
    <row r="213" spans="1:17" s="4" customFormat="1" ht="15" customHeight="1" x14ac:dyDescent="0.2">
      <c r="A213" s="291">
        <v>200</v>
      </c>
      <c r="B213" s="877"/>
      <c r="C213" s="878"/>
      <c r="D213" s="258"/>
      <c r="E213" s="259"/>
      <c r="F213" s="289" t="str">
        <f t="shared" si="18"/>
        <v/>
      </c>
      <c r="G213" s="259"/>
      <c r="H213" s="259"/>
      <c r="I213" s="289" t="str">
        <f t="shared" si="19"/>
        <v/>
      </c>
      <c r="J213" s="290" t="str">
        <f t="shared" si="20"/>
        <v/>
      </c>
      <c r="K213" s="258"/>
      <c r="L213" s="259"/>
      <c r="M213" s="289" t="str">
        <f t="shared" si="21"/>
        <v/>
      </c>
      <c r="N213" s="259"/>
      <c r="O213" s="259"/>
      <c r="P213" s="289" t="str">
        <f t="shared" si="22"/>
        <v/>
      </c>
      <c r="Q213" s="290" t="str">
        <f t="shared" si="23"/>
        <v/>
      </c>
    </row>
    <row r="214" spans="1:17" s="4" customFormat="1" ht="15" customHeight="1" x14ac:dyDescent="0.2">
      <c r="A214" s="288">
        <v>201</v>
      </c>
      <c r="B214" s="877"/>
      <c r="C214" s="878"/>
      <c r="D214" s="258"/>
      <c r="E214" s="259"/>
      <c r="F214" s="289" t="str">
        <f t="shared" si="18"/>
        <v/>
      </c>
      <c r="G214" s="259"/>
      <c r="H214" s="259"/>
      <c r="I214" s="289" t="str">
        <f t="shared" si="19"/>
        <v/>
      </c>
      <c r="J214" s="290" t="str">
        <f t="shared" si="20"/>
        <v/>
      </c>
      <c r="K214" s="258"/>
      <c r="L214" s="259"/>
      <c r="M214" s="289" t="str">
        <f t="shared" si="21"/>
        <v/>
      </c>
      <c r="N214" s="259"/>
      <c r="O214" s="259"/>
      <c r="P214" s="289" t="str">
        <f t="shared" si="22"/>
        <v/>
      </c>
      <c r="Q214" s="290" t="str">
        <f t="shared" si="23"/>
        <v/>
      </c>
    </row>
    <row r="215" spans="1:17" s="4" customFormat="1" ht="15" customHeight="1" x14ac:dyDescent="0.2">
      <c r="A215" s="291">
        <v>202</v>
      </c>
      <c r="B215" s="877"/>
      <c r="C215" s="878"/>
      <c r="D215" s="258"/>
      <c r="E215" s="259"/>
      <c r="F215" s="289" t="str">
        <f t="shared" si="18"/>
        <v/>
      </c>
      <c r="G215" s="259"/>
      <c r="H215" s="259"/>
      <c r="I215" s="289" t="str">
        <f t="shared" si="19"/>
        <v/>
      </c>
      <c r="J215" s="290" t="str">
        <f t="shared" si="20"/>
        <v/>
      </c>
      <c r="K215" s="258"/>
      <c r="L215" s="259"/>
      <c r="M215" s="289" t="str">
        <f t="shared" si="21"/>
        <v/>
      </c>
      <c r="N215" s="259"/>
      <c r="O215" s="259"/>
      <c r="P215" s="289" t="str">
        <f t="shared" si="22"/>
        <v/>
      </c>
      <c r="Q215" s="290" t="str">
        <f t="shared" si="23"/>
        <v/>
      </c>
    </row>
    <row r="216" spans="1:17" s="4" customFormat="1" ht="15" customHeight="1" x14ac:dyDescent="0.2">
      <c r="A216" s="288">
        <v>203</v>
      </c>
      <c r="B216" s="877"/>
      <c r="C216" s="878"/>
      <c r="D216" s="258"/>
      <c r="E216" s="259"/>
      <c r="F216" s="289" t="str">
        <f t="shared" si="18"/>
        <v/>
      </c>
      <c r="G216" s="259"/>
      <c r="H216" s="259"/>
      <c r="I216" s="289" t="str">
        <f t="shared" si="19"/>
        <v/>
      </c>
      <c r="J216" s="290" t="str">
        <f t="shared" si="20"/>
        <v/>
      </c>
      <c r="K216" s="258"/>
      <c r="L216" s="259"/>
      <c r="M216" s="289" t="str">
        <f t="shared" si="21"/>
        <v/>
      </c>
      <c r="N216" s="259"/>
      <c r="O216" s="259"/>
      <c r="P216" s="289" t="str">
        <f t="shared" si="22"/>
        <v/>
      </c>
      <c r="Q216" s="290" t="str">
        <f t="shared" si="23"/>
        <v/>
      </c>
    </row>
    <row r="217" spans="1:17" s="4" customFormat="1" ht="15" customHeight="1" x14ac:dyDescent="0.2">
      <c r="A217" s="291">
        <v>204</v>
      </c>
      <c r="B217" s="877"/>
      <c r="C217" s="878"/>
      <c r="D217" s="258"/>
      <c r="E217" s="259"/>
      <c r="F217" s="289" t="str">
        <f t="shared" si="18"/>
        <v/>
      </c>
      <c r="G217" s="259"/>
      <c r="H217" s="259"/>
      <c r="I217" s="289" t="str">
        <f t="shared" si="19"/>
        <v/>
      </c>
      <c r="J217" s="290" t="str">
        <f t="shared" si="20"/>
        <v/>
      </c>
      <c r="K217" s="258"/>
      <c r="L217" s="259"/>
      <c r="M217" s="289" t="str">
        <f t="shared" si="21"/>
        <v/>
      </c>
      <c r="N217" s="259"/>
      <c r="O217" s="259"/>
      <c r="P217" s="289" t="str">
        <f t="shared" si="22"/>
        <v/>
      </c>
      <c r="Q217" s="290" t="str">
        <f t="shared" si="23"/>
        <v/>
      </c>
    </row>
    <row r="218" spans="1:17" s="4" customFormat="1" ht="15" customHeight="1" x14ac:dyDescent="0.2">
      <c r="A218" s="288">
        <v>205</v>
      </c>
      <c r="B218" s="877"/>
      <c r="C218" s="878"/>
      <c r="D218" s="258"/>
      <c r="E218" s="259"/>
      <c r="F218" s="289" t="str">
        <f t="shared" si="18"/>
        <v/>
      </c>
      <c r="G218" s="259"/>
      <c r="H218" s="259"/>
      <c r="I218" s="289" t="str">
        <f t="shared" si="19"/>
        <v/>
      </c>
      <c r="J218" s="290" t="str">
        <f t="shared" si="20"/>
        <v/>
      </c>
      <c r="K218" s="258"/>
      <c r="L218" s="259"/>
      <c r="M218" s="289" t="str">
        <f t="shared" si="21"/>
        <v/>
      </c>
      <c r="N218" s="259"/>
      <c r="O218" s="259"/>
      <c r="P218" s="289" t="str">
        <f t="shared" si="22"/>
        <v/>
      </c>
      <c r="Q218" s="290" t="str">
        <f t="shared" si="23"/>
        <v/>
      </c>
    </row>
    <row r="219" spans="1:17" s="4" customFormat="1" ht="15" customHeight="1" x14ac:dyDescent="0.2">
      <c r="A219" s="291">
        <v>206</v>
      </c>
      <c r="B219" s="877"/>
      <c r="C219" s="878"/>
      <c r="D219" s="258"/>
      <c r="E219" s="259"/>
      <c r="F219" s="289" t="str">
        <f t="shared" si="18"/>
        <v/>
      </c>
      <c r="G219" s="259"/>
      <c r="H219" s="259"/>
      <c r="I219" s="289" t="str">
        <f t="shared" si="19"/>
        <v/>
      </c>
      <c r="J219" s="290" t="str">
        <f t="shared" si="20"/>
        <v/>
      </c>
      <c r="K219" s="258"/>
      <c r="L219" s="259"/>
      <c r="M219" s="289" t="str">
        <f t="shared" si="21"/>
        <v/>
      </c>
      <c r="N219" s="259"/>
      <c r="O219" s="259"/>
      <c r="P219" s="289" t="str">
        <f t="shared" si="22"/>
        <v/>
      </c>
      <c r="Q219" s="290" t="str">
        <f t="shared" si="23"/>
        <v/>
      </c>
    </row>
    <row r="220" spans="1:17" s="4" customFormat="1" ht="15" customHeight="1" x14ac:dyDescent="0.2">
      <c r="A220" s="288">
        <v>207</v>
      </c>
      <c r="B220" s="877"/>
      <c r="C220" s="878"/>
      <c r="D220" s="258"/>
      <c r="E220" s="259"/>
      <c r="F220" s="289" t="str">
        <f t="shared" si="18"/>
        <v/>
      </c>
      <c r="G220" s="259"/>
      <c r="H220" s="259"/>
      <c r="I220" s="289" t="str">
        <f t="shared" si="19"/>
        <v/>
      </c>
      <c r="J220" s="290" t="str">
        <f t="shared" si="20"/>
        <v/>
      </c>
      <c r="K220" s="258"/>
      <c r="L220" s="259"/>
      <c r="M220" s="289" t="str">
        <f t="shared" si="21"/>
        <v/>
      </c>
      <c r="N220" s="259"/>
      <c r="O220" s="259"/>
      <c r="P220" s="289" t="str">
        <f t="shared" si="22"/>
        <v/>
      </c>
      <c r="Q220" s="290" t="str">
        <f t="shared" si="23"/>
        <v/>
      </c>
    </row>
    <row r="221" spans="1:17" s="4" customFormat="1" ht="15" customHeight="1" x14ac:dyDescent="0.2">
      <c r="A221" s="291">
        <v>208</v>
      </c>
      <c r="B221" s="877"/>
      <c r="C221" s="878"/>
      <c r="D221" s="258"/>
      <c r="E221" s="259"/>
      <c r="F221" s="289" t="str">
        <f t="shared" si="18"/>
        <v/>
      </c>
      <c r="G221" s="259"/>
      <c r="H221" s="259"/>
      <c r="I221" s="289" t="str">
        <f t="shared" si="19"/>
        <v/>
      </c>
      <c r="J221" s="290" t="str">
        <f t="shared" si="20"/>
        <v/>
      </c>
      <c r="K221" s="258"/>
      <c r="L221" s="259"/>
      <c r="M221" s="289" t="str">
        <f t="shared" si="21"/>
        <v/>
      </c>
      <c r="N221" s="259"/>
      <c r="O221" s="259"/>
      <c r="P221" s="289" t="str">
        <f t="shared" si="22"/>
        <v/>
      </c>
      <c r="Q221" s="290" t="str">
        <f t="shared" si="23"/>
        <v/>
      </c>
    </row>
    <row r="222" spans="1:17" s="4" customFormat="1" ht="15" customHeight="1" x14ac:dyDescent="0.2">
      <c r="A222" s="288">
        <v>209</v>
      </c>
      <c r="B222" s="877"/>
      <c r="C222" s="878"/>
      <c r="D222" s="258"/>
      <c r="E222" s="259"/>
      <c r="F222" s="289" t="str">
        <f t="shared" si="18"/>
        <v/>
      </c>
      <c r="G222" s="259"/>
      <c r="H222" s="259"/>
      <c r="I222" s="289" t="str">
        <f t="shared" si="19"/>
        <v/>
      </c>
      <c r="J222" s="290" t="str">
        <f t="shared" si="20"/>
        <v/>
      </c>
      <c r="K222" s="258"/>
      <c r="L222" s="259"/>
      <c r="M222" s="289" t="str">
        <f t="shared" si="21"/>
        <v/>
      </c>
      <c r="N222" s="259"/>
      <c r="O222" s="259"/>
      <c r="P222" s="289" t="str">
        <f t="shared" si="22"/>
        <v/>
      </c>
      <c r="Q222" s="290" t="str">
        <f t="shared" si="23"/>
        <v/>
      </c>
    </row>
    <row r="223" spans="1:17" s="4" customFormat="1" ht="15" customHeight="1" x14ac:dyDescent="0.2">
      <c r="A223" s="291">
        <v>210</v>
      </c>
      <c r="B223" s="877"/>
      <c r="C223" s="878"/>
      <c r="D223" s="258"/>
      <c r="E223" s="259"/>
      <c r="F223" s="289" t="str">
        <f t="shared" si="18"/>
        <v/>
      </c>
      <c r="G223" s="259"/>
      <c r="H223" s="259"/>
      <c r="I223" s="289" t="str">
        <f t="shared" si="19"/>
        <v/>
      </c>
      <c r="J223" s="290" t="str">
        <f t="shared" si="20"/>
        <v/>
      </c>
      <c r="K223" s="258"/>
      <c r="L223" s="259"/>
      <c r="M223" s="289" t="str">
        <f t="shared" si="21"/>
        <v/>
      </c>
      <c r="N223" s="259"/>
      <c r="O223" s="259"/>
      <c r="P223" s="289" t="str">
        <f t="shared" si="22"/>
        <v/>
      </c>
      <c r="Q223" s="290" t="str">
        <f t="shared" si="23"/>
        <v/>
      </c>
    </row>
    <row r="224" spans="1:17" s="4" customFormat="1" ht="15" customHeight="1" x14ac:dyDescent="0.2">
      <c r="A224" s="288">
        <v>211</v>
      </c>
      <c r="B224" s="877"/>
      <c r="C224" s="878"/>
      <c r="D224" s="258"/>
      <c r="E224" s="259"/>
      <c r="F224" s="289" t="str">
        <f t="shared" si="18"/>
        <v/>
      </c>
      <c r="G224" s="259"/>
      <c r="H224" s="259"/>
      <c r="I224" s="289" t="str">
        <f t="shared" si="19"/>
        <v/>
      </c>
      <c r="J224" s="290" t="str">
        <f t="shared" si="20"/>
        <v/>
      </c>
      <c r="K224" s="258"/>
      <c r="L224" s="259"/>
      <c r="M224" s="289" t="str">
        <f t="shared" si="21"/>
        <v/>
      </c>
      <c r="N224" s="259"/>
      <c r="O224" s="259"/>
      <c r="P224" s="289" t="str">
        <f t="shared" si="22"/>
        <v/>
      </c>
      <c r="Q224" s="290" t="str">
        <f t="shared" si="23"/>
        <v/>
      </c>
    </row>
    <row r="225" spans="1:17" s="4" customFormat="1" ht="15" customHeight="1" x14ac:dyDescent="0.2">
      <c r="A225" s="291">
        <v>212</v>
      </c>
      <c r="B225" s="877"/>
      <c r="C225" s="878"/>
      <c r="D225" s="258"/>
      <c r="E225" s="259"/>
      <c r="F225" s="289" t="str">
        <f t="shared" si="18"/>
        <v/>
      </c>
      <c r="G225" s="259"/>
      <c r="H225" s="259"/>
      <c r="I225" s="289" t="str">
        <f t="shared" si="19"/>
        <v/>
      </c>
      <c r="J225" s="290" t="str">
        <f t="shared" si="20"/>
        <v/>
      </c>
      <c r="K225" s="258"/>
      <c r="L225" s="259"/>
      <c r="M225" s="289" t="str">
        <f t="shared" si="21"/>
        <v/>
      </c>
      <c r="N225" s="259"/>
      <c r="O225" s="259"/>
      <c r="P225" s="289" t="str">
        <f t="shared" si="22"/>
        <v/>
      </c>
      <c r="Q225" s="290" t="str">
        <f t="shared" si="23"/>
        <v/>
      </c>
    </row>
    <row r="226" spans="1:17" s="4" customFormat="1" ht="15" customHeight="1" x14ac:dyDescent="0.2">
      <c r="A226" s="288">
        <v>213</v>
      </c>
      <c r="B226" s="877"/>
      <c r="C226" s="878"/>
      <c r="D226" s="258"/>
      <c r="E226" s="259"/>
      <c r="F226" s="289" t="str">
        <f t="shared" si="18"/>
        <v/>
      </c>
      <c r="G226" s="259"/>
      <c r="H226" s="259"/>
      <c r="I226" s="289" t="str">
        <f t="shared" si="19"/>
        <v/>
      </c>
      <c r="J226" s="290" t="str">
        <f t="shared" si="20"/>
        <v/>
      </c>
      <c r="K226" s="258"/>
      <c r="L226" s="259"/>
      <c r="M226" s="289" t="str">
        <f t="shared" si="21"/>
        <v/>
      </c>
      <c r="N226" s="259"/>
      <c r="O226" s="259"/>
      <c r="P226" s="289" t="str">
        <f t="shared" si="22"/>
        <v/>
      </c>
      <c r="Q226" s="290" t="str">
        <f t="shared" si="23"/>
        <v/>
      </c>
    </row>
    <row r="227" spans="1:17" s="4" customFormat="1" ht="15" customHeight="1" x14ac:dyDescent="0.2">
      <c r="A227" s="291">
        <v>214</v>
      </c>
      <c r="B227" s="877"/>
      <c r="C227" s="878"/>
      <c r="D227" s="258"/>
      <c r="E227" s="259"/>
      <c r="F227" s="289" t="str">
        <f t="shared" si="18"/>
        <v/>
      </c>
      <c r="G227" s="259"/>
      <c r="H227" s="259"/>
      <c r="I227" s="289" t="str">
        <f t="shared" si="19"/>
        <v/>
      </c>
      <c r="J227" s="290" t="str">
        <f t="shared" si="20"/>
        <v/>
      </c>
      <c r="K227" s="258"/>
      <c r="L227" s="259"/>
      <c r="M227" s="289" t="str">
        <f t="shared" si="21"/>
        <v/>
      </c>
      <c r="N227" s="259"/>
      <c r="O227" s="259"/>
      <c r="P227" s="289" t="str">
        <f t="shared" si="22"/>
        <v/>
      </c>
      <c r="Q227" s="290" t="str">
        <f t="shared" si="23"/>
        <v/>
      </c>
    </row>
    <row r="228" spans="1:17" s="4" customFormat="1" ht="15" customHeight="1" x14ac:dyDescent="0.2">
      <c r="A228" s="288">
        <v>215</v>
      </c>
      <c r="B228" s="877"/>
      <c r="C228" s="878"/>
      <c r="D228" s="258"/>
      <c r="E228" s="259"/>
      <c r="F228" s="289" t="str">
        <f t="shared" si="18"/>
        <v/>
      </c>
      <c r="G228" s="259"/>
      <c r="H228" s="259"/>
      <c r="I228" s="289" t="str">
        <f t="shared" si="19"/>
        <v/>
      </c>
      <c r="J228" s="290" t="str">
        <f t="shared" si="20"/>
        <v/>
      </c>
      <c r="K228" s="258"/>
      <c r="L228" s="259"/>
      <c r="M228" s="289" t="str">
        <f t="shared" si="21"/>
        <v/>
      </c>
      <c r="N228" s="259"/>
      <c r="O228" s="259"/>
      <c r="P228" s="289" t="str">
        <f t="shared" si="22"/>
        <v/>
      </c>
      <c r="Q228" s="290" t="str">
        <f t="shared" si="23"/>
        <v/>
      </c>
    </row>
    <row r="229" spans="1:17" s="4" customFormat="1" ht="15" customHeight="1" x14ac:dyDescent="0.2">
      <c r="A229" s="291">
        <v>216</v>
      </c>
      <c r="B229" s="877"/>
      <c r="C229" s="878"/>
      <c r="D229" s="258"/>
      <c r="E229" s="259"/>
      <c r="F229" s="289" t="str">
        <f t="shared" si="18"/>
        <v/>
      </c>
      <c r="G229" s="259"/>
      <c r="H229" s="259"/>
      <c r="I229" s="289" t="str">
        <f t="shared" si="19"/>
        <v/>
      </c>
      <c r="J229" s="290" t="str">
        <f t="shared" si="20"/>
        <v/>
      </c>
      <c r="K229" s="258"/>
      <c r="L229" s="259"/>
      <c r="M229" s="289" t="str">
        <f t="shared" si="21"/>
        <v/>
      </c>
      <c r="N229" s="259"/>
      <c r="O229" s="259"/>
      <c r="P229" s="289" t="str">
        <f t="shared" si="22"/>
        <v/>
      </c>
      <c r="Q229" s="290" t="str">
        <f t="shared" si="23"/>
        <v/>
      </c>
    </row>
    <row r="230" spans="1:17" s="4" customFormat="1" ht="15" customHeight="1" x14ac:dyDescent="0.2">
      <c r="A230" s="288">
        <v>217</v>
      </c>
      <c r="B230" s="877"/>
      <c r="C230" s="878"/>
      <c r="D230" s="258"/>
      <c r="E230" s="259"/>
      <c r="F230" s="289" t="str">
        <f t="shared" si="18"/>
        <v/>
      </c>
      <c r="G230" s="259"/>
      <c r="H230" s="259"/>
      <c r="I230" s="289" t="str">
        <f t="shared" si="19"/>
        <v/>
      </c>
      <c r="J230" s="290" t="str">
        <f t="shared" si="20"/>
        <v/>
      </c>
      <c r="K230" s="258"/>
      <c r="L230" s="259"/>
      <c r="M230" s="289" t="str">
        <f t="shared" si="21"/>
        <v/>
      </c>
      <c r="N230" s="259"/>
      <c r="O230" s="259"/>
      <c r="P230" s="289" t="str">
        <f t="shared" si="22"/>
        <v/>
      </c>
      <c r="Q230" s="290" t="str">
        <f t="shared" si="23"/>
        <v/>
      </c>
    </row>
    <row r="231" spans="1:17" s="4" customFormat="1" ht="15" customHeight="1" x14ac:dyDescent="0.2">
      <c r="A231" s="291">
        <v>218</v>
      </c>
      <c r="B231" s="877"/>
      <c r="C231" s="878"/>
      <c r="D231" s="258"/>
      <c r="E231" s="259"/>
      <c r="F231" s="289" t="str">
        <f t="shared" si="18"/>
        <v/>
      </c>
      <c r="G231" s="259"/>
      <c r="H231" s="259"/>
      <c r="I231" s="289" t="str">
        <f t="shared" si="19"/>
        <v/>
      </c>
      <c r="J231" s="290" t="str">
        <f t="shared" si="20"/>
        <v/>
      </c>
      <c r="K231" s="258"/>
      <c r="L231" s="259"/>
      <c r="M231" s="289" t="str">
        <f t="shared" si="21"/>
        <v/>
      </c>
      <c r="N231" s="259"/>
      <c r="O231" s="259"/>
      <c r="P231" s="289" t="str">
        <f t="shared" si="22"/>
        <v/>
      </c>
      <c r="Q231" s="290" t="str">
        <f t="shared" si="23"/>
        <v/>
      </c>
    </row>
    <row r="232" spans="1:17" s="4" customFormat="1" ht="15" customHeight="1" x14ac:dyDescent="0.2">
      <c r="A232" s="288">
        <v>219</v>
      </c>
      <c r="B232" s="877"/>
      <c r="C232" s="878"/>
      <c r="D232" s="258"/>
      <c r="E232" s="259"/>
      <c r="F232" s="289" t="str">
        <f t="shared" si="18"/>
        <v/>
      </c>
      <c r="G232" s="259"/>
      <c r="H232" s="259"/>
      <c r="I232" s="289" t="str">
        <f t="shared" si="19"/>
        <v/>
      </c>
      <c r="J232" s="290" t="str">
        <f t="shared" si="20"/>
        <v/>
      </c>
      <c r="K232" s="258"/>
      <c r="L232" s="259"/>
      <c r="M232" s="289" t="str">
        <f t="shared" si="21"/>
        <v/>
      </c>
      <c r="N232" s="259"/>
      <c r="O232" s="259"/>
      <c r="P232" s="289" t="str">
        <f t="shared" si="22"/>
        <v/>
      </c>
      <c r="Q232" s="290" t="str">
        <f t="shared" si="23"/>
        <v/>
      </c>
    </row>
    <row r="233" spans="1:17" s="4" customFormat="1" ht="15" customHeight="1" x14ac:dyDescent="0.2">
      <c r="A233" s="291">
        <v>220</v>
      </c>
      <c r="B233" s="877"/>
      <c r="C233" s="878"/>
      <c r="D233" s="258"/>
      <c r="E233" s="259"/>
      <c r="F233" s="289" t="str">
        <f t="shared" si="18"/>
        <v/>
      </c>
      <c r="G233" s="259"/>
      <c r="H233" s="259"/>
      <c r="I233" s="289" t="str">
        <f t="shared" si="19"/>
        <v/>
      </c>
      <c r="J233" s="290" t="str">
        <f t="shared" si="20"/>
        <v/>
      </c>
      <c r="K233" s="258"/>
      <c r="L233" s="259"/>
      <c r="M233" s="289" t="str">
        <f t="shared" si="21"/>
        <v/>
      </c>
      <c r="N233" s="259"/>
      <c r="O233" s="259"/>
      <c r="P233" s="289" t="str">
        <f t="shared" si="22"/>
        <v/>
      </c>
      <c r="Q233" s="290" t="str">
        <f t="shared" si="23"/>
        <v/>
      </c>
    </row>
    <row r="234" spans="1:17" s="4" customFormat="1" ht="15" customHeight="1" x14ac:dyDescent="0.2">
      <c r="A234" s="288">
        <v>221</v>
      </c>
      <c r="B234" s="877"/>
      <c r="C234" s="878"/>
      <c r="D234" s="258"/>
      <c r="E234" s="259"/>
      <c r="F234" s="289" t="str">
        <f t="shared" si="18"/>
        <v/>
      </c>
      <c r="G234" s="259"/>
      <c r="H234" s="259"/>
      <c r="I234" s="289" t="str">
        <f t="shared" si="19"/>
        <v/>
      </c>
      <c r="J234" s="290" t="str">
        <f t="shared" si="20"/>
        <v/>
      </c>
      <c r="K234" s="258"/>
      <c r="L234" s="259"/>
      <c r="M234" s="289" t="str">
        <f t="shared" si="21"/>
        <v/>
      </c>
      <c r="N234" s="259"/>
      <c r="O234" s="259"/>
      <c r="P234" s="289" t="str">
        <f t="shared" si="22"/>
        <v/>
      </c>
      <c r="Q234" s="290" t="str">
        <f t="shared" si="23"/>
        <v/>
      </c>
    </row>
    <row r="235" spans="1:17" s="4" customFormat="1" ht="15" customHeight="1" x14ac:dyDescent="0.2">
      <c r="A235" s="291">
        <v>222</v>
      </c>
      <c r="B235" s="877"/>
      <c r="C235" s="878"/>
      <c r="D235" s="258"/>
      <c r="E235" s="259"/>
      <c r="F235" s="289" t="str">
        <f t="shared" si="18"/>
        <v/>
      </c>
      <c r="G235" s="259"/>
      <c r="H235" s="259"/>
      <c r="I235" s="289" t="str">
        <f t="shared" si="19"/>
        <v/>
      </c>
      <c r="J235" s="290" t="str">
        <f t="shared" si="20"/>
        <v/>
      </c>
      <c r="K235" s="258"/>
      <c r="L235" s="259"/>
      <c r="M235" s="289" t="str">
        <f t="shared" si="21"/>
        <v/>
      </c>
      <c r="N235" s="259"/>
      <c r="O235" s="259"/>
      <c r="P235" s="289" t="str">
        <f t="shared" si="22"/>
        <v/>
      </c>
      <c r="Q235" s="290" t="str">
        <f t="shared" si="23"/>
        <v/>
      </c>
    </row>
    <row r="236" spans="1:17" s="4" customFormat="1" ht="15" customHeight="1" x14ac:dyDescent="0.2">
      <c r="A236" s="288">
        <v>223</v>
      </c>
      <c r="B236" s="877"/>
      <c r="C236" s="878"/>
      <c r="D236" s="258"/>
      <c r="E236" s="259"/>
      <c r="F236" s="289" t="str">
        <f t="shared" si="18"/>
        <v/>
      </c>
      <c r="G236" s="259"/>
      <c r="H236" s="259"/>
      <c r="I236" s="289" t="str">
        <f t="shared" si="19"/>
        <v/>
      </c>
      <c r="J236" s="290" t="str">
        <f t="shared" si="20"/>
        <v/>
      </c>
      <c r="K236" s="258"/>
      <c r="L236" s="259"/>
      <c r="M236" s="289" t="str">
        <f t="shared" si="21"/>
        <v/>
      </c>
      <c r="N236" s="259"/>
      <c r="O236" s="259"/>
      <c r="P236" s="289" t="str">
        <f t="shared" si="22"/>
        <v/>
      </c>
      <c r="Q236" s="290" t="str">
        <f t="shared" si="23"/>
        <v/>
      </c>
    </row>
    <row r="237" spans="1:17" s="4" customFormat="1" ht="15" customHeight="1" x14ac:dyDescent="0.2">
      <c r="A237" s="291">
        <v>224</v>
      </c>
      <c r="B237" s="877"/>
      <c r="C237" s="878"/>
      <c r="D237" s="258"/>
      <c r="E237" s="259"/>
      <c r="F237" s="289" t="str">
        <f t="shared" si="18"/>
        <v/>
      </c>
      <c r="G237" s="259"/>
      <c r="H237" s="259"/>
      <c r="I237" s="289" t="str">
        <f t="shared" si="19"/>
        <v/>
      </c>
      <c r="J237" s="290" t="str">
        <f t="shared" si="20"/>
        <v/>
      </c>
      <c r="K237" s="258"/>
      <c r="L237" s="259"/>
      <c r="M237" s="289" t="str">
        <f t="shared" si="21"/>
        <v/>
      </c>
      <c r="N237" s="259"/>
      <c r="O237" s="259"/>
      <c r="P237" s="289" t="str">
        <f t="shared" si="22"/>
        <v/>
      </c>
      <c r="Q237" s="290" t="str">
        <f t="shared" si="23"/>
        <v/>
      </c>
    </row>
    <row r="238" spans="1:17" s="4" customFormat="1" ht="15" customHeight="1" x14ac:dyDescent="0.2">
      <c r="A238" s="288">
        <v>225</v>
      </c>
      <c r="B238" s="877"/>
      <c r="C238" s="878"/>
      <c r="D238" s="258"/>
      <c r="E238" s="259"/>
      <c r="F238" s="289" t="str">
        <f t="shared" si="18"/>
        <v/>
      </c>
      <c r="G238" s="259"/>
      <c r="H238" s="259"/>
      <c r="I238" s="289" t="str">
        <f t="shared" si="19"/>
        <v/>
      </c>
      <c r="J238" s="290" t="str">
        <f t="shared" si="20"/>
        <v/>
      </c>
      <c r="K238" s="258"/>
      <c r="L238" s="259"/>
      <c r="M238" s="289" t="str">
        <f t="shared" si="21"/>
        <v/>
      </c>
      <c r="N238" s="259"/>
      <c r="O238" s="259"/>
      <c r="P238" s="289" t="str">
        <f t="shared" si="22"/>
        <v/>
      </c>
      <c r="Q238" s="290" t="str">
        <f t="shared" si="23"/>
        <v/>
      </c>
    </row>
    <row r="239" spans="1:17" s="4" customFormat="1" ht="15" customHeight="1" x14ac:dyDescent="0.2">
      <c r="A239" s="291">
        <v>226</v>
      </c>
      <c r="B239" s="877"/>
      <c r="C239" s="878"/>
      <c r="D239" s="258"/>
      <c r="E239" s="259"/>
      <c r="F239" s="289" t="str">
        <f t="shared" si="18"/>
        <v/>
      </c>
      <c r="G239" s="259"/>
      <c r="H239" s="259"/>
      <c r="I239" s="289" t="str">
        <f t="shared" si="19"/>
        <v/>
      </c>
      <c r="J239" s="290" t="str">
        <f t="shared" si="20"/>
        <v/>
      </c>
      <c r="K239" s="258"/>
      <c r="L239" s="259"/>
      <c r="M239" s="289" t="str">
        <f t="shared" si="21"/>
        <v/>
      </c>
      <c r="N239" s="259"/>
      <c r="O239" s="259"/>
      <c r="P239" s="289" t="str">
        <f t="shared" si="22"/>
        <v/>
      </c>
      <c r="Q239" s="290" t="str">
        <f t="shared" si="23"/>
        <v/>
      </c>
    </row>
    <row r="240" spans="1:17" s="4" customFormat="1" ht="15" customHeight="1" x14ac:dyDescent="0.2">
      <c r="A240" s="288">
        <v>227</v>
      </c>
      <c r="B240" s="877"/>
      <c r="C240" s="878"/>
      <c r="D240" s="258"/>
      <c r="E240" s="259"/>
      <c r="F240" s="289" t="str">
        <f t="shared" si="18"/>
        <v/>
      </c>
      <c r="G240" s="259"/>
      <c r="H240" s="259"/>
      <c r="I240" s="289" t="str">
        <f t="shared" si="19"/>
        <v/>
      </c>
      <c r="J240" s="290" t="str">
        <f t="shared" si="20"/>
        <v/>
      </c>
      <c r="K240" s="258"/>
      <c r="L240" s="259"/>
      <c r="M240" s="289" t="str">
        <f t="shared" si="21"/>
        <v/>
      </c>
      <c r="N240" s="259"/>
      <c r="O240" s="259"/>
      <c r="P240" s="289" t="str">
        <f t="shared" si="22"/>
        <v/>
      </c>
      <c r="Q240" s="290" t="str">
        <f t="shared" si="23"/>
        <v/>
      </c>
    </row>
    <row r="241" spans="1:17" s="4" customFormat="1" ht="15" customHeight="1" x14ac:dyDescent="0.2">
      <c r="A241" s="291">
        <v>228</v>
      </c>
      <c r="B241" s="877"/>
      <c r="C241" s="878"/>
      <c r="D241" s="258"/>
      <c r="E241" s="259"/>
      <c r="F241" s="289" t="str">
        <f t="shared" si="18"/>
        <v/>
      </c>
      <c r="G241" s="259"/>
      <c r="H241" s="259"/>
      <c r="I241" s="289" t="str">
        <f t="shared" si="19"/>
        <v/>
      </c>
      <c r="J241" s="290" t="str">
        <f t="shared" si="20"/>
        <v/>
      </c>
      <c r="K241" s="258"/>
      <c r="L241" s="259"/>
      <c r="M241" s="289" t="str">
        <f t="shared" si="21"/>
        <v/>
      </c>
      <c r="N241" s="259"/>
      <c r="O241" s="259"/>
      <c r="P241" s="289" t="str">
        <f t="shared" si="22"/>
        <v/>
      </c>
      <c r="Q241" s="290" t="str">
        <f t="shared" si="23"/>
        <v/>
      </c>
    </row>
    <row r="242" spans="1:17" s="4" customFormat="1" ht="15" customHeight="1" x14ac:dyDescent="0.2">
      <c r="A242" s="288">
        <v>229</v>
      </c>
      <c r="B242" s="877"/>
      <c r="C242" s="878"/>
      <c r="D242" s="258"/>
      <c r="E242" s="259"/>
      <c r="F242" s="289" t="str">
        <f t="shared" si="18"/>
        <v/>
      </c>
      <c r="G242" s="259"/>
      <c r="H242" s="259"/>
      <c r="I242" s="289" t="str">
        <f t="shared" si="19"/>
        <v/>
      </c>
      <c r="J242" s="290" t="str">
        <f t="shared" si="20"/>
        <v/>
      </c>
      <c r="K242" s="258"/>
      <c r="L242" s="259"/>
      <c r="M242" s="289" t="str">
        <f t="shared" si="21"/>
        <v/>
      </c>
      <c r="N242" s="259"/>
      <c r="O242" s="259"/>
      <c r="P242" s="289" t="str">
        <f t="shared" si="22"/>
        <v/>
      </c>
      <c r="Q242" s="290" t="str">
        <f t="shared" si="23"/>
        <v/>
      </c>
    </row>
    <row r="243" spans="1:17" s="4" customFormat="1" ht="15" customHeight="1" x14ac:dyDescent="0.2">
      <c r="A243" s="291">
        <v>230</v>
      </c>
      <c r="B243" s="877"/>
      <c r="C243" s="878"/>
      <c r="D243" s="258"/>
      <c r="E243" s="259"/>
      <c r="F243" s="289" t="str">
        <f t="shared" si="18"/>
        <v/>
      </c>
      <c r="G243" s="259"/>
      <c r="H243" s="259"/>
      <c r="I243" s="289" t="str">
        <f t="shared" si="19"/>
        <v/>
      </c>
      <c r="J243" s="290" t="str">
        <f t="shared" si="20"/>
        <v/>
      </c>
      <c r="K243" s="258"/>
      <c r="L243" s="259"/>
      <c r="M243" s="289" t="str">
        <f t="shared" si="21"/>
        <v/>
      </c>
      <c r="N243" s="259"/>
      <c r="O243" s="259"/>
      <c r="P243" s="289" t="str">
        <f t="shared" si="22"/>
        <v/>
      </c>
      <c r="Q243" s="290" t="str">
        <f t="shared" si="23"/>
        <v/>
      </c>
    </row>
    <row r="244" spans="1:17" s="4" customFormat="1" ht="15" customHeight="1" x14ac:dyDescent="0.2">
      <c r="A244" s="288">
        <v>231</v>
      </c>
      <c r="B244" s="877"/>
      <c r="C244" s="878"/>
      <c r="D244" s="258"/>
      <c r="E244" s="259"/>
      <c r="F244" s="289" t="str">
        <f t="shared" si="18"/>
        <v/>
      </c>
      <c r="G244" s="259"/>
      <c r="H244" s="259"/>
      <c r="I244" s="289" t="str">
        <f t="shared" si="19"/>
        <v/>
      </c>
      <c r="J244" s="290" t="str">
        <f t="shared" si="20"/>
        <v/>
      </c>
      <c r="K244" s="258"/>
      <c r="L244" s="259"/>
      <c r="M244" s="289" t="str">
        <f t="shared" si="21"/>
        <v/>
      </c>
      <c r="N244" s="259"/>
      <c r="O244" s="259"/>
      <c r="P244" s="289" t="str">
        <f t="shared" si="22"/>
        <v/>
      </c>
      <c r="Q244" s="290" t="str">
        <f t="shared" si="23"/>
        <v/>
      </c>
    </row>
    <row r="245" spans="1:17" s="4" customFormat="1" ht="15" customHeight="1" x14ac:dyDescent="0.2">
      <c r="A245" s="291">
        <v>232</v>
      </c>
      <c r="B245" s="877"/>
      <c r="C245" s="878"/>
      <c r="D245" s="258"/>
      <c r="E245" s="259"/>
      <c r="F245" s="289" t="str">
        <f t="shared" si="18"/>
        <v/>
      </c>
      <c r="G245" s="259"/>
      <c r="H245" s="259"/>
      <c r="I245" s="289" t="str">
        <f t="shared" si="19"/>
        <v/>
      </c>
      <c r="J245" s="290" t="str">
        <f t="shared" si="20"/>
        <v/>
      </c>
      <c r="K245" s="258"/>
      <c r="L245" s="259"/>
      <c r="M245" s="289" t="str">
        <f t="shared" si="21"/>
        <v/>
      </c>
      <c r="N245" s="259"/>
      <c r="O245" s="259"/>
      <c r="P245" s="289" t="str">
        <f t="shared" si="22"/>
        <v/>
      </c>
      <c r="Q245" s="290" t="str">
        <f t="shared" si="23"/>
        <v/>
      </c>
    </row>
    <row r="246" spans="1:17" s="4" customFormat="1" ht="15" customHeight="1" x14ac:dyDescent="0.2">
      <c r="A246" s="288">
        <v>233</v>
      </c>
      <c r="B246" s="877"/>
      <c r="C246" s="878"/>
      <c r="D246" s="258"/>
      <c r="E246" s="259"/>
      <c r="F246" s="289" t="str">
        <f t="shared" si="18"/>
        <v/>
      </c>
      <c r="G246" s="259"/>
      <c r="H246" s="259"/>
      <c r="I246" s="289" t="str">
        <f t="shared" si="19"/>
        <v/>
      </c>
      <c r="J246" s="290" t="str">
        <f t="shared" si="20"/>
        <v/>
      </c>
      <c r="K246" s="258"/>
      <c r="L246" s="259"/>
      <c r="M246" s="289" t="str">
        <f t="shared" si="21"/>
        <v/>
      </c>
      <c r="N246" s="259"/>
      <c r="O246" s="259"/>
      <c r="P246" s="289" t="str">
        <f t="shared" si="22"/>
        <v/>
      </c>
      <c r="Q246" s="290" t="str">
        <f t="shared" si="23"/>
        <v/>
      </c>
    </row>
    <row r="247" spans="1:17" s="4" customFormat="1" ht="15" customHeight="1" x14ac:dyDescent="0.2">
      <c r="A247" s="291">
        <v>234</v>
      </c>
      <c r="B247" s="877"/>
      <c r="C247" s="878"/>
      <c r="D247" s="258"/>
      <c r="E247" s="259"/>
      <c r="F247" s="289" t="str">
        <f t="shared" si="18"/>
        <v/>
      </c>
      <c r="G247" s="259"/>
      <c r="H247" s="259"/>
      <c r="I247" s="289" t="str">
        <f t="shared" si="19"/>
        <v/>
      </c>
      <c r="J247" s="290" t="str">
        <f t="shared" si="20"/>
        <v/>
      </c>
      <c r="K247" s="258"/>
      <c r="L247" s="259"/>
      <c r="M247" s="289" t="str">
        <f t="shared" si="21"/>
        <v/>
      </c>
      <c r="N247" s="259"/>
      <c r="O247" s="259"/>
      <c r="P247" s="289" t="str">
        <f t="shared" si="22"/>
        <v/>
      </c>
      <c r="Q247" s="290" t="str">
        <f t="shared" si="23"/>
        <v/>
      </c>
    </row>
    <row r="248" spans="1:17" s="4" customFormat="1" ht="15" customHeight="1" x14ac:dyDescent="0.2">
      <c r="A248" s="288">
        <v>235</v>
      </c>
      <c r="B248" s="877"/>
      <c r="C248" s="878"/>
      <c r="D248" s="258"/>
      <c r="E248" s="259"/>
      <c r="F248" s="289" t="str">
        <f t="shared" si="18"/>
        <v/>
      </c>
      <c r="G248" s="259"/>
      <c r="H248" s="259"/>
      <c r="I248" s="289" t="str">
        <f t="shared" si="19"/>
        <v/>
      </c>
      <c r="J248" s="290" t="str">
        <f t="shared" si="20"/>
        <v/>
      </c>
      <c r="K248" s="258"/>
      <c r="L248" s="259"/>
      <c r="M248" s="289" t="str">
        <f t="shared" si="21"/>
        <v/>
      </c>
      <c r="N248" s="259"/>
      <c r="O248" s="259"/>
      <c r="P248" s="289" t="str">
        <f t="shared" si="22"/>
        <v/>
      </c>
      <c r="Q248" s="290" t="str">
        <f t="shared" si="23"/>
        <v/>
      </c>
    </row>
    <row r="249" spans="1:17" s="4" customFormat="1" ht="15" customHeight="1" x14ac:dyDescent="0.2">
      <c r="A249" s="291">
        <v>236</v>
      </c>
      <c r="B249" s="877"/>
      <c r="C249" s="878"/>
      <c r="D249" s="258"/>
      <c r="E249" s="259"/>
      <c r="F249" s="289" t="str">
        <f t="shared" si="18"/>
        <v/>
      </c>
      <c r="G249" s="259"/>
      <c r="H249" s="259"/>
      <c r="I249" s="289" t="str">
        <f t="shared" si="19"/>
        <v/>
      </c>
      <c r="J249" s="290" t="str">
        <f t="shared" si="20"/>
        <v/>
      </c>
      <c r="K249" s="258"/>
      <c r="L249" s="259"/>
      <c r="M249" s="289" t="str">
        <f t="shared" si="21"/>
        <v/>
      </c>
      <c r="N249" s="259"/>
      <c r="O249" s="259"/>
      <c r="P249" s="289" t="str">
        <f t="shared" si="22"/>
        <v/>
      </c>
      <c r="Q249" s="290" t="str">
        <f t="shared" si="23"/>
        <v/>
      </c>
    </row>
    <row r="250" spans="1:17" s="4" customFormat="1" ht="15" customHeight="1" x14ac:dyDescent="0.2">
      <c r="A250" s="288">
        <v>237</v>
      </c>
      <c r="B250" s="877"/>
      <c r="C250" s="878"/>
      <c r="D250" s="258"/>
      <c r="E250" s="259"/>
      <c r="F250" s="289" t="str">
        <f t="shared" si="18"/>
        <v/>
      </c>
      <c r="G250" s="259"/>
      <c r="H250" s="259"/>
      <c r="I250" s="289" t="str">
        <f t="shared" si="19"/>
        <v/>
      </c>
      <c r="J250" s="290" t="str">
        <f t="shared" si="20"/>
        <v/>
      </c>
      <c r="K250" s="258"/>
      <c r="L250" s="259"/>
      <c r="M250" s="289" t="str">
        <f t="shared" si="21"/>
        <v/>
      </c>
      <c r="N250" s="259"/>
      <c r="O250" s="259"/>
      <c r="P250" s="289" t="str">
        <f t="shared" si="22"/>
        <v/>
      </c>
      <c r="Q250" s="290" t="str">
        <f t="shared" si="23"/>
        <v/>
      </c>
    </row>
    <row r="251" spans="1:17" s="4" customFormat="1" ht="15" customHeight="1" x14ac:dyDescent="0.2">
      <c r="A251" s="291">
        <v>238</v>
      </c>
      <c r="B251" s="877"/>
      <c r="C251" s="878"/>
      <c r="D251" s="258"/>
      <c r="E251" s="259"/>
      <c r="F251" s="289" t="str">
        <f t="shared" si="18"/>
        <v/>
      </c>
      <c r="G251" s="259"/>
      <c r="H251" s="259"/>
      <c r="I251" s="289" t="str">
        <f t="shared" si="19"/>
        <v/>
      </c>
      <c r="J251" s="290" t="str">
        <f t="shared" si="20"/>
        <v/>
      </c>
      <c r="K251" s="258"/>
      <c r="L251" s="259"/>
      <c r="M251" s="289" t="str">
        <f t="shared" si="21"/>
        <v/>
      </c>
      <c r="N251" s="259"/>
      <c r="O251" s="259"/>
      <c r="P251" s="289" t="str">
        <f t="shared" si="22"/>
        <v/>
      </c>
      <c r="Q251" s="290" t="str">
        <f t="shared" si="23"/>
        <v/>
      </c>
    </row>
    <row r="252" spans="1:17" s="4" customFormat="1" ht="15" customHeight="1" x14ac:dyDescent="0.2">
      <c r="A252" s="288">
        <v>239</v>
      </c>
      <c r="B252" s="877"/>
      <c r="C252" s="878"/>
      <c r="D252" s="258"/>
      <c r="E252" s="259"/>
      <c r="F252" s="289" t="str">
        <f t="shared" si="18"/>
        <v/>
      </c>
      <c r="G252" s="259"/>
      <c r="H252" s="259"/>
      <c r="I252" s="289" t="str">
        <f t="shared" si="19"/>
        <v/>
      </c>
      <c r="J252" s="290" t="str">
        <f t="shared" si="20"/>
        <v/>
      </c>
      <c r="K252" s="258"/>
      <c r="L252" s="259"/>
      <c r="M252" s="289" t="str">
        <f t="shared" si="21"/>
        <v/>
      </c>
      <c r="N252" s="259"/>
      <c r="O252" s="259"/>
      <c r="P252" s="289" t="str">
        <f t="shared" si="22"/>
        <v/>
      </c>
      <c r="Q252" s="290" t="str">
        <f t="shared" si="23"/>
        <v/>
      </c>
    </row>
    <row r="253" spans="1:17" s="4" customFormat="1" ht="15" customHeight="1" x14ac:dyDescent="0.2">
      <c r="A253" s="291">
        <v>240</v>
      </c>
      <c r="B253" s="877"/>
      <c r="C253" s="878"/>
      <c r="D253" s="258"/>
      <c r="E253" s="259"/>
      <c r="F253" s="289" t="str">
        <f t="shared" si="18"/>
        <v/>
      </c>
      <c r="G253" s="259"/>
      <c r="H253" s="259"/>
      <c r="I253" s="289" t="str">
        <f t="shared" si="19"/>
        <v/>
      </c>
      <c r="J253" s="290" t="str">
        <f t="shared" si="20"/>
        <v/>
      </c>
      <c r="K253" s="258"/>
      <c r="L253" s="259"/>
      <c r="M253" s="289" t="str">
        <f t="shared" si="21"/>
        <v/>
      </c>
      <c r="N253" s="259"/>
      <c r="O253" s="259"/>
      <c r="P253" s="289" t="str">
        <f t="shared" si="22"/>
        <v/>
      </c>
      <c r="Q253" s="290" t="str">
        <f t="shared" si="23"/>
        <v/>
      </c>
    </row>
    <row r="254" spans="1:17" s="4" customFormat="1" ht="15" customHeight="1" x14ac:dyDescent="0.2">
      <c r="A254" s="288">
        <v>241</v>
      </c>
      <c r="B254" s="877"/>
      <c r="C254" s="878"/>
      <c r="D254" s="258"/>
      <c r="E254" s="259"/>
      <c r="F254" s="289" t="str">
        <f t="shared" si="18"/>
        <v/>
      </c>
      <c r="G254" s="259"/>
      <c r="H254" s="259"/>
      <c r="I254" s="289" t="str">
        <f t="shared" si="19"/>
        <v/>
      </c>
      <c r="J254" s="290" t="str">
        <f t="shared" si="20"/>
        <v/>
      </c>
      <c r="K254" s="258"/>
      <c r="L254" s="259"/>
      <c r="M254" s="289" t="str">
        <f t="shared" si="21"/>
        <v/>
      </c>
      <c r="N254" s="259"/>
      <c r="O254" s="259"/>
      <c r="P254" s="289" t="str">
        <f t="shared" si="22"/>
        <v/>
      </c>
      <c r="Q254" s="290" t="str">
        <f t="shared" si="23"/>
        <v/>
      </c>
    </row>
    <row r="255" spans="1:17" s="4" customFormat="1" ht="15" customHeight="1" x14ac:dyDescent="0.2">
      <c r="A255" s="291">
        <v>242</v>
      </c>
      <c r="B255" s="877"/>
      <c r="C255" s="878"/>
      <c r="D255" s="258"/>
      <c r="E255" s="259"/>
      <c r="F255" s="289" t="str">
        <f t="shared" si="18"/>
        <v/>
      </c>
      <c r="G255" s="259"/>
      <c r="H255" s="259"/>
      <c r="I255" s="289" t="str">
        <f t="shared" si="19"/>
        <v/>
      </c>
      <c r="J255" s="290" t="str">
        <f t="shared" si="20"/>
        <v/>
      </c>
      <c r="K255" s="258"/>
      <c r="L255" s="259"/>
      <c r="M255" s="289" t="str">
        <f t="shared" si="21"/>
        <v/>
      </c>
      <c r="N255" s="259"/>
      <c r="O255" s="259"/>
      <c r="P255" s="289" t="str">
        <f t="shared" si="22"/>
        <v/>
      </c>
      <c r="Q255" s="290" t="str">
        <f t="shared" si="23"/>
        <v/>
      </c>
    </row>
    <row r="256" spans="1:17" s="4" customFormat="1" ht="15" customHeight="1" x14ac:dyDescent="0.2">
      <c r="A256" s="288">
        <v>243</v>
      </c>
      <c r="B256" s="877"/>
      <c r="C256" s="878"/>
      <c r="D256" s="258"/>
      <c r="E256" s="259"/>
      <c r="F256" s="289" t="str">
        <f t="shared" si="18"/>
        <v/>
      </c>
      <c r="G256" s="259"/>
      <c r="H256" s="259"/>
      <c r="I256" s="289" t="str">
        <f t="shared" si="19"/>
        <v/>
      </c>
      <c r="J256" s="290" t="str">
        <f t="shared" si="20"/>
        <v/>
      </c>
      <c r="K256" s="258"/>
      <c r="L256" s="259"/>
      <c r="M256" s="289" t="str">
        <f t="shared" si="21"/>
        <v/>
      </c>
      <c r="N256" s="259"/>
      <c r="O256" s="259"/>
      <c r="P256" s="289" t="str">
        <f t="shared" si="22"/>
        <v/>
      </c>
      <c r="Q256" s="290" t="str">
        <f t="shared" si="23"/>
        <v/>
      </c>
    </row>
    <row r="257" spans="1:17" s="4" customFormat="1" ht="15" customHeight="1" x14ac:dyDescent="0.2">
      <c r="A257" s="291">
        <v>244</v>
      </c>
      <c r="B257" s="877"/>
      <c r="C257" s="878"/>
      <c r="D257" s="258"/>
      <c r="E257" s="259"/>
      <c r="F257" s="289" t="str">
        <f t="shared" si="18"/>
        <v/>
      </c>
      <c r="G257" s="259"/>
      <c r="H257" s="259"/>
      <c r="I257" s="289" t="str">
        <f t="shared" si="19"/>
        <v/>
      </c>
      <c r="J257" s="290" t="str">
        <f t="shared" si="20"/>
        <v/>
      </c>
      <c r="K257" s="258"/>
      <c r="L257" s="259"/>
      <c r="M257" s="289" t="str">
        <f t="shared" si="21"/>
        <v/>
      </c>
      <c r="N257" s="259"/>
      <c r="O257" s="259"/>
      <c r="P257" s="289" t="str">
        <f t="shared" si="22"/>
        <v/>
      </c>
      <c r="Q257" s="290" t="str">
        <f t="shared" si="23"/>
        <v/>
      </c>
    </row>
    <row r="258" spans="1:17" s="4" customFormat="1" ht="15" customHeight="1" x14ac:dyDescent="0.2">
      <c r="A258" s="288">
        <v>245</v>
      </c>
      <c r="B258" s="877"/>
      <c r="C258" s="878"/>
      <c r="D258" s="258"/>
      <c r="E258" s="259"/>
      <c r="F258" s="289" t="str">
        <f t="shared" si="18"/>
        <v/>
      </c>
      <c r="G258" s="259"/>
      <c r="H258" s="259"/>
      <c r="I258" s="289" t="str">
        <f t="shared" si="19"/>
        <v/>
      </c>
      <c r="J258" s="290" t="str">
        <f t="shared" si="20"/>
        <v/>
      </c>
      <c r="K258" s="258"/>
      <c r="L258" s="259"/>
      <c r="M258" s="289" t="str">
        <f t="shared" si="21"/>
        <v/>
      </c>
      <c r="N258" s="259"/>
      <c r="O258" s="259"/>
      <c r="P258" s="289" t="str">
        <f t="shared" si="22"/>
        <v/>
      </c>
      <c r="Q258" s="290" t="str">
        <f t="shared" si="23"/>
        <v/>
      </c>
    </row>
    <row r="259" spans="1:17" s="4" customFormat="1" ht="15" customHeight="1" x14ac:dyDescent="0.2">
      <c r="A259" s="291">
        <v>246</v>
      </c>
      <c r="B259" s="877"/>
      <c r="C259" s="878"/>
      <c r="D259" s="258"/>
      <c r="E259" s="259"/>
      <c r="F259" s="289" t="str">
        <f t="shared" si="18"/>
        <v/>
      </c>
      <c r="G259" s="259"/>
      <c r="H259" s="259"/>
      <c r="I259" s="289" t="str">
        <f t="shared" si="19"/>
        <v/>
      </c>
      <c r="J259" s="290" t="str">
        <f t="shared" si="20"/>
        <v/>
      </c>
      <c r="K259" s="258"/>
      <c r="L259" s="259"/>
      <c r="M259" s="289" t="str">
        <f t="shared" si="21"/>
        <v/>
      </c>
      <c r="N259" s="259"/>
      <c r="O259" s="259"/>
      <c r="P259" s="289" t="str">
        <f t="shared" si="22"/>
        <v/>
      </c>
      <c r="Q259" s="290" t="str">
        <f t="shared" si="23"/>
        <v/>
      </c>
    </row>
    <row r="260" spans="1:17" s="4" customFormat="1" ht="15" customHeight="1" x14ac:dyDescent="0.2">
      <c r="A260" s="288">
        <v>247</v>
      </c>
      <c r="B260" s="877"/>
      <c r="C260" s="878"/>
      <c r="D260" s="258"/>
      <c r="E260" s="259"/>
      <c r="F260" s="289" t="str">
        <f t="shared" si="18"/>
        <v/>
      </c>
      <c r="G260" s="259"/>
      <c r="H260" s="259"/>
      <c r="I260" s="289" t="str">
        <f t="shared" si="19"/>
        <v/>
      </c>
      <c r="J260" s="290" t="str">
        <f t="shared" si="20"/>
        <v/>
      </c>
      <c r="K260" s="258"/>
      <c r="L260" s="259"/>
      <c r="M260" s="289" t="str">
        <f t="shared" si="21"/>
        <v/>
      </c>
      <c r="N260" s="259"/>
      <c r="O260" s="259"/>
      <c r="P260" s="289" t="str">
        <f t="shared" si="22"/>
        <v/>
      </c>
      <c r="Q260" s="290" t="str">
        <f t="shared" si="23"/>
        <v/>
      </c>
    </row>
    <row r="261" spans="1:17" s="4" customFormat="1" ht="15" customHeight="1" x14ac:dyDescent="0.2">
      <c r="A261" s="291">
        <v>248</v>
      </c>
      <c r="B261" s="877"/>
      <c r="C261" s="878"/>
      <c r="D261" s="258"/>
      <c r="E261" s="259"/>
      <c r="F261" s="289" t="str">
        <f t="shared" si="18"/>
        <v/>
      </c>
      <c r="G261" s="259"/>
      <c r="H261" s="259"/>
      <c r="I261" s="289" t="str">
        <f t="shared" si="19"/>
        <v/>
      </c>
      <c r="J261" s="290" t="str">
        <f t="shared" si="20"/>
        <v/>
      </c>
      <c r="K261" s="258"/>
      <c r="L261" s="259"/>
      <c r="M261" s="289" t="str">
        <f t="shared" si="21"/>
        <v/>
      </c>
      <c r="N261" s="259"/>
      <c r="O261" s="259"/>
      <c r="P261" s="289" t="str">
        <f t="shared" si="22"/>
        <v/>
      </c>
      <c r="Q261" s="290" t="str">
        <f t="shared" si="23"/>
        <v/>
      </c>
    </row>
    <row r="262" spans="1:17" s="4" customFormat="1" ht="15" customHeight="1" x14ac:dyDescent="0.2">
      <c r="A262" s="288">
        <v>249</v>
      </c>
      <c r="B262" s="877"/>
      <c r="C262" s="878"/>
      <c r="D262" s="258"/>
      <c r="E262" s="259"/>
      <c r="F262" s="289" t="str">
        <f t="shared" si="18"/>
        <v/>
      </c>
      <c r="G262" s="259"/>
      <c r="H262" s="259"/>
      <c r="I262" s="289" t="str">
        <f t="shared" si="19"/>
        <v/>
      </c>
      <c r="J262" s="290" t="str">
        <f t="shared" si="20"/>
        <v/>
      </c>
      <c r="K262" s="258"/>
      <c r="L262" s="259"/>
      <c r="M262" s="289" t="str">
        <f t="shared" si="21"/>
        <v/>
      </c>
      <c r="N262" s="259"/>
      <c r="O262" s="259"/>
      <c r="P262" s="289" t="str">
        <f t="shared" si="22"/>
        <v/>
      </c>
      <c r="Q262" s="290" t="str">
        <f t="shared" si="23"/>
        <v/>
      </c>
    </row>
    <row r="263" spans="1:17" s="4" customFormat="1" ht="15" customHeight="1" x14ac:dyDescent="0.2">
      <c r="A263" s="291">
        <v>250</v>
      </c>
      <c r="B263" s="877"/>
      <c r="C263" s="878"/>
      <c r="D263" s="258"/>
      <c r="E263" s="259"/>
      <c r="F263" s="289" t="str">
        <f t="shared" si="18"/>
        <v/>
      </c>
      <c r="G263" s="259"/>
      <c r="H263" s="259"/>
      <c r="I263" s="289" t="str">
        <f t="shared" si="19"/>
        <v/>
      </c>
      <c r="J263" s="290" t="str">
        <f t="shared" si="20"/>
        <v/>
      </c>
      <c r="K263" s="258"/>
      <c r="L263" s="259"/>
      <c r="M263" s="289" t="str">
        <f t="shared" si="21"/>
        <v/>
      </c>
      <c r="N263" s="259"/>
      <c r="O263" s="259"/>
      <c r="P263" s="289" t="str">
        <f t="shared" si="22"/>
        <v/>
      </c>
      <c r="Q263" s="290" t="str">
        <f t="shared" si="23"/>
        <v/>
      </c>
    </row>
    <row r="264" spans="1:17" s="4" customFormat="1" ht="15" customHeight="1" x14ac:dyDescent="0.2">
      <c r="A264" s="288">
        <v>251</v>
      </c>
      <c r="B264" s="877"/>
      <c r="C264" s="878"/>
      <c r="D264" s="258"/>
      <c r="E264" s="259"/>
      <c r="F264" s="289" t="str">
        <f t="shared" si="18"/>
        <v/>
      </c>
      <c r="G264" s="259"/>
      <c r="H264" s="259"/>
      <c r="I264" s="289" t="str">
        <f t="shared" si="19"/>
        <v/>
      </c>
      <c r="J264" s="290" t="str">
        <f t="shared" si="20"/>
        <v/>
      </c>
      <c r="K264" s="258"/>
      <c r="L264" s="259"/>
      <c r="M264" s="289" t="str">
        <f t="shared" si="21"/>
        <v/>
      </c>
      <c r="N264" s="259"/>
      <c r="O264" s="259"/>
      <c r="P264" s="289" t="str">
        <f t="shared" si="22"/>
        <v/>
      </c>
      <c r="Q264" s="290" t="str">
        <f t="shared" si="23"/>
        <v/>
      </c>
    </row>
    <row r="265" spans="1:17" s="4" customFormat="1" ht="15" customHeight="1" x14ac:dyDescent="0.2">
      <c r="A265" s="291">
        <v>252</v>
      </c>
      <c r="B265" s="877"/>
      <c r="C265" s="878"/>
      <c r="D265" s="258"/>
      <c r="E265" s="259"/>
      <c r="F265" s="289" t="str">
        <f t="shared" si="18"/>
        <v/>
      </c>
      <c r="G265" s="259"/>
      <c r="H265" s="259"/>
      <c r="I265" s="289" t="str">
        <f t="shared" si="19"/>
        <v/>
      </c>
      <c r="J265" s="290" t="str">
        <f t="shared" si="20"/>
        <v/>
      </c>
      <c r="K265" s="258"/>
      <c r="L265" s="259"/>
      <c r="M265" s="289" t="str">
        <f t="shared" si="21"/>
        <v/>
      </c>
      <c r="N265" s="259"/>
      <c r="O265" s="259"/>
      <c r="P265" s="289" t="str">
        <f t="shared" si="22"/>
        <v/>
      </c>
      <c r="Q265" s="290" t="str">
        <f t="shared" si="23"/>
        <v/>
      </c>
    </row>
    <row r="266" spans="1:17" s="4" customFormat="1" ht="15" customHeight="1" x14ac:dyDescent="0.2">
      <c r="A266" s="288">
        <v>253</v>
      </c>
      <c r="B266" s="877"/>
      <c r="C266" s="878"/>
      <c r="D266" s="258"/>
      <c r="E266" s="259"/>
      <c r="F266" s="289" t="str">
        <f t="shared" si="18"/>
        <v/>
      </c>
      <c r="G266" s="259"/>
      <c r="H266" s="259"/>
      <c r="I266" s="289" t="str">
        <f t="shared" si="19"/>
        <v/>
      </c>
      <c r="J266" s="290" t="str">
        <f t="shared" si="20"/>
        <v/>
      </c>
      <c r="K266" s="258"/>
      <c r="L266" s="259"/>
      <c r="M266" s="289" t="str">
        <f t="shared" si="21"/>
        <v/>
      </c>
      <c r="N266" s="259"/>
      <c r="O266" s="259"/>
      <c r="P266" s="289" t="str">
        <f t="shared" si="22"/>
        <v/>
      </c>
      <c r="Q266" s="290" t="str">
        <f t="shared" si="23"/>
        <v/>
      </c>
    </row>
    <row r="267" spans="1:17" s="4" customFormat="1" ht="15" customHeight="1" x14ac:dyDescent="0.2">
      <c r="A267" s="291">
        <v>254</v>
      </c>
      <c r="B267" s="877"/>
      <c r="C267" s="878"/>
      <c r="D267" s="258"/>
      <c r="E267" s="259"/>
      <c r="F267" s="289" t="str">
        <f t="shared" si="18"/>
        <v/>
      </c>
      <c r="G267" s="259"/>
      <c r="H267" s="259"/>
      <c r="I267" s="289" t="str">
        <f t="shared" si="19"/>
        <v/>
      </c>
      <c r="J267" s="290" t="str">
        <f t="shared" si="20"/>
        <v/>
      </c>
      <c r="K267" s="258"/>
      <c r="L267" s="259"/>
      <c r="M267" s="289" t="str">
        <f t="shared" si="21"/>
        <v/>
      </c>
      <c r="N267" s="259"/>
      <c r="O267" s="259"/>
      <c r="P267" s="289" t="str">
        <f t="shared" si="22"/>
        <v/>
      </c>
      <c r="Q267" s="290" t="str">
        <f t="shared" si="23"/>
        <v/>
      </c>
    </row>
    <row r="268" spans="1:17" s="4" customFormat="1" ht="15" customHeight="1" x14ac:dyDescent="0.2">
      <c r="A268" s="288">
        <v>255</v>
      </c>
      <c r="B268" s="877"/>
      <c r="C268" s="878"/>
      <c r="D268" s="258"/>
      <c r="E268" s="259"/>
      <c r="F268" s="289" t="str">
        <f t="shared" si="18"/>
        <v/>
      </c>
      <c r="G268" s="259"/>
      <c r="H268" s="259"/>
      <c r="I268" s="289" t="str">
        <f t="shared" si="19"/>
        <v/>
      </c>
      <c r="J268" s="290" t="str">
        <f t="shared" si="20"/>
        <v/>
      </c>
      <c r="K268" s="258"/>
      <c r="L268" s="259"/>
      <c r="M268" s="289" t="str">
        <f t="shared" si="21"/>
        <v/>
      </c>
      <c r="N268" s="259"/>
      <c r="O268" s="259"/>
      <c r="P268" s="289" t="str">
        <f t="shared" si="22"/>
        <v/>
      </c>
      <c r="Q268" s="290" t="str">
        <f t="shared" si="23"/>
        <v/>
      </c>
    </row>
    <row r="269" spans="1:17" s="4" customFormat="1" ht="15" customHeight="1" x14ac:dyDescent="0.2">
      <c r="A269" s="291">
        <v>256</v>
      </c>
      <c r="B269" s="877"/>
      <c r="C269" s="878"/>
      <c r="D269" s="258"/>
      <c r="E269" s="259"/>
      <c r="F269" s="289" t="str">
        <f t="shared" si="18"/>
        <v/>
      </c>
      <c r="G269" s="259"/>
      <c r="H269" s="259"/>
      <c r="I269" s="289" t="str">
        <f t="shared" si="19"/>
        <v/>
      </c>
      <c r="J269" s="290" t="str">
        <f t="shared" si="20"/>
        <v/>
      </c>
      <c r="K269" s="258"/>
      <c r="L269" s="259"/>
      <c r="M269" s="289" t="str">
        <f t="shared" si="21"/>
        <v/>
      </c>
      <c r="N269" s="259"/>
      <c r="O269" s="259"/>
      <c r="P269" s="289" t="str">
        <f t="shared" si="22"/>
        <v/>
      </c>
      <c r="Q269" s="290" t="str">
        <f t="shared" si="23"/>
        <v/>
      </c>
    </row>
    <row r="270" spans="1:17" s="4" customFormat="1" ht="15" customHeight="1" x14ac:dyDescent="0.2">
      <c r="A270" s="288">
        <v>257</v>
      </c>
      <c r="B270" s="877"/>
      <c r="C270" s="878"/>
      <c r="D270" s="258"/>
      <c r="E270" s="259"/>
      <c r="F270" s="289" t="str">
        <f t="shared" ref="F270:F313" si="24">IF(ISNUMBER(D270),IF(ISNUMBER(E270),D270-E270,""),"")</f>
        <v/>
      </c>
      <c r="G270" s="259"/>
      <c r="H270" s="259"/>
      <c r="I270" s="289" t="str">
        <f t="shared" ref="I270:I312" si="25">IF(ISNUMBER(G270),IF(ISNUMBER(H270),G270-H270,""),"")</f>
        <v/>
      </c>
      <c r="J270" s="290" t="str">
        <f t="shared" ref="J270:J313" si="26">IF(ISNUMBER(F270),IF(ISNUMBER(I270),ROUND(F270/I270,1),""),"")</f>
        <v/>
      </c>
      <c r="K270" s="258"/>
      <c r="L270" s="259"/>
      <c r="M270" s="289" t="str">
        <f t="shared" ref="M270:M313" si="27">IF(ISNUMBER(K270),IF(ISNUMBER(L270),K270-L270,""),"")</f>
        <v/>
      </c>
      <c r="N270" s="259"/>
      <c r="O270" s="259"/>
      <c r="P270" s="289" t="str">
        <f t="shared" ref="P270:P313" si="28">IF(ISNUMBER(N270),IF(ISNUMBER(O270),N270-O270,""),"")</f>
        <v/>
      </c>
      <c r="Q270" s="290" t="str">
        <f t="shared" ref="Q270:Q313" si="29">IF(ISNUMBER(M270),IF(ISNUMBER(P270),ROUND(M270/P270,1),""),"")</f>
        <v/>
      </c>
    </row>
    <row r="271" spans="1:17" s="4" customFormat="1" ht="15" customHeight="1" x14ac:dyDescent="0.2">
      <c r="A271" s="291">
        <v>258</v>
      </c>
      <c r="B271" s="877"/>
      <c r="C271" s="878"/>
      <c r="D271" s="258"/>
      <c r="E271" s="259"/>
      <c r="F271" s="289" t="str">
        <f t="shared" si="24"/>
        <v/>
      </c>
      <c r="G271" s="259"/>
      <c r="H271" s="259"/>
      <c r="I271" s="289" t="str">
        <f t="shared" si="25"/>
        <v/>
      </c>
      <c r="J271" s="290" t="str">
        <f t="shared" si="26"/>
        <v/>
      </c>
      <c r="K271" s="258"/>
      <c r="L271" s="259"/>
      <c r="M271" s="289" t="str">
        <f t="shared" si="27"/>
        <v/>
      </c>
      <c r="N271" s="259"/>
      <c r="O271" s="259"/>
      <c r="P271" s="289" t="str">
        <f t="shared" si="28"/>
        <v/>
      </c>
      <c r="Q271" s="290" t="str">
        <f t="shared" si="29"/>
        <v/>
      </c>
    </row>
    <row r="272" spans="1:17" s="4" customFormat="1" ht="15" customHeight="1" x14ac:dyDescent="0.2">
      <c r="A272" s="288">
        <v>259</v>
      </c>
      <c r="B272" s="877"/>
      <c r="C272" s="878"/>
      <c r="D272" s="258"/>
      <c r="E272" s="259"/>
      <c r="F272" s="289" t="str">
        <f t="shared" si="24"/>
        <v/>
      </c>
      <c r="G272" s="259"/>
      <c r="H272" s="259"/>
      <c r="I272" s="289" t="str">
        <f t="shared" si="25"/>
        <v/>
      </c>
      <c r="J272" s="290" t="str">
        <f t="shared" si="26"/>
        <v/>
      </c>
      <c r="K272" s="258"/>
      <c r="L272" s="259"/>
      <c r="M272" s="289" t="str">
        <f t="shared" si="27"/>
        <v/>
      </c>
      <c r="N272" s="259"/>
      <c r="O272" s="259"/>
      <c r="P272" s="289" t="str">
        <f t="shared" si="28"/>
        <v/>
      </c>
      <c r="Q272" s="290" t="str">
        <f t="shared" si="29"/>
        <v/>
      </c>
    </row>
    <row r="273" spans="1:17" s="4" customFormat="1" ht="15" customHeight="1" x14ac:dyDescent="0.2">
      <c r="A273" s="291">
        <v>260</v>
      </c>
      <c r="B273" s="877"/>
      <c r="C273" s="878"/>
      <c r="D273" s="258"/>
      <c r="E273" s="259"/>
      <c r="F273" s="289" t="str">
        <f t="shared" si="24"/>
        <v/>
      </c>
      <c r="G273" s="259"/>
      <c r="H273" s="259"/>
      <c r="I273" s="289" t="str">
        <f t="shared" si="25"/>
        <v/>
      </c>
      <c r="J273" s="290" t="str">
        <f t="shared" si="26"/>
        <v/>
      </c>
      <c r="K273" s="258"/>
      <c r="L273" s="259"/>
      <c r="M273" s="289" t="str">
        <f t="shared" si="27"/>
        <v/>
      </c>
      <c r="N273" s="259"/>
      <c r="O273" s="259"/>
      <c r="P273" s="289" t="str">
        <f t="shared" si="28"/>
        <v/>
      </c>
      <c r="Q273" s="290" t="str">
        <f t="shared" si="29"/>
        <v/>
      </c>
    </row>
    <row r="274" spans="1:17" s="4" customFormat="1" ht="15" customHeight="1" x14ac:dyDescent="0.2">
      <c r="A274" s="288">
        <v>261</v>
      </c>
      <c r="B274" s="877"/>
      <c r="C274" s="878"/>
      <c r="D274" s="258"/>
      <c r="E274" s="259"/>
      <c r="F274" s="289" t="str">
        <f t="shared" si="24"/>
        <v/>
      </c>
      <c r="G274" s="259"/>
      <c r="H274" s="259"/>
      <c r="I274" s="289" t="str">
        <f t="shared" si="25"/>
        <v/>
      </c>
      <c r="J274" s="290" t="str">
        <f t="shared" si="26"/>
        <v/>
      </c>
      <c r="K274" s="258"/>
      <c r="L274" s="259"/>
      <c r="M274" s="289" t="str">
        <f t="shared" si="27"/>
        <v/>
      </c>
      <c r="N274" s="259"/>
      <c r="O274" s="259"/>
      <c r="P274" s="289" t="str">
        <f t="shared" si="28"/>
        <v/>
      </c>
      <c r="Q274" s="290" t="str">
        <f t="shared" si="29"/>
        <v/>
      </c>
    </row>
    <row r="275" spans="1:17" s="4" customFormat="1" ht="15" customHeight="1" x14ac:dyDescent="0.2">
      <c r="A275" s="291">
        <v>262</v>
      </c>
      <c r="B275" s="877"/>
      <c r="C275" s="878"/>
      <c r="D275" s="258"/>
      <c r="E275" s="259"/>
      <c r="F275" s="289" t="str">
        <f t="shared" si="24"/>
        <v/>
      </c>
      <c r="G275" s="259"/>
      <c r="H275" s="259"/>
      <c r="I275" s="289" t="str">
        <f t="shared" si="25"/>
        <v/>
      </c>
      <c r="J275" s="290" t="str">
        <f t="shared" si="26"/>
        <v/>
      </c>
      <c r="K275" s="258"/>
      <c r="L275" s="259"/>
      <c r="M275" s="289" t="str">
        <f t="shared" si="27"/>
        <v/>
      </c>
      <c r="N275" s="259"/>
      <c r="O275" s="259"/>
      <c r="P275" s="289" t="str">
        <f t="shared" si="28"/>
        <v/>
      </c>
      <c r="Q275" s="290" t="str">
        <f t="shared" si="29"/>
        <v/>
      </c>
    </row>
    <row r="276" spans="1:17" s="4" customFormat="1" ht="15" customHeight="1" x14ac:dyDescent="0.2">
      <c r="A276" s="288">
        <v>263</v>
      </c>
      <c r="B276" s="877"/>
      <c r="C276" s="878"/>
      <c r="D276" s="258"/>
      <c r="E276" s="259"/>
      <c r="F276" s="289" t="str">
        <f t="shared" si="24"/>
        <v/>
      </c>
      <c r="G276" s="259"/>
      <c r="H276" s="259"/>
      <c r="I276" s="289" t="str">
        <f t="shared" si="25"/>
        <v/>
      </c>
      <c r="J276" s="290" t="str">
        <f t="shared" si="26"/>
        <v/>
      </c>
      <c r="K276" s="258"/>
      <c r="L276" s="259"/>
      <c r="M276" s="289" t="str">
        <f t="shared" si="27"/>
        <v/>
      </c>
      <c r="N276" s="259"/>
      <c r="O276" s="259"/>
      <c r="P276" s="289" t="str">
        <f t="shared" si="28"/>
        <v/>
      </c>
      <c r="Q276" s="290" t="str">
        <f t="shared" si="29"/>
        <v/>
      </c>
    </row>
    <row r="277" spans="1:17" s="4" customFormat="1" ht="15" customHeight="1" x14ac:dyDescent="0.2">
      <c r="A277" s="291">
        <v>264</v>
      </c>
      <c r="B277" s="877"/>
      <c r="C277" s="878"/>
      <c r="D277" s="258"/>
      <c r="E277" s="259"/>
      <c r="F277" s="289" t="str">
        <f t="shared" si="24"/>
        <v/>
      </c>
      <c r="G277" s="259"/>
      <c r="H277" s="259"/>
      <c r="I277" s="289" t="str">
        <f t="shared" si="25"/>
        <v/>
      </c>
      <c r="J277" s="290" t="str">
        <f t="shared" si="26"/>
        <v/>
      </c>
      <c r="K277" s="258"/>
      <c r="L277" s="259"/>
      <c r="M277" s="289" t="str">
        <f t="shared" si="27"/>
        <v/>
      </c>
      <c r="N277" s="259"/>
      <c r="O277" s="259"/>
      <c r="P277" s="289" t="str">
        <f t="shared" si="28"/>
        <v/>
      </c>
      <c r="Q277" s="290" t="str">
        <f t="shared" si="29"/>
        <v/>
      </c>
    </row>
    <row r="278" spans="1:17" s="4" customFormat="1" ht="15" customHeight="1" x14ac:dyDescent="0.2">
      <c r="A278" s="288">
        <v>265</v>
      </c>
      <c r="B278" s="877"/>
      <c r="C278" s="878"/>
      <c r="D278" s="258"/>
      <c r="E278" s="259"/>
      <c r="F278" s="289" t="str">
        <f t="shared" si="24"/>
        <v/>
      </c>
      <c r="G278" s="259"/>
      <c r="H278" s="259"/>
      <c r="I278" s="289" t="str">
        <f t="shared" si="25"/>
        <v/>
      </c>
      <c r="J278" s="290" t="str">
        <f t="shared" si="26"/>
        <v/>
      </c>
      <c r="K278" s="258"/>
      <c r="L278" s="259"/>
      <c r="M278" s="289" t="str">
        <f t="shared" si="27"/>
        <v/>
      </c>
      <c r="N278" s="259"/>
      <c r="O278" s="259"/>
      <c r="P278" s="289" t="str">
        <f t="shared" si="28"/>
        <v/>
      </c>
      <c r="Q278" s="290" t="str">
        <f t="shared" si="29"/>
        <v/>
      </c>
    </row>
    <row r="279" spans="1:17" s="4" customFormat="1" ht="15" customHeight="1" x14ac:dyDescent="0.2">
      <c r="A279" s="291">
        <v>266</v>
      </c>
      <c r="B279" s="877"/>
      <c r="C279" s="878"/>
      <c r="D279" s="258"/>
      <c r="E279" s="259"/>
      <c r="F279" s="289" t="str">
        <f t="shared" si="24"/>
        <v/>
      </c>
      <c r="G279" s="259"/>
      <c r="H279" s="259"/>
      <c r="I279" s="289" t="str">
        <f t="shared" si="25"/>
        <v/>
      </c>
      <c r="J279" s="290" t="str">
        <f t="shared" si="26"/>
        <v/>
      </c>
      <c r="K279" s="258"/>
      <c r="L279" s="259"/>
      <c r="M279" s="289" t="str">
        <f t="shared" si="27"/>
        <v/>
      </c>
      <c r="N279" s="259"/>
      <c r="O279" s="259"/>
      <c r="P279" s="289" t="str">
        <f t="shared" si="28"/>
        <v/>
      </c>
      <c r="Q279" s="290" t="str">
        <f t="shared" si="29"/>
        <v/>
      </c>
    </row>
    <row r="280" spans="1:17" s="4" customFormat="1" ht="15" customHeight="1" x14ac:dyDescent="0.2">
      <c r="A280" s="288">
        <v>267</v>
      </c>
      <c r="B280" s="877"/>
      <c r="C280" s="878"/>
      <c r="D280" s="258"/>
      <c r="E280" s="259"/>
      <c r="F280" s="289" t="str">
        <f t="shared" si="24"/>
        <v/>
      </c>
      <c r="G280" s="259"/>
      <c r="H280" s="259"/>
      <c r="I280" s="289" t="str">
        <f t="shared" si="25"/>
        <v/>
      </c>
      <c r="J280" s="290" t="str">
        <f t="shared" si="26"/>
        <v/>
      </c>
      <c r="K280" s="258"/>
      <c r="L280" s="259"/>
      <c r="M280" s="289" t="str">
        <f t="shared" si="27"/>
        <v/>
      </c>
      <c r="N280" s="259"/>
      <c r="O280" s="259"/>
      <c r="P280" s="289" t="str">
        <f t="shared" si="28"/>
        <v/>
      </c>
      <c r="Q280" s="290" t="str">
        <f t="shared" si="29"/>
        <v/>
      </c>
    </row>
    <row r="281" spans="1:17" s="4" customFormat="1" ht="15" customHeight="1" x14ac:dyDescent="0.2">
      <c r="A281" s="291">
        <v>268</v>
      </c>
      <c r="B281" s="877"/>
      <c r="C281" s="878"/>
      <c r="D281" s="258"/>
      <c r="E281" s="259"/>
      <c r="F281" s="289" t="str">
        <f t="shared" si="24"/>
        <v/>
      </c>
      <c r="G281" s="259"/>
      <c r="H281" s="259"/>
      <c r="I281" s="289" t="str">
        <f t="shared" si="25"/>
        <v/>
      </c>
      <c r="J281" s="290" t="str">
        <f t="shared" si="26"/>
        <v/>
      </c>
      <c r="K281" s="258"/>
      <c r="L281" s="259"/>
      <c r="M281" s="289" t="str">
        <f t="shared" si="27"/>
        <v/>
      </c>
      <c r="N281" s="259"/>
      <c r="O281" s="259"/>
      <c r="P281" s="289" t="str">
        <f t="shared" si="28"/>
        <v/>
      </c>
      <c r="Q281" s="290" t="str">
        <f t="shared" si="29"/>
        <v/>
      </c>
    </row>
    <row r="282" spans="1:17" s="4" customFormat="1" ht="15" customHeight="1" x14ac:dyDescent="0.2">
      <c r="A282" s="288">
        <v>269</v>
      </c>
      <c r="B282" s="877"/>
      <c r="C282" s="878"/>
      <c r="D282" s="258"/>
      <c r="E282" s="259"/>
      <c r="F282" s="289" t="str">
        <f t="shared" si="24"/>
        <v/>
      </c>
      <c r="G282" s="259"/>
      <c r="H282" s="259"/>
      <c r="I282" s="289" t="str">
        <f t="shared" si="25"/>
        <v/>
      </c>
      <c r="J282" s="290" t="str">
        <f t="shared" si="26"/>
        <v/>
      </c>
      <c r="K282" s="258"/>
      <c r="L282" s="259"/>
      <c r="M282" s="289" t="str">
        <f t="shared" si="27"/>
        <v/>
      </c>
      <c r="N282" s="259"/>
      <c r="O282" s="259"/>
      <c r="P282" s="289" t="str">
        <f t="shared" si="28"/>
        <v/>
      </c>
      <c r="Q282" s="290" t="str">
        <f t="shared" si="29"/>
        <v/>
      </c>
    </row>
    <row r="283" spans="1:17" s="4" customFormat="1" ht="15" customHeight="1" x14ac:dyDescent="0.2">
      <c r="A283" s="291">
        <v>270</v>
      </c>
      <c r="B283" s="877"/>
      <c r="C283" s="878"/>
      <c r="D283" s="258"/>
      <c r="E283" s="259"/>
      <c r="F283" s="289" t="str">
        <f t="shared" si="24"/>
        <v/>
      </c>
      <c r="G283" s="259"/>
      <c r="H283" s="259"/>
      <c r="I283" s="289" t="str">
        <f t="shared" si="25"/>
        <v/>
      </c>
      <c r="J283" s="290" t="str">
        <f t="shared" si="26"/>
        <v/>
      </c>
      <c r="K283" s="258"/>
      <c r="L283" s="259"/>
      <c r="M283" s="289" t="str">
        <f t="shared" si="27"/>
        <v/>
      </c>
      <c r="N283" s="259"/>
      <c r="O283" s="259"/>
      <c r="P283" s="289" t="str">
        <f t="shared" si="28"/>
        <v/>
      </c>
      <c r="Q283" s="290" t="str">
        <f t="shared" si="29"/>
        <v/>
      </c>
    </row>
    <row r="284" spans="1:17" s="4" customFormat="1" ht="15" customHeight="1" x14ac:dyDescent="0.2">
      <c r="A284" s="288">
        <v>271</v>
      </c>
      <c r="B284" s="877"/>
      <c r="C284" s="878"/>
      <c r="D284" s="258"/>
      <c r="E284" s="259"/>
      <c r="F284" s="289" t="str">
        <f t="shared" si="24"/>
        <v/>
      </c>
      <c r="G284" s="259"/>
      <c r="H284" s="259"/>
      <c r="I284" s="289" t="str">
        <f t="shared" si="25"/>
        <v/>
      </c>
      <c r="J284" s="290" t="str">
        <f t="shared" si="26"/>
        <v/>
      </c>
      <c r="K284" s="258"/>
      <c r="L284" s="259"/>
      <c r="M284" s="289" t="str">
        <f t="shared" si="27"/>
        <v/>
      </c>
      <c r="N284" s="259"/>
      <c r="O284" s="259"/>
      <c r="P284" s="289" t="str">
        <f t="shared" si="28"/>
        <v/>
      </c>
      <c r="Q284" s="290" t="str">
        <f t="shared" si="29"/>
        <v/>
      </c>
    </row>
    <row r="285" spans="1:17" s="4" customFormat="1" ht="15" customHeight="1" x14ac:dyDescent="0.2">
      <c r="A285" s="291">
        <v>272</v>
      </c>
      <c r="B285" s="877"/>
      <c r="C285" s="878"/>
      <c r="D285" s="258"/>
      <c r="E285" s="259"/>
      <c r="F285" s="289" t="str">
        <f t="shared" si="24"/>
        <v/>
      </c>
      <c r="G285" s="259"/>
      <c r="H285" s="259"/>
      <c r="I285" s="289" t="str">
        <f t="shared" si="25"/>
        <v/>
      </c>
      <c r="J285" s="290" t="str">
        <f t="shared" si="26"/>
        <v/>
      </c>
      <c r="K285" s="258"/>
      <c r="L285" s="259"/>
      <c r="M285" s="289" t="str">
        <f t="shared" si="27"/>
        <v/>
      </c>
      <c r="N285" s="259"/>
      <c r="O285" s="259"/>
      <c r="P285" s="289" t="str">
        <f t="shared" si="28"/>
        <v/>
      </c>
      <c r="Q285" s="290" t="str">
        <f t="shared" si="29"/>
        <v/>
      </c>
    </row>
    <row r="286" spans="1:17" s="4" customFormat="1" ht="15" customHeight="1" x14ac:dyDescent="0.2">
      <c r="A286" s="288">
        <v>273</v>
      </c>
      <c r="B286" s="877"/>
      <c r="C286" s="878"/>
      <c r="D286" s="258"/>
      <c r="E286" s="259"/>
      <c r="F286" s="289" t="str">
        <f t="shared" si="24"/>
        <v/>
      </c>
      <c r="G286" s="259"/>
      <c r="H286" s="259"/>
      <c r="I286" s="289" t="str">
        <f t="shared" si="25"/>
        <v/>
      </c>
      <c r="J286" s="290" t="str">
        <f t="shared" si="26"/>
        <v/>
      </c>
      <c r="K286" s="258"/>
      <c r="L286" s="259"/>
      <c r="M286" s="289" t="str">
        <f t="shared" si="27"/>
        <v/>
      </c>
      <c r="N286" s="259"/>
      <c r="O286" s="259"/>
      <c r="P286" s="289" t="str">
        <f t="shared" si="28"/>
        <v/>
      </c>
      <c r="Q286" s="290" t="str">
        <f t="shared" si="29"/>
        <v/>
      </c>
    </row>
    <row r="287" spans="1:17" s="4" customFormat="1" ht="15" customHeight="1" x14ac:dyDescent="0.2">
      <c r="A287" s="291">
        <v>274</v>
      </c>
      <c r="B287" s="877"/>
      <c r="C287" s="878"/>
      <c r="D287" s="258"/>
      <c r="E287" s="259"/>
      <c r="F287" s="289" t="str">
        <f t="shared" si="24"/>
        <v/>
      </c>
      <c r="G287" s="259"/>
      <c r="H287" s="259"/>
      <c r="I287" s="289" t="str">
        <f t="shared" si="25"/>
        <v/>
      </c>
      <c r="J287" s="290" t="str">
        <f t="shared" si="26"/>
        <v/>
      </c>
      <c r="K287" s="258"/>
      <c r="L287" s="259"/>
      <c r="M287" s="289" t="str">
        <f t="shared" si="27"/>
        <v/>
      </c>
      <c r="N287" s="259"/>
      <c r="O287" s="259"/>
      <c r="P287" s="289" t="str">
        <f t="shared" si="28"/>
        <v/>
      </c>
      <c r="Q287" s="290" t="str">
        <f t="shared" si="29"/>
        <v/>
      </c>
    </row>
    <row r="288" spans="1:17" s="4" customFormat="1" ht="15" customHeight="1" x14ac:dyDescent="0.2">
      <c r="A288" s="288">
        <v>275</v>
      </c>
      <c r="B288" s="877"/>
      <c r="C288" s="878"/>
      <c r="D288" s="258"/>
      <c r="E288" s="259"/>
      <c r="F288" s="289" t="str">
        <f t="shared" si="24"/>
        <v/>
      </c>
      <c r="G288" s="259"/>
      <c r="H288" s="259"/>
      <c r="I288" s="289" t="str">
        <f t="shared" si="25"/>
        <v/>
      </c>
      <c r="J288" s="290" t="str">
        <f t="shared" si="26"/>
        <v/>
      </c>
      <c r="K288" s="258"/>
      <c r="L288" s="259"/>
      <c r="M288" s="289" t="str">
        <f t="shared" si="27"/>
        <v/>
      </c>
      <c r="N288" s="259"/>
      <c r="O288" s="259"/>
      <c r="P288" s="289" t="str">
        <f t="shared" si="28"/>
        <v/>
      </c>
      <c r="Q288" s="290" t="str">
        <f t="shared" si="29"/>
        <v/>
      </c>
    </row>
    <row r="289" spans="1:17" s="4" customFormat="1" ht="15" customHeight="1" x14ac:dyDescent="0.2">
      <c r="A289" s="291">
        <v>276</v>
      </c>
      <c r="B289" s="877"/>
      <c r="C289" s="878"/>
      <c r="D289" s="258"/>
      <c r="E289" s="259"/>
      <c r="F289" s="289" t="str">
        <f t="shared" si="24"/>
        <v/>
      </c>
      <c r="G289" s="259"/>
      <c r="H289" s="259"/>
      <c r="I289" s="289" t="str">
        <f t="shared" si="25"/>
        <v/>
      </c>
      <c r="J289" s="290" t="str">
        <f t="shared" si="26"/>
        <v/>
      </c>
      <c r="K289" s="258"/>
      <c r="L289" s="259"/>
      <c r="M289" s="289" t="str">
        <f t="shared" si="27"/>
        <v/>
      </c>
      <c r="N289" s="259"/>
      <c r="O289" s="259"/>
      <c r="P289" s="289" t="str">
        <f t="shared" si="28"/>
        <v/>
      </c>
      <c r="Q289" s="290" t="str">
        <f t="shared" si="29"/>
        <v/>
      </c>
    </row>
    <row r="290" spans="1:17" s="4" customFormat="1" ht="15" customHeight="1" x14ac:dyDescent="0.2">
      <c r="A290" s="288">
        <v>277</v>
      </c>
      <c r="B290" s="877"/>
      <c r="C290" s="878"/>
      <c r="D290" s="258"/>
      <c r="E290" s="259"/>
      <c r="F290" s="289" t="str">
        <f t="shared" si="24"/>
        <v/>
      </c>
      <c r="G290" s="259"/>
      <c r="H290" s="259"/>
      <c r="I290" s="289" t="str">
        <f t="shared" si="25"/>
        <v/>
      </c>
      <c r="J290" s="290" t="str">
        <f t="shared" si="26"/>
        <v/>
      </c>
      <c r="K290" s="258"/>
      <c r="L290" s="259"/>
      <c r="M290" s="289" t="str">
        <f t="shared" si="27"/>
        <v/>
      </c>
      <c r="N290" s="259"/>
      <c r="O290" s="259"/>
      <c r="P290" s="289" t="str">
        <f t="shared" si="28"/>
        <v/>
      </c>
      <c r="Q290" s="290" t="str">
        <f t="shared" si="29"/>
        <v/>
      </c>
    </row>
    <row r="291" spans="1:17" s="4" customFormat="1" ht="15" customHeight="1" x14ac:dyDescent="0.2">
      <c r="A291" s="291">
        <v>278</v>
      </c>
      <c r="B291" s="877"/>
      <c r="C291" s="878"/>
      <c r="D291" s="258"/>
      <c r="E291" s="259"/>
      <c r="F291" s="289" t="str">
        <f t="shared" si="24"/>
        <v/>
      </c>
      <c r="G291" s="259"/>
      <c r="H291" s="259"/>
      <c r="I291" s="289" t="str">
        <f t="shared" si="25"/>
        <v/>
      </c>
      <c r="J291" s="290" t="str">
        <f t="shared" si="26"/>
        <v/>
      </c>
      <c r="K291" s="258"/>
      <c r="L291" s="259"/>
      <c r="M291" s="289" t="str">
        <f t="shared" si="27"/>
        <v/>
      </c>
      <c r="N291" s="259"/>
      <c r="O291" s="259"/>
      <c r="P291" s="289" t="str">
        <f t="shared" si="28"/>
        <v/>
      </c>
      <c r="Q291" s="290" t="str">
        <f t="shared" si="29"/>
        <v/>
      </c>
    </row>
    <row r="292" spans="1:17" s="4" customFormat="1" ht="15" customHeight="1" x14ac:dyDescent="0.2">
      <c r="A292" s="288">
        <v>279</v>
      </c>
      <c r="B292" s="877"/>
      <c r="C292" s="878"/>
      <c r="D292" s="258"/>
      <c r="E292" s="259"/>
      <c r="F292" s="289" t="str">
        <f t="shared" si="24"/>
        <v/>
      </c>
      <c r="G292" s="259"/>
      <c r="H292" s="259"/>
      <c r="I292" s="289" t="str">
        <f t="shared" si="25"/>
        <v/>
      </c>
      <c r="J292" s="290" t="str">
        <f t="shared" si="26"/>
        <v/>
      </c>
      <c r="K292" s="258"/>
      <c r="L292" s="259"/>
      <c r="M292" s="289" t="str">
        <f t="shared" si="27"/>
        <v/>
      </c>
      <c r="N292" s="259"/>
      <c r="O292" s="259"/>
      <c r="P292" s="289" t="str">
        <f t="shared" si="28"/>
        <v/>
      </c>
      <c r="Q292" s="290" t="str">
        <f t="shared" si="29"/>
        <v/>
      </c>
    </row>
    <row r="293" spans="1:17" s="4" customFormat="1" ht="15" customHeight="1" x14ac:dyDescent="0.2">
      <c r="A293" s="291">
        <v>280</v>
      </c>
      <c r="B293" s="877"/>
      <c r="C293" s="878"/>
      <c r="D293" s="258"/>
      <c r="E293" s="259"/>
      <c r="F293" s="289" t="str">
        <f t="shared" si="24"/>
        <v/>
      </c>
      <c r="G293" s="259"/>
      <c r="H293" s="259"/>
      <c r="I293" s="289" t="str">
        <f t="shared" si="25"/>
        <v/>
      </c>
      <c r="J293" s="290" t="str">
        <f t="shared" si="26"/>
        <v/>
      </c>
      <c r="K293" s="258"/>
      <c r="L293" s="259"/>
      <c r="M293" s="289" t="str">
        <f t="shared" si="27"/>
        <v/>
      </c>
      <c r="N293" s="259"/>
      <c r="O293" s="259"/>
      <c r="P293" s="289" t="str">
        <f t="shared" si="28"/>
        <v/>
      </c>
      <c r="Q293" s="290" t="str">
        <f t="shared" si="29"/>
        <v/>
      </c>
    </row>
    <row r="294" spans="1:17" s="4" customFormat="1" ht="15" customHeight="1" x14ac:dyDescent="0.2">
      <c r="A294" s="288">
        <v>281</v>
      </c>
      <c r="B294" s="877"/>
      <c r="C294" s="878"/>
      <c r="D294" s="258"/>
      <c r="E294" s="259"/>
      <c r="F294" s="289" t="str">
        <f t="shared" si="24"/>
        <v/>
      </c>
      <c r="G294" s="259"/>
      <c r="H294" s="259"/>
      <c r="I294" s="289" t="str">
        <f t="shared" si="25"/>
        <v/>
      </c>
      <c r="J294" s="290" t="str">
        <f t="shared" si="26"/>
        <v/>
      </c>
      <c r="K294" s="258"/>
      <c r="L294" s="259"/>
      <c r="M294" s="289" t="str">
        <f t="shared" si="27"/>
        <v/>
      </c>
      <c r="N294" s="259"/>
      <c r="O294" s="259"/>
      <c r="P294" s="289" t="str">
        <f t="shared" si="28"/>
        <v/>
      </c>
      <c r="Q294" s="290" t="str">
        <f t="shared" si="29"/>
        <v/>
      </c>
    </row>
    <row r="295" spans="1:17" s="4" customFormat="1" ht="15" customHeight="1" x14ac:dyDescent="0.2">
      <c r="A295" s="291">
        <v>282</v>
      </c>
      <c r="B295" s="877"/>
      <c r="C295" s="878"/>
      <c r="D295" s="258"/>
      <c r="E295" s="259"/>
      <c r="F295" s="289" t="str">
        <f t="shared" si="24"/>
        <v/>
      </c>
      <c r="G295" s="259"/>
      <c r="H295" s="259"/>
      <c r="I295" s="289" t="str">
        <f t="shared" si="25"/>
        <v/>
      </c>
      <c r="J295" s="290" t="str">
        <f t="shared" si="26"/>
        <v/>
      </c>
      <c r="K295" s="258"/>
      <c r="L295" s="259"/>
      <c r="M295" s="289" t="str">
        <f t="shared" si="27"/>
        <v/>
      </c>
      <c r="N295" s="259"/>
      <c r="O295" s="259"/>
      <c r="P295" s="289" t="str">
        <f t="shared" si="28"/>
        <v/>
      </c>
      <c r="Q295" s="290" t="str">
        <f t="shared" si="29"/>
        <v/>
      </c>
    </row>
    <row r="296" spans="1:17" s="4" customFormat="1" ht="15" customHeight="1" x14ac:dyDescent="0.2">
      <c r="A296" s="288">
        <v>283</v>
      </c>
      <c r="B296" s="877"/>
      <c r="C296" s="878"/>
      <c r="D296" s="258"/>
      <c r="E296" s="259"/>
      <c r="F296" s="289" t="str">
        <f t="shared" si="24"/>
        <v/>
      </c>
      <c r="G296" s="259"/>
      <c r="H296" s="259"/>
      <c r="I296" s="289" t="str">
        <f t="shared" si="25"/>
        <v/>
      </c>
      <c r="J296" s="290" t="str">
        <f t="shared" si="26"/>
        <v/>
      </c>
      <c r="K296" s="258"/>
      <c r="L296" s="259"/>
      <c r="M296" s="289" t="str">
        <f t="shared" si="27"/>
        <v/>
      </c>
      <c r="N296" s="259"/>
      <c r="O296" s="259"/>
      <c r="P296" s="289" t="str">
        <f t="shared" si="28"/>
        <v/>
      </c>
      <c r="Q296" s="290" t="str">
        <f t="shared" si="29"/>
        <v/>
      </c>
    </row>
    <row r="297" spans="1:17" s="4" customFormat="1" ht="15" customHeight="1" x14ac:dyDescent="0.2">
      <c r="A297" s="291">
        <v>284</v>
      </c>
      <c r="B297" s="877"/>
      <c r="C297" s="878"/>
      <c r="D297" s="258"/>
      <c r="E297" s="259"/>
      <c r="F297" s="289" t="str">
        <f t="shared" si="24"/>
        <v/>
      </c>
      <c r="G297" s="259"/>
      <c r="H297" s="259"/>
      <c r="I297" s="289" t="str">
        <f t="shared" si="25"/>
        <v/>
      </c>
      <c r="J297" s="290" t="str">
        <f t="shared" si="26"/>
        <v/>
      </c>
      <c r="K297" s="258"/>
      <c r="L297" s="259"/>
      <c r="M297" s="289" t="str">
        <f t="shared" si="27"/>
        <v/>
      </c>
      <c r="N297" s="259"/>
      <c r="O297" s="259"/>
      <c r="P297" s="289" t="str">
        <f t="shared" si="28"/>
        <v/>
      </c>
      <c r="Q297" s="290" t="str">
        <f t="shared" si="29"/>
        <v/>
      </c>
    </row>
    <row r="298" spans="1:17" s="4" customFormat="1" ht="15" customHeight="1" x14ac:dyDescent="0.2">
      <c r="A298" s="288">
        <v>285</v>
      </c>
      <c r="B298" s="877"/>
      <c r="C298" s="878"/>
      <c r="D298" s="258"/>
      <c r="E298" s="259"/>
      <c r="F298" s="289" t="str">
        <f t="shared" si="24"/>
        <v/>
      </c>
      <c r="G298" s="259"/>
      <c r="H298" s="259"/>
      <c r="I298" s="289" t="str">
        <f t="shared" si="25"/>
        <v/>
      </c>
      <c r="J298" s="290" t="str">
        <f t="shared" si="26"/>
        <v/>
      </c>
      <c r="K298" s="258"/>
      <c r="L298" s="259"/>
      <c r="M298" s="289" t="str">
        <f t="shared" si="27"/>
        <v/>
      </c>
      <c r="N298" s="259"/>
      <c r="O298" s="259"/>
      <c r="P298" s="289" t="str">
        <f t="shared" si="28"/>
        <v/>
      </c>
      <c r="Q298" s="290" t="str">
        <f t="shared" si="29"/>
        <v/>
      </c>
    </row>
    <row r="299" spans="1:17" s="4" customFormat="1" ht="15" customHeight="1" x14ac:dyDescent="0.2">
      <c r="A299" s="291">
        <v>286</v>
      </c>
      <c r="B299" s="877"/>
      <c r="C299" s="878"/>
      <c r="D299" s="258"/>
      <c r="E299" s="259"/>
      <c r="F299" s="289" t="str">
        <f t="shared" si="24"/>
        <v/>
      </c>
      <c r="G299" s="259"/>
      <c r="H299" s="259"/>
      <c r="I299" s="289" t="str">
        <f t="shared" si="25"/>
        <v/>
      </c>
      <c r="J299" s="290" t="str">
        <f t="shared" si="26"/>
        <v/>
      </c>
      <c r="K299" s="258"/>
      <c r="L299" s="259"/>
      <c r="M299" s="289" t="str">
        <f t="shared" si="27"/>
        <v/>
      </c>
      <c r="N299" s="259"/>
      <c r="O299" s="259"/>
      <c r="P299" s="289" t="str">
        <f t="shared" si="28"/>
        <v/>
      </c>
      <c r="Q299" s="290" t="str">
        <f t="shared" si="29"/>
        <v/>
      </c>
    </row>
    <row r="300" spans="1:17" s="4" customFormat="1" ht="15" customHeight="1" x14ac:dyDescent="0.2">
      <c r="A300" s="288">
        <v>287</v>
      </c>
      <c r="B300" s="877"/>
      <c r="C300" s="878"/>
      <c r="D300" s="258"/>
      <c r="E300" s="259"/>
      <c r="F300" s="289" t="str">
        <f t="shared" si="24"/>
        <v/>
      </c>
      <c r="G300" s="259"/>
      <c r="H300" s="259"/>
      <c r="I300" s="289" t="str">
        <f t="shared" si="25"/>
        <v/>
      </c>
      <c r="J300" s="290" t="str">
        <f t="shared" si="26"/>
        <v/>
      </c>
      <c r="K300" s="258"/>
      <c r="L300" s="259"/>
      <c r="M300" s="289" t="str">
        <f t="shared" si="27"/>
        <v/>
      </c>
      <c r="N300" s="259"/>
      <c r="O300" s="259"/>
      <c r="P300" s="289" t="str">
        <f t="shared" si="28"/>
        <v/>
      </c>
      <c r="Q300" s="290" t="str">
        <f t="shared" si="29"/>
        <v/>
      </c>
    </row>
    <row r="301" spans="1:17" s="4" customFormat="1" ht="15" customHeight="1" x14ac:dyDescent="0.2">
      <c r="A301" s="291">
        <v>288</v>
      </c>
      <c r="B301" s="877"/>
      <c r="C301" s="878"/>
      <c r="D301" s="258"/>
      <c r="E301" s="259"/>
      <c r="F301" s="289" t="str">
        <f t="shared" si="24"/>
        <v/>
      </c>
      <c r="G301" s="259"/>
      <c r="H301" s="259"/>
      <c r="I301" s="289" t="str">
        <f t="shared" si="25"/>
        <v/>
      </c>
      <c r="J301" s="290" t="str">
        <f t="shared" si="26"/>
        <v/>
      </c>
      <c r="K301" s="258"/>
      <c r="L301" s="259"/>
      <c r="M301" s="289" t="str">
        <f t="shared" si="27"/>
        <v/>
      </c>
      <c r="N301" s="259"/>
      <c r="O301" s="259"/>
      <c r="P301" s="289" t="str">
        <f t="shared" si="28"/>
        <v/>
      </c>
      <c r="Q301" s="290" t="str">
        <f t="shared" si="29"/>
        <v/>
      </c>
    </row>
    <row r="302" spans="1:17" s="4" customFormat="1" ht="15" customHeight="1" x14ac:dyDescent="0.2">
      <c r="A302" s="288">
        <v>289</v>
      </c>
      <c r="B302" s="877"/>
      <c r="C302" s="878"/>
      <c r="D302" s="258"/>
      <c r="E302" s="259"/>
      <c r="F302" s="289" t="str">
        <f t="shared" si="24"/>
        <v/>
      </c>
      <c r="G302" s="259"/>
      <c r="H302" s="259"/>
      <c r="I302" s="289" t="str">
        <f t="shared" si="25"/>
        <v/>
      </c>
      <c r="J302" s="290" t="str">
        <f t="shared" si="26"/>
        <v/>
      </c>
      <c r="K302" s="258"/>
      <c r="L302" s="259"/>
      <c r="M302" s="289" t="str">
        <f t="shared" si="27"/>
        <v/>
      </c>
      <c r="N302" s="259"/>
      <c r="O302" s="259"/>
      <c r="P302" s="289" t="str">
        <f t="shared" si="28"/>
        <v/>
      </c>
      <c r="Q302" s="290" t="str">
        <f t="shared" si="29"/>
        <v/>
      </c>
    </row>
    <row r="303" spans="1:17" s="4" customFormat="1" ht="15" customHeight="1" x14ac:dyDescent="0.2">
      <c r="A303" s="291">
        <v>290</v>
      </c>
      <c r="B303" s="877"/>
      <c r="C303" s="878"/>
      <c r="D303" s="258"/>
      <c r="E303" s="259"/>
      <c r="F303" s="289" t="str">
        <f t="shared" si="24"/>
        <v/>
      </c>
      <c r="G303" s="259"/>
      <c r="H303" s="259"/>
      <c r="I303" s="289" t="str">
        <f t="shared" si="25"/>
        <v/>
      </c>
      <c r="J303" s="290" t="str">
        <f t="shared" si="26"/>
        <v/>
      </c>
      <c r="K303" s="258"/>
      <c r="L303" s="259"/>
      <c r="M303" s="289" t="str">
        <f t="shared" si="27"/>
        <v/>
      </c>
      <c r="N303" s="259"/>
      <c r="O303" s="259"/>
      <c r="P303" s="289" t="str">
        <f t="shared" si="28"/>
        <v/>
      </c>
      <c r="Q303" s="290" t="str">
        <f t="shared" si="29"/>
        <v/>
      </c>
    </row>
    <row r="304" spans="1:17" s="4" customFormat="1" ht="15" customHeight="1" x14ac:dyDescent="0.2">
      <c r="A304" s="288">
        <v>291</v>
      </c>
      <c r="B304" s="877"/>
      <c r="C304" s="878"/>
      <c r="D304" s="258"/>
      <c r="E304" s="259"/>
      <c r="F304" s="289" t="str">
        <f t="shared" si="24"/>
        <v/>
      </c>
      <c r="G304" s="259"/>
      <c r="H304" s="259"/>
      <c r="I304" s="289" t="str">
        <f t="shared" si="25"/>
        <v/>
      </c>
      <c r="J304" s="290" t="str">
        <f t="shared" si="26"/>
        <v/>
      </c>
      <c r="K304" s="258"/>
      <c r="L304" s="259"/>
      <c r="M304" s="289" t="str">
        <f t="shared" si="27"/>
        <v/>
      </c>
      <c r="N304" s="259"/>
      <c r="O304" s="259"/>
      <c r="P304" s="289" t="str">
        <f t="shared" si="28"/>
        <v/>
      </c>
      <c r="Q304" s="290" t="str">
        <f t="shared" si="29"/>
        <v/>
      </c>
    </row>
    <row r="305" spans="1:17" s="4" customFormat="1" ht="15" customHeight="1" x14ac:dyDescent="0.2">
      <c r="A305" s="291">
        <v>292</v>
      </c>
      <c r="B305" s="877"/>
      <c r="C305" s="878"/>
      <c r="D305" s="258"/>
      <c r="E305" s="259"/>
      <c r="F305" s="289" t="str">
        <f t="shared" si="24"/>
        <v/>
      </c>
      <c r="G305" s="259"/>
      <c r="H305" s="259"/>
      <c r="I305" s="289" t="str">
        <f t="shared" si="25"/>
        <v/>
      </c>
      <c r="J305" s="290" t="str">
        <f t="shared" si="26"/>
        <v/>
      </c>
      <c r="K305" s="258"/>
      <c r="L305" s="259"/>
      <c r="M305" s="289" t="str">
        <f t="shared" si="27"/>
        <v/>
      </c>
      <c r="N305" s="259"/>
      <c r="O305" s="259"/>
      <c r="P305" s="289" t="str">
        <f t="shared" si="28"/>
        <v/>
      </c>
      <c r="Q305" s="290" t="str">
        <f t="shared" si="29"/>
        <v/>
      </c>
    </row>
    <row r="306" spans="1:17" s="4" customFormat="1" ht="15" customHeight="1" x14ac:dyDescent="0.2">
      <c r="A306" s="288">
        <v>293</v>
      </c>
      <c r="B306" s="877"/>
      <c r="C306" s="878"/>
      <c r="D306" s="258"/>
      <c r="E306" s="259"/>
      <c r="F306" s="289" t="str">
        <f t="shared" si="24"/>
        <v/>
      </c>
      <c r="G306" s="259"/>
      <c r="H306" s="259"/>
      <c r="I306" s="289" t="str">
        <f t="shared" si="25"/>
        <v/>
      </c>
      <c r="J306" s="290" t="str">
        <f t="shared" si="26"/>
        <v/>
      </c>
      <c r="K306" s="258"/>
      <c r="L306" s="259"/>
      <c r="M306" s="289" t="str">
        <f t="shared" si="27"/>
        <v/>
      </c>
      <c r="N306" s="259"/>
      <c r="O306" s="259"/>
      <c r="P306" s="289" t="str">
        <f t="shared" si="28"/>
        <v/>
      </c>
      <c r="Q306" s="290" t="str">
        <f t="shared" si="29"/>
        <v/>
      </c>
    </row>
    <row r="307" spans="1:17" s="4" customFormat="1" ht="15" customHeight="1" x14ac:dyDescent="0.2">
      <c r="A307" s="291">
        <v>294</v>
      </c>
      <c r="B307" s="877"/>
      <c r="C307" s="878"/>
      <c r="D307" s="258"/>
      <c r="E307" s="259"/>
      <c r="F307" s="289" t="str">
        <f t="shared" si="24"/>
        <v/>
      </c>
      <c r="G307" s="259"/>
      <c r="H307" s="259"/>
      <c r="I307" s="289" t="str">
        <f t="shared" si="25"/>
        <v/>
      </c>
      <c r="J307" s="290" t="str">
        <f t="shared" si="26"/>
        <v/>
      </c>
      <c r="K307" s="258"/>
      <c r="L307" s="259"/>
      <c r="M307" s="289" t="str">
        <f t="shared" si="27"/>
        <v/>
      </c>
      <c r="N307" s="259"/>
      <c r="O307" s="259"/>
      <c r="P307" s="289" t="str">
        <f t="shared" si="28"/>
        <v/>
      </c>
      <c r="Q307" s="290" t="str">
        <f t="shared" si="29"/>
        <v/>
      </c>
    </row>
    <row r="308" spans="1:17" s="4" customFormat="1" ht="15" customHeight="1" x14ac:dyDescent="0.2">
      <c r="A308" s="288">
        <v>295</v>
      </c>
      <c r="B308" s="877"/>
      <c r="C308" s="878"/>
      <c r="D308" s="258"/>
      <c r="E308" s="259"/>
      <c r="F308" s="289" t="str">
        <f t="shared" si="24"/>
        <v/>
      </c>
      <c r="G308" s="259"/>
      <c r="H308" s="259"/>
      <c r="I308" s="289" t="str">
        <f t="shared" si="25"/>
        <v/>
      </c>
      <c r="J308" s="290" t="str">
        <f t="shared" si="26"/>
        <v/>
      </c>
      <c r="K308" s="258"/>
      <c r="L308" s="259"/>
      <c r="M308" s="289" t="str">
        <f t="shared" si="27"/>
        <v/>
      </c>
      <c r="N308" s="259"/>
      <c r="O308" s="259"/>
      <c r="P308" s="289" t="str">
        <f t="shared" si="28"/>
        <v/>
      </c>
      <c r="Q308" s="290" t="str">
        <f t="shared" si="29"/>
        <v/>
      </c>
    </row>
    <row r="309" spans="1:17" s="4" customFormat="1" ht="15" customHeight="1" x14ac:dyDescent="0.2">
      <c r="A309" s="291">
        <v>296</v>
      </c>
      <c r="B309" s="877"/>
      <c r="C309" s="878"/>
      <c r="D309" s="258"/>
      <c r="E309" s="259"/>
      <c r="F309" s="289" t="str">
        <f t="shared" si="24"/>
        <v/>
      </c>
      <c r="G309" s="259"/>
      <c r="H309" s="259"/>
      <c r="I309" s="289" t="str">
        <f t="shared" si="25"/>
        <v/>
      </c>
      <c r="J309" s="290" t="str">
        <f t="shared" si="26"/>
        <v/>
      </c>
      <c r="K309" s="258"/>
      <c r="L309" s="259"/>
      <c r="M309" s="289" t="str">
        <f t="shared" si="27"/>
        <v/>
      </c>
      <c r="N309" s="259"/>
      <c r="O309" s="259"/>
      <c r="P309" s="289" t="str">
        <f t="shared" si="28"/>
        <v/>
      </c>
      <c r="Q309" s="290" t="str">
        <f t="shared" si="29"/>
        <v/>
      </c>
    </row>
    <row r="310" spans="1:17" s="4" customFormat="1" ht="15" customHeight="1" x14ac:dyDescent="0.2">
      <c r="A310" s="288">
        <v>297</v>
      </c>
      <c r="B310" s="877"/>
      <c r="C310" s="878"/>
      <c r="D310" s="258"/>
      <c r="E310" s="259"/>
      <c r="F310" s="289" t="str">
        <f t="shared" si="24"/>
        <v/>
      </c>
      <c r="G310" s="259"/>
      <c r="H310" s="259"/>
      <c r="I310" s="289" t="str">
        <f t="shared" si="25"/>
        <v/>
      </c>
      <c r="J310" s="290" t="str">
        <f t="shared" si="26"/>
        <v/>
      </c>
      <c r="K310" s="258"/>
      <c r="L310" s="259"/>
      <c r="M310" s="289" t="str">
        <f t="shared" si="27"/>
        <v/>
      </c>
      <c r="N310" s="259"/>
      <c r="O310" s="259"/>
      <c r="P310" s="289" t="str">
        <f t="shared" si="28"/>
        <v/>
      </c>
      <c r="Q310" s="290" t="str">
        <f t="shared" si="29"/>
        <v/>
      </c>
    </row>
    <row r="311" spans="1:17" s="4" customFormat="1" ht="15" customHeight="1" x14ac:dyDescent="0.2">
      <c r="A311" s="291">
        <v>298</v>
      </c>
      <c r="B311" s="877"/>
      <c r="C311" s="878"/>
      <c r="D311" s="258"/>
      <c r="E311" s="259"/>
      <c r="F311" s="289" t="str">
        <f t="shared" si="24"/>
        <v/>
      </c>
      <c r="G311" s="259"/>
      <c r="H311" s="259"/>
      <c r="I311" s="289" t="str">
        <f t="shared" si="25"/>
        <v/>
      </c>
      <c r="J311" s="290" t="str">
        <f t="shared" si="26"/>
        <v/>
      </c>
      <c r="K311" s="258"/>
      <c r="L311" s="259"/>
      <c r="M311" s="289" t="str">
        <f t="shared" si="27"/>
        <v/>
      </c>
      <c r="N311" s="259"/>
      <c r="O311" s="259"/>
      <c r="P311" s="289" t="str">
        <f t="shared" si="28"/>
        <v/>
      </c>
      <c r="Q311" s="290" t="str">
        <f t="shared" si="29"/>
        <v/>
      </c>
    </row>
    <row r="312" spans="1:17" s="4" customFormat="1" ht="15" customHeight="1" x14ac:dyDescent="0.2">
      <c r="A312" s="288">
        <v>299</v>
      </c>
      <c r="B312" s="877"/>
      <c r="C312" s="878"/>
      <c r="D312" s="258"/>
      <c r="E312" s="259"/>
      <c r="F312" s="289" t="str">
        <f t="shared" si="24"/>
        <v/>
      </c>
      <c r="G312" s="259"/>
      <c r="H312" s="259"/>
      <c r="I312" s="289" t="str">
        <f t="shared" si="25"/>
        <v/>
      </c>
      <c r="J312" s="290" t="str">
        <f t="shared" si="26"/>
        <v/>
      </c>
      <c r="K312" s="258"/>
      <c r="L312" s="259"/>
      <c r="M312" s="289" t="str">
        <f t="shared" si="27"/>
        <v/>
      </c>
      <c r="N312" s="259"/>
      <c r="O312" s="259"/>
      <c r="P312" s="289" t="str">
        <f t="shared" si="28"/>
        <v/>
      </c>
      <c r="Q312" s="290" t="str">
        <f t="shared" si="29"/>
        <v/>
      </c>
    </row>
    <row r="313" spans="1:17" s="4" customFormat="1" ht="15" customHeight="1" x14ac:dyDescent="0.2">
      <c r="A313" s="291">
        <v>300</v>
      </c>
      <c r="B313" s="877"/>
      <c r="C313" s="878"/>
      <c r="D313" s="258"/>
      <c r="E313" s="259"/>
      <c r="F313" s="289" t="str">
        <f t="shared" si="24"/>
        <v/>
      </c>
      <c r="G313" s="259"/>
      <c r="H313" s="259"/>
      <c r="I313" s="289" t="str">
        <f>IF(ISNUMBER(G313),IF(ISNUMBER(H313),G313-H313,""),"")</f>
        <v/>
      </c>
      <c r="J313" s="290" t="str">
        <f t="shared" si="26"/>
        <v/>
      </c>
      <c r="K313" s="258"/>
      <c r="L313" s="259"/>
      <c r="M313" s="289" t="str">
        <f t="shared" si="27"/>
        <v/>
      </c>
      <c r="N313" s="259"/>
      <c r="O313" s="259"/>
      <c r="P313" s="289" t="str">
        <f t="shared" si="28"/>
        <v/>
      </c>
      <c r="Q313" s="290" t="str">
        <f t="shared" si="29"/>
        <v/>
      </c>
    </row>
    <row r="314" spans="1:17" s="4" customFormat="1" ht="15" customHeight="1" x14ac:dyDescent="0.2">
      <c r="A314" s="291">
        <v>301</v>
      </c>
      <c r="B314" s="877"/>
      <c r="C314" s="878"/>
      <c r="D314" s="258"/>
      <c r="E314" s="259"/>
      <c r="F314" s="289" t="str">
        <f t="shared" ref="F314:F322" si="30">IF(ISNUMBER(D314),IF(ISNUMBER(E314),D314-E314,""),"")</f>
        <v/>
      </c>
      <c r="G314" s="259"/>
      <c r="H314" s="259"/>
      <c r="I314" s="289" t="str">
        <f>IF(ISNUMBER(G314),IF(ISNUMBER(H314),G314-H314,""),"")</f>
        <v/>
      </c>
      <c r="J314" s="290" t="str">
        <f t="shared" ref="J314:J322" si="31">IF(ISNUMBER(F314),IF(ISNUMBER(I314),ROUND(F314/I314,1),""),"")</f>
        <v/>
      </c>
      <c r="K314" s="258"/>
      <c r="L314" s="259"/>
      <c r="M314" s="289" t="str">
        <f t="shared" ref="M314:M323" si="32">IF(ISNUMBER(K314),IF(ISNUMBER(L314),K314-L314,""),"")</f>
        <v/>
      </c>
      <c r="N314" s="259"/>
      <c r="O314" s="259"/>
      <c r="P314" s="289" t="str">
        <f t="shared" ref="P314:P323" si="33">IF(ISNUMBER(N314),IF(ISNUMBER(O314),N314-O314,""),"")</f>
        <v/>
      </c>
      <c r="Q314" s="290" t="str">
        <f t="shared" ref="Q314:Q323" si="34">IF(ISNUMBER(M314),IF(ISNUMBER(P314),ROUND(M314/P314,1),""),"")</f>
        <v/>
      </c>
    </row>
    <row r="315" spans="1:17" s="4" customFormat="1" ht="15" customHeight="1" x14ac:dyDescent="0.2">
      <c r="A315" s="291">
        <v>302</v>
      </c>
      <c r="B315" s="877"/>
      <c r="C315" s="878"/>
      <c r="D315" s="258"/>
      <c r="E315" s="259"/>
      <c r="F315" s="289" t="str">
        <f t="shared" si="30"/>
        <v/>
      </c>
      <c r="G315" s="259"/>
      <c r="H315" s="259"/>
      <c r="I315" s="289" t="str">
        <f t="shared" ref="I315:I322" si="35">IF(ISNUMBER(G315),IF(ISNUMBER(H315),G315-H315,""),"")</f>
        <v/>
      </c>
      <c r="J315" s="290" t="str">
        <f t="shared" si="31"/>
        <v/>
      </c>
      <c r="K315" s="258"/>
      <c r="L315" s="259"/>
      <c r="M315" s="289" t="str">
        <f t="shared" si="32"/>
        <v/>
      </c>
      <c r="N315" s="259"/>
      <c r="O315" s="259"/>
      <c r="P315" s="289" t="str">
        <f t="shared" si="33"/>
        <v/>
      </c>
      <c r="Q315" s="290" t="str">
        <f t="shared" si="34"/>
        <v/>
      </c>
    </row>
    <row r="316" spans="1:17" s="4" customFormat="1" ht="15" customHeight="1" x14ac:dyDescent="0.2">
      <c r="A316" s="291">
        <v>303</v>
      </c>
      <c r="B316" s="877"/>
      <c r="C316" s="878"/>
      <c r="D316" s="258"/>
      <c r="E316" s="259"/>
      <c r="F316" s="289" t="str">
        <f t="shared" si="30"/>
        <v/>
      </c>
      <c r="G316" s="259"/>
      <c r="H316" s="259"/>
      <c r="I316" s="289" t="str">
        <f t="shared" si="35"/>
        <v/>
      </c>
      <c r="J316" s="290" t="str">
        <f t="shared" si="31"/>
        <v/>
      </c>
      <c r="K316" s="258"/>
      <c r="L316" s="259"/>
      <c r="M316" s="289" t="str">
        <f t="shared" si="32"/>
        <v/>
      </c>
      <c r="N316" s="259"/>
      <c r="O316" s="259"/>
      <c r="P316" s="289" t="str">
        <f t="shared" si="33"/>
        <v/>
      </c>
      <c r="Q316" s="290" t="str">
        <f t="shared" si="34"/>
        <v/>
      </c>
    </row>
    <row r="317" spans="1:17" s="4" customFormat="1" ht="15" customHeight="1" x14ac:dyDescent="0.2">
      <c r="A317" s="291">
        <v>304</v>
      </c>
      <c r="B317" s="877"/>
      <c r="C317" s="878"/>
      <c r="D317" s="258"/>
      <c r="E317" s="259"/>
      <c r="F317" s="289" t="str">
        <f t="shared" si="30"/>
        <v/>
      </c>
      <c r="G317" s="259"/>
      <c r="H317" s="259"/>
      <c r="I317" s="289" t="str">
        <f t="shared" si="35"/>
        <v/>
      </c>
      <c r="J317" s="290" t="str">
        <f t="shared" si="31"/>
        <v/>
      </c>
      <c r="K317" s="258"/>
      <c r="L317" s="259"/>
      <c r="M317" s="289" t="str">
        <f t="shared" si="32"/>
        <v/>
      </c>
      <c r="N317" s="259"/>
      <c r="O317" s="259"/>
      <c r="P317" s="289" t="str">
        <f t="shared" si="33"/>
        <v/>
      </c>
      <c r="Q317" s="290" t="str">
        <f t="shared" si="34"/>
        <v/>
      </c>
    </row>
    <row r="318" spans="1:17" s="4" customFormat="1" ht="15" customHeight="1" x14ac:dyDescent="0.2">
      <c r="A318" s="291">
        <v>305</v>
      </c>
      <c r="B318" s="877"/>
      <c r="C318" s="878"/>
      <c r="D318" s="258"/>
      <c r="E318" s="259"/>
      <c r="F318" s="289" t="str">
        <f t="shared" si="30"/>
        <v/>
      </c>
      <c r="G318" s="259"/>
      <c r="H318" s="259"/>
      <c r="I318" s="289" t="str">
        <f t="shared" si="35"/>
        <v/>
      </c>
      <c r="J318" s="290" t="str">
        <f t="shared" si="31"/>
        <v/>
      </c>
      <c r="K318" s="258"/>
      <c r="L318" s="259"/>
      <c r="M318" s="289" t="str">
        <f t="shared" si="32"/>
        <v/>
      </c>
      <c r="N318" s="259"/>
      <c r="O318" s="259"/>
      <c r="P318" s="289" t="str">
        <f t="shared" si="33"/>
        <v/>
      </c>
      <c r="Q318" s="290" t="str">
        <f t="shared" si="34"/>
        <v/>
      </c>
    </row>
    <row r="319" spans="1:17" s="4" customFormat="1" ht="15" customHeight="1" x14ac:dyDescent="0.2">
      <c r="A319" s="291">
        <v>306</v>
      </c>
      <c r="B319" s="877"/>
      <c r="C319" s="878"/>
      <c r="D319" s="258"/>
      <c r="E319" s="259"/>
      <c r="F319" s="289" t="str">
        <f t="shared" si="30"/>
        <v/>
      </c>
      <c r="G319" s="259"/>
      <c r="H319" s="259"/>
      <c r="I319" s="289" t="str">
        <f t="shared" si="35"/>
        <v/>
      </c>
      <c r="J319" s="290" t="str">
        <f t="shared" si="31"/>
        <v/>
      </c>
      <c r="K319" s="258"/>
      <c r="L319" s="259"/>
      <c r="M319" s="289" t="str">
        <f t="shared" si="32"/>
        <v/>
      </c>
      <c r="N319" s="259"/>
      <c r="O319" s="259"/>
      <c r="P319" s="289" t="str">
        <f t="shared" si="33"/>
        <v/>
      </c>
      <c r="Q319" s="290" t="str">
        <f t="shared" si="34"/>
        <v/>
      </c>
    </row>
    <row r="320" spans="1:17" s="4" customFormat="1" ht="15" customHeight="1" x14ac:dyDescent="0.2">
      <c r="A320" s="291">
        <v>307</v>
      </c>
      <c r="B320" s="877"/>
      <c r="C320" s="878"/>
      <c r="D320" s="258"/>
      <c r="E320" s="259"/>
      <c r="F320" s="289" t="str">
        <f t="shared" si="30"/>
        <v/>
      </c>
      <c r="G320" s="259"/>
      <c r="H320" s="259"/>
      <c r="I320" s="289" t="str">
        <f t="shared" si="35"/>
        <v/>
      </c>
      <c r="J320" s="290" t="str">
        <f t="shared" si="31"/>
        <v/>
      </c>
      <c r="K320" s="258"/>
      <c r="L320" s="259"/>
      <c r="M320" s="289" t="str">
        <f t="shared" si="32"/>
        <v/>
      </c>
      <c r="N320" s="259"/>
      <c r="O320" s="259"/>
      <c r="P320" s="289" t="str">
        <f t="shared" si="33"/>
        <v/>
      </c>
      <c r="Q320" s="290" t="str">
        <f t="shared" si="34"/>
        <v/>
      </c>
    </row>
    <row r="321" spans="1:17" s="4" customFormat="1" ht="15" customHeight="1" x14ac:dyDescent="0.2">
      <c r="A321" s="291">
        <v>308</v>
      </c>
      <c r="B321" s="877"/>
      <c r="C321" s="878"/>
      <c r="D321" s="258"/>
      <c r="E321" s="259"/>
      <c r="F321" s="289" t="str">
        <f t="shared" si="30"/>
        <v/>
      </c>
      <c r="G321" s="259"/>
      <c r="H321" s="259"/>
      <c r="I321" s="289" t="str">
        <f t="shared" si="35"/>
        <v/>
      </c>
      <c r="J321" s="290" t="str">
        <f t="shared" si="31"/>
        <v/>
      </c>
      <c r="K321" s="258"/>
      <c r="L321" s="259"/>
      <c r="M321" s="289" t="str">
        <f t="shared" si="32"/>
        <v/>
      </c>
      <c r="N321" s="259"/>
      <c r="O321" s="259"/>
      <c r="P321" s="289" t="str">
        <f t="shared" si="33"/>
        <v/>
      </c>
      <c r="Q321" s="290" t="str">
        <f t="shared" si="34"/>
        <v/>
      </c>
    </row>
    <row r="322" spans="1:17" s="4" customFormat="1" ht="15" customHeight="1" x14ac:dyDescent="0.2">
      <c r="A322" s="291">
        <v>309</v>
      </c>
      <c r="B322" s="877"/>
      <c r="C322" s="878"/>
      <c r="D322" s="258"/>
      <c r="E322" s="259"/>
      <c r="F322" s="289" t="str">
        <f t="shared" si="30"/>
        <v/>
      </c>
      <c r="G322" s="259"/>
      <c r="H322" s="259"/>
      <c r="I322" s="289" t="str">
        <f t="shared" si="35"/>
        <v/>
      </c>
      <c r="J322" s="290" t="str">
        <f t="shared" si="31"/>
        <v/>
      </c>
      <c r="K322" s="258"/>
      <c r="L322" s="259"/>
      <c r="M322" s="289" t="str">
        <f t="shared" si="32"/>
        <v/>
      </c>
      <c r="N322" s="259"/>
      <c r="O322" s="259"/>
      <c r="P322" s="289" t="str">
        <f t="shared" si="33"/>
        <v/>
      </c>
      <c r="Q322" s="290" t="str">
        <f t="shared" si="34"/>
        <v/>
      </c>
    </row>
    <row r="323" spans="1:17" s="4" customFormat="1" ht="15" customHeight="1" x14ac:dyDescent="0.2">
      <c r="A323" s="291">
        <v>310</v>
      </c>
      <c r="B323" s="877"/>
      <c r="C323" s="878"/>
      <c r="D323" s="258"/>
      <c r="E323" s="259"/>
      <c r="F323" s="289" t="str">
        <f>IF(ISNUMBER(D323),IF(ISNUMBER(E323),D323-E323,""),"")</f>
        <v/>
      </c>
      <c r="G323" s="259"/>
      <c r="H323" s="259"/>
      <c r="I323" s="289" t="str">
        <f>IF(ISNUMBER(G323),IF(ISNUMBER(H323),G323-H323,""),"")</f>
        <v/>
      </c>
      <c r="J323" s="290" t="str">
        <f>IF(ISNUMBER(F323),IF(ISNUMBER(I323),ROUND(F323/I323,1),""),"")</f>
        <v/>
      </c>
      <c r="K323" s="258"/>
      <c r="L323" s="259"/>
      <c r="M323" s="289" t="str">
        <f t="shared" si="32"/>
        <v/>
      </c>
      <c r="N323" s="259"/>
      <c r="O323" s="259"/>
      <c r="P323" s="289" t="str">
        <f t="shared" si="33"/>
        <v/>
      </c>
      <c r="Q323" s="290" t="str">
        <f t="shared" si="34"/>
        <v/>
      </c>
    </row>
  </sheetData>
  <sheetProtection algorithmName="SHA-512" hashValue="0qG6s83W9K7DzzQvb7/6wCQ9d8mJz2oz0z2iu9WyJJPhOM8My3R1BtoFWshA8Wl3+8Nj43hw4R2NEC4x+kiIoQ==" saltValue="xi4757uF+0LndA1hN7ZLfw==" spinCount="100000" sheet="1" objects="1" scenarios="1" selectLockedCells="1"/>
  <mergeCells count="328">
    <mergeCell ref="B320:C320"/>
    <mergeCell ref="B321:C321"/>
    <mergeCell ref="B322:C322"/>
    <mergeCell ref="B323:C323"/>
    <mergeCell ref="B317:C317"/>
    <mergeCell ref="B318:C318"/>
    <mergeCell ref="B319:C319"/>
    <mergeCell ref="B14:C14"/>
    <mergeCell ref="B15:C15"/>
    <mergeCell ref="B16:C16"/>
    <mergeCell ref="B17:C17"/>
    <mergeCell ref="B18:C18"/>
    <mergeCell ref="B19:C19"/>
    <mergeCell ref="B26:C26"/>
    <mergeCell ref="B27:C27"/>
    <mergeCell ref="B28:C28"/>
    <mergeCell ref="B29:C29"/>
    <mergeCell ref="B30:C30"/>
    <mergeCell ref="B31:C31"/>
    <mergeCell ref="B20:C20"/>
    <mergeCell ref="B21:C21"/>
    <mergeCell ref="B22:C22"/>
    <mergeCell ref="B23:C23"/>
    <mergeCell ref="B24:C24"/>
    <mergeCell ref="A2:CM2"/>
    <mergeCell ref="K11:Q11"/>
    <mergeCell ref="D12:E12"/>
    <mergeCell ref="F12:J12"/>
    <mergeCell ref="K12:L12"/>
    <mergeCell ref="B8:C8"/>
    <mergeCell ref="D8:I8"/>
    <mergeCell ref="K8:P8"/>
    <mergeCell ref="A9:O9"/>
    <mergeCell ref="P9:Q9"/>
    <mergeCell ref="A10:Q10"/>
    <mergeCell ref="A11:A13"/>
    <mergeCell ref="B11:C13"/>
    <mergeCell ref="D11:J11"/>
    <mergeCell ref="A4:Q4"/>
    <mergeCell ref="B6:H6"/>
    <mergeCell ref="A5:H5"/>
    <mergeCell ref="B25:C25"/>
    <mergeCell ref="B38:C38"/>
    <mergeCell ref="B39:C39"/>
    <mergeCell ref="B40:C40"/>
    <mergeCell ref="B41:C41"/>
    <mergeCell ref="B42:C42"/>
    <mergeCell ref="B43:C43"/>
    <mergeCell ref="B32:C32"/>
    <mergeCell ref="B33:C33"/>
    <mergeCell ref="B34:C34"/>
    <mergeCell ref="B35:C35"/>
    <mergeCell ref="B36:C36"/>
    <mergeCell ref="B37:C37"/>
    <mergeCell ref="B50:C50"/>
    <mergeCell ref="B51:C51"/>
    <mergeCell ref="B52:C52"/>
    <mergeCell ref="B53:C53"/>
    <mergeCell ref="B54:C54"/>
    <mergeCell ref="B55:C55"/>
    <mergeCell ref="B44:C44"/>
    <mergeCell ref="B45:C45"/>
    <mergeCell ref="B46:C46"/>
    <mergeCell ref="B47:C47"/>
    <mergeCell ref="B48:C48"/>
    <mergeCell ref="B49:C49"/>
    <mergeCell ref="B62:C62"/>
    <mergeCell ref="B63:C63"/>
    <mergeCell ref="B64:C64"/>
    <mergeCell ref="B65:C65"/>
    <mergeCell ref="B66:C66"/>
    <mergeCell ref="B67:C67"/>
    <mergeCell ref="B56:C56"/>
    <mergeCell ref="B57:C57"/>
    <mergeCell ref="B58:C58"/>
    <mergeCell ref="B59:C59"/>
    <mergeCell ref="B60:C60"/>
    <mergeCell ref="B61:C61"/>
    <mergeCell ref="B74:C74"/>
    <mergeCell ref="B75:C75"/>
    <mergeCell ref="B76:C76"/>
    <mergeCell ref="B77:C77"/>
    <mergeCell ref="B78:C78"/>
    <mergeCell ref="B79:C79"/>
    <mergeCell ref="B68:C68"/>
    <mergeCell ref="B69:C69"/>
    <mergeCell ref="B70:C70"/>
    <mergeCell ref="B71:C71"/>
    <mergeCell ref="B72:C72"/>
    <mergeCell ref="B73:C73"/>
    <mergeCell ref="B86:C86"/>
    <mergeCell ref="B87:C87"/>
    <mergeCell ref="B88:C88"/>
    <mergeCell ref="B89:C89"/>
    <mergeCell ref="B90:C90"/>
    <mergeCell ref="B91:C91"/>
    <mergeCell ref="B80:C80"/>
    <mergeCell ref="B81:C81"/>
    <mergeCell ref="B82:C82"/>
    <mergeCell ref="B83:C83"/>
    <mergeCell ref="B84:C84"/>
    <mergeCell ref="B85:C85"/>
    <mergeCell ref="B98:C98"/>
    <mergeCell ref="B99:C99"/>
    <mergeCell ref="B100:C100"/>
    <mergeCell ref="B101:C101"/>
    <mergeCell ref="B102:C102"/>
    <mergeCell ref="B103:C103"/>
    <mergeCell ref="B92:C92"/>
    <mergeCell ref="B93:C93"/>
    <mergeCell ref="B94:C94"/>
    <mergeCell ref="B95:C95"/>
    <mergeCell ref="B96:C96"/>
    <mergeCell ref="B97:C97"/>
    <mergeCell ref="B110:C110"/>
    <mergeCell ref="B111:C111"/>
    <mergeCell ref="B112:C112"/>
    <mergeCell ref="B113:C113"/>
    <mergeCell ref="B114:C114"/>
    <mergeCell ref="B115:C115"/>
    <mergeCell ref="B104:C104"/>
    <mergeCell ref="B105:C105"/>
    <mergeCell ref="B106:C106"/>
    <mergeCell ref="B107:C107"/>
    <mergeCell ref="B108:C108"/>
    <mergeCell ref="B109:C109"/>
    <mergeCell ref="B122:C122"/>
    <mergeCell ref="B123:C123"/>
    <mergeCell ref="B124:C124"/>
    <mergeCell ref="B125:C125"/>
    <mergeCell ref="B126:C126"/>
    <mergeCell ref="B127:C127"/>
    <mergeCell ref="B116:C116"/>
    <mergeCell ref="B117:C117"/>
    <mergeCell ref="B118:C118"/>
    <mergeCell ref="B119:C119"/>
    <mergeCell ref="B120:C120"/>
    <mergeCell ref="B121:C121"/>
    <mergeCell ref="B134:C134"/>
    <mergeCell ref="B135:C135"/>
    <mergeCell ref="B136:C136"/>
    <mergeCell ref="B137:C137"/>
    <mergeCell ref="B138:C138"/>
    <mergeCell ref="B139:C139"/>
    <mergeCell ref="B128:C128"/>
    <mergeCell ref="B129:C129"/>
    <mergeCell ref="B130:C130"/>
    <mergeCell ref="B131:C131"/>
    <mergeCell ref="B132:C132"/>
    <mergeCell ref="B133:C133"/>
    <mergeCell ref="B146:C146"/>
    <mergeCell ref="B147:C147"/>
    <mergeCell ref="B148:C148"/>
    <mergeCell ref="B149:C149"/>
    <mergeCell ref="B150:C150"/>
    <mergeCell ref="B151:C151"/>
    <mergeCell ref="B140:C140"/>
    <mergeCell ref="B141:C141"/>
    <mergeCell ref="B142:C142"/>
    <mergeCell ref="B143:C143"/>
    <mergeCell ref="B144:C144"/>
    <mergeCell ref="B145:C145"/>
    <mergeCell ref="B158:C158"/>
    <mergeCell ref="B159:C159"/>
    <mergeCell ref="B160:C160"/>
    <mergeCell ref="B161:C161"/>
    <mergeCell ref="B162:C162"/>
    <mergeCell ref="B163:C163"/>
    <mergeCell ref="B152:C152"/>
    <mergeCell ref="B153:C153"/>
    <mergeCell ref="B154:C154"/>
    <mergeCell ref="B155:C155"/>
    <mergeCell ref="B156:C156"/>
    <mergeCell ref="B157:C157"/>
    <mergeCell ref="B170:C170"/>
    <mergeCell ref="B171:C171"/>
    <mergeCell ref="B172:C172"/>
    <mergeCell ref="B173:C173"/>
    <mergeCell ref="B174:C174"/>
    <mergeCell ref="B175:C175"/>
    <mergeCell ref="B164:C164"/>
    <mergeCell ref="B165:C165"/>
    <mergeCell ref="B166:C166"/>
    <mergeCell ref="B167:C167"/>
    <mergeCell ref="B168:C168"/>
    <mergeCell ref="B169:C169"/>
    <mergeCell ref="B182:C182"/>
    <mergeCell ref="B183:C183"/>
    <mergeCell ref="B184:C184"/>
    <mergeCell ref="B185:C185"/>
    <mergeCell ref="B186:C186"/>
    <mergeCell ref="B187:C187"/>
    <mergeCell ref="B176:C176"/>
    <mergeCell ref="B177:C177"/>
    <mergeCell ref="B178:C178"/>
    <mergeCell ref="B179:C179"/>
    <mergeCell ref="B180:C180"/>
    <mergeCell ref="B181:C181"/>
    <mergeCell ref="B194:C194"/>
    <mergeCell ref="B195:C195"/>
    <mergeCell ref="B196:C196"/>
    <mergeCell ref="B197:C197"/>
    <mergeCell ref="B198:C198"/>
    <mergeCell ref="B199:C199"/>
    <mergeCell ref="B188:C188"/>
    <mergeCell ref="B189:C189"/>
    <mergeCell ref="B190:C190"/>
    <mergeCell ref="B191:C191"/>
    <mergeCell ref="B192:C192"/>
    <mergeCell ref="B193:C193"/>
    <mergeCell ref="B206:C206"/>
    <mergeCell ref="B207:C207"/>
    <mergeCell ref="B208:C208"/>
    <mergeCell ref="B209:C209"/>
    <mergeCell ref="B210:C210"/>
    <mergeCell ref="B211:C211"/>
    <mergeCell ref="B200:C200"/>
    <mergeCell ref="B201:C201"/>
    <mergeCell ref="B202:C202"/>
    <mergeCell ref="B203:C203"/>
    <mergeCell ref="B204:C204"/>
    <mergeCell ref="B205:C205"/>
    <mergeCell ref="B218:C218"/>
    <mergeCell ref="B219:C219"/>
    <mergeCell ref="B220:C220"/>
    <mergeCell ref="B221:C221"/>
    <mergeCell ref="B222:C222"/>
    <mergeCell ref="B223:C223"/>
    <mergeCell ref="B212:C212"/>
    <mergeCell ref="B213:C213"/>
    <mergeCell ref="B214:C214"/>
    <mergeCell ref="B215:C215"/>
    <mergeCell ref="B216:C216"/>
    <mergeCell ref="B217:C217"/>
    <mergeCell ref="B230:C230"/>
    <mergeCell ref="B231:C231"/>
    <mergeCell ref="B232:C232"/>
    <mergeCell ref="B233:C233"/>
    <mergeCell ref="B234:C234"/>
    <mergeCell ref="B235:C235"/>
    <mergeCell ref="B224:C224"/>
    <mergeCell ref="B225:C225"/>
    <mergeCell ref="B226:C226"/>
    <mergeCell ref="B227:C227"/>
    <mergeCell ref="B228:C228"/>
    <mergeCell ref="B229:C229"/>
    <mergeCell ref="B242:C242"/>
    <mergeCell ref="B243:C243"/>
    <mergeCell ref="B244:C244"/>
    <mergeCell ref="B245:C245"/>
    <mergeCell ref="B246:C246"/>
    <mergeCell ref="B247:C247"/>
    <mergeCell ref="B236:C236"/>
    <mergeCell ref="B237:C237"/>
    <mergeCell ref="B238:C238"/>
    <mergeCell ref="B239:C239"/>
    <mergeCell ref="B240:C240"/>
    <mergeCell ref="B241:C241"/>
    <mergeCell ref="B254:C254"/>
    <mergeCell ref="B255:C255"/>
    <mergeCell ref="B256:C256"/>
    <mergeCell ref="B257:C257"/>
    <mergeCell ref="B258:C258"/>
    <mergeCell ref="B259:C259"/>
    <mergeCell ref="B248:C248"/>
    <mergeCell ref="B249:C249"/>
    <mergeCell ref="B250:C250"/>
    <mergeCell ref="B251:C251"/>
    <mergeCell ref="B252:C252"/>
    <mergeCell ref="B253:C253"/>
    <mergeCell ref="B266:C266"/>
    <mergeCell ref="B267:C267"/>
    <mergeCell ref="B268:C268"/>
    <mergeCell ref="B269:C269"/>
    <mergeCell ref="B270:C270"/>
    <mergeCell ref="B271:C271"/>
    <mergeCell ref="B260:C260"/>
    <mergeCell ref="B261:C261"/>
    <mergeCell ref="B262:C262"/>
    <mergeCell ref="B263:C263"/>
    <mergeCell ref="B264:C264"/>
    <mergeCell ref="B265:C265"/>
    <mergeCell ref="B278:C278"/>
    <mergeCell ref="B279:C279"/>
    <mergeCell ref="B280:C280"/>
    <mergeCell ref="B281:C281"/>
    <mergeCell ref="B282:C282"/>
    <mergeCell ref="B283:C283"/>
    <mergeCell ref="B272:C272"/>
    <mergeCell ref="B273:C273"/>
    <mergeCell ref="B274:C274"/>
    <mergeCell ref="B275:C275"/>
    <mergeCell ref="B276:C276"/>
    <mergeCell ref="B277:C277"/>
    <mergeCell ref="B292:C292"/>
    <mergeCell ref="B293:C293"/>
    <mergeCell ref="B294:C294"/>
    <mergeCell ref="B295:C295"/>
    <mergeCell ref="B284:C284"/>
    <mergeCell ref="B285:C285"/>
    <mergeCell ref="B286:C286"/>
    <mergeCell ref="B287:C287"/>
    <mergeCell ref="B288:C288"/>
    <mergeCell ref="B289:C289"/>
    <mergeCell ref="A1:CM1"/>
    <mergeCell ref="B314:C314"/>
    <mergeCell ref="B315:C315"/>
    <mergeCell ref="B316:C316"/>
    <mergeCell ref="B308:C308"/>
    <mergeCell ref="B309:C309"/>
    <mergeCell ref="B310:C310"/>
    <mergeCell ref="B311:C311"/>
    <mergeCell ref="B312:C312"/>
    <mergeCell ref="B313:C313"/>
    <mergeCell ref="B302:C302"/>
    <mergeCell ref="B303:C303"/>
    <mergeCell ref="B304:C304"/>
    <mergeCell ref="B305:C305"/>
    <mergeCell ref="B306:C306"/>
    <mergeCell ref="B307:C307"/>
    <mergeCell ref="B296:C296"/>
    <mergeCell ref="B297:C297"/>
    <mergeCell ref="B298:C298"/>
    <mergeCell ref="B299:C299"/>
    <mergeCell ref="B300:C300"/>
    <mergeCell ref="B301:C301"/>
    <mergeCell ref="B290:C290"/>
    <mergeCell ref="B291:C291"/>
  </mergeCells>
  <phoneticPr fontId="7"/>
  <dataValidations count="5">
    <dataValidation type="list" allowBlank="1" showInputMessage="1" showErrorMessage="1" sqref="G14:G323 N14:N323" xr:uid="{110D91FA-AA72-45B8-BBFF-42F4DC438DD3}">
      <formula1>"160,8,1"</formula1>
    </dataValidation>
    <dataValidation type="list" allowBlank="1" showInputMessage="1" showErrorMessage="1" sqref="N12" xr:uid="{0B8E5FC8-ED72-43F2-B9C3-BA5228EFB77D}">
      <formula1>$S$13:$S$14</formula1>
    </dataValidation>
    <dataValidation type="list" allowBlank="1" showInputMessage="1" showErrorMessage="1" sqref="P12" xr:uid="{6AD59F2A-1043-4F6A-815F-934E1389103F}">
      <formula1>$T$26:$T$34</formula1>
    </dataValidation>
    <dataValidation type="list" imeMode="hiragana" allowBlank="1" showInputMessage="1" showErrorMessage="1" sqref="A6" xr:uid="{B0792B66-B546-4BD9-8AEC-A873B0860374}">
      <formula1>$V$13</formula1>
    </dataValidation>
    <dataValidation imeMode="halfKatakana" allowBlank="1" showInputMessage="1" showErrorMessage="1" sqref="B6" xr:uid="{08806DB8-0EF3-44B2-A67B-559F94C7E298}"/>
  </dataValidations>
  <printOptions horizontalCentered="1"/>
  <pageMargins left="0.55118110236220474" right="0.39370078740157483" top="0.59055118110236227" bottom="0.47244094488188981" header="0.31496062992125984" footer="0.31496062992125984"/>
  <pageSetup paperSize="9" scale="1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7722D-B3A8-4DC2-9EA6-372EAFC459C9}">
  <sheetPr>
    <tabColor rgb="FF0033CC"/>
    <pageSetUpPr fitToPage="1"/>
  </sheetPr>
  <dimension ref="A1:CL20"/>
  <sheetViews>
    <sheetView showGridLines="0" zoomScale="80" zoomScaleNormal="80" zoomScaleSheetLayoutView="100" workbookViewId="0">
      <selection activeCell="I16" sqref="I16:J16"/>
    </sheetView>
  </sheetViews>
  <sheetFormatPr defaultColWidth="3.09765625" defaultRowHeight="18" customHeight="1" x14ac:dyDescent="0.2"/>
  <cols>
    <col min="1" max="1" width="5" style="4" bestFit="1" customWidth="1"/>
    <col min="2" max="2" width="27.5" style="4" bestFit="1" customWidth="1"/>
    <col min="3" max="3" width="6.69921875" style="4" customWidth="1"/>
    <col min="4" max="4" width="6.3984375" style="4" customWidth="1"/>
    <col min="5" max="5" width="6.8984375" style="4" customWidth="1"/>
    <col min="6" max="6" width="6" style="4" customWidth="1"/>
    <col min="7" max="7" width="9.09765625" style="4" customWidth="1"/>
    <col min="8" max="13" width="12.59765625" style="4" customWidth="1"/>
    <col min="14" max="15" width="21.796875" style="4" customWidth="1"/>
    <col min="16" max="16" width="12.59765625" style="4" hidden="1" customWidth="1"/>
    <col min="17" max="17" width="2.59765625" style="4" hidden="1" customWidth="1"/>
    <col min="18" max="18" width="7" style="4" hidden="1" customWidth="1"/>
    <col min="19" max="19" width="3.09765625" style="4" hidden="1" customWidth="1"/>
    <col min="20" max="22" width="2.59765625" style="4" hidden="1" customWidth="1"/>
    <col min="23" max="23" width="3.09765625" style="4" hidden="1" customWidth="1"/>
    <col min="24" max="37" width="2.59765625" style="4" customWidth="1"/>
    <col min="38" max="38" width="1.8984375" style="4" hidden="1" customWidth="1"/>
    <col min="39" max="39" width="1.8984375" hidden="1" customWidth="1"/>
    <col min="40" max="40" width="5.3984375" hidden="1" customWidth="1"/>
    <col min="41" max="89" width="1.8984375" hidden="1" customWidth="1"/>
    <col min="90" max="90" width="18.8984375" customWidth="1"/>
    <col min="91" max="243" width="1.8984375" customWidth="1"/>
  </cols>
  <sheetData>
    <row r="1" spans="1:90" s="172" customFormat="1" ht="42.75" customHeight="1" x14ac:dyDescent="0.2">
      <c r="A1" s="787" t="s">
        <v>742</v>
      </c>
      <c r="B1" s="787"/>
      <c r="C1" s="787"/>
      <c r="D1" s="787"/>
      <c r="E1" s="787"/>
      <c r="F1" s="787"/>
      <c r="G1" s="787"/>
      <c r="H1" s="787"/>
      <c r="I1" s="787"/>
      <c r="J1" s="787"/>
      <c r="K1" s="787"/>
      <c r="L1" s="787"/>
      <c r="M1" s="787"/>
      <c r="N1" s="787"/>
      <c r="O1" s="787"/>
      <c r="P1" s="787"/>
      <c r="Q1" s="787"/>
      <c r="R1" s="787"/>
      <c r="S1" s="787"/>
      <c r="T1" s="787"/>
      <c r="U1" s="787"/>
      <c r="V1" s="787"/>
      <c r="W1" s="787"/>
      <c r="X1" s="787"/>
      <c r="Y1" s="787"/>
      <c r="Z1" s="787"/>
      <c r="AA1" s="787"/>
      <c r="AB1" s="787"/>
      <c r="AC1" s="787"/>
      <c r="AD1" s="787"/>
      <c r="AE1" s="787"/>
      <c r="AF1" s="787"/>
      <c r="AG1" s="787"/>
      <c r="AH1" s="787"/>
      <c r="AI1" s="787"/>
      <c r="AJ1" s="787"/>
      <c r="AK1" s="787"/>
      <c r="AL1" s="787"/>
      <c r="AM1" s="787"/>
      <c r="AN1" s="787"/>
      <c r="AO1" s="787"/>
      <c r="AP1" s="787"/>
      <c r="AQ1" s="787"/>
      <c r="AR1" s="787"/>
      <c r="AS1" s="787"/>
      <c r="AT1" s="787"/>
      <c r="AU1" s="787"/>
      <c r="AV1" s="787"/>
      <c r="AW1" s="787"/>
      <c r="AX1" s="787"/>
      <c r="AY1" s="787"/>
      <c r="AZ1" s="787"/>
      <c r="BA1" s="787"/>
      <c r="BB1" s="787"/>
      <c r="BC1" s="787"/>
      <c r="BD1" s="787"/>
      <c r="BE1" s="787"/>
      <c r="BF1" s="787"/>
      <c r="BG1" s="787"/>
      <c r="BH1" s="787"/>
      <c r="BI1" s="787"/>
      <c r="BJ1" s="787"/>
      <c r="BK1" s="787"/>
      <c r="BL1" s="787"/>
      <c r="BM1" s="787"/>
      <c r="BN1" s="787"/>
      <c r="BO1" s="787"/>
      <c r="BP1" s="787"/>
      <c r="BQ1" s="787"/>
      <c r="BR1" s="787"/>
      <c r="BS1" s="787"/>
      <c r="BT1" s="787"/>
      <c r="BU1" s="787"/>
      <c r="BV1" s="787"/>
      <c r="BW1" s="787"/>
      <c r="BX1" s="787"/>
      <c r="BY1" s="787"/>
      <c r="BZ1" s="787"/>
      <c r="CA1" s="787"/>
      <c r="CB1" s="787"/>
      <c r="CC1" s="787"/>
      <c r="CD1" s="787"/>
      <c r="CE1" s="787"/>
      <c r="CF1" s="787"/>
      <c r="CG1" s="787"/>
      <c r="CH1" s="787"/>
      <c r="CI1" s="787"/>
      <c r="CJ1" s="787"/>
      <c r="CK1" s="787"/>
      <c r="CL1" s="787"/>
    </row>
    <row r="2" spans="1:90" s="172" customFormat="1" ht="121.2" customHeight="1" x14ac:dyDescent="0.2">
      <c r="A2" s="788" t="s">
        <v>758</v>
      </c>
      <c r="B2" s="788"/>
      <c r="C2" s="788"/>
      <c r="D2" s="788"/>
      <c r="E2" s="788"/>
      <c r="F2" s="788"/>
      <c r="G2" s="788"/>
      <c r="H2" s="788"/>
      <c r="I2" s="788"/>
      <c r="J2" s="788"/>
      <c r="K2" s="788"/>
      <c r="L2" s="788"/>
      <c r="M2" s="788"/>
      <c r="N2" s="788"/>
      <c r="O2" s="788"/>
      <c r="P2" s="788"/>
      <c r="Q2" s="788"/>
      <c r="R2" s="788"/>
      <c r="S2" s="788"/>
      <c r="T2" s="788"/>
      <c r="U2" s="788"/>
      <c r="V2" s="788"/>
      <c r="W2" s="788"/>
      <c r="X2" s="788"/>
      <c r="Y2" s="788"/>
      <c r="Z2" s="788"/>
      <c r="AA2" s="788"/>
      <c r="AB2" s="788"/>
      <c r="AC2" s="788"/>
      <c r="AD2" s="788"/>
      <c r="AE2" s="788"/>
      <c r="AF2" s="788"/>
      <c r="AG2" s="788"/>
      <c r="AH2" s="788"/>
      <c r="AI2" s="788"/>
      <c r="AJ2" s="788"/>
      <c r="AK2" s="788"/>
      <c r="AL2" s="788"/>
      <c r="AM2" s="788"/>
      <c r="AN2" s="788"/>
      <c r="AO2" s="788"/>
      <c r="AP2" s="788"/>
      <c r="AQ2" s="788"/>
      <c r="AR2" s="788"/>
      <c r="AS2" s="788"/>
      <c r="AT2" s="788"/>
      <c r="AU2" s="788"/>
      <c r="AV2" s="788"/>
      <c r="AW2" s="788"/>
      <c r="AX2" s="788"/>
      <c r="AY2" s="788"/>
      <c r="AZ2" s="788"/>
      <c r="BA2" s="788"/>
      <c r="BB2" s="788"/>
      <c r="BC2" s="788"/>
      <c r="BD2" s="788"/>
      <c r="BE2" s="788"/>
      <c r="BF2" s="788"/>
      <c r="BG2" s="788"/>
      <c r="BH2" s="788"/>
      <c r="BI2" s="788"/>
      <c r="BJ2" s="788"/>
      <c r="BK2" s="788"/>
      <c r="BL2" s="788"/>
      <c r="BM2" s="788"/>
      <c r="BN2" s="788"/>
      <c r="BO2" s="788"/>
      <c r="BP2" s="788"/>
      <c r="BQ2" s="788"/>
      <c r="BR2" s="788"/>
      <c r="BS2" s="788"/>
      <c r="BT2" s="788"/>
      <c r="BU2" s="788"/>
      <c r="BV2" s="788"/>
      <c r="BW2" s="788"/>
      <c r="BX2" s="788"/>
      <c r="BY2" s="788"/>
      <c r="BZ2" s="788"/>
      <c r="CA2" s="788"/>
      <c r="CB2" s="788"/>
      <c r="CC2" s="788"/>
      <c r="CD2" s="788"/>
      <c r="CE2" s="788"/>
      <c r="CF2" s="788"/>
      <c r="CG2" s="788"/>
      <c r="CH2" s="788"/>
      <c r="CI2" s="788"/>
      <c r="CJ2" s="788"/>
      <c r="CK2" s="788"/>
      <c r="CL2" s="788"/>
    </row>
    <row r="3" spans="1:90" s="2" customFormat="1" ht="15.75"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89"/>
      <c r="AC3" s="89"/>
      <c r="AD3" s="4"/>
      <c r="AE3" s="89"/>
      <c r="AF3" s="89"/>
      <c r="AG3" s="4"/>
      <c r="AH3" s="89"/>
      <c r="AI3" s="89"/>
      <c r="AJ3" s="4"/>
      <c r="AK3" s="4"/>
    </row>
    <row r="4" spans="1:90" ht="9" customHeight="1" x14ac:dyDescent="0.2"/>
    <row r="5" spans="1:90" s="172" customFormat="1" ht="22.2" customHeight="1" thickBot="1" x14ac:dyDescent="0.25">
      <c r="A5" s="570" t="s">
        <v>730</v>
      </c>
      <c r="B5" s="570"/>
      <c r="C5" s="570"/>
      <c r="D5" s="570"/>
      <c r="E5" s="570"/>
      <c r="F5" s="570"/>
      <c r="G5" s="570"/>
      <c r="H5" s="570"/>
      <c r="I5" s="570"/>
      <c r="J5" s="570"/>
      <c r="K5" s="570"/>
      <c r="L5" s="570"/>
      <c r="M5" s="570"/>
      <c r="N5" s="571" t="s">
        <v>737</v>
      </c>
      <c r="O5" s="570"/>
      <c r="P5" s="572"/>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row>
    <row r="6" spans="1:90" s="173" customFormat="1" ht="30" customHeight="1" x14ac:dyDescent="0.2">
      <c r="A6" s="939" t="s">
        <v>731</v>
      </c>
      <c r="B6" s="940"/>
      <c r="C6" s="940"/>
      <c r="D6" s="940"/>
      <c r="E6" s="940"/>
      <c r="F6" s="940"/>
      <c r="G6" s="940"/>
      <c r="H6" s="940"/>
      <c r="I6" s="940"/>
      <c r="J6" s="940"/>
      <c r="K6" s="940"/>
      <c r="L6" s="940"/>
      <c r="M6" s="940"/>
      <c r="N6" s="940"/>
      <c r="O6" s="941"/>
      <c r="P6" s="430" t="s">
        <v>278</v>
      </c>
      <c r="T6" s="173">
        <v>7</v>
      </c>
      <c r="W6" s="173">
        <v>1</v>
      </c>
    </row>
    <row r="7" spans="1:90" s="173" customFormat="1" ht="30" customHeight="1" x14ac:dyDescent="0.2">
      <c r="A7" s="667">
        <v>1</v>
      </c>
      <c r="B7" s="665" t="s">
        <v>732</v>
      </c>
      <c r="C7" s="911"/>
      <c r="D7" s="912"/>
      <c r="E7" s="912"/>
      <c r="F7" s="912"/>
      <c r="G7" s="912"/>
      <c r="H7" s="912"/>
      <c r="I7" s="912"/>
      <c r="J7" s="912"/>
      <c r="K7" s="912"/>
      <c r="L7" s="912"/>
      <c r="M7" s="913"/>
      <c r="N7" s="942" t="s">
        <v>804</v>
      </c>
      <c r="O7" s="943"/>
      <c r="P7" s="172"/>
      <c r="T7" s="173">
        <v>8</v>
      </c>
      <c r="W7" s="173">
        <v>2</v>
      </c>
    </row>
    <row r="8" spans="1:90" s="173" customFormat="1" ht="30" customHeight="1" x14ac:dyDescent="0.2">
      <c r="A8" s="668"/>
      <c r="B8" s="666"/>
      <c r="C8" s="914"/>
      <c r="D8" s="915"/>
      <c r="E8" s="915"/>
      <c r="F8" s="915"/>
      <c r="G8" s="915"/>
      <c r="H8" s="915"/>
      <c r="I8" s="915"/>
      <c r="J8" s="915"/>
      <c r="K8" s="915"/>
      <c r="L8" s="915"/>
      <c r="M8" s="916"/>
      <c r="N8" s="944"/>
      <c r="O8" s="945"/>
      <c r="P8" s="172"/>
      <c r="W8" s="173">
        <v>3</v>
      </c>
    </row>
    <row r="9" spans="1:90" s="173" customFormat="1" ht="118.2" customHeight="1" thickBot="1" x14ac:dyDescent="0.25">
      <c r="A9" s="402">
        <v>2</v>
      </c>
      <c r="B9" s="409" t="s">
        <v>733</v>
      </c>
      <c r="C9" s="641"/>
      <c r="D9" s="642"/>
      <c r="E9" s="642"/>
      <c r="F9" s="642"/>
      <c r="G9" s="642"/>
      <c r="H9" s="642"/>
      <c r="I9" s="642"/>
      <c r="J9" s="642"/>
      <c r="K9" s="642"/>
      <c r="L9" s="642"/>
      <c r="M9" s="643"/>
      <c r="N9" s="674" t="s">
        <v>802</v>
      </c>
      <c r="O9" s="671"/>
      <c r="P9" s="172"/>
      <c r="W9" s="173">
        <v>4</v>
      </c>
    </row>
    <row r="10" spans="1:90" s="173" customFormat="1" ht="28.8" customHeight="1" x14ac:dyDescent="0.2">
      <c r="A10" s="928">
        <v>3</v>
      </c>
      <c r="B10" s="931" t="s">
        <v>736</v>
      </c>
      <c r="C10" s="391"/>
      <c r="D10" s="573" t="s">
        <v>734</v>
      </c>
      <c r="E10" s="574"/>
      <c r="F10" s="574"/>
      <c r="G10" s="575"/>
      <c r="H10" s="575"/>
      <c r="I10" s="575"/>
      <c r="J10" s="575"/>
      <c r="K10" s="575"/>
      <c r="L10" s="575"/>
      <c r="M10" s="576"/>
      <c r="N10" s="933" t="s">
        <v>784</v>
      </c>
      <c r="O10" s="934"/>
      <c r="P10" s="172"/>
      <c r="W10" s="173">
        <v>5</v>
      </c>
    </row>
    <row r="11" spans="1:90" s="173" customFormat="1" ht="36.6" customHeight="1" x14ac:dyDescent="0.2">
      <c r="A11" s="929"/>
      <c r="B11" s="736"/>
      <c r="C11" s="577"/>
      <c r="D11" s="917" t="s">
        <v>738</v>
      </c>
      <c r="E11" s="918"/>
      <c r="F11" s="918"/>
      <c r="G11" s="919"/>
      <c r="H11" s="919"/>
      <c r="I11" s="919"/>
      <c r="J11" s="919"/>
      <c r="K11" s="919"/>
      <c r="L11" s="919"/>
      <c r="M11" s="920"/>
      <c r="N11" s="935"/>
      <c r="O11" s="936"/>
      <c r="P11" s="172"/>
      <c r="W11" s="173">
        <v>6</v>
      </c>
    </row>
    <row r="12" spans="1:90" s="173" customFormat="1" ht="28.2" customHeight="1" x14ac:dyDescent="0.2">
      <c r="A12" s="929"/>
      <c r="B12" s="736"/>
      <c r="C12" s="392"/>
      <c r="D12" s="578" t="s">
        <v>735</v>
      </c>
      <c r="E12" s="579"/>
      <c r="F12" s="579"/>
      <c r="G12" s="580"/>
      <c r="H12" s="580"/>
      <c r="I12" s="580"/>
      <c r="J12" s="580"/>
      <c r="K12" s="580"/>
      <c r="L12" s="580"/>
      <c r="M12" s="581"/>
      <c r="N12" s="935"/>
      <c r="O12" s="936"/>
      <c r="P12" s="172"/>
      <c r="W12" s="173">
        <v>7</v>
      </c>
    </row>
    <row r="13" spans="1:90" ht="45.6" customHeight="1" x14ac:dyDescent="0.2">
      <c r="A13" s="929"/>
      <c r="B13" s="736"/>
      <c r="C13" s="921"/>
      <c r="D13" s="521" t="s">
        <v>739</v>
      </c>
      <c r="E13" s="522"/>
      <c r="F13" s="522"/>
      <c r="G13" s="522"/>
      <c r="H13" s="522"/>
      <c r="I13" s="522"/>
      <c r="J13" s="522"/>
      <c r="K13" s="563"/>
      <c r="L13" s="563"/>
      <c r="M13" s="564"/>
      <c r="N13" s="935"/>
      <c r="O13" s="936"/>
      <c r="P13" s="395"/>
      <c r="W13" s="173">
        <v>8</v>
      </c>
    </row>
    <row r="14" spans="1:90" ht="45.6" customHeight="1" x14ac:dyDescent="0.2">
      <c r="A14" s="929"/>
      <c r="B14" s="736"/>
      <c r="C14" s="921"/>
      <c r="D14" s="523" t="s">
        <v>431</v>
      </c>
      <c r="E14" s="524"/>
      <c r="F14" s="524"/>
      <c r="G14" s="396"/>
      <c r="H14" s="525" t="s">
        <v>788</v>
      </c>
      <c r="I14" s="922"/>
      <c r="J14" s="922"/>
      <c r="K14" s="397" t="s">
        <v>16</v>
      </c>
      <c r="L14" s="397"/>
      <c r="M14" s="565"/>
      <c r="N14" s="935"/>
      <c r="O14" s="936"/>
      <c r="P14" s="395"/>
      <c r="W14" s="173">
        <v>9</v>
      </c>
    </row>
    <row r="15" spans="1:90" ht="45.6" customHeight="1" x14ac:dyDescent="0.2">
      <c r="A15" s="929"/>
      <c r="B15" s="736"/>
      <c r="C15" s="921"/>
      <c r="D15" s="526" t="s">
        <v>740</v>
      </c>
      <c r="E15" s="527"/>
      <c r="F15" s="527"/>
      <c r="G15" s="527"/>
      <c r="H15" s="527"/>
      <c r="I15" s="527"/>
      <c r="J15" s="527"/>
      <c r="K15" s="398"/>
      <c r="L15" s="398"/>
      <c r="M15" s="399"/>
      <c r="N15" s="935"/>
      <c r="O15" s="936"/>
      <c r="P15" s="395"/>
      <c r="W15" s="173">
        <v>10</v>
      </c>
    </row>
    <row r="16" spans="1:90" ht="45.6" customHeight="1" x14ac:dyDescent="0.2">
      <c r="A16" s="929"/>
      <c r="B16" s="736"/>
      <c r="C16" s="921"/>
      <c r="D16" s="553" t="s">
        <v>1</v>
      </c>
      <c r="E16" s="554"/>
      <c r="F16" s="583" t="s">
        <v>37</v>
      </c>
      <c r="G16" s="555"/>
      <c r="H16" s="556" t="s">
        <v>789</v>
      </c>
      <c r="I16" s="923"/>
      <c r="J16" s="923"/>
      <c r="K16" s="557" t="s">
        <v>16</v>
      </c>
      <c r="L16" s="557"/>
      <c r="M16" s="558"/>
      <c r="N16" s="935"/>
      <c r="O16" s="936"/>
      <c r="P16" s="395"/>
      <c r="W16" s="173">
        <v>11</v>
      </c>
    </row>
    <row r="17" spans="1:38" ht="45.6" customHeight="1" x14ac:dyDescent="0.2">
      <c r="A17" s="929"/>
      <c r="B17" s="736"/>
      <c r="C17" s="582"/>
      <c r="D17" s="559" t="s">
        <v>790</v>
      </c>
      <c r="E17" s="560"/>
      <c r="F17" s="560"/>
      <c r="G17" s="567"/>
      <c r="H17" s="932" t="e">
        <f>ROUNDDOWN((I14-I16)/I16*100,2)</f>
        <v>#DIV/0!</v>
      </c>
      <c r="I17" s="932"/>
      <c r="J17" s="560" t="s">
        <v>95</v>
      </c>
      <c r="K17" s="566" t="s">
        <v>791</v>
      </c>
      <c r="L17" s="561"/>
      <c r="M17" s="562"/>
      <c r="N17" s="935"/>
      <c r="O17" s="936"/>
      <c r="P17" s="395"/>
      <c r="W17" s="173">
        <v>12</v>
      </c>
    </row>
    <row r="18" spans="1:38" s="173" customFormat="1" ht="52.2" customHeight="1" thickBot="1" x14ac:dyDescent="0.25">
      <c r="A18" s="930"/>
      <c r="B18" s="737"/>
      <c r="C18" s="584"/>
      <c r="D18" s="924" t="s">
        <v>783</v>
      </c>
      <c r="E18" s="925"/>
      <c r="F18" s="925"/>
      <c r="G18" s="926"/>
      <c r="H18" s="926"/>
      <c r="I18" s="926"/>
      <c r="J18" s="926"/>
      <c r="K18" s="926"/>
      <c r="L18" s="926"/>
      <c r="M18" s="927"/>
      <c r="N18" s="937"/>
      <c r="O18" s="938"/>
      <c r="P18" s="172"/>
      <c r="W18" s="173">
        <v>6</v>
      </c>
    </row>
    <row r="19" spans="1:38" ht="5.4" customHeight="1" x14ac:dyDescent="0.2"/>
    <row r="20" spans="1:38" ht="36" customHeight="1" x14ac:dyDescent="0.2">
      <c r="A20" s="876" t="s">
        <v>764</v>
      </c>
      <c r="B20" s="876"/>
      <c r="C20" s="876"/>
      <c r="D20" s="876"/>
      <c r="E20" s="876"/>
      <c r="F20" s="876"/>
      <c r="G20" s="876"/>
      <c r="H20" s="876"/>
      <c r="I20" s="876"/>
      <c r="J20" s="876"/>
      <c r="K20" s="876"/>
      <c r="L20" s="876"/>
      <c r="M20" s="876"/>
      <c r="N20" s="876"/>
      <c r="O20" s="528"/>
      <c r="P20" s="528"/>
      <c r="Q20" s="528"/>
      <c r="R20" s="528"/>
      <c r="S20"/>
      <c r="T20"/>
      <c r="U20"/>
      <c r="V20"/>
      <c r="W20"/>
      <c r="X20"/>
      <c r="Y20"/>
      <c r="Z20"/>
      <c r="AA20"/>
      <c r="AB20"/>
      <c r="AC20"/>
      <c r="AD20"/>
      <c r="AE20"/>
      <c r="AF20"/>
      <c r="AG20"/>
      <c r="AH20"/>
      <c r="AI20"/>
      <c r="AJ20"/>
      <c r="AK20"/>
      <c r="AL20"/>
    </row>
  </sheetData>
  <sheetProtection algorithmName="SHA-512" hashValue="qTmuwnlXIoyboXZCxghofXtKi8SlcDh+HdvB7rnUp1g2h8VQBlBVKlYtcM5BmRgxlYh6C3FGLlbQlDHxkaigYw==" saltValue="0pIChw6EycHssEc/BXqBUg==" spinCount="100000" sheet="1" objects="1" scenarios="1" selectLockedCells="1"/>
  <mergeCells count="20">
    <mergeCell ref="A1:CL1"/>
    <mergeCell ref="A2:CL2"/>
    <mergeCell ref="A6:O6"/>
    <mergeCell ref="A7:A8"/>
    <mergeCell ref="B7:B8"/>
    <mergeCell ref="N7:O8"/>
    <mergeCell ref="A20:N20"/>
    <mergeCell ref="C7:M8"/>
    <mergeCell ref="C9:M9"/>
    <mergeCell ref="N9:O9"/>
    <mergeCell ref="D11:M11"/>
    <mergeCell ref="C13:C14"/>
    <mergeCell ref="I14:J14"/>
    <mergeCell ref="C15:C16"/>
    <mergeCell ref="I16:J16"/>
    <mergeCell ref="D18:M18"/>
    <mergeCell ref="A10:A18"/>
    <mergeCell ref="B10:B18"/>
    <mergeCell ref="H17:I17"/>
    <mergeCell ref="N10:O18"/>
  </mergeCells>
  <phoneticPr fontId="7"/>
  <dataValidations count="6">
    <dataValidation type="list" allowBlank="1" showInputMessage="1" showErrorMessage="1" sqref="G16" xr:uid="{A228F0C7-B740-4016-BC01-4B24F6A12E61}">
      <formula1>$W$6:$W$17</formula1>
    </dataValidation>
    <dataValidation type="list" imeMode="hiragana" allowBlank="1" showInputMessage="1" showErrorMessage="1" sqref="C10 C12" xr:uid="{4F982A97-603E-4953-88AD-6031513FBBC3}">
      <formula1>$P$6</formula1>
    </dataValidation>
    <dataValidation type="list" imeMode="hiragana" allowBlank="1" showInputMessage="1" showErrorMessage="1" sqref="G13:J13" xr:uid="{49A0753A-2EA0-465F-B8D1-AF8447CFC769}">
      <formula1>$U$4:$U$17</formula1>
    </dataValidation>
    <dataValidation type="list" allowBlank="1" showInputMessage="1" showErrorMessage="1" sqref="G14" xr:uid="{88087193-2CD5-4628-8487-528A6773494E}">
      <formula1>$W$9:$W$12</formula1>
    </dataValidation>
    <dataValidation type="list" imeMode="hiragana" allowBlank="1" showInputMessage="1" showErrorMessage="1" sqref="E16" xr:uid="{CEB43649-7558-4CAD-A35D-035ED3386C32}">
      <formula1>$T$6:$T$7</formula1>
    </dataValidation>
    <dataValidation imeMode="hiragana" allowBlank="1" showInputMessage="1" showErrorMessage="1" sqref="A6 D16 G10:M10 G12:M12 C11 K13:M17 D10:F15 P13:P17 C9:M9 C7 C18:F18 G15:J15 D17:H17 J17" xr:uid="{13D1F508-42C5-412B-9466-1CE141082049}"/>
  </dataValidations>
  <printOptions horizontalCentered="1"/>
  <pageMargins left="0.55118110236220474" right="0.39370078740157483" top="0.59055118110236227" bottom="0.47244094488188981" header="0.31496062992125984" footer="0.31496062992125984"/>
  <pageSetup paperSize="9" scale="4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33CC"/>
    <pageSetUpPr fitToPage="1"/>
  </sheetPr>
  <dimension ref="A1:BW82"/>
  <sheetViews>
    <sheetView showGridLines="0" zoomScale="85" zoomScaleNormal="85" workbookViewId="0">
      <selection activeCell="B13" sqref="B13"/>
    </sheetView>
  </sheetViews>
  <sheetFormatPr defaultColWidth="9" defaultRowHeight="13.8" x14ac:dyDescent="0.2"/>
  <cols>
    <col min="1" max="1" width="21.09765625" style="172" customWidth="1"/>
    <col min="2" max="2" width="5" style="172" customWidth="1"/>
    <col min="3" max="11" width="5.59765625" style="172" customWidth="1"/>
    <col min="12" max="12" width="12.09765625" style="172" customWidth="1"/>
    <col min="13" max="13" width="49.8984375" style="178" customWidth="1"/>
    <col min="14" max="14" width="16.3984375" style="172" hidden="1" customWidth="1"/>
    <col min="15" max="75" width="9" style="173"/>
    <col min="76" max="16384" width="9" style="172"/>
  </cols>
  <sheetData>
    <row r="1" spans="1:14" ht="37.5" customHeight="1" x14ac:dyDescent="0.2">
      <c r="A1" s="787" t="s">
        <v>392</v>
      </c>
      <c r="B1" s="787"/>
      <c r="C1" s="787"/>
      <c r="D1" s="787"/>
      <c r="E1" s="787"/>
      <c r="F1" s="787"/>
      <c r="G1" s="787"/>
      <c r="H1" s="787"/>
      <c r="I1" s="787"/>
      <c r="J1" s="787"/>
      <c r="K1" s="787"/>
      <c r="L1" s="787"/>
      <c r="M1" s="787"/>
    </row>
    <row r="2" spans="1:14" ht="89.25" customHeight="1" x14ac:dyDescent="0.2">
      <c r="A2" s="788" t="s">
        <v>391</v>
      </c>
      <c r="B2" s="788"/>
      <c r="C2" s="788"/>
      <c r="D2" s="788"/>
      <c r="E2" s="788"/>
      <c r="F2" s="788"/>
      <c r="G2" s="788"/>
      <c r="H2" s="788"/>
      <c r="I2" s="788"/>
      <c r="J2" s="788"/>
      <c r="K2" s="788"/>
      <c r="L2" s="788"/>
      <c r="M2" s="788"/>
    </row>
    <row r="3" spans="1:14" ht="10.5" customHeight="1" thickBot="1" x14ac:dyDescent="0.25">
      <c r="A3" s="427"/>
      <c r="B3" s="427"/>
      <c r="C3" s="427"/>
      <c r="D3" s="427"/>
      <c r="E3" s="427"/>
      <c r="F3" s="427"/>
      <c r="G3" s="427"/>
      <c r="H3" s="427"/>
      <c r="I3" s="427"/>
      <c r="J3" s="427"/>
      <c r="K3" s="427"/>
      <c r="L3" s="427"/>
      <c r="M3" s="427"/>
    </row>
    <row r="4" spans="1:14" s="173" customFormat="1" ht="30" customHeight="1" thickBot="1" x14ac:dyDescent="0.25">
      <c r="A4" s="442" t="s">
        <v>329</v>
      </c>
      <c r="B4" s="763" t="s">
        <v>299</v>
      </c>
      <c r="C4" s="764"/>
      <c r="D4" s="764"/>
      <c r="E4" s="764"/>
      <c r="F4" s="764"/>
      <c r="G4" s="764"/>
      <c r="H4" s="764"/>
      <c r="I4" s="764"/>
      <c r="J4" s="764"/>
      <c r="K4" s="764"/>
      <c r="L4" s="765"/>
      <c r="M4" s="443" t="s">
        <v>245</v>
      </c>
      <c r="N4" s="172"/>
    </row>
    <row r="5" spans="1:14" s="173" customFormat="1" ht="81.75" customHeight="1" x14ac:dyDescent="0.2">
      <c r="A5" s="529"/>
      <c r="B5" s="949" t="s">
        <v>374</v>
      </c>
      <c r="C5" s="950"/>
      <c r="D5" s="950"/>
      <c r="E5" s="950"/>
      <c r="F5" s="950"/>
      <c r="G5" s="950"/>
      <c r="H5" s="950"/>
      <c r="I5" s="950"/>
      <c r="J5" s="950"/>
      <c r="K5" s="950"/>
      <c r="L5" s="951"/>
      <c r="M5" s="530"/>
      <c r="N5" s="447" t="s">
        <v>278</v>
      </c>
    </row>
    <row r="6" spans="1:14" s="173" customFormat="1" ht="30" customHeight="1" x14ac:dyDescent="0.2">
      <c r="A6" s="531" t="s">
        <v>387</v>
      </c>
      <c r="B6" s="946"/>
      <c r="C6" s="947"/>
      <c r="D6" s="947"/>
      <c r="E6" s="947"/>
      <c r="F6" s="947"/>
      <c r="G6" s="947"/>
      <c r="H6" s="947"/>
      <c r="I6" s="947"/>
      <c r="J6" s="947"/>
      <c r="K6" s="947"/>
      <c r="L6" s="948"/>
      <c r="M6" s="532" t="s">
        <v>388</v>
      </c>
      <c r="N6" s="172"/>
    </row>
    <row r="7" spans="1:14" s="173" customFormat="1" ht="27" customHeight="1" x14ac:dyDescent="0.2">
      <c r="A7" s="959" t="s">
        <v>389</v>
      </c>
      <c r="B7" s="233"/>
      <c r="C7" s="953" t="s">
        <v>377</v>
      </c>
      <c r="D7" s="953"/>
      <c r="E7" s="953"/>
      <c r="F7" s="953"/>
      <c r="G7" s="953"/>
      <c r="H7" s="953"/>
      <c r="I7" s="953"/>
      <c r="J7" s="953"/>
      <c r="K7" s="953"/>
      <c r="L7" s="954"/>
      <c r="M7" s="965" t="s">
        <v>390</v>
      </c>
      <c r="N7" s="172"/>
    </row>
    <row r="8" spans="1:14" s="173" customFormat="1" ht="21.6" customHeight="1" x14ac:dyDescent="0.2">
      <c r="A8" s="960"/>
      <c r="B8" s="218"/>
      <c r="C8" s="821"/>
      <c r="D8" s="821"/>
      <c r="E8" s="821"/>
      <c r="F8" s="821"/>
      <c r="G8" s="821"/>
      <c r="H8" s="821"/>
      <c r="I8" s="821"/>
      <c r="J8" s="821"/>
      <c r="K8" s="821"/>
      <c r="L8" s="955"/>
      <c r="M8" s="966"/>
      <c r="N8" s="172"/>
    </row>
    <row r="9" spans="1:14" s="173" customFormat="1" ht="30" customHeight="1" x14ac:dyDescent="0.2">
      <c r="A9" s="960"/>
      <c r="B9" s="233"/>
      <c r="C9" s="953" t="s">
        <v>378</v>
      </c>
      <c r="D9" s="953"/>
      <c r="E9" s="953"/>
      <c r="F9" s="953"/>
      <c r="G9" s="953"/>
      <c r="H9" s="953"/>
      <c r="I9" s="953"/>
      <c r="J9" s="953"/>
      <c r="K9" s="953"/>
      <c r="L9" s="954"/>
      <c r="M9" s="966"/>
      <c r="N9" s="172"/>
    </row>
    <row r="10" spans="1:14" s="173" customFormat="1" ht="30" customHeight="1" x14ac:dyDescent="0.2">
      <c r="A10" s="960"/>
      <c r="B10" s="218"/>
      <c r="C10" s="821"/>
      <c r="D10" s="821"/>
      <c r="E10" s="821"/>
      <c r="F10" s="821"/>
      <c r="G10" s="821"/>
      <c r="H10" s="821"/>
      <c r="I10" s="821"/>
      <c r="J10" s="821"/>
      <c r="K10" s="821"/>
      <c r="L10" s="955"/>
      <c r="M10" s="966"/>
      <c r="N10" s="172"/>
    </row>
    <row r="11" spans="1:14" s="173" customFormat="1" ht="30" customHeight="1" x14ac:dyDescent="0.2">
      <c r="A11" s="960"/>
      <c r="B11" s="233"/>
      <c r="C11" s="953" t="s">
        <v>379</v>
      </c>
      <c r="D11" s="953"/>
      <c r="E11" s="953"/>
      <c r="F11" s="953"/>
      <c r="G11" s="953"/>
      <c r="H11" s="953"/>
      <c r="I11" s="953"/>
      <c r="J11" s="953"/>
      <c r="K11" s="953"/>
      <c r="L11" s="954"/>
      <c r="M11" s="966"/>
      <c r="N11" s="172"/>
    </row>
    <row r="12" spans="1:14" s="173" customFormat="1" ht="30" customHeight="1" x14ac:dyDescent="0.2">
      <c r="A12" s="960"/>
      <c r="B12" s="218"/>
      <c r="C12" s="821"/>
      <c r="D12" s="821"/>
      <c r="E12" s="821"/>
      <c r="F12" s="821"/>
      <c r="G12" s="821"/>
      <c r="H12" s="821"/>
      <c r="I12" s="821"/>
      <c r="J12" s="821"/>
      <c r="K12" s="821"/>
      <c r="L12" s="955"/>
      <c r="M12" s="966"/>
      <c r="N12" s="172"/>
    </row>
    <row r="13" spans="1:14" s="173" customFormat="1" ht="30" customHeight="1" x14ac:dyDescent="0.2">
      <c r="A13" s="960"/>
      <c r="B13" s="233"/>
      <c r="C13" s="953" t="s">
        <v>380</v>
      </c>
      <c r="D13" s="953"/>
      <c r="E13" s="953"/>
      <c r="F13" s="953"/>
      <c r="G13" s="953"/>
      <c r="H13" s="953"/>
      <c r="I13" s="953"/>
      <c r="J13" s="953"/>
      <c r="K13" s="953"/>
      <c r="L13" s="954"/>
      <c r="M13" s="966"/>
      <c r="N13" s="172"/>
    </row>
    <row r="14" spans="1:14" s="173" customFormat="1" ht="30" customHeight="1" x14ac:dyDescent="0.2">
      <c r="A14" s="960"/>
      <c r="B14" s="218"/>
      <c r="C14" s="821"/>
      <c r="D14" s="821"/>
      <c r="E14" s="821"/>
      <c r="F14" s="821"/>
      <c r="G14" s="821"/>
      <c r="H14" s="821"/>
      <c r="I14" s="821"/>
      <c r="J14" s="821"/>
      <c r="K14" s="821"/>
      <c r="L14" s="955"/>
      <c r="M14" s="966"/>
      <c r="N14" s="172"/>
    </row>
    <row r="15" spans="1:14" s="173" customFormat="1" ht="30" customHeight="1" x14ac:dyDescent="0.2">
      <c r="A15" s="961"/>
      <c r="B15" s="585"/>
      <c r="C15" s="956" t="s">
        <v>797</v>
      </c>
      <c r="D15" s="957"/>
      <c r="E15" s="957"/>
      <c r="F15" s="957"/>
      <c r="G15" s="957"/>
      <c r="H15" s="957"/>
      <c r="I15" s="957"/>
      <c r="J15" s="957"/>
      <c r="K15" s="957"/>
      <c r="L15" s="958"/>
      <c r="M15" s="967"/>
      <c r="N15" s="172"/>
    </row>
    <row r="16" spans="1:14" s="173" customFormat="1" ht="82.8" customHeight="1" thickBot="1" x14ac:dyDescent="0.25">
      <c r="A16" s="568" t="s">
        <v>796</v>
      </c>
      <c r="B16" s="962"/>
      <c r="C16" s="963"/>
      <c r="D16" s="963"/>
      <c r="E16" s="963"/>
      <c r="F16" s="963"/>
      <c r="G16" s="963"/>
      <c r="H16" s="963"/>
      <c r="I16" s="963"/>
      <c r="J16" s="963"/>
      <c r="K16" s="963"/>
      <c r="L16" s="964"/>
      <c r="M16" s="533" t="s">
        <v>637</v>
      </c>
      <c r="N16" s="172"/>
    </row>
    <row r="17" spans="1:17" s="173" customFormat="1" ht="30" hidden="1" customHeight="1" x14ac:dyDescent="0.2">
      <c r="A17" s="534"/>
      <c r="B17" s="952"/>
      <c r="C17" s="952"/>
      <c r="D17" s="952"/>
      <c r="E17" s="952"/>
      <c r="F17" s="952"/>
      <c r="G17" s="952"/>
      <c r="H17" s="952"/>
      <c r="I17" s="952"/>
      <c r="J17" s="952"/>
      <c r="K17" s="952"/>
      <c r="L17" s="952"/>
      <c r="M17" s="535"/>
      <c r="N17" s="172"/>
    </row>
    <row r="18" spans="1:17" customFormat="1" ht="36" customHeight="1" x14ac:dyDescent="0.2">
      <c r="A18" s="876" t="s">
        <v>728</v>
      </c>
      <c r="B18" s="876"/>
      <c r="C18" s="876"/>
      <c r="D18" s="876"/>
      <c r="E18" s="876"/>
      <c r="F18" s="876"/>
      <c r="G18" s="876"/>
      <c r="H18" s="876"/>
      <c r="I18" s="876"/>
      <c r="J18" s="876"/>
      <c r="K18" s="876"/>
      <c r="L18" s="876"/>
      <c r="M18" s="876"/>
      <c r="N18" s="528"/>
      <c r="O18" s="528"/>
      <c r="P18" s="528"/>
      <c r="Q18" s="528"/>
    </row>
    <row r="19" spans="1:17" s="173" customFormat="1" ht="48.75" customHeight="1" x14ac:dyDescent="0.2">
      <c r="A19" s="176"/>
      <c r="M19" s="180"/>
      <c r="N19" s="172"/>
    </row>
    <row r="20" spans="1:17" s="173" customFormat="1" ht="30" customHeight="1" x14ac:dyDescent="0.2">
      <c r="M20" s="180"/>
      <c r="N20" s="172"/>
    </row>
    <row r="21" spans="1:17" s="173" customFormat="1" ht="30" customHeight="1" x14ac:dyDescent="0.2">
      <c r="M21" s="180"/>
      <c r="N21" s="447"/>
    </row>
    <row r="22" spans="1:17" s="173" customFormat="1" ht="30" customHeight="1" x14ac:dyDescent="0.2">
      <c r="M22" s="180"/>
      <c r="N22" s="172"/>
    </row>
    <row r="23" spans="1:17" s="173" customFormat="1" ht="30" customHeight="1" x14ac:dyDescent="0.2">
      <c r="M23" s="180"/>
      <c r="N23" s="172"/>
    </row>
    <row r="24" spans="1:17" s="173" customFormat="1" ht="30" customHeight="1" x14ac:dyDescent="0.2">
      <c r="M24" s="180"/>
    </row>
    <row r="25" spans="1:17" s="173" customFormat="1" ht="30" customHeight="1" x14ac:dyDescent="0.2">
      <c r="M25" s="180"/>
    </row>
    <row r="26" spans="1:17" s="173" customFormat="1" ht="30" customHeight="1" x14ac:dyDescent="0.2">
      <c r="M26" s="180"/>
    </row>
    <row r="27" spans="1:17" s="173" customFormat="1" ht="30" customHeight="1" x14ac:dyDescent="0.2">
      <c r="M27" s="180"/>
    </row>
    <row r="28" spans="1:17" s="173" customFormat="1" ht="66" customHeight="1" x14ac:dyDescent="0.2">
      <c r="M28" s="180"/>
    </row>
    <row r="29" spans="1:17" s="173" customFormat="1" ht="30" customHeight="1" x14ac:dyDescent="0.2">
      <c r="M29" s="180"/>
    </row>
    <row r="30" spans="1:17" s="173" customFormat="1" ht="30" customHeight="1" x14ac:dyDescent="0.2">
      <c r="M30" s="180"/>
    </row>
    <row r="31" spans="1:17" s="173" customFormat="1" ht="30" customHeight="1" x14ac:dyDescent="0.2">
      <c r="M31" s="180"/>
    </row>
    <row r="32" spans="1:17" s="173" customFormat="1" ht="30" customHeight="1" x14ac:dyDescent="0.2">
      <c r="M32" s="180"/>
    </row>
    <row r="33" spans="13:13" s="173" customFormat="1" ht="30" customHeight="1" x14ac:dyDescent="0.2">
      <c r="M33" s="180"/>
    </row>
    <row r="34" spans="13:13" s="173" customFormat="1" ht="30" customHeight="1" x14ac:dyDescent="0.2">
      <c r="M34" s="180"/>
    </row>
    <row r="35" spans="13:13" s="173" customFormat="1" ht="30" customHeight="1" x14ac:dyDescent="0.2">
      <c r="M35" s="180"/>
    </row>
    <row r="36" spans="13:13" s="173" customFormat="1" ht="30" customHeight="1" x14ac:dyDescent="0.2">
      <c r="M36" s="180"/>
    </row>
    <row r="37" spans="13:13" s="173" customFormat="1" ht="30" customHeight="1" x14ac:dyDescent="0.2">
      <c r="M37" s="180"/>
    </row>
    <row r="38" spans="13:13" s="173" customFormat="1" ht="30" customHeight="1" x14ac:dyDescent="0.2">
      <c r="M38" s="180"/>
    </row>
    <row r="39" spans="13:13" s="173" customFormat="1" ht="30" customHeight="1" x14ac:dyDescent="0.2">
      <c r="M39" s="180"/>
    </row>
    <row r="40" spans="13:13" s="173" customFormat="1" ht="18.75" customHeight="1" x14ac:dyDescent="0.2">
      <c r="M40" s="180"/>
    </row>
    <row r="41" spans="13:13" s="173" customFormat="1" ht="18.75" customHeight="1" x14ac:dyDescent="0.2">
      <c r="M41" s="180"/>
    </row>
    <row r="42" spans="13:13" s="173" customFormat="1" ht="18.75" customHeight="1" x14ac:dyDescent="0.2">
      <c r="M42" s="180"/>
    </row>
    <row r="43" spans="13:13" s="173" customFormat="1" ht="18.75" customHeight="1" x14ac:dyDescent="0.2">
      <c r="M43" s="177"/>
    </row>
    <row r="44" spans="13:13" s="173" customFormat="1" ht="18.75" customHeight="1" x14ac:dyDescent="0.2">
      <c r="M44" s="177"/>
    </row>
    <row r="45" spans="13:13" s="173" customFormat="1" ht="18.75" customHeight="1" x14ac:dyDescent="0.2">
      <c r="M45" s="177"/>
    </row>
    <row r="46" spans="13:13" s="173" customFormat="1" ht="18.75" customHeight="1" x14ac:dyDescent="0.2">
      <c r="M46" s="177"/>
    </row>
    <row r="47" spans="13:13" s="173" customFormat="1" ht="18.75" customHeight="1" x14ac:dyDescent="0.2">
      <c r="M47" s="177"/>
    </row>
    <row r="48" spans="13:13" s="173" customFormat="1" ht="18.75" customHeight="1" x14ac:dyDescent="0.2">
      <c r="M48" s="177"/>
    </row>
    <row r="49" spans="13:13" s="173" customFormat="1" ht="18.75" customHeight="1" x14ac:dyDescent="0.2">
      <c r="M49" s="177"/>
    </row>
    <row r="50" spans="13:13" s="173" customFormat="1" ht="18.75" customHeight="1" x14ac:dyDescent="0.2">
      <c r="M50" s="177"/>
    </row>
    <row r="51" spans="13:13" s="173" customFormat="1" ht="18.75" customHeight="1" x14ac:dyDescent="0.2">
      <c r="M51" s="177"/>
    </row>
    <row r="52" spans="13:13" s="173" customFormat="1" ht="18.75" customHeight="1" x14ac:dyDescent="0.2">
      <c r="M52" s="177"/>
    </row>
    <row r="53" spans="13:13" s="173" customFormat="1" ht="18.75" customHeight="1" x14ac:dyDescent="0.2">
      <c r="M53" s="177"/>
    </row>
    <row r="54" spans="13:13" s="173" customFormat="1" ht="18.75" customHeight="1" x14ac:dyDescent="0.2">
      <c r="M54" s="177"/>
    </row>
    <row r="55" spans="13:13" s="173" customFormat="1" ht="18.75" customHeight="1" x14ac:dyDescent="0.2">
      <c r="M55" s="177"/>
    </row>
    <row r="56" spans="13:13" s="173" customFormat="1" ht="18.75" customHeight="1" x14ac:dyDescent="0.2">
      <c r="M56" s="177"/>
    </row>
    <row r="57" spans="13:13" s="173" customFormat="1" ht="18.75" customHeight="1" x14ac:dyDescent="0.2">
      <c r="M57" s="177"/>
    </row>
    <row r="58" spans="13:13" s="173" customFormat="1" ht="18.75" customHeight="1" x14ac:dyDescent="0.2">
      <c r="M58" s="177"/>
    </row>
    <row r="59" spans="13:13" s="173" customFormat="1" ht="18.75" customHeight="1" x14ac:dyDescent="0.2">
      <c r="M59" s="177"/>
    </row>
    <row r="60" spans="13:13" s="173" customFormat="1" ht="18.75" customHeight="1" x14ac:dyDescent="0.2">
      <c r="M60" s="177"/>
    </row>
    <row r="61" spans="13:13" s="173" customFormat="1" ht="18.75" customHeight="1" x14ac:dyDescent="0.2">
      <c r="M61" s="177"/>
    </row>
    <row r="62" spans="13:13" s="173" customFormat="1" ht="18.75" customHeight="1" x14ac:dyDescent="0.2">
      <c r="M62" s="177"/>
    </row>
    <row r="63" spans="13:13" s="173" customFormat="1" ht="18.75" customHeight="1" x14ac:dyDescent="0.2">
      <c r="M63" s="177"/>
    </row>
    <row r="64" spans="13:13" s="173" customFormat="1" ht="18.75" customHeight="1" x14ac:dyDescent="0.2">
      <c r="M64" s="177"/>
    </row>
    <row r="65" spans="1:13" s="173" customFormat="1" ht="18.75" customHeight="1" x14ac:dyDescent="0.2">
      <c r="M65" s="177"/>
    </row>
    <row r="66" spans="1:13" s="173" customFormat="1" ht="18.75" customHeight="1" x14ac:dyDescent="0.2">
      <c r="M66" s="177"/>
    </row>
    <row r="67" spans="1:13" s="173" customFormat="1" ht="18.75" customHeight="1" x14ac:dyDescent="0.2">
      <c r="M67" s="177"/>
    </row>
    <row r="68" spans="1:13" s="173" customFormat="1" ht="18.75" customHeight="1" x14ac:dyDescent="0.2">
      <c r="B68" s="172"/>
      <c r="C68" s="172"/>
      <c r="D68" s="172"/>
      <c r="E68" s="172"/>
      <c r="F68" s="172"/>
      <c r="G68" s="172"/>
      <c r="H68" s="172"/>
      <c r="I68" s="172"/>
      <c r="J68" s="172"/>
      <c r="K68" s="172"/>
      <c r="L68" s="172"/>
      <c r="M68" s="178"/>
    </row>
    <row r="69" spans="1:13" s="173" customFormat="1" ht="18.75" customHeight="1" x14ac:dyDescent="0.2">
      <c r="A69" s="172"/>
      <c r="B69" s="172"/>
      <c r="C69" s="172"/>
      <c r="D69" s="172"/>
      <c r="E69" s="172"/>
      <c r="F69" s="172"/>
      <c r="G69" s="172"/>
      <c r="H69" s="172"/>
      <c r="I69" s="172"/>
      <c r="J69" s="172"/>
      <c r="K69" s="172"/>
      <c r="L69" s="172"/>
      <c r="M69" s="178"/>
    </row>
    <row r="70" spans="1:13" s="173" customFormat="1" ht="18.75" customHeight="1" x14ac:dyDescent="0.2">
      <c r="A70" s="172"/>
      <c r="B70" s="172"/>
      <c r="C70" s="172"/>
      <c r="D70" s="172"/>
      <c r="E70" s="172"/>
      <c r="F70" s="172"/>
      <c r="G70" s="172"/>
      <c r="H70" s="172"/>
      <c r="I70" s="172"/>
      <c r="J70" s="172"/>
      <c r="K70" s="172"/>
      <c r="L70" s="172"/>
      <c r="M70" s="178"/>
    </row>
    <row r="71" spans="1:13" s="173" customFormat="1" ht="18.75" customHeight="1" x14ac:dyDescent="0.2">
      <c r="A71" s="172"/>
      <c r="B71" s="172"/>
      <c r="C71" s="172"/>
      <c r="D71" s="172"/>
      <c r="E71" s="172"/>
      <c r="F71" s="172"/>
      <c r="G71" s="172"/>
      <c r="H71" s="172"/>
      <c r="I71" s="172"/>
      <c r="J71" s="172"/>
      <c r="K71" s="172"/>
      <c r="L71" s="172"/>
      <c r="M71" s="178"/>
    </row>
    <row r="72" spans="1:13" s="173" customFormat="1" ht="18.75" customHeight="1" x14ac:dyDescent="0.2">
      <c r="A72" s="172"/>
      <c r="B72" s="172"/>
      <c r="C72" s="172"/>
      <c r="D72" s="172"/>
      <c r="E72" s="172"/>
      <c r="F72" s="172"/>
      <c r="G72" s="172"/>
      <c r="H72" s="172"/>
      <c r="I72" s="172"/>
      <c r="J72" s="172"/>
      <c r="K72" s="172"/>
      <c r="L72" s="172"/>
      <c r="M72" s="178"/>
    </row>
    <row r="73" spans="1:13" s="173" customFormat="1" ht="18.75" customHeight="1" x14ac:dyDescent="0.2">
      <c r="A73" s="172"/>
      <c r="B73" s="172"/>
      <c r="C73" s="172"/>
      <c r="D73" s="172"/>
      <c r="E73" s="172"/>
      <c r="F73" s="172"/>
      <c r="G73" s="172"/>
      <c r="H73" s="172"/>
      <c r="I73" s="172"/>
      <c r="J73" s="172"/>
      <c r="K73" s="172"/>
      <c r="L73" s="172"/>
      <c r="M73" s="178"/>
    </row>
    <row r="74" spans="1:13" s="173" customFormat="1" ht="18.75" customHeight="1" x14ac:dyDescent="0.2">
      <c r="A74" s="172"/>
      <c r="B74" s="172"/>
      <c r="C74" s="172"/>
      <c r="D74" s="172"/>
      <c r="E74" s="172"/>
      <c r="F74" s="172"/>
      <c r="G74" s="172"/>
      <c r="H74" s="172"/>
      <c r="I74" s="172"/>
      <c r="J74" s="172"/>
      <c r="K74" s="172"/>
      <c r="L74" s="172"/>
      <c r="M74" s="178"/>
    </row>
    <row r="75" spans="1:13" s="173" customFormat="1" ht="18.75" customHeight="1" x14ac:dyDescent="0.2">
      <c r="A75" s="172"/>
      <c r="B75" s="172"/>
      <c r="C75" s="172"/>
      <c r="D75" s="172"/>
      <c r="E75" s="172"/>
      <c r="F75" s="172"/>
      <c r="G75" s="172"/>
      <c r="H75" s="172"/>
      <c r="I75" s="172"/>
      <c r="J75" s="172"/>
      <c r="K75" s="172"/>
      <c r="L75" s="172"/>
      <c r="M75" s="178"/>
    </row>
    <row r="76" spans="1:13" s="173" customFormat="1" ht="18.75" customHeight="1" x14ac:dyDescent="0.2">
      <c r="A76" s="172"/>
      <c r="B76" s="172"/>
      <c r="C76" s="172"/>
      <c r="D76" s="172"/>
      <c r="E76" s="172"/>
      <c r="F76" s="172"/>
      <c r="G76" s="172"/>
      <c r="H76" s="172"/>
      <c r="I76" s="172"/>
      <c r="J76" s="172"/>
      <c r="K76" s="172"/>
      <c r="L76" s="172"/>
      <c r="M76" s="178"/>
    </row>
    <row r="77" spans="1:13" s="173" customFormat="1" ht="18.75" customHeight="1" x14ac:dyDescent="0.2">
      <c r="A77" s="172"/>
      <c r="B77" s="172"/>
      <c r="C77" s="172"/>
      <c r="D77" s="172"/>
      <c r="E77" s="172"/>
      <c r="F77" s="172"/>
      <c r="G77" s="172"/>
      <c r="H77" s="172"/>
      <c r="I77" s="172"/>
      <c r="J77" s="172"/>
      <c r="K77" s="172"/>
      <c r="L77" s="172"/>
      <c r="M77" s="178"/>
    </row>
    <row r="78" spans="1:13" s="173" customFormat="1" ht="18.75" customHeight="1" x14ac:dyDescent="0.2">
      <c r="A78" s="172"/>
      <c r="B78" s="172"/>
      <c r="C78" s="172"/>
      <c r="D78" s="172"/>
      <c r="E78" s="172"/>
      <c r="F78" s="172"/>
      <c r="G78" s="172"/>
      <c r="H78" s="172"/>
      <c r="I78" s="172"/>
      <c r="J78" s="172"/>
      <c r="K78" s="172"/>
      <c r="L78" s="172"/>
      <c r="M78" s="178"/>
    </row>
    <row r="79" spans="1:13" s="173" customFormat="1" ht="18.75" customHeight="1" x14ac:dyDescent="0.2">
      <c r="A79" s="172"/>
      <c r="B79" s="172"/>
      <c r="C79" s="172"/>
      <c r="D79" s="172"/>
      <c r="E79" s="172"/>
      <c r="F79" s="172"/>
      <c r="G79" s="172"/>
      <c r="H79" s="172"/>
      <c r="I79" s="172"/>
      <c r="J79" s="172"/>
      <c r="K79" s="172"/>
      <c r="L79" s="172"/>
      <c r="M79" s="178"/>
    </row>
    <row r="80" spans="1:13" s="173" customFormat="1" ht="18.75" customHeight="1" x14ac:dyDescent="0.2">
      <c r="A80" s="172"/>
      <c r="B80" s="172"/>
      <c r="C80" s="172"/>
      <c r="D80" s="172"/>
      <c r="E80" s="172"/>
      <c r="F80" s="172"/>
      <c r="G80" s="172"/>
      <c r="H80" s="172"/>
      <c r="I80" s="172"/>
      <c r="J80" s="172"/>
      <c r="K80" s="172"/>
      <c r="L80" s="172"/>
      <c r="M80" s="178"/>
    </row>
    <row r="81" ht="18.75" customHeight="1" x14ac:dyDescent="0.2"/>
    <row r="82" ht="18.75" customHeight="1" x14ac:dyDescent="0.2"/>
  </sheetData>
  <sheetProtection algorithmName="SHA-512" hashValue="w4bOHayq1DwMF9LqntUiMgXVqxBAZGtqWQG9ls2+HhnYI4X5HbvwA1DT0+ggdApgeuosGJgulEUP27grkIkeVA==" saltValue="dE8qo/G0+BHGcdQiAD3ZEA==" spinCount="100000" sheet="1" objects="1" scenarios="1" selectLockedCells="1"/>
  <mergeCells count="15">
    <mergeCell ref="B17:L17"/>
    <mergeCell ref="A18:M18"/>
    <mergeCell ref="C7:L8"/>
    <mergeCell ref="C9:L10"/>
    <mergeCell ref="C11:L12"/>
    <mergeCell ref="C13:L14"/>
    <mergeCell ref="C15:L15"/>
    <mergeCell ref="A7:A15"/>
    <mergeCell ref="B16:L16"/>
    <mergeCell ref="M7:M15"/>
    <mergeCell ref="B6:L6"/>
    <mergeCell ref="A1:M1"/>
    <mergeCell ref="A2:M2"/>
    <mergeCell ref="B4:L4"/>
    <mergeCell ref="B5:L5"/>
  </mergeCells>
  <phoneticPr fontId="7"/>
  <dataValidations count="2">
    <dataValidation imeMode="hiragana" allowBlank="1" showInputMessage="1" showErrorMessage="1" sqref="B6 B8 B10 B12 B14 B16" xr:uid="{00000000-0002-0000-0900-000000000000}"/>
    <dataValidation type="list" allowBlank="1" showInputMessage="1" showErrorMessage="1" sqref="B7 B15 B13 B11 B9" xr:uid="{00000000-0002-0000-0900-000001000000}">
      <formula1>$N$5</formula1>
    </dataValidation>
  </dataValidations>
  <pageMargins left="0.7" right="0.7" top="0.75" bottom="0.75" header="0.3" footer="0.3"/>
  <pageSetup paperSize="9" scale="4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C257B-F147-4F2D-83B9-3CD5BB17CFB3}">
  <sheetPr>
    <tabColor rgb="FF0033CC"/>
    <pageSetUpPr fitToPage="1"/>
  </sheetPr>
  <dimension ref="A1:BW74"/>
  <sheetViews>
    <sheetView showGridLines="0" zoomScale="80" zoomScaleNormal="80" workbookViewId="0">
      <selection activeCell="G6" sqref="G6:H6"/>
    </sheetView>
  </sheetViews>
  <sheetFormatPr defaultColWidth="9" defaultRowHeight="13.8" x14ac:dyDescent="0.2"/>
  <cols>
    <col min="1" max="1" width="21.09765625" style="172" customWidth="1"/>
    <col min="2" max="2" width="5" style="172" customWidth="1"/>
    <col min="3" max="11" width="5.59765625" style="172" customWidth="1"/>
    <col min="12" max="12" width="12.09765625" style="172" customWidth="1"/>
    <col min="13" max="13" width="49.8984375" style="178" customWidth="1"/>
    <col min="14" max="14" width="16.3984375" style="172" hidden="1" customWidth="1"/>
    <col min="15" max="15" width="0" style="173" hidden="1" customWidth="1"/>
    <col min="16" max="75" width="9" style="173"/>
    <col min="76" max="16384" width="9" style="172"/>
  </cols>
  <sheetData>
    <row r="1" spans="1:14" ht="37.5" customHeight="1" x14ac:dyDescent="0.2">
      <c r="A1" s="787" t="s">
        <v>392</v>
      </c>
      <c r="B1" s="787"/>
      <c r="C1" s="787"/>
      <c r="D1" s="787"/>
      <c r="E1" s="787"/>
      <c r="F1" s="787"/>
      <c r="G1" s="787"/>
      <c r="H1" s="787"/>
      <c r="I1" s="787"/>
      <c r="J1" s="787"/>
      <c r="K1" s="787"/>
      <c r="L1" s="787"/>
      <c r="M1" s="787"/>
    </row>
    <row r="2" spans="1:14" ht="49.8" customHeight="1" x14ac:dyDescent="0.2">
      <c r="A2" s="788" t="s">
        <v>716</v>
      </c>
      <c r="B2" s="788"/>
      <c r="C2" s="788"/>
      <c r="D2" s="788"/>
      <c r="E2" s="788"/>
      <c r="F2" s="788"/>
      <c r="G2" s="788"/>
      <c r="H2" s="788"/>
      <c r="I2" s="788"/>
      <c r="J2" s="788"/>
      <c r="K2" s="788"/>
      <c r="L2" s="788"/>
      <c r="M2" s="788"/>
    </row>
    <row r="3" spans="1:14" ht="10.5" customHeight="1" x14ac:dyDescent="0.2">
      <c r="A3" s="427"/>
      <c r="B3" s="427"/>
      <c r="C3" s="427"/>
      <c r="D3" s="427"/>
      <c r="E3" s="427"/>
      <c r="F3" s="427"/>
      <c r="G3" s="427"/>
      <c r="H3" s="427"/>
      <c r="I3" s="427"/>
      <c r="J3" s="427"/>
      <c r="K3" s="427"/>
      <c r="L3" s="427"/>
      <c r="M3" s="427"/>
    </row>
    <row r="4" spans="1:14" s="173" customFormat="1" ht="30" customHeight="1" x14ac:dyDescent="0.2">
      <c r="A4" s="536" t="s">
        <v>329</v>
      </c>
      <c r="B4" s="972" t="s">
        <v>299</v>
      </c>
      <c r="C4" s="973"/>
      <c r="D4" s="973"/>
      <c r="E4" s="973"/>
      <c r="F4" s="973"/>
      <c r="G4" s="973"/>
      <c r="H4" s="973"/>
      <c r="I4" s="973"/>
      <c r="J4" s="973"/>
      <c r="K4" s="973"/>
      <c r="L4" s="974"/>
      <c r="M4" s="537" t="s">
        <v>245</v>
      </c>
      <c r="N4" s="172">
        <v>1</v>
      </c>
    </row>
    <row r="5" spans="1:14" s="173" customFormat="1" ht="55.8" customHeight="1" x14ac:dyDescent="0.2">
      <c r="A5" s="978" t="s">
        <v>638</v>
      </c>
      <c r="B5" s="979"/>
      <c r="C5" s="979"/>
      <c r="D5" s="979"/>
      <c r="E5" s="979"/>
      <c r="F5" s="979"/>
      <c r="G5" s="979"/>
      <c r="H5" s="979"/>
      <c r="I5" s="979"/>
      <c r="J5" s="979"/>
      <c r="K5" s="979"/>
      <c r="L5" s="979"/>
      <c r="M5" s="980"/>
      <c r="N5" s="538">
        <v>2</v>
      </c>
    </row>
    <row r="6" spans="1:14" s="173" customFormat="1" ht="43.8" customHeight="1" x14ac:dyDescent="0.2">
      <c r="A6" s="586" t="s">
        <v>639</v>
      </c>
      <c r="B6" s="976" t="s">
        <v>431</v>
      </c>
      <c r="C6" s="977"/>
      <c r="D6" s="977"/>
      <c r="E6" s="977"/>
      <c r="F6" s="977"/>
      <c r="G6" s="975"/>
      <c r="H6" s="975"/>
      <c r="I6" s="539" t="s">
        <v>250</v>
      </c>
      <c r="J6" s="975"/>
      <c r="K6" s="975"/>
      <c r="L6" s="540" t="s">
        <v>39</v>
      </c>
      <c r="M6" s="541" t="s">
        <v>768</v>
      </c>
      <c r="N6" s="172">
        <v>3</v>
      </c>
    </row>
    <row r="7" spans="1:14" s="173" customFormat="1" ht="30" customHeight="1" x14ac:dyDescent="0.2">
      <c r="A7" s="587" t="s">
        <v>640</v>
      </c>
      <c r="B7" s="976" t="s">
        <v>431</v>
      </c>
      <c r="C7" s="977"/>
      <c r="D7" s="977"/>
      <c r="E7" s="977"/>
      <c r="F7" s="977"/>
      <c r="G7" s="977" t="str">
        <f>IF(入力シート②!H19="","",入力シート②!H19)</f>
        <v/>
      </c>
      <c r="H7" s="977"/>
      <c r="I7" s="539" t="s">
        <v>250</v>
      </c>
      <c r="J7" s="977" t="str">
        <f>IF(入力シート②!J19="","",入力シート②!J19)</f>
        <v/>
      </c>
      <c r="K7" s="977"/>
      <c r="L7" s="540" t="s">
        <v>39</v>
      </c>
      <c r="M7" s="542">
        <v>46188</v>
      </c>
      <c r="N7" s="538">
        <v>4</v>
      </c>
    </row>
    <row r="8" spans="1:14" s="173" customFormat="1" ht="57" customHeight="1" x14ac:dyDescent="0.2">
      <c r="A8" s="543" t="s">
        <v>641</v>
      </c>
      <c r="B8" s="969"/>
      <c r="C8" s="970"/>
      <c r="D8" s="970"/>
      <c r="E8" s="970"/>
      <c r="F8" s="970"/>
      <c r="G8" s="970"/>
      <c r="H8" s="970"/>
      <c r="I8" s="970"/>
      <c r="J8" s="970"/>
      <c r="K8" s="970"/>
      <c r="L8" s="971"/>
      <c r="M8" s="544" t="s">
        <v>646</v>
      </c>
      <c r="N8" s="172">
        <v>5</v>
      </c>
    </row>
    <row r="9" spans="1:14" s="173" customFormat="1" ht="30" customHeight="1" x14ac:dyDescent="0.2">
      <c r="A9" s="968" t="s">
        <v>645</v>
      </c>
      <c r="B9" s="968"/>
      <c r="C9" s="968"/>
      <c r="D9" s="968"/>
      <c r="E9" s="968"/>
      <c r="F9" s="968"/>
      <c r="G9" s="968"/>
      <c r="H9" s="968"/>
      <c r="I9" s="968"/>
      <c r="J9" s="968"/>
      <c r="K9" s="968"/>
      <c r="L9" s="968"/>
      <c r="M9" s="968"/>
      <c r="N9" s="538">
        <v>6</v>
      </c>
    </row>
    <row r="10" spans="1:14" s="173" customFormat="1" ht="50.25" customHeight="1" x14ac:dyDescent="0.2">
      <c r="A10" s="176"/>
      <c r="M10" s="180"/>
      <c r="N10" s="172">
        <v>7</v>
      </c>
    </row>
    <row r="11" spans="1:14" s="173" customFormat="1" ht="48.75" customHeight="1" x14ac:dyDescent="0.2">
      <c r="M11" s="180"/>
      <c r="N11" s="538">
        <v>8</v>
      </c>
    </row>
    <row r="12" spans="1:14" s="173" customFormat="1" ht="30" customHeight="1" x14ac:dyDescent="0.2">
      <c r="M12" s="180"/>
      <c r="N12" s="172">
        <v>9</v>
      </c>
    </row>
    <row r="13" spans="1:14" s="173" customFormat="1" ht="30" customHeight="1" x14ac:dyDescent="0.2">
      <c r="M13" s="180"/>
      <c r="N13" s="538">
        <v>10</v>
      </c>
    </row>
    <row r="14" spans="1:14" s="173" customFormat="1" ht="30" customHeight="1" x14ac:dyDescent="0.2">
      <c r="M14" s="180"/>
      <c r="N14" s="172">
        <v>11</v>
      </c>
    </row>
    <row r="15" spans="1:14" s="173" customFormat="1" ht="30" customHeight="1" x14ac:dyDescent="0.2">
      <c r="M15" s="180"/>
      <c r="N15" s="538">
        <v>12</v>
      </c>
    </row>
    <row r="16" spans="1:14" s="173" customFormat="1" ht="30" customHeight="1" x14ac:dyDescent="0.2">
      <c r="M16" s="180"/>
      <c r="N16" s="172">
        <v>13</v>
      </c>
    </row>
    <row r="17" spans="13:14" s="173" customFormat="1" ht="30" customHeight="1" x14ac:dyDescent="0.2">
      <c r="M17" s="180"/>
      <c r="N17" s="538">
        <v>14</v>
      </c>
    </row>
    <row r="18" spans="13:14" s="173" customFormat="1" ht="30" customHeight="1" x14ac:dyDescent="0.2">
      <c r="M18" s="180"/>
      <c r="N18" s="172">
        <v>15</v>
      </c>
    </row>
    <row r="19" spans="13:14" s="173" customFormat="1" ht="30" customHeight="1" x14ac:dyDescent="0.2">
      <c r="M19" s="180"/>
      <c r="N19" s="538">
        <v>16</v>
      </c>
    </row>
    <row r="20" spans="13:14" s="173" customFormat="1" ht="66" customHeight="1" x14ac:dyDescent="0.2">
      <c r="M20" s="180"/>
      <c r="N20" s="172">
        <v>17</v>
      </c>
    </row>
    <row r="21" spans="13:14" s="173" customFormat="1" ht="30" customHeight="1" x14ac:dyDescent="0.2">
      <c r="M21" s="180"/>
      <c r="N21" s="538">
        <v>18</v>
      </c>
    </row>
    <row r="22" spans="13:14" s="173" customFormat="1" ht="30" customHeight="1" x14ac:dyDescent="0.2">
      <c r="M22" s="180"/>
      <c r="N22" s="172">
        <v>19</v>
      </c>
    </row>
    <row r="23" spans="13:14" s="173" customFormat="1" ht="30" customHeight="1" x14ac:dyDescent="0.2">
      <c r="M23" s="180"/>
      <c r="N23" s="538">
        <v>20</v>
      </c>
    </row>
    <row r="24" spans="13:14" s="173" customFormat="1" ht="30" customHeight="1" x14ac:dyDescent="0.2">
      <c r="M24" s="180"/>
      <c r="N24" s="172">
        <v>21</v>
      </c>
    </row>
    <row r="25" spans="13:14" s="173" customFormat="1" ht="30" customHeight="1" x14ac:dyDescent="0.2">
      <c r="M25" s="180"/>
      <c r="N25" s="538">
        <v>22</v>
      </c>
    </row>
    <row r="26" spans="13:14" s="173" customFormat="1" ht="30" customHeight="1" x14ac:dyDescent="0.2">
      <c r="M26" s="180"/>
      <c r="N26" s="172">
        <v>23</v>
      </c>
    </row>
    <row r="27" spans="13:14" s="173" customFormat="1" ht="30" customHeight="1" x14ac:dyDescent="0.2">
      <c r="M27" s="180"/>
      <c r="N27" s="538">
        <v>24</v>
      </c>
    </row>
    <row r="28" spans="13:14" s="173" customFormat="1" ht="30" customHeight="1" x14ac:dyDescent="0.2">
      <c r="M28" s="180"/>
      <c r="N28" s="172">
        <v>25</v>
      </c>
    </row>
    <row r="29" spans="13:14" s="173" customFormat="1" ht="30" customHeight="1" x14ac:dyDescent="0.2">
      <c r="M29" s="180"/>
      <c r="N29" s="538">
        <v>26</v>
      </c>
    </row>
    <row r="30" spans="13:14" s="173" customFormat="1" ht="30" customHeight="1" x14ac:dyDescent="0.2">
      <c r="M30" s="180"/>
      <c r="N30" s="172">
        <v>27</v>
      </c>
    </row>
    <row r="31" spans="13:14" s="173" customFormat="1" ht="30" customHeight="1" x14ac:dyDescent="0.2">
      <c r="M31" s="180"/>
      <c r="N31" s="538">
        <v>28</v>
      </c>
    </row>
    <row r="32" spans="13:14" s="173" customFormat="1" ht="18.75" customHeight="1" x14ac:dyDescent="0.2">
      <c r="M32" s="180"/>
      <c r="N32" s="172">
        <v>29</v>
      </c>
    </row>
    <row r="33" spans="13:14" s="173" customFormat="1" ht="18.75" customHeight="1" x14ac:dyDescent="0.2">
      <c r="M33" s="180"/>
      <c r="N33" s="538">
        <v>30</v>
      </c>
    </row>
    <row r="34" spans="13:14" s="173" customFormat="1" ht="18.75" customHeight="1" x14ac:dyDescent="0.2">
      <c r="M34" s="177"/>
      <c r="N34" s="172">
        <v>31</v>
      </c>
    </row>
    <row r="35" spans="13:14" s="173" customFormat="1" ht="18.75" customHeight="1" x14ac:dyDescent="0.2">
      <c r="M35" s="177"/>
      <c r="N35" s="447"/>
    </row>
    <row r="36" spans="13:14" s="173" customFormat="1" ht="18.75" customHeight="1" x14ac:dyDescent="0.2">
      <c r="M36" s="177"/>
      <c r="N36" s="172"/>
    </row>
    <row r="37" spans="13:14" s="173" customFormat="1" ht="18.75" customHeight="1" x14ac:dyDescent="0.2">
      <c r="M37" s="177"/>
    </row>
    <row r="38" spans="13:14" s="173" customFormat="1" ht="18.75" customHeight="1" x14ac:dyDescent="0.2">
      <c r="M38" s="177"/>
    </row>
    <row r="39" spans="13:14" s="173" customFormat="1" ht="18.75" customHeight="1" x14ac:dyDescent="0.2">
      <c r="M39" s="177"/>
    </row>
    <row r="40" spans="13:14" s="173" customFormat="1" ht="18.75" customHeight="1" x14ac:dyDescent="0.2">
      <c r="M40" s="177"/>
    </row>
    <row r="41" spans="13:14" s="173" customFormat="1" ht="18.75" customHeight="1" x14ac:dyDescent="0.2">
      <c r="M41" s="177"/>
    </row>
    <row r="42" spans="13:14" s="173" customFormat="1" ht="18.75" customHeight="1" x14ac:dyDescent="0.2">
      <c r="M42" s="177"/>
    </row>
    <row r="43" spans="13:14" s="173" customFormat="1" ht="18.75" customHeight="1" x14ac:dyDescent="0.2">
      <c r="M43" s="177"/>
    </row>
    <row r="44" spans="13:14" s="173" customFormat="1" ht="18.75" customHeight="1" x14ac:dyDescent="0.2">
      <c r="M44" s="177"/>
    </row>
    <row r="45" spans="13:14" s="173" customFormat="1" ht="18.75" customHeight="1" x14ac:dyDescent="0.2">
      <c r="M45" s="177"/>
    </row>
    <row r="46" spans="13:14" s="173" customFormat="1" ht="18.75" customHeight="1" x14ac:dyDescent="0.2">
      <c r="M46" s="177"/>
    </row>
    <row r="47" spans="13:14" s="173" customFormat="1" ht="18.75" customHeight="1" x14ac:dyDescent="0.2">
      <c r="M47" s="177"/>
    </row>
    <row r="48" spans="13:14" s="173" customFormat="1" ht="18.75" customHeight="1" x14ac:dyDescent="0.2">
      <c r="M48" s="177"/>
    </row>
    <row r="49" spans="1:13" s="173" customFormat="1" ht="18.75" customHeight="1" x14ac:dyDescent="0.2">
      <c r="M49" s="177"/>
    </row>
    <row r="50" spans="1:13" s="173" customFormat="1" ht="18.75" customHeight="1" x14ac:dyDescent="0.2">
      <c r="M50" s="177"/>
    </row>
    <row r="51" spans="1:13" s="173" customFormat="1" ht="18.75" customHeight="1" x14ac:dyDescent="0.2">
      <c r="M51" s="177"/>
    </row>
    <row r="52" spans="1:13" s="173" customFormat="1" ht="18.75" customHeight="1" x14ac:dyDescent="0.2">
      <c r="M52" s="177"/>
    </row>
    <row r="53" spans="1:13" s="173" customFormat="1" ht="18.75" customHeight="1" x14ac:dyDescent="0.2">
      <c r="M53" s="177"/>
    </row>
    <row r="54" spans="1:13" s="173" customFormat="1" ht="18.75" customHeight="1" x14ac:dyDescent="0.2">
      <c r="M54" s="177"/>
    </row>
    <row r="55" spans="1:13" s="173" customFormat="1" ht="18.75" customHeight="1" x14ac:dyDescent="0.2">
      <c r="M55" s="177"/>
    </row>
    <row r="56" spans="1:13" s="173" customFormat="1" ht="18.75" customHeight="1" x14ac:dyDescent="0.2">
      <c r="M56" s="177"/>
    </row>
    <row r="57" spans="1:13" s="173" customFormat="1" ht="18.75" customHeight="1" x14ac:dyDescent="0.2">
      <c r="M57" s="177"/>
    </row>
    <row r="58" spans="1:13" s="173" customFormat="1" ht="18.75" customHeight="1" x14ac:dyDescent="0.2">
      <c r="M58" s="177"/>
    </row>
    <row r="59" spans="1:13" s="173" customFormat="1" ht="18.75" customHeight="1" x14ac:dyDescent="0.2">
      <c r="B59" s="172"/>
      <c r="C59" s="172"/>
      <c r="D59" s="172"/>
      <c r="E59" s="172"/>
      <c r="F59" s="172"/>
      <c r="G59" s="172"/>
      <c r="H59" s="172"/>
      <c r="I59" s="172"/>
      <c r="J59" s="172"/>
      <c r="K59" s="172"/>
      <c r="L59" s="172"/>
      <c r="M59" s="178"/>
    </row>
    <row r="60" spans="1:13" s="173" customFormat="1" ht="18.75" customHeight="1" x14ac:dyDescent="0.2">
      <c r="A60" s="172"/>
      <c r="B60" s="172"/>
      <c r="C60" s="172"/>
      <c r="D60" s="172"/>
      <c r="E60" s="172"/>
      <c r="F60" s="172"/>
      <c r="G60" s="172"/>
      <c r="H60" s="172"/>
      <c r="I60" s="172"/>
      <c r="J60" s="172"/>
      <c r="K60" s="172"/>
      <c r="L60" s="172"/>
      <c r="M60" s="178"/>
    </row>
    <row r="61" spans="1:13" s="173" customFormat="1" ht="18.75" customHeight="1" x14ac:dyDescent="0.2">
      <c r="A61" s="172"/>
      <c r="B61" s="172"/>
      <c r="C61" s="172"/>
      <c r="D61" s="172"/>
      <c r="E61" s="172"/>
      <c r="F61" s="172"/>
      <c r="G61" s="172"/>
      <c r="H61" s="172"/>
      <c r="I61" s="172"/>
      <c r="J61" s="172"/>
      <c r="K61" s="172"/>
      <c r="L61" s="172"/>
      <c r="M61" s="178"/>
    </row>
    <row r="62" spans="1:13" s="173" customFormat="1" ht="18.75" customHeight="1" x14ac:dyDescent="0.2">
      <c r="A62" s="172"/>
      <c r="B62" s="172"/>
      <c r="C62" s="172"/>
      <c r="D62" s="172"/>
      <c r="E62" s="172"/>
      <c r="F62" s="172"/>
      <c r="G62" s="172"/>
      <c r="H62" s="172"/>
      <c r="I62" s="172"/>
      <c r="J62" s="172"/>
      <c r="K62" s="172"/>
      <c r="L62" s="172"/>
      <c r="M62" s="178"/>
    </row>
    <row r="63" spans="1:13" s="173" customFormat="1" ht="18.75" customHeight="1" x14ac:dyDescent="0.2">
      <c r="A63" s="172"/>
      <c r="B63" s="172"/>
      <c r="C63" s="172"/>
      <c r="D63" s="172"/>
      <c r="E63" s="172"/>
      <c r="F63" s="172"/>
      <c r="G63" s="172"/>
      <c r="H63" s="172"/>
      <c r="I63" s="172"/>
      <c r="J63" s="172"/>
      <c r="K63" s="172"/>
      <c r="L63" s="172"/>
      <c r="M63" s="178"/>
    </row>
    <row r="64" spans="1:13" s="173" customFormat="1" ht="18.75" customHeight="1" x14ac:dyDescent="0.2">
      <c r="A64" s="172"/>
      <c r="B64" s="172"/>
      <c r="C64" s="172"/>
      <c r="D64" s="172"/>
      <c r="E64" s="172"/>
      <c r="F64" s="172"/>
      <c r="G64" s="172"/>
      <c r="H64" s="172"/>
      <c r="I64" s="172"/>
      <c r="J64" s="172"/>
      <c r="K64" s="172"/>
      <c r="L64" s="172"/>
      <c r="M64" s="178"/>
    </row>
    <row r="65" spans="1:13" s="173" customFormat="1" ht="18.75" customHeight="1" x14ac:dyDescent="0.2">
      <c r="A65" s="172"/>
      <c r="B65" s="172"/>
      <c r="C65" s="172"/>
      <c r="D65" s="172"/>
      <c r="E65" s="172"/>
      <c r="F65" s="172"/>
      <c r="G65" s="172"/>
      <c r="H65" s="172"/>
      <c r="I65" s="172"/>
      <c r="J65" s="172"/>
      <c r="K65" s="172"/>
      <c r="L65" s="172"/>
      <c r="M65" s="178"/>
    </row>
    <row r="66" spans="1:13" s="173" customFormat="1" ht="18.75" customHeight="1" x14ac:dyDescent="0.2">
      <c r="A66" s="172"/>
      <c r="B66" s="172"/>
      <c r="C66" s="172"/>
      <c r="D66" s="172"/>
      <c r="E66" s="172"/>
      <c r="F66" s="172"/>
      <c r="G66" s="172"/>
      <c r="H66" s="172"/>
      <c r="I66" s="172"/>
      <c r="J66" s="172"/>
      <c r="K66" s="172"/>
      <c r="L66" s="172"/>
      <c r="M66" s="178"/>
    </row>
    <row r="67" spans="1:13" s="173" customFormat="1" ht="18.75" customHeight="1" x14ac:dyDescent="0.2">
      <c r="A67" s="172"/>
      <c r="B67" s="172"/>
      <c r="C67" s="172"/>
      <c r="D67" s="172"/>
      <c r="E67" s="172"/>
      <c r="F67" s="172"/>
      <c r="G67" s="172"/>
      <c r="H67" s="172"/>
      <c r="I67" s="172"/>
      <c r="J67" s="172"/>
      <c r="K67" s="172"/>
      <c r="L67" s="172"/>
      <c r="M67" s="178"/>
    </row>
    <row r="68" spans="1:13" s="173" customFormat="1" ht="18.75" customHeight="1" x14ac:dyDescent="0.2">
      <c r="A68" s="172"/>
      <c r="B68" s="172"/>
      <c r="C68" s="172"/>
      <c r="D68" s="172"/>
      <c r="E68" s="172"/>
      <c r="F68" s="172"/>
      <c r="G68" s="172"/>
      <c r="H68" s="172"/>
      <c r="I68" s="172"/>
      <c r="J68" s="172"/>
      <c r="K68" s="172"/>
      <c r="L68" s="172"/>
      <c r="M68" s="178"/>
    </row>
    <row r="69" spans="1:13" s="173" customFormat="1" ht="18.75" customHeight="1" x14ac:dyDescent="0.2">
      <c r="A69" s="172"/>
      <c r="B69" s="172"/>
      <c r="C69" s="172"/>
      <c r="D69" s="172"/>
      <c r="E69" s="172"/>
      <c r="F69" s="172"/>
      <c r="G69" s="172"/>
      <c r="H69" s="172"/>
      <c r="I69" s="172"/>
      <c r="J69" s="172"/>
      <c r="K69" s="172"/>
      <c r="L69" s="172"/>
      <c r="M69" s="178"/>
    </row>
    <row r="70" spans="1:13" s="173" customFormat="1" ht="18.75" customHeight="1" x14ac:dyDescent="0.2">
      <c r="A70" s="172"/>
      <c r="B70" s="172"/>
      <c r="C70" s="172"/>
      <c r="D70" s="172"/>
      <c r="E70" s="172"/>
      <c r="F70" s="172"/>
      <c r="G70" s="172"/>
      <c r="H70" s="172"/>
      <c r="I70" s="172"/>
      <c r="J70" s="172"/>
      <c r="K70" s="172"/>
      <c r="L70" s="172"/>
      <c r="M70" s="178"/>
    </row>
    <row r="71" spans="1:13" s="173" customFormat="1" ht="18.75" customHeight="1" x14ac:dyDescent="0.2">
      <c r="A71" s="172"/>
      <c r="B71" s="172"/>
      <c r="C71" s="172"/>
      <c r="D71" s="172"/>
      <c r="E71" s="172"/>
      <c r="F71" s="172"/>
      <c r="G71" s="172"/>
      <c r="H71" s="172"/>
      <c r="I71" s="172"/>
      <c r="J71" s="172"/>
      <c r="K71" s="172"/>
      <c r="L71" s="172"/>
      <c r="M71" s="178"/>
    </row>
    <row r="72" spans="1:13" s="173" customFormat="1" ht="18.75" customHeight="1" x14ac:dyDescent="0.2">
      <c r="A72" s="172"/>
      <c r="B72" s="172"/>
      <c r="C72" s="172"/>
      <c r="D72" s="172"/>
      <c r="E72" s="172"/>
      <c r="F72" s="172"/>
      <c r="G72" s="172"/>
      <c r="H72" s="172"/>
      <c r="I72" s="172"/>
      <c r="J72" s="172"/>
      <c r="K72" s="172"/>
      <c r="L72" s="172"/>
      <c r="M72" s="178"/>
    </row>
    <row r="73" spans="1:13" ht="18.75" customHeight="1" x14ac:dyDescent="0.2"/>
    <row r="74" spans="1:13" ht="18.75" customHeight="1" x14ac:dyDescent="0.2"/>
  </sheetData>
  <sheetProtection algorithmName="SHA-512" hashValue="j9t8WvFFrr7lyq56k7Xp0Vb4bz4QFWrGDZWfE95j9uoDGSLVVLN5RnS3MQtx0ros7hTRKdq1UXyqfgKzNVfM8A==" saltValue="v+SN7BIVy85V5kVe4VkBOA==" spinCount="100000" sheet="1" objects="1" scenarios="1" selectLockedCells="1"/>
  <mergeCells count="12">
    <mergeCell ref="A9:M9"/>
    <mergeCell ref="B8:L8"/>
    <mergeCell ref="A1:M1"/>
    <mergeCell ref="A2:M2"/>
    <mergeCell ref="B4:L4"/>
    <mergeCell ref="J6:K6"/>
    <mergeCell ref="G6:H6"/>
    <mergeCell ref="B6:F6"/>
    <mergeCell ref="B7:F7"/>
    <mergeCell ref="G7:H7"/>
    <mergeCell ref="J7:K7"/>
    <mergeCell ref="A5:M5"/>
  </mergeCells>
  <phoneticPr fontId="7"/>
  <dataValidations count="3">
    <dataValidation imeMode="hiragana" allowBlank="1" showInputMessage="1" showErrorMessage="1" sqref="B6:B8" xr:uid="{5211F8A4-5642-44EF-A797-3F3BA6E1458C}"/>
    <dataValidation type="list" allowBlank="1" showInputMessage="1" showErrorMessage="1" sqref="G6:H6" xr:uid="{9337FB87-4F1B-4598-BA86-08A85E9A268F}">
      <formula1>$N$9:$N$14</formula1>
    </dataValidation>
    <dataValidation type="list" allowBlank="1" showInputMessage="1" showErrorMessage="1" sqref="J6:K6" xr:uid="{2EBE1F53-E344-4B18-A958-084862C7094C}">
      <formula1>$N$4:$N$34</formula1>
    </dataValidation>
  </dataValidations>
  <pageMargins left="0.7" right="0.7" top="0.75" bottom="0.75" header="0.3" footer="0.3"/>
  <pageSetup paperSize="9" scale="4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8D810-4E54-4CCA-8947-1BD6753156EF}">
  <sheetPr>
    <tabColor rgb="FFFF0000"/>
    <pageSetUpPr fitToPage="1"/>
  </sheetPr>
  <dimension ref="A1:CM64"/>
  <sheetViews>
    <sheetView showGridLines="0" showZeros="0" view="pageBreakPreview" zoomScaleNormal="124" zoomScaleSheetLayoutView="100" workbookViewId="0">
      <selection activeCell="D56" sqref="D56"/>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40" width="1.8984375" style="4" hidden="1" customWidth="1"/>
    <col min="41" max="41" width="5.3984375" style="4" hidden="1" customWidth="1"/>
    <col min="42" max="90" width="1.8984375" style="4" hidden="1" customWidth="1"/>
    <col min="91" max="244" width="1.8984375" style="4" customWidth="1"/>
    <col min="245" max="16384" width="3.09765625" style="4"/>
  </cols>
  <sheetData>
    <row r="1" spans="1:91" s="2" customFormat="1" ht="20.100000000000001" customHeight="1" x14ac:dyDescent="0.2">
      <c r="A1" s="4"/>
      <c r="B1" s="4" t="s">
        <v>0</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10"/>
    </row>
    <row r="2" spans="1:91" s="2" customFormat="1" ht="20.100000000000001" customHeight="1" x14ac:dyDescent="0.2">
      <c r="A2" s="4"/>
      <c r="B2" s="4"/>
      <c r="C2" s="4"/>
      <c r="D2" s="4"/>
      <c r="E2" s="4"/>
      <c r="F2" s="4"/>
      <c r="G2" s="4"/>
      <c r="H2" s="4"/>
      <c r="I2" s="4" t="s">
        <v>759</v>
      </c>
      <c r="J2" s="88"/>
      <c r="L2" s="4"/>
      <c r="M2" s="4"/>
      <c r="N2" s="4"/>
      <c r="O2" s="4"/>
      <c r="P2" s="4"/>
      <c r="Q2" s="4"/>
      <c r="R2" s="4"/>
      <c r="S2" s="4"/>
      <c r="T2" s="4"/>
      <c r="U2" s="4"/>
      <c r="V2" s="4"/>
      <c r="W2" s="4"/>
      <c r="X2" s="4"/>
      <c r="Y2" s="4"/>
      <c r="Z2" s="4"/>
      <c r="AA2" s="4"/>
      <c r="AB2" s="4"/>
      <c r="AC2" s="4"/>
      <c r="AD2" s="4"/>
      <c r="AE2" s="4"/>
      <c r="AF2" s="4"/>
      <c r="AG2" s="4"/>
      <c r="AH2" s="4"/>
      <c r="AI2" s="4"/>
      <c r="AJ2" s="4"/>
      <c r="AK2" s="4"/>
      <c r="AL2" s="4"/>
      <c r="AO2" s="10"/>
    </row>
    <row r="3" spans="1:91" s="2" customFormat="1" ht="8.25" customHeight="1" x14ac:dyDescent="0.2">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10"/>
    </row>
    <row r="4" spans="1:91" s="2" customFormat="1" ht="8.25" customHeight="1" x14ac:dyDescent="0.2">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O4" s="10"/>
    </row>
    <row r="5" spans="1:91" s="2" customFormat="1" ht="20.100000000000001" customHeight="1" x14ac:dyDescent="0.2">
      <c r="A5" s="4"/>
      <c r="B5" s="4"/>
      <c r="C5" s="4"/>
      <c r="D5" s="4"/>
      <c r="E5" s="4"/>
      <c r="F5" s="4"/>
      <c r="G5" s="4"/>
      <c r="H5" s="4"/>
      <c r="I5" s="4"/>
      <c r="J5" s="4"/>
      <c r="K5" s="4"/>
      <c r="L5" s="4"/>
      <c r="M5" s="4"/>
      <c r="N5" s="4"/>
      <c r="O5" s="4"/>
      <c r="P5" s="4"/>
      <c r="Q5" s="4"/>
      <c r="R5" s="4"/>
      <c r="S5" s="4"/>
      <c r="T5" s="4"/>
      <c r="U5" s="4"/>
      <c r="V5" s="4"/>
      <c r="W5" s="4"/>
      <c r="X5" s="4"/>
      <c r="Y5" s="4"/>
      <c r="Z5" s="4"/>
      <c r="AA5" s="1011" t="s">
        <v>654</v>
      </c>
      <c r="AB5" s="1011"/>
      <c r="AC5" s="1011"/>
      <c r="AD5" s="1011"/>
      <c r="AE5" s="4" t="s">
        <v>2</v>
      </c>
      <c r="AF5" s="1012">
        <f>入力シート①!F3</f>
        <v>0</v>
      </c>
      <c r="AG5" s="1012"/>
      <c r="AH5" s="4" t="s">
        <v>3</v>
      </c>
      <c r="AI5" s="1012">
        <f>入力シート①!H3</f>
        <v>0</v>
      </c>
      <c r="AJ5" s="1012"/>
      <c r="AK5" s="4" t="s">
        <v>4</v>
      </c>
      <c r="AL5" s="4"/>
      <c r="AN5" s="10" t="s">
        <v>5</v>
      </c>
    </row>
    <row r="6" spans="1:91" s="2" customFormat="1" ht="12.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89"/>
      <c r="AD6" s="89"/>
      <c r="AE6" s="4"/>
      <c r="AF6" s="89"/>
      <c r="AG6" s="89"/>
      <c r="AH6" s="4"/>
      <c r="AI6" s="89"/>
      <c r="AJ6" s="89"/>
      <c r="AK6" s="4"/>
      <c r="AL6" s="4"/>
    </row>
    <row r="7" spans="1:91" s="2" customFormat="1" ht="15.75" customHeight="1"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89"/>
      <c r="AD7" s="89"/>
      <c r="AE7" s="4"/>
      <c r="AF7" s="89"/>
      <c r="AG7" s="89"/>
      <c r="AH7" s="4"/>
      <c r="AI7" s="89"/>
      <c r="AJ7" s="89"/>
      <c r="AK7" s="4"/>
      <c r="AL7" s="4"/>
    </row>
    <row r="8" spans="1:91" s="2" customFormat="1" ht="20.100000000000001" customHeight="1" x14ac:dyDescent="0.2">
      <c r="A8" s="4"/>
      <c r="B8" s="4" t="s">
        <v>208</v>
      </c>
      <c r="C8" s="4"/>
      <c r="D8" s="90"/>
      <c r="E8" s="90"/>
      <c r="F8" s="90"/>
      <c r="G8" s="90"/>
      <c r="H8" s="90"/>
      <c r="I8" s="90"/>
      <c r="J8" s="90"/>
      <c r="K8" s="90"/>
      <c r="L8" s="90"/>
      <c r="M8" s="4"/>
      <c r="N8" s="4"/>
      <c r="O8" s="4"/>
      <c r="P8" s="4"/>
      <c r="Q8" s="4"/>
      <c r="R8" s="4"/>
      <c r="S8" s="4"/>
      <c r="T8" s="4"/>
      <c r="U8" s="4"/>
      <c r="V8" s="4"/>
      <c r="W8" s="4"/>
      <c r="X8" s="4"/>
      <c r="Y8" s="4"/>
      <c r="Z8" s="4"/>
      <c r="AA8" s="4"/>
      <c r="AB8" s="4"/>
      <c r="AC8" s="4"/>
      <c r="AD8" s="4"/>
      <c r="AE8" s="4"/>
      <c r="AF8" s="4"/>
      <c r="AG8" s="4"/>
      <c r="AH8" s="4"/>
      <c r="AI8" s="4"/>
      <c r="AJ8" s="4"/>
      <c r="AK8" s="4"/>
      <c r="AL8" s="4"/>
    </row>
    <row r="9" spans="1:91" s="2" customFormat="1" ht="20.100000000000001" customHeight="1" x14ac:dyDescent="0.2">
      <c r="A9" s="4"/>
      <c r="B9" s="4"/>
      <c r="C9" s="4"/>
      <c r="D9" s="90"/>
      <c r="E9" s="90"/>
      <c r="F9" s="90"/>
      <c r="G9" s="90"/>
      <c r="H9" s="90"/>
      <c r="I9" s="90"/>
      <c r="J9" s="90"/>
      <c r="K9" s="90"/>
      <c r="L9" s="90"/>
      <c r="M9" s="4"/>
      <c r="N9" s="4"/>
      <c r="O9" s="4"/>
      <c r="P9" s="4"/>
      <c r="Q9" s="4"/>
      <c r="R9" s="4"/>
      <c r="S9" s="4"/>
      <c r="T9" s="4"/>
      <c r="U9" s="4"/>
      <c r="V9" s="4"/>
      <c r="W9" s="4"/>
      <c r="X9" s="4"/>
      <c r="Y9" s="4"/>
      <c r="Z9" s="4"/>
      <c r="AA9" s="4"/>
      <c r="AB9" s="4"/>
      <c r="AC9" s="4"/>
      <c r="AD9" s="4"/>
      <c r="AE9" s="4"/>
      <c r="AF9" s="4"/>
      <c r="AG9" s="4"/>
      <c r="AH9" s="4"/>
      <c r="AI9" s="4"/>
      <c r="AJ9" s="4"/>
      <c r="AK9" s="4"/>
      <c r="AL9" s="4"/>
    </row>
    <row r="10" spans="1:91" s="2" customFormat="1" ht="20.100000000000001" customHeight="1" x14ac:dyDescent="0.2">
      <c r="A10" s="4"/>
      <c r="B10" s="4"/>
      <c r="C10" s="4"/>
      <c r="D10" s="4"/>
      <c r="E10" s="4"/>
      <c r="F10" s="4"/>
      <c r="G10" s="4"/>
      <c r="H10" s="4"/>
      <c r="I10" s="4"/>
      <c r="J10" s="4"/>
      <c r="K10" s="4"/>
      <c r="L10" s="4"/>
      <c r="M10" s="4"/>
      <c r="N10" s="4"/>
      <c r="O10" s="4" t="s">
        <v>6</v>
      </c>
      <c r="P10" s="4"/>
      <c r="Q10" s="4"/>
      <c r="R10" s="4"/>
      <c r="S10" s="4"/>
      <c r="T10" s="91" t="s">
        <v>7</v>
      </c>
      <c r="U10" s="1013">
        <f>入力シート①!C11</f>
        <v>0</v>
      </c>
      <c r="V10" s="1014"/>
      <c r="W10" s="1014"/>
      <c r="X10" s="1014"/>
      <c r="Y10" s="1014"/>
      <c r="Z10" s="1014"/>
      <c r="AA10" s="1014"/>
      <c r="AB10" s="1014"/>
      <c r="AC10" s="91"/>
      <c r="AD10" s="92"/>
      <c r="AE10" s="92"/>
      <c r="AF10" s="92"/>
      <c r="AG10" s="92"/>
      <c r="AH10" s="92"/>
      <c r="AI10" s="91"/>
      <c r="AJ10" s="91"/>
      <c r="AK10" s="91"/>
      <c r="AL10" s="4"/>
      <c r="AN10" s="10" t="s">
        <v>5</v>
      </c>
    </row>
    <row r="11" spans="1:91" s="2" customFormat="1" ht="4.8" customHeight="1" x14ac:dyDescent="0.2">
      <c r="A11" s="4"/>
      <c r="B11" s="4"/>
      <c r="C11" s="4"/>
      <c r="D11" s="4"/>
      <c r="E11" s="4"/>
      <c r="F11" s="4"/>
      <c r="G11" s="4"/>
      <c r="H11" s="4"/>
      <c r="I11" s="4"/>
      <c r="J11" s="4"/>
      <c r="K11" s="4"/>
      <c r="L11" s="4"/>
      <c r="M11" s="4"/>
      <c r="N11" s="4"/>
      <c r="O11" s="4"/>
      <c r="P11" s="4"/>
      <c r="Q11" s="4"/>
      <c r="R11" s="4"/>
      <c r="S11" s="4"/>
      <c r="T11" s="91"/>
      <c r="U11" s="152"/>
      <c r="V11" s="152"/>
      <c r="W11" s="152"/>
      <c r="X11" s="152"/>
      <c r="Y11" s="152"/>
      <c r="Z11" s="152"/>
      <c r="AA11" s="152"/>
      <c r="AB11" s="152"/>
      <c r="AC11" s="91"/>
      <c r="AD11" s="92"/>
      <c r="AE11" s="92"/>
      <c r="AF11" s="92"/>
      <c r="AG11" s="92"/>
      <c r="AH11" s="92"/>
      <c r="AI11" s="91"/>
      <c r="AJ11" s="91"/>
      <c r="AK11" s="91"/>
      <c r="AL11" s="4"/>
      <c r="AN11" s="10"/>
    </row>
    <row r="12" spans="1:91" s="2" customFormat="1" ht="40.799999999999997" customHeight="1" x14ac:dyDescent="0.2">
      <c r="A12" s="4"/>
      <c r="B12" s="4"/>
      <c r="C12" s="4"/>
      <c r="D12" s="4"/>
      <c r="E12" s="4"/>
      <c r="F12" s="4"/>
      <c r="G12" s="4"/>
      <c r="H12" s="4"/>
      <c r="I12" s="4"/>
      <c r="J12" s="4"/>
      <c r="K12" s="4"/>
      <c r="L12" s="4"/>
      <c r="M12" s="4"/>
      <c r="N12" s="4"/>
      <c r="O12" s="1015" t="s">
        <v>8</v>
      </c>
      <c r="P12" s="1015"/>
      <c r="Q12" s="1015"/>
      <c r="R12" s="1015"/>
      <c r="S12" s="1015"/>
      <c r="T12" s="1016">
        <f>入力シート①!C12</f>
        <v>0</v>
      </c>
      <c r="U12" s="1016"/>
      <c r="V12" s="1016"/>
      <c r="W12" s="1016"/>
      <c r="X12" s="1016"/>
      <c r="Y12" s="1016"/>
      <c r="Z12" s="1016"/>
      <c r="AA12" s="1016"/>
      <c r="AB12" s="1016"/>
      <c r="AC12" s="1016"/>
      <c r="AD12" s="1016"/>
      <c r="AE12" s="1016"/>
      <c r="AF12" s="1016"/>
      <c r="AG12" s="1016"/>
      <c r="AH12" s="1016"/>
      <c r="AI12" s="1016"/>
      <c r="AJ12" s="1016"/>
      <c r="AK12" s="1016"/>
      <c r="AL12" s="7"/>
      <c r="AN12" s="10" t="s">
        <v>9</v>
      </c>
    </row>
    <row r="13" spans="1:91" s="2" customFormat="1" ht="5.0999999999999996" customHeight="1" x14ac:dyDescent="0.2">
      <c r="A13" s="4"/>
      <c r="B13" s="4"/>
      <c r="C13" s="4"/>
      <c r="D13" s="4"/>
      <c r="E13" s="4"/>
      <c r="F13" s="4"/>
      <c r="G13" s="4"/>
      <c r="H13" s="4"/>
      <c r="I13" s="4"/>
      <c r="J13" s="4"/>
      <c r="K13" s="4"/>
      <c r="L13" s="4"/>
      <c r="M13" s="4"/>
      <c r="N13" s="4"/>
      <c r="O13" s="93"/>
      <c r="P13" s="93"/>
      <c r="Q13" s="93"/>
      <c r="R13" s="93"/>
      <c r="S13" s="93"/>
      <c r="T13" s="92"/>
      <c r="U13" s="92"/>
      <c r="V13" s="92"/>
      <c r="W13" s="92"/>
      <c r="X13" s="92"/>
      <c r="Y13" s="92"/>
      <c r="Z13" s="92"/>
      <c r="AA13" s="92"/>
      <c r="AB13" s="92"/>
      <c r="AC13" s="92"/>
      <c r="AD13" s="92"/>
      <c r="AE13" s="92"/>
      <c r="AF13" s="92"/>
      <c r="AG13" s="92"/>
      <c r="AH13" s="92"/>
      <c r="AI13" s="92"/>
      <c r="AJ13" s="92"/>
      <c r="AK13" s="92"/>
      <c r="AL13" s="7"/>
    </row>
    <row r="14" spans="1:91" s="2" customFormat="1" ht="18" customHeight="1" x14ac:dyDescent="0.2">
      <c r="A14" s="4"/>
      <c r="B14" s="4"/>
      <c r="C14" s="4"/>
      <c r="D14" s="4"/>
      <c r="E14" s="4"/>
      <c r="F14" s="4"/>
      <c r="G14" s="4"/>
      <c r="H14" s="4"/>
      <c r="I14" s="4"/>
      <c r="J14" s="4"/>
      <c r="K14" s="4"/>
      <c r="L14" s="4"/>
      <c r="M14" s="4"/>
      <c r="N14" s="4"/>
      <c r="O14" s="851" t="s">
        <v>10</v>
      </c>
      <c r="P14" s="851"/>
      <c r="Q14" s="851"/>
      <c r="R14" s="851"/>
      <c r="S14" s="851"/>
      <c r="T14" s="1016">
        <f>入力シート①!C4</f>
        <v>0</v>
      </c>
      <c r="U14" s="1016"/>
      <c r="V14" s="1016"/>
      <c r="W14" s="1016"/>
      <c r="X14" s="1016"/>
      <c r="Y14" s="1016"/>
      <c r="Z14" s="1016"/>
      <c r="AA14" s="1016"/>
      <c r="AB14" s="1016"/>
      <c r="AC14" s="1016"/>
      <c r="AD14" s="1016"/>
      <c r="AE14" s="1016"/>
      <c r="AF14" s="1016"/>
      <c r="AG14" s="1016"/>
      <c r="AH14" s="1016"/>
      <c r="AI14" s="1016"/>
      <c r="AJ14" s="1016"/>
      <c r="AK14" s="1016"/>
      <c r="AL14" s="8"/>
      <c r="AN14" s="10" t="s">
        <v>11</v>
      </c>
    </row>
    <row r="15" spans="1:91" s="2" customFormat="1" ht="5.0999999999999996" customHeight="1" x14ac:dyDescent="0.2">
      <c r="A15" s="4"/>
      <c r="B15" s="4"/>
      <c r="C15" s="4"/>
      <c r="D15" s="4"/>
      <c r="E15" s="4"/>
      <c r="F15" s="4"/>
      <c r="G15" s="4"/>
      <c r="H15" s="4"/>
      <c r="I15" s="4"/>
      <c r="J15" s="4"/>
      <c r="K15" s="4"/>
      <c r="L15" s="4"/>
      <c r="M15" s="4"/>
      <c r="N15" s="4"/>
      <c r="O15" s="93"/>
      <c r="P15" s="93"/>
      <c r="Q15" s="93"/>
      <c r="R15" s="93"/>
      <c r="S15" s="93"/>
      <c r="T15" s="92"/>
      <c r="U15" s="92"/>
      <c r="V15" s="92"/>
      <c r="W15" s="92"/>
      <c r="X15" s="92"/>
      <c r="Y15" s="92"/>
      <c r="Z15" s="92"/>
      <c r="AA15" s="92"/>
      <c r="AB15" s="92"/>
      <c r="AC15" s="92"/>
      <c r="AD15" s="92"/>
      <c r="AE15" s="92"/>
      <c r="AF15" s="92"/>
      <c r="AG15" s="92"/>
      <c r="AH15" s="92"/>
      <c r="AI15" s="92"/>
      <c r="AJ15" s="92"/>
      <c r="AK15" s="92"/>
      <c r="AL15" s="7"/>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row>
    <row r="16" spans="1:91" s="2" customFormat="1" ht="18" customHeight="1" x14ac:dyDescent="0.2">
      <c r="A16" s="4"/>
      <c r="B16" s="4"/>
      <c r="C16" s="4"/>
      <c r="D16" s="4"/>
      <c r="E16" s="4"/>
      <c r="F16" s="4"/>
      <c r="G16" s="4"/>
      <c r="H16" s="4"/>
      <c r="I16" s="4"/>
      <c r="J16" s="4"/>
      <c r="K16" s="4"/>
      <c r="L16" s="4"/>
      <c r="M16" s="4"/>
      <c r="N16" s="4"/>
      <c r="O16" s="1015" t="s">
        <v>12</v>
      </c>
      <c r="P16" s="1015"/>
      <c r="Q16" s="1015"/>
      <c r="R16" s="1015"/>
      <c r="S16" s="1015"/>
      <c r="T16" s="1016" t="str">
        <f>入力シート①!C5&amp;"　"&amp;入力シート①!C7</f>
        <v>　</v>
      </c>
      <c r="U16" s="1016"/>
      <c r="V16" s="1016"/>
      <c r="W16" s="1016"/>
      <c r="X16" s="1016"/>
      <c r="Y16" s="1016"/>
      <c r="Z16" s="1016"/>
      <c r="AA16" s="1016"/>
      <c r="AB16" s="1016"/>
      <c r="AC16" s="1016"/>
      <c r="AD16" s="1016"/>
      <c r="AE16" s="1016"/>
      <c r="AF16" s="1016"/>
      <c r="AG16" s="1016"/>
      <c r="AH16" s="1016"/>
      <c r="AI16" s="1016"/>
      <c r="AJ16" s="1016"/>
      <c r="AK16" s="1016"/>
      <c r="AL16" s="10"/>
      <c r="AN16" s="10" t="s">
        <v>13</v>
      </c>
    </row>
    <row r="17" spans="1:42" s="2" customFormat="1" ht="3.75" customHeight="1" x14ac:dyDescent="0.2">
      <c r="A17" s="4"/>
      <c r="B17" s="4"/>
      <c r="C17" s="4"/>
      <c r="D17" s="4"/>
      <c r="E17" s="4"/>
      <c r="F17" s="4"/>
      <c r="G17" s="4"/>
      <c r="H17" s="4"/>
      <c r="I17" s="4"/>
      <c r="J17" s="4"/>
      <c r="K17" s="4"/>
      <c r="L17" s="4"/>
      <c r="M17" s="4"/>
      <c r="N17" s="4"/>
      <c r="O17" s="94"/>
      <c r="P17" s="94"/>
      <c r="Q17" s="94"/>
      <c r="R17" s="94"/>
      <c r="S17" s="94"/>
      <c r="T17" s="95"/>
      <c r="U17" s="95"/>
      <c r="V17" s="95"/>
      <c r="W17" s="95"/>
      <c r="X17" s="95"/>
      <c r="Y17" s="95"/>
      <c r="Z17" s="95"/>
      <c r="AA17" s="95"/>
      <c r="AB17" s="95"/>
      <c r="AC17" s="95"/>
      <c r="AD17" s="95"/>
      <c r="AE17" s="95"/>
      <c r="AF17" s="95"/>
      <c r="AG17" s="95"/>
      <c r="AH17" s="95"/>
      <c r="AI17" s="95"/>
      <c r="AJ17" s="95"/>
      <c r="AK17" s="95"/>
      <c r="AL17" s="10"/>
      <c r="AN17" s="10"/>
    </row>
    <row r="18" spans="1:42" s="2" customFormat="1" ht="18" customHeight="1" x14ac:dyDescent="0.2">
      <c r="A18" s="4"/>
      <c r="B18" s="4"/>
      <c r="C18" s="4"/>
      <c r="D18" s="4"/>
      <c r="E18" s="4"/>
      <c r="F18" s="4"/>
      <c r="G18" s="4"/>
      <c r="H18" s="4"/>
      <c r="I18" s="4"/>
      <c r="J18" s="4"/>
      <c r="K18" s="4"/>
      <c r="L18" s="4"/>
      <c r="M18" s="4"/>
      <c r="N18" s="4"/>
      <c r="O18" s="1015" t="s">
        <v>14</v>
      </c>
      <c r="P18" s="1015"/>
      <c r="Q18" s="1015"/>
      <c r="R18" s="1015"/>
      <c r="S18" s="1015"/>
      <c r="T18" s="1017">
        <f>入力シート①!C8</f>
        <v>0</v>
      </c>
      <c r="U18" s="1018"/>
      <c r="V18" s="1018"/>
      <c r="W18" s="1018"/>
      <c r="X18" s="1018"/>
      <c r="Y18" s="1018"/>
      <c r="Z18" s="1018"/>
      <c r="AA18" s="1018"/>
      <c r="AB18" s="1018"/>
      <c r="AC18" s="1018"/>
      <c r="AD18" s="1018"/>
      <c r="AE18" s="1018"/>
      <c r="AF18" s="1018"/>
      <c r="AG18" s="1018"/>
      <c r="AH18" s="1018"/>
      <c r="AI18" s="1018"/>
      <c r="AJ18" s="1018"/>
      <c r="AK18" s="1018"/>
      <c r="AL18" s="10"/>
    </row>
    <row r="19" spans="1:42" s="2" customFormat="1" ht="20.100000000000001" customHeight="1" x14ac:dyDescent="0.2">
      <c r="A19" s="4"/>
      <c r="B19" s="836"/>
      <c r="C19" s="836"/>
      <c r="D19" s="836"/>
      <c r="E19" s="836"/>
      <c r="F19" s="836"/>
      <c r="G19" s="836"/>
      <c r="H19" s="836"/>
      <c r="I19" s="836"/>
      <c r="J19" s="836"/>
      <c r="K19" s="836"/>
      <c r="L19" s="836"/>
      <c r="M19" s="836"/>
      <c r="N19" s="836"/>
      <c r="O19" s="836"/>
      <c r="P19" s="836"/>
      <c r="Q19" s="836"/>
      <c r="R19" s="836"/>
      <c r="S19" s="836"/>
      <c r="T19" s="836"/>
      <c r="U19" s="836"/>
      <c r="V19" s="836"/>
      <c r="W19" s="836"/>
      <c r="X19" s="836"/>
      <c r="Y19" s="836"/>
      <c r="Z19" s="836"/>
      <c r="AA19" s="836"/>
      <c r="AB19" s="836"/>
      <c r="AC19" s="836"/>
      <c r="AD19" s="836"/>
      <c r="AE19" s="836"/>
      <c r="AF19" s="836"/>
      <c r="AG19" s="836"/>
      <c r="AH19" s="836"/>
      <c r="AI19" s="836"/>
      <c r="AJ19" s="836"/>
      <c r="AK19" s="836"/>
      <c r="AL19" s="836"/>
    </row>
    <row r="20" spans="1:42" s="2" customFormat="1" ht="20.100000000000001" customHeight="1" x14ac:dyDescent="0.2">
      <c r="A20" s="4"/>
      <c r="B20" s="4"/>
      <c r="C20" s="4" t="s">
        <v>654</v>
      </c>
      <c r="D20" s="4"/>
      <c r="E20" s="4" t="s">
        <v>649</v>
      </c>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row>
    <row r="21" spans="1:42" s="2" customFormat="1" ht="20.100000000000001" customHeight="1" x14ac:dyDescent="0.2">
      <c r="A21" s="834" t="s">
        <v>650</v>
      </c>
      <c r="B21" s="834"/>
      <c r="C21" s="834"/>
      <c r="D21" s="834"/>
      <c r="E21" s="834"/>
      <c r="F21" s="834"/>
      <c r="G21" s="834"/>
      <c r="H21" s="834"/>
      <c r="I21" s="834"/>
      <c r="J21" s="834"/>
      <c r="K21" s="834"/>
      <c r="L21" s="834"/>
      <c r="M21" s="834"/>
      <c r="N21" s="834"/>
      <c r="O21" s="834"/>
      <c r="P21" s="834"/>
      <c r="Q21" s="834"/>
      <c r="R21" s="834"/>
      <c r="S21" s="834"/>
      <c r="T21" s="834"/>
      <c r="U21" s="834"/>
      <c r="V21" s="834"/>
      <c r="W21" s="834"/>
      <c r="X21" s="834"/>
      <c r="Y21" s="834"/>
      <c r="Z21" s="834"/>
      <c r="AA21" s="834"/>
      <c r="AB21" s="834"/>
      <c r="AC21" s="834"/>
      <c r="AD21" s="834"/>
      <c r="AE21" s="834"/>
      <c r="AF21" s="834"/>
      <c r="AG21" s="834"/>
      <c r="AH21" s="834"/>
      <c r="AI21" s="834"/>
      <c r="AJ21" s="834"/>
      <c r="AK21" s="834"/>
      <c r="AL21" s="834"/>
    </row>
    <row r="22" spans="1:42" s="2" customFormat="1" ht="20.100000000000001" customHeight="1" x14ac:dyDescent="0.2">
      <c r="A22" s="96"/>
      <c r="B22" s="96" t="s">
        <v>527</v>
      </c>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row>
    <row r="23" spans="1:42" s="2" customFormat="1" ht="20.100000000000001" customHeight="1" x14ac:dyDescent="0.2">
      <c r="A23" s="96"/>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row>
    <row r="24" spans="1:42" s="2" customFormat="1" ht="20.100000000000001" customHeight="1" x14ac:dyDescent="0.2">
      <c r="A24" s="4"/>
      <c r="B24" s="97"/>
      <c r="C24" s="98"/>
      <c r="D24" s="98"/>
      <c r="E24" s="98"/>
      <c r="F24" s="98"/>
      <c r="G24" s="98"/>
      <c r="H24" s="98"/>
      <c r="I24" s="98"/>
      <c r="J24" s="98"/>
      <c r="K24" s="98"/>
      <c r="L24" s="98"/>
      <c r="M24" s="98"/>
      <c r="N24" s="98"/>
      <c r="O24" s="98"/>
      <c r="P24" s="98"/>
      <c r="Q24" s="98"/>
      <c r="R24" s="98"/>
      <c r="S24" s="98" t="s">
        <v>224</v>
      </c>
      <c r="T24" s="98"/>
      <c r="U24" s="98"/>
      <c r="V24" s="98"/>
      <c r="W24" s="98"/>
      <c r="X24" s="98"/>
      <c r="Y24" s="98"/>
      <c r="Z24" s="98"/>
      <c r="AA24" s="98"/>
      <c r="AB24" s="98"/>
      <c r="AC24" s="98"/>
      <c r="AD24" s="98"/>
      <c r="AE24" s="98"/>
      <c r="AF24" s="98"/>
      <c r="AG24" s="98"/>
      <c r="AH24" s="98"/>
      <c r="AI24" s="98"/>
      <c r="AJ24" s="98"/>
      <c r="AK24" s="98"/>
      <c r="AL24" s="98"/>
    </row>
    <row r="25" spans="1:42" s="2" customFormat="1" ht="20.100000000000001" customHeight="1" x14ac:dyDescent="0.2">
      <c r="A25" s="4"/>
      <c r="B25" s="984" t="s">
        <v>209</v>
      </c>
      <c r="C25" s="984"/>
      <c r="D25" s="984"/>
      <c r="E25" s="984"/>
      <c r="F25" s="984"/>
      <c r="G25" s="984"/>
      <c r="H25" s="984"/>
      <c r="I25" s="984"/>
      <c r="J25" s="984"/>
      <c r="K25" s="984"/>
      <c r="L25" s="984"/>
      <c r="M25" s="984"/>
      <c r="N25" s="984"/>
      <c r="O25" s="984"/>
      <c r="P25" s="984"/>
      <c r="Q25" s="984"/>
      <c r="R25" s="984"/>
      <c r="S25" s="984"/>
      <c r="T25" s="984"/>
      <c r="U25" s="984"/>
      <c r="V25" s="984"/>
      <c r="W25" s="984"/>
      <c r="X25" s="984"/>
      <c r="Y25" s="984"/>
      <c r="Z25" s="984"/>
      <c r="AA25" s="984"/>
      <c r="AB25" s="984"/>
      <c r="AC25" s="984"/>
      <c r="AD25" s="984"/>
      <c r="AE25" s="984"/>
      <c r="AF25" s="984"/>
      <c r="AG25" s="984"/>
      <c r="AH25" s="984"/>
      <c r="AI25" s="984"/>
      <c r="AJ25" s="984"/>
      <c r="AK25" s="984"/>
      <c r="AL25" s="984"/>
    </row>
    <row r="26" spans="1:42" s="2" customFormat="1" ht="35.25" customHeight="1" x14ac:dyDescent="0.2">
      <c r="A26" s="4"/>
      <c r="B26" s="99"/>
      <c r="C26" s="985">
        <f>入力シート②!C9</f>
        <v>0</v>
      </c>
      <c r="D26" s="985"/>
      <c r="E26" s="985"/>
      <c r="F26" s="985"/>
      <c r="G26" s="985"/>
      <c r="H26" s="985"/>
      <c r="I26" s="985"/>
      <c r="J26" s="985"/>
      <c r="K26" s="985"/>
      <c r="L26" s="985"/>
      <c r="M26" s="985"/>
      <c r="N26" s="985"/>
      <c r="O26" s="985"/>
      <c r="P26" s="985"/>
      <c r="Q26" s="985"/>
      <c r="R26" s="985"/>
      <c r="S26" s="985"/>
      <c r="T26" s="985"/>
      <c r="U26" s="985"/>
      <c r="V26" s="985"/>
      <c r="W26" s="985"/>
      <c r="X26" s="985"/>
      <c r="Y26" s="985"/>
      <c r="Z26" s="985"/>
      <c r="AA26" s="985"/>
      <c r="AB26" s="985"/>
      <c r="AC26" s="985"/>
      <c r="AD26" s="985"/>
      <c r="AE26" s="985"/>
      <c r="AF26" s="985"/>
      <c r="AG26" s="985"/>
      <c r="AH26" s="985"/>
      <c r="AI26" s="985"/>
      <c r="AJ26" s="985"/>
      <c r="AK26" s="985"/>
      <c r="AL26" s="99"/>
    </row>
    <row r="27" spans="1:42" s="2" customFormat="1" ht="9" customHeight="1" x14ac:dyDescent="0.2">
      <c r="A27" s="4"/>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row>
    <row r="28" spans="1:42" s="2" customFormat="1" ht="20.100000000000001" customHeight="1" x14ac:dyDescent="0.2">
      <c r="A28" s="4"/>
      <c r="B28" s="100" t="s">
        <v>210</v>
      </c>
      <c r="C28" s="100"/>
      <c r="D28" s="100"/>
      <c r="E28" s="100"/>
      <c r="F28" s="100"/>
      <c r="G28" s="100"/>
      <c r="H28" s="100"/>
      <c r="I28" s="100"/>
      <c r="J28" s="100"/>
      <c r="K28" s="100"/>
      <c r="L28" s="100"/>
      <c r="M28" s="100"/>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row>
    <row r="29" spans="1:42" s="2" customFormat="1" ht="9" customHeight="1" x14ac:dyDescent="0.2">
      <c r="A29" s="4"/>
      <c r="B29" s="100"/>
      <c r="C29" s="100"/>
      <c r="D29" s="100"/>
      <c r="E29" s="100"/>
      <c r="F29" s="100"/>
      <c r="G29" s="100"/>
      <c r="H29" s="100"/>
      <c r="I29" s="100"/>
      <c r="J29" s="100"/>
      <c r="K29" s="100"/>
      <c r="L29" s="100"/>
      <c r="M29" s="100"/>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row>
    <row r="30" spans="1:42" s="2" customFormat="1" ht="21.75" customHeight="1" x14ac:dyDescent="0.2">
      <c r="A30" s="4"/>
      <c r="B30" s="100"/>
      <c r="C30" s="100"/>
      <c r="D30" s="100" t="s">
        <v>15</v>
      </c>
      <c r="E30" s="986">
        <f>入力シート④!D19</f>
        <v>0</v>
      </c>
      <c r="F30" s="987"/>
      <c r="G30" s="987"/>
      <c r="H30" s="987"/>
      <c r="I30" s="987"/>
      <c r="J30" s="987"/>
      <c r="K30" s="987"/>
      <c r="L30" s="987"/>
      <c r="M30" s="987"/>
      <c r="N30" s="987"/>
      <c r="O30" s="987"/>
      <c r="P30" s="4" t="s">
        <v>16</v>
      </c>
      <c r="Q30" s="98"/>
      <c r="R30" s="98"/>
      <c r="S30" s="98"/>
      <c r="T30" s="98"/>
      <c r="U30" s="98"/>
      <c r="V30" s="98"/>
      <c r="W30" s="98"/>
      <c r="X30" s="98"/>
      <c r="Y30" s="98"/>
      <c r="Z30" s="98"/>
      <c r="AA30" s="98"/>
      <c r="AB30" s="98"/>
      <c r="AC30" s="98"/>
      <c r="AD30" s="98"/>
      <c r="AE30" s="98"/>
      <c r="AF30" s="98"/>
      <c r="AG30" s="98"/>
      <c r="AH30" s="98"/>
      <c r="AI30" s="98"/>
      <c r="AJ30" s="98"/>
      <c r="AK30" s="98"/>
      <c r="AL30" s="98"/>
    </row>
    <row r="31" spans="1:42" ht="27.75" customHeight="1" x14ac:dyDescent="0.2">
      <c r="B31" s="100"/>
      <c r="C31" s="100"/>
      <c r="D31" s="370"/>
      <c r="E31" s="982"/>
      <c r="F31" s="983"/>
      <c r="G31" s="983"/>
      <c r="H31" s="983"/>
      <c r="I31" s="983"/>
      <c r="J31" s="983"/>
      <c r="K31" s="983"/>
      <c r="L31" s="983"/>
      <c r="M31" s="983"/>
      <c r="N31" s="983"/>
      <c r="O31" s="983"/>
      <c r="P31" s="371"/>
      <c r="Q31" s="1006"/>
      <c r="R31" s="1006"/>
      <c r="T31" s="101"/>
      <c r="U31" s="101"/>
      <c r="V31" s="101"/>
      <c r="AC31" s="102"/>
      <c r="AD31" s="103"/>
      <c r="AE31" s="97"/>
      <c r="AF31" s="1008"/>
      <c r="AG31" s="1008"/>
      <c r="AH31" s="1008"/>
      <c r="AI31" s="1008"/>
      <c r="AJ31" s="1008"/>
      <c r="AK31" s="102"/>
      <c r="AL31" s="97"/>
      <c r="AP31" s="2"/>
    </row>
    <row r="32" spans="1:42" ht="5.0999999999999996" customHeight="1" x14ac:dyDescent="0.2">
      <c r="B32" s="100"/>
      <c r="C32" s="100"/>
      <c r="D32" s="100"/>
      <c r="E32" s="100"/>
      <c r="F32" s="100"/>
      <c r="G32" s="100"/>
      <c r="H32" s="100"/>
      <c r="I32" s="100"/>
      <c r="J32" s="100"/>
      <c r="K32" s="101"/>
      <c r="L32" s="101"/>
      <c r="M32" s="101"/>
      <c r="P32" s="372"/>
      <c r="Q32" s="373"/>
      <c r="R32" s="102"/>
      <c r="T32" s="104"/>
      <c r="U32" s="104"/>
      <c r="V32" s="104"/>
      <c r="W32" s="374"/>
      <c r="X32" s="374"/>
      <c r="Y32" s="374"/>
      <c r="Z32" s="374"/>
      <c r="AA32" s="374"/>
      <c r="AB32" s="102"/>
      <c r="AC32" s="102"/>
      <c r="AD32" s="103"/>
      <c r="AE32" s="97"/>
      <c r="AF32" s="97"/>
      <c r="AG32" s="97"/>
      <c r="AH32" s="97"/>
      <c r="AI32" s="97"/>
      <c r="AJ32" s="97"/>
      <c r="AK32" s="97"/>
      <c r="AL32" s="97"/>
    </row>
    <row r="33" spans="1:42" ht="18" customHeight="1" x14ac:dyDescent="0.2">
      <c r="B33" s="100" t="s">
        <v>651</v>
      </c>
      <c r="C33" s="100"/>
      <c r="D33" s="100"/>
      <c r="E33" s="100"/>
      <c r="F33" s="100"/>
      <c r="G33" s="100"/>
      <c r="H33" s="100"/>
      <c r="I33" s="100"/>
      <c r="J33" s="100"/>
      <c r="K33" s="101"/>
      <c r="L33" s="101"/>
      <c r="M33" s="101"/>
      <c r="Q33" s="1006"/>
      <c r="R33" s="1006"/>
      <c r="T33" s="101"/>
      <c r="U33" s="101"/>
      <c r="V33" s="101"/>
      <c r="AC33" s="102"/>
      <c r="AD33" s="103"/>
      <c r="AE33" s="97"/>
      <c r="AF33" s="1007">
        <f>Q33*25000</f>
        <v>0</v>
      </c>
      <c r="AG33" s="1007"/>
      <c r="AH33" s="1007"/>
      <c r="AI33" s="1007"/>
      <c r="AJ33" s="1007"/>
      <c r="AK33" s="102"/>
      <c r="AL33" s="97"/>
      <c r="AP33" s="2"/>
    </row>
    <row r="34" spans="1:42" ht="0.75" hidden="1" customHeight="1" x14ac:dyDescent="0.2">
      <c r="B34" s="100"/>
      <c r="C34" s="100"/>
      <c r="D34" s="100"/>
      <c r="E34" s="100"/>
      <c r="F34" s="100"/>
      <c r="G34" s="100"/>
      <c r="H34" s="100"/>
      <c r="I34" s="100"/>
      <c r="J34" s="100"/>
      <c r="K34" s="101"/>
      <c r="L34" s="101"/>
      <c r="M34" s="101"/>
      <c r="P34" s="372"/>
      <c r="Q34" s="373"/>
      <c r="R34" s="102"/>
      <c r="T34" s="104"/>
      <c r="U34" s="104"/>
      <c r="V34" s="104"/>
      <c r="W34" s="374"/>
      <c r="X34" s="374"/>
      <c r="Y34" s="374"/>
      <c r="Z34" s="374"/>
      <c r="AA34" s="374"/>
      <c r="AB34" s="102"/>
      <c r="AC34" s="102"/>
      <c r="AD34" s="103"/>
      <c r="AE34" s="97"/>
      <c r="AF34" s="97"/>
      <c r="AG34" s="97"/>
      <c r="AH34" s="97"/>
      <c r="AI34" s="97"/>
      <c r="AJ34" s="97"/>
      <c r="AK34" s="97"/>
      <c r="AL34" s="97"/>
    </row>
    <row r="35" spans="1:42" s="2" customFormat="1" ht="19.5" hidden="1" customHeight="1" x14ac:dyDescent="0.2">
      <c r="A35" s="4"/>
      <c r="B35" s="100"/>
      <c r="C35" s="100"/>
      <c r="D35" s="100"/>
      <c r="E35" s="100"/>
      <c r="F35" s="100"/>
      <c r="G35" s="100"/>
      <c r="H35" s="100"/>
      <c r="I35" s="100"/>
      <c r="J35" s="100"/>
      <c r="K35" s="100"/>
      <c r="L35" s="100"/>
      <c r="M35" s="100"/>
      <c r="N35" s="4"/>
      <c r="O35" s="4"/>
      <c r="P35" s="98"/>
      <c r="Q35" s="98"/>
      <c r="R35" s="98"/>
      <c r="S35" s="4"/>
      <c r="T35" s="98"/>
      <c r="U35" s="98"/>
      <c r="V35" s="98"/>
      <c r="W35" s="98"/>
      <c r="X35" s="98"/>
      <c r="Y35" s="98"/>
      <c r="Z35" s="98"/>
      <c r="AA35" s="98"/>
      <c r="AB35" s="98"/>
      <c r="AC35" s="98"/>
      <c r="AD35" s="98"/>
      <c r="AE35" s="98"/>
      <c r="AF35" s="98"/>
      <c r="AG35" s="98"/>
      <c r="AH35" s="98"/>
      <c r="AI35" s="98"/>
      <c r="AJ35" s="98"/>
      <c r="AK35" s="98"/>
      <c r="AL35" s="98"/>
    </row>
    <row r="36" spans="1:42" ht="2.25" customHeight="1" x14ac:dyDescent="0.2">
      <c r="B36" s="100" t="s">
        <v>652</v>
      </c>
      <c r="C36" s="100"/>
      <c r="I36" s="100"/>
      <c r="J36" s="100"/>
      <c r="K36" s="101"/>
      <c r="L36" s="101"/>
      <c r="M36" s="101"/>
      <c r="R36" s="101"/>
      <c r="S36" s="101"/>
      <c r="T36" s="101"/>
      <c r="AA36" s="102"/>
      <c r="AB36" s="100"/>
      <c r="AC36" s="97"/>
      <c r="AD36" s="102"/>
      <c r="AE36" s="97"/>
    </row>
    <row r="37" spans="1:42" ht="20.25" customHeight="1" x14ac:dyDescent="0.2">
      <c r="B37" s="981" t="s">
        <v>653</v>
      </c>
      <c r="C37" s="981"/>
      <c r="D37" s="981"/>
      <c r="E37" s="981"/>
      <c r="F37" s="981"/>
      <c r="G37" s="981"/>
      <c r="H37" s="981"/>
      <c r="I37" s="981"/>
      <c r="J37" s="981"/>
      <c r="K37" s="981"/>
      <c r="L37" s="981"/>
      <c r="M37" s="981"/>
      <c r="N37" s="981"/>
      <c r="O37" s="981"/>
      <c r="P37" s="981"/>
      <c r="Q37" s="981"/>
      <c r="R37" s="981"/>
      <c r="S37" s="981"/>
      <c r="T37" s="981"/>
      <c r="U37" s="981"/>
      <c r="V37" s="981"/>
      <c r="W37" s="981"/>
      <c r="X37" s="981"/>
      <c r="Y37" s="981"/>
      <c r="Z37" s="981"/>
      <c r="AA37" s="981"/>
      <c r="AB37" s="981"/>
      <c r="AC37" s="981"/>
      <c r="AD37" s="981"/>
      <c r="AE37" s="981"/>
      <c r="AF37" s="981"/>
      <c r="AG37" s="981"/>
      <c r="AH37" s="981"/>
      <c r="AI37" s="981"/>
      <c r="AJ37" s="981"/>
      <c r="AK37" s="981"/>
      <c r="AL37" s="97"/>
    </row>
    <row r="38" spans="1:42" ht="18" customHeight="1" x14ac:dyDescent="0.2">
      <c r="B38" s="981"/>
      <c r="C38" s="981"/>
      <c r="D38" s="981"/>
      <c r="E38" s="981"/>
      <c r="F38" s="981"/>
      <c r="G38" s="981"/>
      <c r="H38" s="981"/>
      <c r="I38" s="981"/>
      <c r="J38" s="981"/>
      <c r="K38" s="981"/>
      <c r="L38" s="981"/>
      <c r="M38" s="981"/>
      <c r="N38" s="981"/>
      <c r="O38" s="981"/>
      <c r="P38" s="981"/>
      <c r="Q38" s="981"/>
      <c r="R38" s="981"/>
      <c r="S38" s="981"/>
      <c r="T38" s="981"/>
      <c r="U38" s="981"/>
      <c r="V38" s="981"/>
      <c r="W38" s="981"/>
      <c r="X38" s="981"/>
      <c r="Y38" s="981"/>
      <c r="Z38" s="981"/>
      <c r="AA38" s="981"/>
      <c r="AB38" s="981"/>
      <c r="AC38" s="981"/>
      <c r="AD38" s="981"/>
      <c r="AE38" s="981"/>
      <c r="AF38" s="981"/>
      <c r="AG38" s="981"/>
      <c r="AH38" s="981"/>
      <c r="AI38" s="981"/>
      <c r="AJ38" s="981"/>
      <c r="AK38" s="981"/>
      <c r="AL38" s="98"/>
    </row>
    <row r="39" spans="1:42" ht="31.5" customHeight="1" x14ac:dyDescent="0.2">
      <c r="B39" s="981"/>
      <c r="C39" s="981"/>
      <c r="D39" s="981"/>
      <c r="E39" s="981"/>
      <c r="F39" s="981"/>
      <c r="G39" s="981"/>
      <c r="H39" s="981"/>
      <c r="I39" s="981"/>
      <c r="J39" s="981"/>
      <c r="K39" s="981"/>
      <c r="L39" s="981"/>
      <c r="M39" s="981"/>
      <c r="N39" s="981"/>
      <c r="O39" s="981"/>
      <c r="P39" s="981"/>
      <c r="Q39" s="981"/>
      <c r="R39" s="981"/>
      <c r="S39" s="981"/>
      <c r="T39" s="981"/>
      <c r="U39" s="981"/>
      <c r="V39" s="981"/>
      <c r="W39" s="981"/>
      <c r="X39" s="981"/>
      <c r="Y39" s="981"/>
      <c r="Z39" s="981"/>
      <c r="AA39" s="981"/>
      <c r="AB39" s="981"/>
      <c r="AC39" s="981"/>
      <c r="AD39" s="981"/>
      <c r="AE39" s="981"/>
      <c r="AF39" s="981"/>
      <c r="AG39" s="981"/>
      <c r="AH39" s="981"/>
      <c r="AI39" s="981"/>
      <c r="AJ39" s="981"/>
      <c r="AK39" s="981"/>
      <c r="AL39" s="98"/>
    </row>
    <row r="40" spans="1:42" ht="18.75" customHeight="1" x14ac:dyDescent="0.2">
      <c r="B40" s="981"/>
      <c r="C40" s="981"/>
      <c r="D40" s="981"/>
      <c r="E40" s="981"/>
      <c r="F40" s="981"/>
      <c r="G40" s="981"/>
      <c r="H40" s="981"/>
      <c r="I40" s="981"/>
      <c r="J40" s="981"/>
      <c r="K40" s="981"/>
      <c r="L40" s="981"/>
      <c r="M40" s="981"/>
      <c r="N40" s="981"/>
      <c r="O40" s="981"/>
      <c r="P40" s="981"/>
      <c r="Q40" s="981"/>
      <c r="R40" s="981"/>
      <c r="S40" s="981"/>
      <c r="T40" s="981"/>
      <c r="U40" s="981"/>
      <c r="V40" s="981"/>
      <c r="W40" s="981"/>
      <c r="X40" s="981"/>
      <c r="Y40" s="981"/>
      <c r="Z40" s="981"/>
      <c r="AA40" s="981"/>
      <c r="AB40" s="981"/>
      <c r="AC40" s="981"/>
      <c r="AD40" s="981"/>
      <c r="AE40" s="981"/>
      <c r="AF40" s="981"/>
      <c r="AG40" s="981"/>
      <c r="AH40" s="981"/>
      <c r="AI40" s="981"/>
      <c r="AJ40" s="981"/>
      <c r="AK40" s="981"/>
      <c r="AL40" s="98"/>
    </row>
    <row r="41" spans="1:42" ht="8.25" customHeight="1" x14ac:dyDescent="0.2">
      <c r="B41" s="981"/>
      <c r="C41" s="981"/>
      <c r="D41" s="981"/>
      <c r="E41" s="981"/>
      <c r="F41" s="981"/>
      <c r="G41" s="981"/>
      <c r="H41" s="981"/>
      <c r="I41" s="981"/>
      <c r="J41" s="981"/>
      <c r="K41" s="981"/>
      <c r="L41" s="981"/>
      <c r="M41" s="981"/>
      <c r="N41" s="981"/>
      <c r="O41" s="981"/>
      <c r="P41" s="981"/>
      <c r="Q41" s="981"/>
      <c r="R41" s="981"/>
      <c r="S41" s="981"/>
      <c r="T41" s="981"/>
      <c r="U41" s="981"/>
      <c r="V41" s="981"/>
      <c r="W41" s="981"/>
      <c r="X41" s="981"/>
      <c r="Y41" s="981"/>
      <c r="Z41" s="981"/>
      <c r="AA41" s="981"/>
      <c r="AB41" s="981"/>
      <c r="AC41" s="981"/>
      <c r="AD41" s="981"/>
      <c r="AE41" s="981"/>
      <c r="AF41" s="981"/>
      <c r="AG41" s="981"/>
      <c r="AH41" s="981"/>
      <c r="AI41" s="981"/>
      <c r="AJ41" s="981"/>
      <c r="AK41" s="981"/>
      <c r="AL41" s="98"/>
    </row>
    <row r="42" spans="1:42" ht="18.75" customHeight="1" x14ac:dyDescent="0.2">
      <c r="B42" s="981"/>
      <c r="C42" s="981"/>
      <c r="D42" s="981"/>
      <c r="E42" s="981"/>
      <c r="F42" s="981"/>
      <c r="G42" s="981"/>
      <c r="H42" s="981"/>
      <c r="I42" s="981"/>
      <c r="J42" s="981"/>
      <c r="K42" s="981"/>
      <c r="L42" s="981"/>
      <c r="M42" s="981"/>
      <c r="N42" s="981"/>
      <c r="O42" s="981"/>
      <c r="P42" s="981"/>
      <c r="Q42" s="981"/>
      <c r="R42" s="981"/>
      <c r="S42" s="981"/>
      <c r="T42" s="981"/>
      <c r="U42" s="981"/>
      <c r="V42" s="981"/>
      <c r="W42" s="981"/>
      <c r="X42" s="981"/>
      <c r="Y42" s="981"/>
      <c r="Z42" s="981"/>
      <c r="AA42" s="981"/>
      <c r="AB42" s="981"/>
      <c r="AC42" s="981"/>
      <c r="AD42" s="981"/>
      <c r="AE42" s="981"/>
      <c r="AF42" s="981"/>
      <c r="AG42" s="981"/>
      <c r="AH42" s="981"/>
      <c r="AI42" s="981"/>
      <c r="AJ42" s="981"/>
      <c r="AK42" s="981"/>
      <c r="AL42" s="98"/>
    </row>
    <row r="43" spans="1:42" ht="102.75" customHeight="1" x14ac:dyDescent="0.2">
      <c r="B43" s="981"/>
      <c r="C43" s="981"/>
      <c r="D43" s="981"/>
      <c r="E43" s="981"/>
      <c r="F43" s="981"/>
      <c r="G43" s="981"/>
      <c r="H43" s="981"/>
      <c r="I43" s="981"/>
      <c r="J43" s="981"/>
      <c r="K43" s="981"/>
      <c r="L43" s="981"/>
      <c r="M43" s="981"/>
      <c r="N43" s="981"/>
      <c r="O43" s="981"/>
      <c r="P43" s="981"/>
      <c r="Q43" s="981"/>
      <c r="R43" s="981"/>
      <c r="S43" s="981"/>
      <c r="T43" s="981"/>
      <c r="U43" s="981"/>
      <c r="V43" s="981"/>
      <c r="W43" s="981"/>
      <c r="X43" s="981"/>
      <c r="Y43" s="981"/>
      <c r="Z43" s="981"/>
      <c r="AA43" s="981"/>
      <c r="AB43" s="981"/>
      <c r="AC43" s="981"/>
      <c r="AD43" s="981"/>
      <c r="AE43" s="981"/>
      <c r="AF43" s="981"/>
      <c r="AG43" s="981"/>
      <c r="AH43" s="981"/>
      <c r="AI43" s="981"/>
      <c r="AJ43" s="981"/>
      <c r="AK43" s="981"/>
      <c r="AL43" s="98"/>
    </row>
    <row r="44" spans="1:42" ht="64.5" customHeight="1" x14ac:dyDescent="0.2">
      <c r="B44" s="981"/>
      <c r="C44" s="981"/>
      <c r="D44" s="981"/>
      <c r="E44" s="981"/>
      <c r="F44" s="981"/>
      <c r="G44" s="981"/>
      <c r="H44" s="981"/>
      <c r="I44" s="981"/>
      <c r="J44" s="981"/>
      <c r="K44" s="981"/>
      <c r="L44" s="981"/>
      <c r="M44" s="981"/>
      <c r="N44" s="981"/>
      <c r="O44" s="981"/>
      <c r="P44" s="981"/>
      <c r="Q44" s="981"/>
      <c r="R44" s="981"/>
      <c r="S44" s="981"/>
      <c r="T44" s="981"/>
      <c r="U44" s="981"/>
      <c r="V44" s="981"/>
      <c r="W44" s="981"/>
      <c r="X44" s="981"/>
      <c r="Y44" s="981"/>
      <c r="Z44" s="981"/>
      <c r="AA44" s="981"/>
      <c r="AB44" s="981"/>
      <c r="AC44" s="981"/>
      <c r="AD44" s="981"/>
      <c r="AE44" s="981"/>
      <c r="AF44" s="981"/>
      <c r="AG44" s="981"/>
      <c r="AH44" s="981"/>
      <c r="AI44" s="981"/>
      <c r="AJ44" s="981"/>
      <c r="AK44" s="981"/>
      <c r="AL44" s="98"/>
    </row>
    <row r="45" spans="1:42" ht="20.100000000000001" customHeight="1" x14ac:dyDescent="0.2">
      <c r="C45" s="100"/>
      <c r="J45" s="107"/>
      <c r="K45" s="107"/>
      <c r="L45" s="107"/>
      <c r="M45" s="107"/>
      <c r="N45" s="107"/>
      <c r="O45" s="107"/>
      <c r="P45" s="107"/>
      <c r="Q45" s="107"/>
      <c r="R45" s="107"/>
      <c r="S45" s="107"/>
      <c r="T45" s="108"/>
      <c r="U45" s="108"/>
      <c r="V45" s="108"/>
      <c r="W45" s="108"/>
      <c r="X45" s="108"/>
      <c r="Y45" s="108"/>
      <c r="Z45" s="108"/>
      <c r="AA45" s="108"/>
      <c r="AB45" s="108"/>
      <c r="AC45" s="108"/>
      <c r="AD45" s="108"/>
      <c r="AE45" s="108"/>
      <c r="AF45" s="108"/>
      <c r="AG45" s="108"/>
      <c r="AH45" s="108"/>
      <c r="AI45" s="108"/>
      <c r="AJ45" s="108"/>
      <c r="AK45" s="108"/>
      <c r="AL45" s="108"/>
    </row>
    <row r="46" spans="1:42" s="2" customFormat="1" ht="20.100000000000001" customHeight="1" x14ac:dyDescent="0.2">
      <c r="A46" s="4"/>
      <c r="B46" s="4" t="s">
        <v>211</v>
      </c>
      <c r="C46" s="100"/>
      <c r="D46" s="4"/>
      <c r="E46" s="4"/>
      <c r="F46" s="4"/>
      <c r="G46" s="4"/>
      <c r="H46" s="4"/>
      <c r="I46" s="4"/>
      <c r="J46" s="107"/>
      <c r="K46" s="107"/>
      <c r="L46" s="107"/>
      <c r="M46" s="107"/>
      <c r="N46" s="107"/>
      <c r="O46" s="107"/>
      <c r="P46" s="107"/>
      <c r="Q46" s="107"/>
      <c r="R46" s="107"/>
      <c r="S46" s="107"/>
      <c r="T46" s="108"/>
      <c r="U46" s="108"/>
      <c r="V46" s="108"/>
      <c r="W46" s="108"/>
      <c r="X46" s="108"/>
      <c r="Y46" s="108"/>
      <c r="Z46" s="108"/>
      <c r="AA46" s="108"/>
      <c r="AB46" s="108"/>
      <c r="AC46" s="108"/>
      <c r="AD46" s="108"/>
      <c r="AE46" s="108"/>
      <c r="AF46" s="108"/>
      <c r="AG46" s="108"/>
      <c r="AH46" s="108"/>
      <c r="AI46" s="108"/>
      <c r="AJ46" s="108"/>
      <c r="AK46" s="108"/>
      <c r="AL46" s="108"/>
    </row>
    <row r="47" spans="1:42" ht="30" customHeight="1" x14ac:dyDescent="0.2">
      <c r="C47" s="1003" t="s">
        <v>17</v>
      </c>
      <c r="D47" s="1004"/>
      <c r="E47" s="1004"/>
      <c r="F47" s="1005"/>
      <c r="G47" s="996">
        <f>入力シート①!C13</f>
        <v>0</v>
      </c>
      <c r="H47" s="997"/>
      <c r="I47" s="997"/>
      <c r="J47" s="997"/>
      <c r="K47" s="997"/>
      <c r="L47" s="997"/>
      <c r="M47" s="997"/>
      <c r="N47" s="997"/>
      <c r="O47" s="997"/>
      <c r="P47" s="997"/>
      <c r="Q47" s="997"/>
      <c r="R47" s="997"/>
      <c r="S47" s="997"/>
      <c r="T47" s="998"/>
      <c r="U47" s="999" t="s">
        <v>234</v>
      </c>
      <c r="V47" s="1000"/>
      <c r="W47" s="1000"/>
      <c r="X47" s="1001"/>
      <c r="Y47" s="996">
        <f>入力シート①!C14</f>
        <v>0</v>
      </c>
      <c r="Z47" s="997"/>
      <c r="AA47" s="997"/>
      <c r="AB47" s="997"/>
      <c r="AC47" s="997"/>
      <c r="AD47" s="997"/>
      <c r="AE47" s="997"/>
      <c r="AF47" s="997"/>
      <c r="AG47" s="997"/>
      <c r="AH47" s="997"/>
      <c r="AI47" s="997"/>
      <c r="AJ47" s="997"/>
      <c r="AK47" s="998"/>
      <c r="AL47" s="108"/>
      <c r="AN47" s="10" t="s">
        <v>18</v>
      </c>
    </row>
    <row r="48" spans="1:42" ht="30" customHeight="1" x14ac:dyDescent="0.2">
      <c r="C48" s="292" t="s">
        <v>19</v>
      </c>
      <c r="D48" s="293"/>
      <c r="E48" s="293"/>
      <c r="F48" s="294"/>
      <c r="G48" s="1002">
        <f>入力シート①!C15</f>
        <v>0</v>
      </c>
      <c r="H48" s="997"/>
      <c r="I48" s="997"/>
      <c r="J48" s="997"/>
      <c r="K48" s="997"/>
      <c r="L48" s="997"/>
      <c r="M48" s="997"/>
      <c r="N48" s="997"/>
      <c r="O48" s="997"/>
      <c r="P48" s="997"/>
      <c r="Q48" s="997"/>
      <c r="R48" s="997"/>
      <c r="S48" s="997"/>
      <c r="T48" s="998"/>
      <c r="U48" s="999" t="s">
        <v>233</v>
      </c>
      <c r="V48" s="1000"/>
      <c r="W48" s="1000"/>
      <c r="X48" s="1001"/>
      <c r="Y48" s="1002">
        <f>入力シート①!C16</f>
        <v>0</v>
      </c>
      <c r="Z48" s="997"/>
      <c r="AA48" s="997"/>
      <c r="AB48" s="997"/>
      <c r="AC48" s="997"/>
      <c r="AD48" s="997"/>
      <c r="AE48" s="997"/>
      <c r="AF48" s="997"/>
      <c r="AG48" s="997"/>
      <c r="AH48" s="997"/>
      <c r="AI48" s="997"/>
      <c r="AJ48" s="997"/>
      <c r="AK48" s="998"/>
      <c r="AL48" s="108"/>
      <c r="AN48" s="10" t="s">
        <v>5</v>
      </c>
    </row>
    <row r="49" spans="1:40" ht="30" customHeight="1" x14ac:dyDescent="0.2">
      <c r="C49" s="988" t="s">
        <v>20</v>
      </c>
      <c r="D49" s="989"/>
      <c r="E49" s="989"/>
      <c r="F49" s="989"/>
      <c r="G49" s="989"/>
      <c r="H49" s="989"/>
      <c r="I49" s="989"/>
      <c r="J49" s="990"/>
      <c r="K49" s="991">
        <f>入力シート①!C17</f>
        <v>0</v>
      </c>
      <c r="L49" s="992"/>
      <c r="M49" s="992"/>
      <c r="N49" s="992"/>
      <c r="O49" s="992"/>
      <c r="P49" s="992"/>
      <c r="Q49" s="992"/>
      <c r="R49" s="992"/>
      <c r="S49" s="992"/>
      <c r="T49" s="992"/>
      <c r="U49" s="992"/>
      <c r="V49" s="992"/>
      <c r="W49" s="369" t="s">
        <v>648</v>
      </c>
      <c r="X49" s="993">
        <f>入力シート①!F17</f>
        <v>0</v>
      </c>
      <c r="Y49" s="994"/>
      <c r="Z49" s="994"/>
      <c r="AA49" s="994"/>
      <c r="AB49" s="994"/>
      <c r="AC49" s="994"/>
      <c r="AD49" s="994"/>
      <c r="AE49" s="994"/>
      <c r="AF49" s="994"/>
      <c r="AG49" s="994"/>
      <c r="AH49" s="994"/>
      <c r="AI49" s="994"/>
      <c r="AJ49" s="994"/>
      <c r="AK49" s="995"/>
      <c r="AL49" s="108"/>
      <c r="AN49" s="10" t="s">
        <v>21</v>
      </c>
    </row>
    <row r="50" spans="1:40" ht="20.100000000000001" customHeight="1" x14ac:dyDescent="0.2">
      <c r="C50" s="375" t="s">
        <v>655</v>
      </c>
      <c r="J50" s="107"/>
      <c r="K50" s="107"/>
      <c r="L50" s="107"/>
      <c r="M50" s="107"/>
      <c r="N50" s="107"/>
      <c r="O50" s="107"/>
      <c r="P50" s="107"/>
      <c r="Q50" s="107"/>
      <c r="R50" s="107"/>
      <c r="S50" s="107"/>
      <c r="T50" s="108"/>
      <c r="U50" s="108"/>
      <c r="V50" s="108"/>
      <c r="W50" s="108"/>
      <c r="X50" s="108"/>
      <c r="Y50" s="108"/>
      <c r="Z50" s="108"/>
      <c r="AA50" s="108"/>
      <c r="AB50" s="108"/>
      <c r="AC50" s="108"/>
      <c r="AD50" s="108"/>
      <c r="AE50" s="108"/>
      <c r="AF50" s="108"/>
      <c r="AG50" s="108"/>
      <c r="AH50" s="108"/>
      <c r="AI50" s="108"/>
      <c r="AJ50" s="108"/>
      <c r="AK50" s="108"/>
      <c r="AL50" s="108"/>
    </row>
    <row r="51" spans="1:40" ht="11.25" customHeight="1" x14ac:dyDescent="0.2"/>
    <row r="52" spans="1:40" s="2" customFormat="1" ht="20.100000000000001" customHeight="1" x14ac:dyDescent="0.2">
      <c r="A52" s="4"/>
      <c r="B52" s="4"/>
      <c r="C52" s="100" t="s">
        <v>771</v>
      </c>
      <c r="D52" s="4"/>
      <c r="E52" s="4"/>
      <c r="F52" s="4"/>
      <c r="G52" s="4"/>
      <c r="H52" s="4"/>
      <c r="I52" s="4"/>
      <c r="J52" s="107"/>
      <c r="K52" s="107"/>
      <c r="L52" s="107"/>
      <c r="M52" s="107"/>
      <c r="N52" s="107"/>
      <c r="O52" s="107"/>
      <c r="P52" s="107"/>
      <c r="Q52" s="107"/>
      <c r="R52" s="107"/>
      <c r="S52" s="107"/>
      <c r="T52" s="108"/>
      <c r="U52" s="108"/>
      <c r="V52" s="108"/>
      <c r="W52" s="108"/>
      <c r="X52" s="108"/>
      <c r="Y52" s="108"/>
      <c r="Z52" s="108"/>
      <c r="AA52" s="108"/>
      <c r="AB52" s="108"/>
      <c r="AC52" s="108"/>
      <c r="AD52" s="108"/>
      <c r="AE52" s="108"/>
      <c r="AF52" s="108"/>
      <c r="AG52" s="108"/>
      <c r="AH52" s="108"/>
      <c r="AI52" s="108"/>
      <c r="AJ52" s="108"/>
      <c r="AK52" s="108"/>
      <c r="AL52" s="108"/>
    </row>
    <row r="53" spans="1:40" ht="14.4" customHeight="1" x14ac:dyDescent="0.2">
      <c r="D53" s="547" t="s">
        <v>770</v>
      </c>
    </row>
    <row r="54" spans="1:40" ht="17.399999999999999" customHeight="1" x14ac:dyDescent="0.2">
      <c r="K54" s="547"/>
    </row>
    <row r="55" spans="1:40" ht="18" customHeight="1" x14ac:dyDescent="0.2">
      <c r="C55" s="23">
        <f>入力シート①!C35</f>
        <v>0</v>
      </c>
      <c r="D55" s="4" t="s">
        <v>778</v>
      </c>
      <c r="L55" s="4" t="s">
        <v>772</v>
      </c>
      <c r="R55" s="1009">
        <f>入力シート①!J35</f>
        <v>0</v>
      </c>
      <c r="S55" s="1010"/>
      <c r="T55" s="1010"/>
      <c r="U55" s="1010"/>
      <c r="V55" s="1010"/>
      <c r="W55" s="1010"/>
    </row>
    <row r="62" spans="1:40" ht="14.4" x14ac:dyDescent="0.2"/>
    <row r="63" spans="1:40" ht="14.4" hidden="1" x14ac:dyDescent="0.2">
      <c r="B63" s="19" t="b">
        <v>0</v>
      </c>
    </row>
    <row r="64" spans="1:40" ht="14.4" x14ac:dyDescent="0.2"/>
  </sheetData>
  <sheetProtection algorithmName="SHA-512" hashValue="nNPP4Oiw3CdJLC3JDMK2bwRHgnnLqY/ey4HZHrLg5u4cuhVmVoA33nmdPm5bLquxKIyMEN9dm7z2q1GHG1XTXA==" saltValue="fk4/Kgw4vSq6GF/8O1atEQ==" spinCount="100000" sheet="1" objects="1" scenarios="1" selectLockedCells="1" selectUnlockedCells="1"/>
  <mergeCells count="34">
    <mergeCell ref="R55:W55"/>
    <mergeCell ref="AA5:AD5"/>
    <mergeCell ref="AF5:AG5"/>
    <mergeCell ref="AI5:AJ5"/>
    <mergeCell ref="U10:AB10"/>
    <mergeCell ref="O12:S12"/>
    <mergeCell ref="T12:AK12"/>
    <mergeCell ref="O14:S14"/>
    <mergeCell ref="T14:AK14"/>
    <mergeCell ref="O16:S16"/>
    <mergeCell ref="T16:AK16"/>
    <mergeCell ref="O18:S18"/>
    <mergeCell ref="T18:AK18"/>
    <mergeCell ref="B19:AL19"/>
    <mergeCell ref="C49:J49"/>
    <mergeCell ref="K49:V49"/>
    <mergeCell ref="X49:AK49"/>
    <mergeCell ref="G47:T47"/>
    <mergeCell ref="U47:X47"/>
    <mergeCell ref="Y47:AK47"/>
    <mergeCell ref="G48:T48"/>
    <mergeCell ref="U48:X48"/>
    <mergeCell ref="Y48:AK48"/>
    <mergeCell ref="C47:F47"/>
    <mergeCell ref="B37:AK44"/>
    <mergeCell ref="E31:O31"/>
    <mergeCell ref="A21:AL21"/>
    <mergeCell ref="B25:AL25"/>
    <mergeCell ref="C26:AK26"/>
    <mergeCell ref="E30:O30"/>
    <mergeCell ref="Q33:R33"/>
    <mergeCell ref="AF33:AJ33"/>
    <mergeCell ref="Q31:R31"/>
    <mergeCell ref="AF31:AJ31"/>
  </mergeCells>
  <phoneticPr fontId="7"/>
  <printOptions horizontalCentered="1"/>
  <pageMargins left="0.55118110236220474" right="0.39370078740157483" top="0.59055118110236227" bottom="0.47244094488188981" header="0.31496062992125984" footer="0.31496062992125984"/>
  <pageSetup paperSize="9" scale="7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CM60"/>
  <sheetViews>
    <sheetView showGridLines="0" showZeros="0" view="pageBreakPreview" zoomScaleNormal="85" zoomScaleSheetLayoutView="100" workbookViewId="0">
      <selection activeCell="H47" sqref="H47:AK47"/>
    </sheetView>
  </sheetViews>
  <sheetFormatPr defaultColWidth="3.09765625" defaultRowHeight="18" customHeight="1" x14ac:dyDescent="0.2"/>
  <cols>
    <col min="1" max="1" width="1.8984375" style="4" customWidth="1"/>
    <col min="2" max="19" width="2.59765625" style="4" customWidth="1"/>
    <col min="20" max="20" width="3.09765625" style="4" customWidth="1"/>
    <col min="21" max="36" width="2.59765625" style="4" customWidth="1"/>
    <col min="37" max="37" width="6.8984375" style="4" customWidth="1"/>
    <col min="38"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41" s="2" customFormat="1" ht="20.100000000000001" customHeight="1" x14ac:dyDescent="0.2">
      <c r="A1" s="4"/>
      <c r="B1" s="4" t="s">
        <v>22</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41" s="2" customFormat="1" ht="20.100000000000001" customHeight="1" x14ac:dyDescent="0.2">
      <c r="A2" s="836" t="s">
        <v>23</v>
      </c>
      <c r="B2" s="836"/>
      <c r="C2" s="836"/>
      <c r="D2" s="836"/>
      <c r="E2" s="836"/>
      <c r="F2" s="836"/>
      <c r="G2" s="836"/>
      <c r="H2" s="836"/>
      <c r="I2" s="836"/>
      <c r="J2" s="836"/>
      <c r="K2" s="836"/>
      <c r="L2" s="836"/>
      <c r="M2" s="836"/>
      <c r="N2" s="836"/>
      <c r="O2" s="836"/>
      <c r="P2" s="836"/>
      <c r="Q2" s="836"/>
      <c r="R2" s="836"/>
      <c r="S2" s="836"/>
      <c r="T2" s="836"/>
      <c r="U2" s="836"/>
      <c r="V2" s="836"/>
      <c r="W2" s="836"/>
      <c r="X2" s="836"/>
      <c r="Y2" s="836"/>
      <c r="Z2" s="836"/>
      <c r="AA2" s="836"/>
      <c r="AB2" s="836"/>
      <c r="AC2" s="836"/>
      <c r="AD2" s="836"/>
      <c r="AE2" s="836"/>
      <c r="AF2" s="836"/>
      <c r="AG2" s="836"/>
      <c r="AH2" s="836"/>
      <c r="AI2" s="836"/>
      <c r="AJ2" s="836"/>
      <c r="AK2" s="836"/>
      <c r="AL2" s="836"/>
      <c r="AO2" s="3"/>
    </row>
    <row r="3" spans="1:41" s="2" customFormat="1" ht="17.25" customHeight="1" x14ac:dyDescent="0.2">
      <c r="A3" s="88"/>
      <c r="B3" s="93" t="s">
        <v>528</v>
      </c>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3"/>
    </row>
    <row r="4" spans="1:41" s="2" customFormat="1" ht="24.75" customHeight="1" x14ac:dyDescent="0.2">
      <c r="A4" s="4"/>
      <c r="B4" s="1037" t="s">
        <v>529</v>
      </c>
      <c r="C4" s="1038"/>
      <c r="D4" s="1038"/>
      <c r="E4" s="1038"/>
      <c r="F4" s="1038"/>
      <c r="G4" s="1038"/>
      <c r="H4" s="1038"/>
      <c r="I4" s="1039"/>
      <c r="J4" s="1074">
        <f>入力シート②!C3</f>
        <v>0</v>
      </c>
      <c r="K4" s="1075"/>
      <c r="L4" s="1075"/>
      <c r="M4" s="1075"/>
      <c r="N4" s="1075"/>
      <c r="O4" s="1075"/>
      <c r="P4" s="1075"/>
      <c r="Q4" s="1075"/>
      <c r="R4" s="1075"/>
      <c r="S4" s="1075"/>
      <c r="T4" s="1075"/>
      <c r="U4" s="1075"/>
      <c r="V4" s="1075"/>
      <c r="W4" s="1075"/>
      <c r="X4" s="1075"/>
      <c r="Y4" s="1075"/>
      <c r="Z4" s="1075"/>
      <c r="AA4" s="1075"/>
      <c r="AB4" s="1075"/>
      <c r="AC4" s="1075"/>
      <c r="AD4" s="1075"/>
      <c r="AE4" s="1075"/>
      <c r="AF4" s="1075"/>
      <c r="AG4" s="1075"/>
      <c r="AH4" s="1075"/>
      <c r="AI4" s="1075"/>
      <c r="AJ4" s="1075"/>
      <c r="AK4" s="1076"/>
      <c r="AL4" s="4"/>
      <c r="AN4" s="6" t="s">
        <v>5</v>
      </c>
    </row>
    <row r="5" spans="1:41" s="2" customFormat="1" ht="24.75" customHeight="1" x14ac:dyDescent="0.2">
      <c r="A5" s="4"/>
      <c r="B5" s="844"/>
      <c r="C5" s="845"/>
      <c r="D5" s="845"/>
      <c r="E5" s="845"/>
      <c r="F5" s="845"/>
      <c r="G5" s="845"/>
      <c r="H5" s="845"/>
      <c r="I5" s="846"/>
      <c r="J5" s="1071"/>
      <c r="K5" s="1072"/>
      <c r="L5" s="1072"/>
      <c r="M5" s="1072"/>
      <c r="N5" s="1072"/>
      <c r="O5" s="1072"/>
      <c r="P5" s="1072"/>
      <c r="Q5" s="1072"/>
      <c r="R5" s="1072"/>
      <c r="S5" s="1072"/>
      <c r="T5" s="1072"/>
      <c r="U5" s="1072"/>
      <c r="V5" s="1072"/>
      <c r="W5" s="1072"/>
      <c r="X5" s="1072"/>
      <c r="Y5" s="1072"/>
      <c r="Z5" s="1072"/>
      <c r="AA5" s="1072"/>
      <c r="AB5" s="1072"/>
      <c r="AC5" s="1072"/>
      <c r="AD5" s="1072"/>
      <c r="AE5" s="1072"/>
      <c r="AF5" s="1072"/>
      <c r="AG5" s="1072"/>
      <c r="AH5" s="1072"/>
      <c r="AI5" s="1072"/>
      <c r="AJ5" s="1072"/>
      <c r="AK5" s="1073"/>
      <c r="AL5" s="4"/>
      <c r="AN5" s="6"/>
    </row>
    <row r="6" spans="1:41" s="2" customFormat="1" ht="24.9" customHeight="1" x14ac:dyDescent="0.2">
      <c r="A6" s="4"/>
      <c r="B6" s="1037" t="s">
        <v>530</v>
      </c>
      <c r="C6" s="1038"/>
      <c r="D6" s="1038"/>
      <c r="E6" s="1038"/>
      <c r="F6" s="1038"/>
      <c r="G6" s="1038"/>
      <c r="H6" s="1038"/>
      <c r="I6" s="1039"/>
      <c r="J6" s="1070">
        <f>入力シート②!C5</f>
        <v>0</v>
      </c>
      <c r="K6" s="1070"/>
      <c r="L6" s="1070"/>
      <c r="M6" s="1070"/>
      <c r="N6" s="1070"/>
      <c r="O6" s="1070"/>
      <c r="P6" s="1070"/>
      <c r="Q6" s="1070"/>
      <c r="R6" s="1070"/>
      <c r="S6" s="1070"/>
      <c r="T6" s="1070"/>
      <c r="U6" s="1070"/>
      <c r="V6" s="1070"/>
      <c r="W6" s="1070"/>
      <c r="X6" s="1070"/>
      <c r="Y6" s="1070"/>
      <c r="Z6" s="1070"/>
      <c r="AA6" s="1070"/>
      <c r="AB6" s="1070"/>
      <c r="AC6" s="1070"/>
      <c r="AD6" s="1070"/>
      <c r="AE6" s="1070"/>
      <c r="AF6" s="1070"/>
      <c r="AG6" s="1070"/>
      <c r="AH6" s="1070"/>
      <c r="AI6" s="1070"/>
      <c r="AJ6" s="1070"/>
      <c r="AK6" s="1070"/>
      <c r="AL6" s="4"/>
    </row>
    <row r="7" spans="1:41" s="2" customFormat="1" ht="24.9" customHeight="1" x14ac:dyDescent="0.2">
      <c r="A7" s="4"/>
      <c r="B7" s="844"/>
      <c r="C7" s="845"/>
      <c r="D7" s="845"/>
      <c r="E7" s="845"/>
      <c r="F7" s="845"/>
      <c r="G7" s="845"/>
      <c r="H7" s="845"/>
      <c r="I7" s="846"/>
      <c r="J7" s="1071">
        <f>入力シート②!C6</f>
        <v>0</v>
      </c>
      <c r="K7" s="1072"/>
      <c r="L7" s="1072"/>
      <c r="M7" s="1072"/>
      <c r="N7" s="1072"/>
      <c r="O7" s="1072"/>
      <c r="P7" s="1072"/>
      <c r="Q7" s="1072"/>
      <c r="R7" s="1072"/>
      <c r="S7" s="1072"/>
      <c r="T7" s="1072"/>
      <c r="U7" s="1072"/>
      <c r="V7" s="1072"/>
      <c r="W7" s="1072"/>
      <c r="X7" s="1072"/>
      <c r="Y7" s="1072"/>
      <c r="Z7" s="1072"/>
      <c r="AA7" s="1072"/>
      <c r="AB7" s="1072"/>
      <c r="AC7" s="1072"/>
      <c r="AD7" s="1072"/>
      <c r="AE7" s="1072"/>
      <c r="AF7" s="1072"/>
      <c r="AG7" s="1072"/>
      <c r="AH7" s="1072"/>
      <c r="AI7" s="1072"/>
      <c r="AJ7" s="1072"/>
      <c r="AK7" s="1073"/>
      <c r="AL7" s="4"/>
    </row>
    <row r="8" spans="1:41" s="2" customFormat="1" ht="15.75" customHeight="1" x14ac:dyDescent="0.2">
      <c r="A8" s="4"/>
      <c r="B8" s="1037" t="s">
        <v>24</v>
      </c>
      <c r="C8" s="1038"/>
      <c r="D8" s="1038"/>
      <c r="E8" s="1038"/>
      <c r="F8" s="1038"/>
      <c r="G8" s="1038"/>
      <c r="H8" s="1038"/>
      <c r="I8" s="1039"/>
      <c r="J8" s="1042" t="s">
        <v>229</v>
      </c>
      <c r="K8" s="1043"/>
      <c r="L8" s="1043"/>
      <c r="M8" s="1043"/>
      <c r="N8" s="1043"/>
      <c r="O8" s="1043"/>
      <c r="P8" s="1043"/>
      <c r="Q8" s="1043"/>
      <c r="R8" s="1043"/>
      <c r="S8" s="1043"/>
      <c r="T8" s="1043"/>
      <c r="U8" s="1043"/>
      <c r="V8" s="1043"/>
      <c r="W8" s="1043"/>
      <c r="X8" s="1043"/>
      <c r="Y8" s="1043"/>
      <c r="Z8" s="1043"/>
      <c r="AA8" s="1043"/>
      <c r="AB8" s="1043"/>
      <c r="AC8" s="1043"/>
      <c r="AD8" s="1043"/>
      <c r="AE8" s="1043"/>
      <c r="AF8" s="1043"/>
      <c r="AG8" s="1043"/>
      <c r="AH8" s="1043"/>
      <c r="AI8" s="1043"/>
      <c r="AJ8" s="1043"/>
      <c r="AK8" s="1044"/>
      <c r="AL8" s="4"/>
    </row>
    <row r="9" spans="1:41" s="2" customFormat="1" ht="24.9" customHeight="1" x14ac:dyDescent="0.2">
      <c r="A9" s="4"/>
      <c r="B9" s="1040"/>
      <c r="C9" s="836"/>
      <c r="D9" s="836"/>
      <c r="E9" s="836"/>
      <c r="F9" s="836"/>
      <c r="G9" s="836"/>
      <c r="H9" s="836"/>
      <c r="I9" s="1041"/>
      <c r="J9" s="1045">
        <f>入力シート②!C7</f>
        <v>0</v>
      </c>
      <c r="K9" s="1046"/>
      <c r="L9" s="1046"/>
      <c r="M9" s="1046"/>
      <c r="N9" s="1046"/>
      <c r="O9" s="1046"/>
      <c r="P9" s="1046"/>
      <c r="Q9" s="1046"/>
      <c r="R9" s="1046"/>
      <c r="S9" s="1046"/>
      <c r="T9" s="1046"/>
      <c r="U9" s="1046"/>
      <c r="V9" s="1046"/>
      <c r="W9" s="1046"/>
      <c r="X9" s="1046"/>
      <c r="Y9" s="1046"/>
      <c r="Z9" s="1046"/>
      <c r="AA9" s="1046"/>
      <c r="AB9" s="1046"/>
      <c r="AC9" s="1046"/>
      <c r="AD9" s="1046"/>
      <c r="AE9" s="1046"/>
      <c r="AF9" s="1046"/>
      <c r="AG9" s="1046"/>
      <c r="AH9" s="1046"/>
      <c r="AI9" s="1046"/>
      <c r="AJ9" s="1046"/>
      <c r="AK9" s="1047"/>
      <c r="AL9" s="4"/>
    </row>
    <row r="10" spans="1:41" s="2" customFormat="1" ht="24.9" customHeight="1" x14ac:dyDescent="0.2">
      <c r="A10" s="4"/>
      <c r="B10" s="1040"/>
      <c r="C10" s="836"/>
      <c r="D10" s="836"/>
      <c r="E10" s="836"/>
      <c r="F10" s="836"/>
      <c r="G10" s="836"/>
      <c r="H10" s="836"/>
      <c r="I10" s="1041"/>
      <c r="J10" s="1045"/>
      <c r="K10" s="1046"/>
      <c r="L10" s="1046"/>
      <c r="M10" s="1046"/>
      <c r="N10" s="1046"/>
      <c r="O10" s="1046"/>
      <c r="P10" s="1046"/>
      <c r="Q10" s="1046"/>
      <c r="R10" s="1046"/>
      <c r="S10" s="1046"/>
      <c r="T10" s="1046"/>
      <c r="U10" s="1046"/>
      <c r="V10" s="1046"/>
      <c r="W10" s="1046"/>
      <c r="X10" s="1046"/>
      <c r="Y10" s="1046"/>
      <c r="Z10" s="1046"/>
      <c r="AA10" s="1046"/>
      <c r="AB10" s="1046"/>
      <c r="AC10" s="1046"/>
      <c r="AD10" s="1046"/>
      <c r="AE10" s="1046"/>
      <c r="AF10" s="1046"/>
      <c r="AG10" s="1046"/>
      <c r="AH10" s="1046"/>
      <c r="AI10" s="1046"/>
      <c r="AJ10" s="1046"/>
      <c r="AK10" s="1047"/>
      <c r="AL10" s="4"/>
    </row>
    <row r="11" spans="1:41" s="2" customFormat="1" ht="24.9" customHeight="1" x14ac:dyDescent="0.2">
      <c r="A11" s="4"/>
      <c r="B11" s="1040"/>
      <c r="C11" s="836"/>
      <c r="D11" s="836"/>
      <c r="E11" s="836"/>
      <c r="F11" s="836"/>
      <c r="G11" s="836"/>
      <c r="H11" s="836"/>
      <c r="I11" s="1041"/>
      <c r="J11" s="1048"/>
      <c r="K11" s="1049"/>
      <c r="L11" s="1049"/>
      <c r="M11" s="1049"/>
      <c r="N11" s="1049"/>
      <c r="O11" s="1049"/>
      <c r="P11" s="1049"/>
      <c r="Q11" s="1049"/>
      <c r="R11" s="1049"/>
      <c r="S11" s="1049"/>
      <c r="T11" s="1049"/>
      <c r="U11" s="1049"/>
      <c r="V11" s="1049"/>
      <c r="W11" s="1049"/>
      <c r="X11" s="1049"/>
      <c r="Y11" s="1049"/>
      <c r="Z11" s="1049"/>
      <c r="AA11" s="1049"/>
      <c r="AB11" s="1049"/>
      <c r="AC11" s="1049"/>
      <c r="AD11" s="1049"/>
      <c r="AE11" s="1049"/>
      <c r="AF11" s="1049"/>
      <c r="AG11" s="1049"/>
      <c r="AH11" s="1049"/>
      <c r="AI11" s="1049"/>
      <c r="AJ11" s="1049"/>
      <c r="AK11" s="1050"/>
      <c r="AL11" s="4"/>
    </row>
    <row r="12" spans="1:41" s="2" customFormat="1" ht="15.75" customHeight="1" x14ac:dyDescent="0.2">
      <c r="A12" s="4"/>
      <c r="B12" s="1040"/>
      <c r="C12" s="836"/>
      <c r="D12" s="836"/>
      <c r="E12" s="836"/>
      <c r="F12" s="836"/>
      <c r="G12" s="836"/>
      <c r="H12" s="836"/>
      <c r="I12" s="1041"/>
      <c r="J12" s="840" t="s">
        <v>25</v>
      </c>
      <c r="K12" s="841"/>
      <c r="L12" s="841"/>
      <c r="M12" s="841"/>
      <c r="N12" s="841"/>
      <c r="O12" s="841"/>
      <c r="P12" s="841"/>
      <c r="Q12" s="841"/>
      <c r="R12" s="841"/>
      <c r="S12" s="841"/>
      <c r="T12" s="841"/>
      <c r="U12" s="841"/>
      <c r="V12" s="841"/>
      <c r="W12" s="841"/>
      <c r="X12" s="841"/>
      <c r="Y12" s="841"/>
      <c r="Z12" s="841"/>
      <c r="AA12" s="841"/>
      <c r="AB12" s="841"/>
      <c r="AC12" s="841"/>
      <c r="AD12" s="841"/>
      <c r="AE12" s="841"/>
      <c r="AF12" s="841"/>
      <c r="AG12" s="841"/>
      <c r="AH12" s="841"/>
      <c r="AI12" s="841"/>
      <c r="AJ12" s="841"/>
      <c r="AK12" s="842"/>
      <c r="AL12" s="4"/>
      <c r="AN12" s="6" t="s">
        <v>5</v>
      </c>
    </row>
    <row r="13" spans="1:41" s="2" customFormat="1" ht="24.9" customHeight="1" x14ac:dyDescent="0.2">
      <c r="A13" s="4"/>
      <c r="B13" s="1040"/>
      <c r="C13" s="836"/>
      <c r="D13" s="836"/>
      <c r="E13" s="836"/>
      <c r="F13" s="836"/>
      <c r="G13" s="836"/>
      <c r="H13" s="836"/>
      <c r="I13" s="1041"/>
      <c r="J13" s="1045">
        <f>入力シート②!C8</f>
        <v>0</v>
      </c>
      <c r="K13" s="1046"/>
      <c r="L13" s="1046"/>
      <c r="M13" s="1046"/>
      <c r="N13" s="1046"/>
      <c r="O13" s="1046"/>
      <c r="P13" s="1046"/>
      <c r="Q13" s="1046"/>
      <c r="R13" s="1046"/>
      <c r="S13" s="1046"/>
      <c r="T13" s="1046"/>
      <c r="U13" s="1046"/>
      <c r="V13" s="1046"/>
      <c r="W13" s="1046"/>
      <c r="X13" s="1046"/>
      <c r="Y13" s="1046"/>
      <c r="Z13" s="1046"/>
      <c r="AA13" s="1046"/>
      <c r="AB13" s="1046"/>
      <c r="AC13" s="1046"/>
      <c r="AD13" s="1046"/>
      <c r="AE13" s="1046"/>
      <c r="AF13" s="1046"/>
      <c r="AG13" s="1046"/>
      <c r="AH13" s="1046"/>
      <c r="AI13" s="1046"/>
      <c r="AJ13" s="1046"/>
      <c r="AK13" s="1047"/>
      <c r="AL13" s="4"/>
      <c r="AN13" s="6"/>
    </row>
    <row r="14" spans="1:41" s="2" customFormat="1" ht="24.9" customHeight="1" x14ac:dyDescent="0.2">
      <c r="A14" s="4"/>
      <c r="B14" s="1040"/>
      <c r="C14" s="836"/>
      <c r="D14" s="836"/>
      <c r="E14" s="836"/>
      <c r="F14" s="836"/>
      <c r="G14" s="836"/>
      <c r="H14" s="836"/>
      <c r="I14" s="1041"/>
      <c r="J14" s="1045"/>
      <c r="K14" s="1046"/>
      <c r="L14" s="1046"/>
      <c r="M14" s="1046"/>
      <c r="N14" s="1046"/>
      <c r="O14" s="1046"/>
      <c r="P14" s="1046"/>
      <c r="Q14" s="1046"/>
      <c r="R14" s="1046"/>
      <c r="S14" s="1046"/>
      <c r="T14" s="1046"/>
      <c r="U14" s="1046"/>
      <c r="V14" s="1046"/>
      <c r="W14" s="1046"/>
      <c r="X14" s="1046"/>
      <c r="Y14" s="1046"/>
      <c r="Z14" s="1046"/>
      <c r="AA14" s="1046"/>
      <c r="AB14" s="1046"/>
      <c r="AC14" s="1046"/>
      <c r="AD14" s="1046"/>
      <c r="AE14" s="1046"/>
      <c r="AF14" s="1046"/>
      <c r="AG14" s="1046"/>
      <c r="AH14" s="1046"/>
      <c r="AI14" s="1046"/>
      <c r="AJ14" s="1046"/>
      <c r="AK14" s="1047"/>
      <c r="AL14" s="7"/>
      <c r="AN14" s="3" t="s">
        <v>9</v>
      </c>
    </row>
    <row r="15" spans="1:41" s="2" customFormat="1" ht="24.9" customHeight="1" x14ac:dyDescent="0.2">
      <c r="A15" s="4"/>
      <c r="B15" s="844"/>
      <c r="C15" s="845"/>
      <c r="D15" s="845"/>
      <c r="E15" s="845"/>
      <c r="F15" s="845"/>
      <c r="G15" s="845"/>
      <c r="H15" s="845"/>
      <c r="I15" s="846"/>
      <c r="J15" s="1051"/>
      <c r="K15" s="1052"/>
      <c r="L15" s="1052"/>
      <c r="M15" s="1052"/>
      <c r="N15" s="1052"/>
      <c r="O15" s="1052"/>
      <c r="P15" s="1052"/>
      <c r="Q15" s="1052"/>
      <c r="R15" s="1052"/>
      <c r="S15" s="1052"/>
      <c r="T15" s="1052"/>
      <c r="U15" s="1052"/>
      <c r="V15" s="1052"/>
      <c r="W15" s="1052"/>
      <c r="X15" s="1052"/>
      <c r="Y15" s="1052"/>
      <c r="Z15" s="1052"/>
      <c r="AA15" s="1052"/>
      <c r="AB15" s="1052"/>
      <c r="AC15" s="1052"/>
      <c r="AD15" s="1052"/>
      <c r="AE15" s="1052"/>
      <c r="AF15" s="1052"/>
      <c r="AG15" s="1052"/>
      <c r="AH15" s="1052"/>
      <c r="AI15" s="1052"/>
      <c r="AJ15" s="1052"/>
      <c r="AK15" s="1053"/>
      <c r="AL15" s="7"/>
    </row>
    <row r="16" spans="1:41" s="2" customFormat="1" ht="24.9" customHeight="1" x14ac:dyDescent="0.2">
      <c r="A16" s="4"/>
      <c r="B16" s="1056" t="s">
        <v>26</v>
      </c>
      <c r="C16" s="1038"/>
      <c r="D16" s="1038"/>
      <c r="E16" s="1038"/>
      <c r="F16" s="1038"/>
      <c r="G16" s="1038"/>
      <c r="H16" s="1038"/>
      <c r="I16" s="1039"/>
      <c r="J16" s="1057">
        <f>入力シート②!C9</f>
        <v>0</v>
      </c>
      <c r="K16" s="1058"/>
      <c r="L16" s="1058"/>
      <c r="M16" s="1058"/>
      <c r="N16" s="1058"/>
      <c r="O16" s="1058"/>
      <c r="P16" s="1058"/>
      <c r="Q16" s="1058"/>
      <c r="R16" s="1058"/>
      <c r="S16" s="1058"/>
      <c r="T16" s="1058"/>
      <c r="U16" s="1058"/>
      <c r="V16" s="1058"/>
      <c r="W16" s="1058"/>
      <c r="X16" s="1058"/>
      <c r="Y16" s="1058"/>
      <c r="Z16" s="1058"/>
      <c r="AA16" s="1058"/>
      <c r="AB16" s="1058"/>
      <c r="AC16" s="1058"/>
      <c r="AD16" s="1058"/>
      <c r="AE16" s="1058"/>
      <c r="AF16" s="1058"/>
      <c r="AG16" s="1058"/>
      <c r="AH16" s="1058"/>
      <c r="AI16" s="1058"/>
      <c r="AJ16" s="1058"/>
      <c r="AK16" s="1059"/>
      <c r="AL16" s="8"/>
      <c r="AN16" s="6" t="s">
        <v>11</v>
      </c>
    </row>
    <row r="17" spans="1:91" s="2" customFormat="1" ht="24.9" customHeight="1" x14ac:dyDescent="0.2">
      <c r="A17" s="4"/>
      <c r="B17" s="844"/>
      <c r="C17" s="845"/>
      <c r="D17" s="845"/>
      <c r="E17" s="845"/>
      <c r="F17" s="845"/>
      <c r="G17" s="845"/>
      <c r="H17" s="845"/>
      <c r="I17" s="846"/>
      <c r="J17" s="1051"/>
      <c r="K17" s="1052"/>
      <c r="L17" s="1052"/>
      <c r="M17" s="1052"/>
      <c r="N17" s="1052"/>
      <c r="O17" s="1052"/>
      <c r="P17" s="1052"/>
      <c r="Q17" s="1052"/>
      <c r="R17" s="1052"/>
      <c r="S17" s="1052"/>
      <c r="T17" s="1052"/>
      <c r="U17" s="1052"/>
      <c r="V17" s="1052"/>
      <c r="W17" s="1052"/>
      <c r="X17" s="1052"/>
      <c r="Y17" s="1052"/>
      <c r="Z17" s="1052"/>
      <c r="AA17" s="1052"/>
      <c r="AB17" s="1052"/>
      <c r="AC17" s="1052"/>
      <c r="AD17" s="1052"/>
      <c r="AE17" s="1052"/>
      <c r="AF17" s="1052"/>
      <c r="AG17" s="1052"/>
      <c r="AH17" s="1052"/>
      <c r="AI17" s="1052"/>
      <c r="AJ17" s="1052"/>
      <c r="AK17" s="1053"/>
      <c r="AL17" s="7"/>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row>
    <row r="18" spans="1:91" s="2" customFormat="1" ht="4.5" customHeight="1" x14ac:dyDescent="0.2">
      <c r="A18" s="4"/>
      <c r="B18" s="111"/>
      <c r="C18" s="88"/>
      <c r="D18" s="88"/>
      <c r="E18" s="88"/>
      <c r="F18" s="88"/>
      <c r="G18" s="88"/>
      <c r="H18" s="88"/>
      <c r="I18" s="112"/>
      <c r="J18" s="113"/>
      <c r="K18" s="93"/>
      <c r="L18" s="93"/>
      <c r="M18" s="93"/>
      <c r="N18" s="93"/>
      <c r="O18" s="93"/>
      <c r="P18" s="114"/>
      <c r="Q18" s="93"/>
      <c r="R18" s="93"/>
      <c r="S18" s="93"/>
      <c r="T18" s="93"/>
      <c r="U18" s="93"/>
      <c r="V18" s="93"/>
      <c r="W18" s="114"/>
      <c r="X18" s="93"/>
      <c r="Y18" s="93"/>
      <c r="Z18" s="93"/>
      <c r="AA18" s="93"/>
      <c r="AB18" s="93"/>
      <c r="AC18" s="93"/>
      <c r="AD18" s="93"/>
      <c r="AE18" s="93"/>
      <c r="AF18" s="93"/>
      <c r="AG18" s="93"/>
      <c r="AH18" s="93"/>
      <c r="AI18" s="93"/>
      <c r="AJ18" s="93"/>
      <c r="AK18" s="115"/>
      <c r="AL18" s="7"/>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row>
    <row r="19" spans="1:91" s="2" customFormat="1" ht="14.25" customHeight="1" x14ac:dyDescent="0.2">
      <c r="A19" s="4"/>
      <c r="B19" s="1060" t="s">
        <v>533</v>
      </c>
      <c r="C19" s="836"/>
      <c r="D19" s="836"/>
      <c r="E19" s="836"/>
      <c r="F19" s="836"/>
      <c r="G19" s="836"/>
      <c r="H19" s="836"/>
      <c r="I19" s="1041"/>
      <c r="J19" s="212">
        <f>入力シート②!C10</f>
        <v>0</v>
      </c>
      <c r="K19" s="93" t="s">
        <v>27</v>
      </c>
      <c r="L19" s="93"/>
      <c r="M19" s="93"/>
      <c r="N19" s="93"/>
      <c r="O19" s="93"/>
      <c r="P19" s="212">
        <f>入力シート②!C11</f>
        <v>0</v>
      </c>
      <c r="Q19" s="93" t="s">
        <v>28</v>
      </c>
      <c r="R19" s="93"/>
      <c r="S19" s="93"/>
      <c r="T19" s="93"/>
      <c r="U19" s="93"/>
      <c r="V19" s="93"/>
      <c r="W19" s="212">
        <f>入力シート②!C12</f>
        <v>0</v>
      </c>
      <c r="X19" s="93" t="s">
        <v>29</v>
      </c>
      <c r="Y19" s="93"/>
      <c r="Z19" s="93"/>
      <c r="AA19" s="93"/>
      <c r="AB19" s="93"/>
      <c r="AC19" s="93"/>
      <c r="AD19" s="93"/>
      <c r="AE19" s="93"/>
      <c r="AF19" s="93"/>
      <c r="AG19" s="93"/>
      <c r="AH19" s="93"/>
      <c r="AI19" s="93"/>
      <c r="AJ19" s="93"/>
      <c r="AK19" s="115"/>
      <c r="AL19" s="10"/>
      <c r="AN19" s="6"/>
    </row>
    <row r="20" spans="1:91" s="2" customFormat="1" ht="3.75" customHeight="1" x14ac:dyDescent="0.2">
      <c r="A20" s="4"/>
      <c r="B20" s="1060"/>
      <c r="C20" s="836"/>
      <c r="D20" s="836"/>
      <c r="E20" s="836"/>
      <c r="F20" s="836"/>
      <c r="G20" s="836"/>
      <c r="H20" s="836"/>
      <c r="I20" s="1041"/>
      <c r="J20" s="116"/>
      <c r="K20" s="93"/>
      <c r="L20" s="93"/>
      <c r="M20" s="93"/>
      <c r="N20" s="93"/>
      <c r="O20" s="93"/>
      <c r="P20" s="117"/>
      <c r="Q20" s="93"/>
      <c r="R20" s="93"/>
      <c r="S20" s="93"/>
      <c r="T20" s="93"/>
      <c r="U20" s="93"/>
      <c r="V20" s="93"/>
      <c r="W20" s="117"/>
      <c r="X20" s="93"/>
      <c r="Y20" s="93"/>
      <c r="Z20" s="93"/>
      <c r="AA20" s="93"/>
      <c r="AB20" s="93"/>
      <c r="AC20" s="93"/>
      <c r="AD20" s="93"/>
      <c r="AE20" s="93"/>
      <c r="AF20" s="93"/>
      <c r="AG20" s="93"/>
      <c r="AH20" s="93"/>
      <c r="AI20" s="93"/>
      <c r="AJ20" s="93"/>
      <c r="AK20" s="115"/>
      <c r="AL20" s="10"/>
      <c r="AN20" s="6"/>
    </row>
    <row r="21" spans="1:91" s="2" customFormat="1" ht="16.5" customHeight="1" x14ac:dyDescent="0.2">
      <c r="A21" s="4"/>
      <c r="B21" s="1060"/>
      <c r="C21" s="836"/>
      <c r="D21" s="836"/>
      <c r="E21" s="836"/>
      <c r="F21" s="836"/>
      <c r="G21" s="836"/>
      <c r="H21" s="836"/>
      <c r="I21" s="1041"/>
      <c r="J21" s="212">
        <f>入力シート②!C13</f>
        <v>0</v>
      </c>
      <c r="K21" s="93" t="s">
        <v>30</v>
      </c>
      <c r="L21" s="93"/>
      <c r="M21" s="93"/>
      <c r="N21" s="93"/>
      <c r="O21" s="93"/>
      <c r="P21" s="93"/>
      <c r="Q21" s="93"/>
      <c r="R21" s="93"/>
      <c r="S21" s="212">
        <f>入力シート②!C14</f>
        <v>0</v>
      </c>
      <c r="T21" s="93" t="s">
        <v>31</v>
      </c>
      <c r="U21" s="93"/>
      <c r="V21" s="93"/>
      <c r="W21" s="93"/>
      <c r="X21" s="93"/>
      <c r="Y21" s="93"/>
      <c r="Z21" s="93"/>
      <c r="AA21" s="93"/>
      <c r="AB21" s="93"/>
      <c r="AC21" s="93"/>
      <c r="AD21" s="93"/>
      <c r="AE21" s="93"/>
      <c r="AF21" s="93"/>
      <c r="AG21" s="212">
        <f>入力シート②!C15</f>
        <v>0</v>
      </c>
      <c r="AH21" s="93" t="s">
        <v>434</v>
      </c>
      <c r="AI21" s="93"/>
      <c r="AJ21" s="93"/>
      <c r="AK21" s="115"/>
      <c r="AL21" s="10"/>
      <c r="AN21" s="6"/>
    </row>
    <row r="22" spans="1:91" s="2" customFormat="1" ht="4.5" customHeight="1" x14ac:dyDescent="0.2">
      <c r="A22" s="4"/>
      <c r="B22" s="1060"/>
      <c r="C22" s="836"/>
      <c r="D22" s="836"/>
      <c r="E22" s="836"/>
      <c r="F22" s="836"/>
      <c r="G22" s="836"/>
      <c r="H22" s="836"/>
      <c r="I22" s="1041"/>
      <c r="J22" s="118"/>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20"/>
      <c r="AL22" s="10"/>
      <c r="AN22" s="6"/>
    </row>
    <row r="23" spans="1:91" s="2" customFormat="1" ht="24.9" customHeight="1" x14ac:dyDescent="0.2">
      <c r="A23" s="4"/>
      <c r="B23" s="1040"/>
      <c r="C23" s="836"/>
      <c r="D23" s="836"/>
      <c r="E23" s="836"/>
      <c r="F23" s="836"/>
      <c r="G23" s="836"/>
      <c r="H23" s="836"/>
      <c r="I23" s="1041"/>
      <c r="J23" s="1045">
        <f>入力シート②!C16</f>
        <v>0</v>
      </c>
      <c r="K23" s="1046"/>
      <c r="L23" s="1046"/>
      <c r="M23" s="1046"/>
      <c r="N23" s="1046"/>
      <c r="O23" s="1046"/>
      <c r="P23" s="1046"/>
      <c r="Q23" s="1046"/>
      <c r="R23" s="1046"/>
      <c r="S23" s="1046"/>
      <c r="T23" s="1046"/>
      <c r="U23" s="1046"/>
      <c r="V23" s="1046"/>
      <c r="W23" s="1046"/>
      <c r="X23" s="1046"/>
      <c r="Y23" s="1046"/>
      <c r="Z23" s="1046"/>
      <c r="AA23" s="1046"/>
      <c r="AB23" s="1046"/>
      <c r="AC23" s="1046"/>
      <c r="AD23" s="1046"/>
      <c r="AE23" s="1046"/>
      <c r="AF23" s="1046"/>
      <c r="AG23" s="1046"/>
      <c r="AH23" s="1046"/>
      <c r="AI23" s="1046"/>
      <c r="AJ23" s="1046"/>
      <c r="AK23" s="1047"/>
      <c r="AL23" s="10"/>
      <c r="AN23" s="6"/>
    </row>
    <row r="24" spans="1:91" s="2" customFormat="1" ht="24.9" customHeight="1" x14ac:dyDescent="0.2">
      <c r="A24" s="4"/>
      <c r="B24" s="1040"/>
      <c r="C24" s="836"/>
      <c r="D24" s="836"/>
      <c r="E24" s="836"/>
      <c r="F24" s="836"/>
      <c r="G24" s="836"/>
      <c r="H24" s="836"/>
      <c r="I24" s="1041"/>
      <c r="J24" s="1045"/>
      <c r="K24" s="1046"/>
      <c r="L24" s="1046"/>
      <c r="M24" s="1046"/>
      <c r="N24" s="1046"/>
      <c r="O24" s="1046"/>
      <c r="P24" s="1046"/>
      <c r="Q24" s="1046"/>
      <c r="R24" s="1046"/>
      <c r="S24" s="1046"/>
      <c r="T24" s="1046"/>
      <c r="U24" s="1046"/>
      <c r="V24" s="1046"/>
      <c r="W24" s="1046"/>
      <c r="X24" s="1046"/>
      <c r="Y24" s="1046"/>
      <c r="Z24" s="1046"/>
      <c r="AA24" s="1046"/>
      <c r="AB24" s="1046"/>
      <c r="AC24" s="1046"/>
      <c r="AD24" s="1046"/>
      <c r="AE24" s="1046"/>
      <c r="AF24" s="1046"/>
      <c r="AG24" s="1046"/>
      <c r="AH24" s="1046"/>
      <c r="AI24" s="1046"/>
      <c r="AJ24" s="1046"/>
      <c r="AK24" s="1047"/>
      <c r="AL24" s="10"/>
    </row>
    <row r="25" spans="1:91" s="2" customFormat="1" ht="24.9" customHeight="1" x14ac:dyDescent="0.2">
      <c r="A25" s="4"/>
      <c r="B25" s="1040"/>
      <c r="C25" s="836"/>
      <c r="D25" s="836"/>
      <c r="E25" s="836"/>
      <c r="F25" s="836"/>
      <c r="G25" s="836"/>
      <c r="H25" s="836"/>
      <c r="I25" s="1041"/>
      <c r="J25" s="1045"/>
      <c r="K25" s="1046"/>
      <c r="L25" s="1046"/>
      <c r="M25" s="1046"/>
      <c r="N25" s="1046"/>
      <c r="O25" s="1046"/>
      <c r="P25" s="1046"/>
      <c r="Q25" s="1046"/>
      <c r="R25" s="1046"/>
      <c r="S25" s="1046"/>
      <c r="T25" s="1046"/>
      <c r="U25" s="1046"/>
      <c r="V25" s="1046"/>
      <c r="W25" s="1046"/>
      <c r="X25" s="1046"/>
      <c r="Y25" s="1046"/>
      <c r="Z25" s="1046"/>
      <c r="AA25" s="1046"/>
      <c r="AB25" s="1046"/>
      <c r="AC25" s="1046"/>
      <c r="AD25" s="1046"/>
      <c r="AE25" s="1046"/>
      <c r="AF25" s="1046"/>
      <c r="AG25" s="1046"/>
      <c r="AH25" s="1046"/>
      <c r="AI25" s="1046"/>
      <c r="AJ25" s="1046"/>
      <c r="AK25" s="1047"/>
      <c r="AL25" s="10"/>
    </row>
    <row r="26" spans="1:91" s="2" customFormat="1" ht="24.9" customHeight="1" x14ac:dyDescent="0.2">
      <c r="A26" s="4"/>
      <c r="B26" s="1040"/>
      <c r="C26" s="836"/>
      <c r="D26" s="836"/>
      <c r="E26" s="836"/>
      <c r="F26" s="836"/>
      <c r="G26" s="836"/>
      <c r="H26" s="836"/>
      <c r="I26" s="1041"/>
      <c r="J26" s="1045"/>
      <c r="K26" s="1046"/>
      <c r="L26" s="1046"/>
      <c r="M26" s="1046"/>
      <c r="N26" s="1046"/>
      <c r="O26" s="1046"/>
      <c r="P26" s="1046"/>
      <c r="Q26" s="1046"/>
      <c r="R26" s="1046"/>
      <c r="S26" s="1046"/>
      <c r="T26" s="1046"/>
      <c r="U26" s="1046"/>
      <c r="V26" s="1046"/>
      <c r="W26" s="1046"/>
      <c r="X26" s="1046"/>
      <c r="Y26" s="1046"/>
      <c r="Z26" s="1046"/>
      <c r="AA26" s="1046"/>
      <c r="AB26" s="1046"/>
      <c r="AC26" s="1046"/>
      <c r="AD26" s="1046"/>
      <c r="AE26" s="1046"/>
      <c r="AF26" s="1046"/>
      <c r="AG26" s="1046"/>
      <c r="AH26" s="1046"/>
      <c r="AI26" s="1046"/>
      <c r="AJ26" s="1046"/>
      <c r="AK26" s="1047"/>
      <c r="AL26" s="10"/>
    </row>
    <row r="27" spans="1:91" s="2" customFormat="1" ht="24.9" customHeight="1" x14ac:dyDescent="0.2">
      <c r="A27" s="4"/>
      <c r="B27" s="1040"/>
      <c r="C27" s="836"/>
      <c r="D27" s="836"/>
      <c r="E27" s="836"/>
      <c r="F27" s="836"/>
      <c r="G27" s="836"/>
      <c r="H27" s="836"/>
      <c r="I27" s="1041"/>
      <c r="J27" s="1045"/>
      <c r="K27" s="1046"/>
      <c r="L27" s="1046"/>
      <c r="M27" s="1046"/>
      <c r="N27" s="1046"/>
      <c r="O27" s="1046"/>
      <c r="P27" s="1046"/>
      <c r="Q27" s="1046"/>
      <c r="R27" s="1046"/>
      <c r="S27" s="1046"/>
      <c r="T27" s="1046"/>
      <c r="U27" s="1046"/>
      <c r="V27" s="1046"/>
      <c r="W27" s="1046"/>
      <c r="X27" s="1046"/>
      <c r="Y27" s="1046"/>
      <c r="Z27" s="1046"/>
      <c r="AA27" s="1046"/>
      <c r="AB27" s="1046"/>
      <c r="AC27" s="1046"/>
      <c r="AD27" s="1046"/>
      <c r="AE27" s="1046"/>
      <c r="AF27" s="1046"/>
      <c r="AG27" s="1046"/>
      <c r="AH27" s="1046"/>
      <c r="AI27" s="1046"/>
      <c r="AJ27" s="1046"/>
      <c r="AK27" s="1047"/>
      <c r="AL27" s="10"/>
    </row>
    <row r="28" spans="1:91" s="2" customFormat="1" ht="24.9" customHeight="1" x14ac:dyDescent="0.2">
      <c r="A28" s="4"/>
      <c r="B28" s="1040"/>
      <c r="C28" s="836"/>
      <c r="D28" s="836"/>
      <c r="E28" s="836"/>
      <c r="F28" s="836"/>
      <c r="G28" s="836"/>
      <c r="H28" s="836"/>
      <c r="I28" s="1041"/>
      <c r="J28" s="1045"/>
      <c r="K28" s="1046"/>
      <c r="L28" s="1046"/>
      <c r="M28" s="1046"/>
      <c r="N28" s="1046"/>
      <c r="O28" s="1046"/>
      <c r="P28" s="1046"/>
      <c r="Q28" s="1046"/>
      <c r="R28" s="1046"/>
      <c r="S28" s="1046"/>
      <c r="T28" s="1046"/>
      <c r="U28" s="1046"/>
      <c r="V28" s="1046"/>
      <c r="W28" s="1046"/>
      <c r="X28" s="1046"/>
      <c r="Y28" s="1046"/>
      <c r="Z28" s="1046"/>
      <c r="AA28" s="1046"/>
      <c r="AB28" s="1046"/>
      <c r="AC28" s="1046"/>
      <c r="AD28" s="1046"/>
      <c r="AE28" s="1046"/>
      <c r="AF28" s="1046"/>
      <c r="AG28" s="1046"/>
      <c r="AH28" s="1046"/>
      <c r="AI28" s="1046"/>
      <c r="AJ28" s="1046"/>
      <c r="AK28" s="1047"/>
      <c r="AL28" s="10"/>
    </row>
    <row r="29" spans="1:91" s="2" customFormat="1" ht="24.9" customHeight="1" x14ac:dyDescent="0.2">
      <c r="A29" s="4"/>
      <c r="B29" s="1040"/>
      <c r="C29" s="836"/>
      <c r="D29" s="836"/>
      <c r="E29" s="836"/>
      <c r="F29" s="836"/>
      <c r="G29" s="836"/>
      <c r="H29" s="836"/>
      <c r="I29" s="1041"/>
      <c r="J29" s="1045"/>
      <c r="K29" s="1046"/>
      <c r="L29" s="1046"/>
      <c r="M29" s="1046"/>
      <c r="N29" s="1046"/>
      <c r="O29" s="1046"/>
      <c r="P29" s="1046"/>
      <c r="Q29" s="1046"/>
      <c r="R29" s="1046"/>
      <c r="S29" s="1046"/>
      <c r="T29" s="1046"/>
      <c r="U29" s="1046"/>
      <c r="V29" s="1046"/>
      <c r="W29" s="1046"/>
      <c r="X29" s="1046"/>
      <c r="Y29" s="1046"/>
      <c r="Z29" s="1046"/>
      <c r="AA29" s="1046"/>
      <c r="AB29" s="1046"/>
      <c r="AC29" s="1046"/>
      <c r="AD29" s="1046"/>
      <c r="AE29" s="1046"/>
      <c r="AF29" s="1046"/>
      <c r="AG29" s="1046"/>
      <c r="AH29" s="1046"/>
      <c r="AI29" s="1046"/>
      <c r="AJ29" s="1046"/>
      <c r="AK29" s="1047"/>
      <c r="AL29" s="10"/>
    </row>
    <row r="30" spans="1:91" s="2" customFormat="1" ht="24.9" customHeight="1" x14ac:dyDescent="0.2">
      <c r="A30" s="4"/>
      <c r="B30" s="1040"/>
      <c r="C30" s="836"/>
      <c r="D30" s="836"/>
      <c r="E30" s="836"/>
      <c r="F30" s="836"/>
      <c r="G30" s="836"/>
      <c r="H30" s="836"/>
      <c r="I30" s="1041"/>
      <c r="J30" s="1045"/>
      <c r="K30" s="1046"/>
      <c r="L30" s="1046"/>
      <c r="M30" s="1046"/>
      <c r="N30" s="1046"/>
      <c r="O30" s="1046"/>
      <c r="P30" s="1046"/>
      <c r="Q30" s="1046"/>
      <c r="R30" s="1046"/>
      <c r="S30" s="1046"/>
      <c r="T30" s="1046"/>
      <c r="U30" s="1046"/>
      <c r="V30" s="1046"/>
      <c r="W30" s="1046"/>
      <c r="X30" s="1046"/>
      <c r="Y30" s="1046"/>
      <c r="Z30" s="1046"/>
      <c r="AA30" s="1046"/>
      <c r="AB30" s="1046"/>
      <c r="AC30" s="1046"/>
      <c r="AD30" s="1046"/>
      <c r="AE30" s="1046"/>
      <c r="AF30" s="1046"/>
      <c r="AG30" s="1046"/>
      <c r="AH30" s="1046"/>
      <c r="AI30" s="1046"/>
      <c r="AJ30" s="1046"/>
      <c r="AK30" s="1047"/>
      <c r="AL30" s="4"/>
    </row>
    <row r="31" spans="1:91" s="2" customFormat="1" ht="24.9" customHeight="1" x14ac:dyDescent="0.2">
      <c r="A31" s="4"/>
      <c r="B31" s="1040"/>
      <c r="C31" s="836"/>
      <c r="D31" s="836"/>
      <c r="E31" s="836"/>
      <c r="F31" s="836"/>
      <c r="G31" s="836"/>
      <c r="H31" s="836"/>
      <c r="I31" s="1041"/>
      <c r="J31" s="1045"/>
      <c r="K31" s="1046"/>
      <c r="L31" s="1046"/>
      <c r="M31" s="1046"/>
      <c r="N31" s="1046"/>
      <c r="O31" s="1046"/>
      <c r="P31" s="1046"/>
      <c r="Q31" s="1046"/>
      <c r="R31" s="1046"/>
      <c r="S31" s="1046"/>
      <c r="T31" s="1046"/>
      <c r="U31" s="1046"/>
      <c r="V31" s="1046"/>
      <c r="W31" s="1046"/>
      <c r="X31" s="1046"/>
      <c r="Y31" s="1046"/>
      <c r="Z31" s="1046"/>
      <c r="AA31" s="1046"/>
      <c r="AB31" s="1046"/>
      <c r="AC31" s="1046"/>
      <c r="AD31" s="1046"/>
      <c r="AE31" s="1046"/>
      <c r="AF31" s="1046"/>
      <c r="AG31" s="1046"/>
      <c r="AH31" s="1046"/>
      <c r="AI31" s="1046"/>
      <c r="AJ31" s="1046"/>
      <c r="AK31" s="1047"/>
      <c r="AL31" s="4"/>
    </row>
    <row r="32" spans="1:91" s="2" customFormat="1" ht="16.5" customHeight="1" x14ac:dyDescent="0.2">
      <c r="A32" s="97"/>
      <c r="B32" s="1061" t="s">
        <v>32</v>
      </c>
      <c r="C32" s="1062"/>
      <c r="D32" s="1062"/>
      <c r="E32" s="1062"/>
      <c r="F32" s="1062"/>
      <c r="G32" s="1062"/>
      <c r="H32" s="1062"/>
      <c r="I32" s="1063"/>
      <c r="J32" s="1077" t="s">
        <v>33</v>
      </c>
      <c r="K32" s="1078"/>
      <c r="L32" s="1078"/>
      <c r="M32" s="1078"/>
      <c r="N32" s="1078"/>
      <c r="O32" s="1078"/>
      <c r="P32" s="1078"/>
      <c r="Q32" s="1078"/>
      <c r="R32" s="1078"/>
      <c r="S32" s="1078"/>
      <c r="T32" s="1078"/>
      <c r="U32" s="1078"/>
      <c r="V32" s="1078"/>
      <c r="W32" s="1078"/>
      <c r="X32" s="1078"/>
      <c r="Y32" s="1078"/>
      <c r="Z32" s="1078"/>
      <c r="AA32" s="1078"/>
      <c r="AB32" s="1078"/>
      <c r="AC32" s="1078"/>
      <c r="AD32" s="1078"/>
      <c r="AE32" s="1078"/>
      <c r="AF32" s="1078"/>
      <c r="AG32" s="1078"/>
      <c r="AH32" s="1078"/>
      <c r="AI32" s="1078"/>
      <c r="AJ32" s="1078"/>
      <c r="AK32" s="1079"/>
      <c r="AL32" s="97"/>
      <c r="AP32" s="14"/>
    </row>
    <row r="33" spans="1:42" s="2" customFormat="1" ht="24.9" customHeight="1" x14ac:dyDescent="0.2">
      <c r="A33" s="97"/>
      <c r="B33" s="1064"/>
      <c r="C33" s="1065"/>
      <c r="D33" s="1065"/>
      <c r="E33" s="1065"/>
      <c r="F33" s="1065"/>
      <c r="G33" s="1065"/>
      <c r="H33" s="1065"/>
      <c r="I33" s="1066"/>
      <c r="J33" s="1045">
        <f>入力シート②!C17</f>
        <v>0</v>
      </c>
      <c r="K33" s="1046"/>
      <c r="L33" s="1046"/>
      <c r="M33" s="1046"/>
      <c r="N33" s="1046"/>
      <c r="O33" s="1046"/>
      <c r="P33" s="1046"/>
      <c r="Q33" s="1046"/>
      <c r="R33" s="1046"/>
      <c r="S33" s="1046"/>
      <c r="T33" s="1046"/>
      <c r="U33" s="1046"/>
      <c r="V33" s="1046"/>
      <c r="W33" s="1046"/>
      <c r="X33" s="1046"/>
      <c r="Y33" s="1046"/>
      <c r="Z33" s="1046"/>
      <c r="AA33" s="1046"/>
      <c r="AB33" s="1046"/>
      <c r="AC33" s="1046"/>
      <c r="AD33" s="1046"/>
      <c r="AE33" s="1046"/>
      <c r="AF33" s="1046"/>
      <c r="AG33" s="1046"/>
      <c r="AH33" s="1046"/>
      <c r="AI33" s="1046"/>
      <c r="AJ33" s="1046"/>
      <c r="AK33" s="1047"/>
      <c r="AL33" s="97"/>
      <c r="AP33" s="14"/>
    </row>
    <row r="34" spans="1:42" s="2" customFormat="1" ht="24.9" customHeight="1" x14ac:dyDescent="0.2">
      <c r="A34" s="97"/>
      <c r="B34" s="1064"/>
      <c r="C34" s="1065"/>
      <c r="D34" s="1065"/>
      <c r="E34" s="1065"/>
      <c r="F34" s="1065"/>
      <c r="G34" s="1065"/>
      <c r="H34" s="1065"/>
      <c r="I34" s="1066"/>
      <c r="J34" s="1045"/>
      <c r="K34" s="1046"/>
      <c r="L34" s="1046"/>
      <c r="M34" s="1046"/>
      <c r="N34" s="1046"/>
      <c r="O34" s="1046"/>
      <c r="P34" s="1046"/>
      <c r="Q34" s="1046"/>
      <c r="R34" s="1046"/>
      <c r="S34" s="1046"/>
      <c r="T34" s="1046"/>
      <c r="U34" s="1046"/>
      <c r="V34" s="1046"/>
      <c r="W34" s="1046"/>
      <c r="X34" s="1046"/>
      <c r="Y34" s="1046"/>
      <c r="Z34" s="1046"/>
      <c r="AA34" s="1046"/>
      <c r="AB34" s="1046"/>
      <c r="AC34" s="1046"/>
      <c r="AD34" s="1046"/>
      <c r="AE34" s="1046"/>
      <c r="AF34" s="1046"/>
      <c r="AG34" s="1046"/>
      <c r="AH34" s="1046"/>
      <c r="AI34" s="1046"/>
      <c r="AJ34" s="1046"/>
      <c r="AK34" s="1047"/>
      <c r="AL34" s="97"/>
      <c r="AP34" s="14"/>
    </row>
    <row r="35" spans="1:42" s="2" customFormat="1" ht="24.9" customHeight="1" x14ac:dyDescent="0.2">
      <c r="A35" s="4"/>
      <c r="B35" s="1064"/>
      <c r="C35" s="1065"/>
      <c r="D35" s="1065"/>
      <c r="E35" s="1065"/>
      <c r="F35" s="1065"/>
      <c r="G35" s="1065"/>
      <c r="H35" s="1065"/>
      <c r="I35" s="1066"/>
      <c r="J35" s="1048"/>
      <c r="K35" s="1049"/>
      <c r="L35" s="1049"/>
      <c r="M35" s="1049"/>
      <c r="N35" s="1049"/>
      <c r="O35" s="1049"/>
      <c r="P35" s="1049"/>
      <c r="Q35" s="1049"/>
      <c r="R35" s="1049"/>
      <c r="S35" s="1049"/>
      <c r="T35" s="1049"/>
      <c r="U35" s="1049"/>
      <c r="V35" s="1049"/>
      <c r="W35" s="1049"/>
      <c r="X35" s="1049"/>
      <c r="Y35" s="1049"/>
      <c r="Z35" s="1049"/>
      <c r="AA35" s="1049"/>
      <c r="AB35" s="1049"/>
      <c r="AC35" s="1049"/>
      <c r="AD35" s="1049"/>
      <c r="AE35" s="1049"/>
      <c r="AF35" s="1049"/>
      <c r="AG35" s="1049"/>
      <c r="AH35" s="1049"/>
      <c r="AI35" s="1049"/>
      <c r="AJ35" s="1049"/>
      <c r="AK35" s="1050"/>
      <c r="AL35" s="98"/>
    </row>
    <row r="36" spans="1:42" s="2" customFormat="1" ht="14.25" customHeight="1" x14ac:dyDescent="0.2">
      <c r="A36" s="4"/>
      <c r="B36" s="1064"/>
      <c r="C36" s="1065"/>
      <c r="D36" s="1065"/>
      <c r="E36" s="1065"/>
      <c r="F36" s="1065"/>
      <c r="G36" s="1065"/>
      <c r="H36" s="1065"/>
      <c r="I36" s="1066"/>
      <c r="J36" s="850" t="s">
        <v>34</v>
      </c>
      <c r="K36" s="851"/>
      <c r="L36" s="851"/>
      <c r="M36" s="851"/>
      <c r="N36" s="851"/>
      <c r="O36" s="851"/>
      <c r="P36" s="851"/>
      <c r="Q36" s="851"/>
      <c r="R36" s="851"/>
      <c r="S36" s="851"/>
      <c r="T36" s="851"/>
      <c r="U36" s="851"/>
      <c r="V36" s="851"/>
      <c r="W36" s="851"/>
      <c r="X36" s="851"/>
      <c r="Y36" s="851"/>
      <c r="Z36" s="851"/>
      <c r="AA36" s="851"/>
      <c r="AB36" s="851"/>
      <c r="AC36" s="851"/>
      <c r="AD36" s="851"/>
      <c r="AE36" s="851"/>
      <c r="AF36" s="851"/>
      <c r="AG36" s="851"/>
      <c r="AH36" s="851"/>
      <c r="AI36" s="851"/>
      <c r="AJ36" s="851"/>
      <c r="AK36" s="852"/>
      <c r="AL36" s="98"/>
    </row>
    <row r="37" spans="1:42" s="2" customFormat="1" ht="24.9" customHeight="1" x14ac:dyDescent="0.2">
      <c r="A37" s="4"/>
      <c r="B37" s="1064"/>
      <c r="C37" s="1065"/>
      <c r="D37" s="1065"/>
      <c r="E37" s="1065"/>
      <c r="F37" s="1065"/>
      <c r="G37" s="1065"/>
      <c r="H37" s="1065"/>
      <c r="I37" s="1066"/>
      <c r="J37" s="1045">
        <f>入力シート②!C18</f>
        <v>0</v>
      </c>
      <c r="K37" s="1046"/>
      <c r="L37" s="1046"/>
      <c r="M37" s="1046"/>
      <c r="N37" s="1046"/>
      <c r="O37" s="1046"/>
      <c r="P37" s="1046"/>
      <c r="Q37" s="1046"/>
      <c r="R37" s="1046"/>
      <c r="S37" s="1046"/>
      <c r="T37" s="1046"/>
      <c r="U37" s="1046"/>
      <c r="V37" s="1046"/>
      <c r="W37" s="1046"/>
      <c r="X37" s="1046"/>
      <c r="Y37" s="1046"/>
      <c r="Z37" s="1046"/>
      <c r="AA37" s="1046"/>
      <c r="AB37" s="1046"/>
      <c r="AC37" s="1046"/>
      <c r="AD37" s="1046"/>
      <c r="AE37" s="1046"/>
      <c r="AF37" s="1046"/>
      <c r="AG37" s="1046"/>
      <c r="AH37" s="1046"/>
      <c r="AI37" s="1046"/>
      <c r="AJ37" s="1046"/>
      <c r="AK37" s="1047"/>
      <c r="AL37" s="98"/>
    </row>
    <row r="38" spans="1:42" s="2" customFormat="1" ht="24.9" customHeight="1" x14ac:dyDescent="0.2">
      <c r="A38" s="4"/>
      <c r="B38" s="1067"/>
      <c r="C38" s="1068"/>
      <c r="D38" s="1068"/>
      <c r="E38" s="1068"/>
      <c r="F38" s="1068"/>
      <c r="G38" s="1068"/>
      <c r="H38" s="1068"/>
      <c r="I38" s="1069"/>
      <c r="J38" s="1051"/>
      <c r="K38" s="1052"/>
      <c r="L38" s="1052"/>
      <c r="M38" s="1052"/>
      <c r="N38" s="1052"/>
      <c r="O38" s="1052"/>
      <c r="P38" s="1052"/>
      <c r="Q38" s="1052"/>
      <c r="R38" s="1052"/>
      <c r="S38" s="1052"/>
      <c r="T38" s="1052"/>
      <c r="U38" s="1052"/>
      <c r="V38" s="1052"/>
      <c r="W38" s="1052"/>
      <c r="X38" s="1052"/>
      <c r="Y38" s="1052"/>
      <c r="Z38" s="1052"/>
      <c r="AA38" s="1052"/>
      <c r="AB38" s="1052"/>
      <c r="AC38" s="1052"/>
      <c r="AD38" s="1052"/>
      <c r="AE38" s="1052"/>
      <c r="AF38" s="1052"/>
      <c r="AG38" s="1052"/>
      <c r="AH38" s="1052"/>
      <c r="AI38" s="1052"/>
      <c r="AJ38" s="1052"/>
      <c r="AK38" s="1053"/>
      <c r="AL38" s="99"/>
    </row>
    <row r="39" spans="1:42" s="2" customFormat="1" ht="24.9" customHeight="1" x14ac:dyDescent="0.2">
      <c r="A39" s="4"/>
      <c r="B39" s="1061" t="s">
        <v>35</v>
      </c>
      <c r="C39" s="1062"/>
      <c r="D39" s="1062"/>
      <c r="E39" s="1062"/>
      <c r="F39" s="1062"/>
      <c r="G39" s="1062"/>
      <c r="H39" s="1062"/>
      <c r="I39" s="1063"/>
      <c r="J39" s="1080" t="s">
        <v>36</v>
      </c>
      <c r="K39" s="1054"/>
      <c r="L39" s="1054"/>
      <c r="M39" s="1054"/>
      <c r="N39" s="1054"/>
      <c r="O39" s="1054"/>
      <c r="P39" s="1080" t="s">
        <v>232</v>
      </c>
      <c r="Q39" s="1054"/>
      <c r="R39" s="1054"/>
      <c r="S39" s="1054">
        <v>8</v>
      </c>
      <c r="T39" s="1054"/>
      <c r="U39" s="1054" t="s">
        <v>37</v>
      </c>
      <c r="V39" s="1054"/>
      <c r="W39" s="1054"/>
      <c r="X39" s="1055">
        <f>入力シート②!H19</f>
        <v>0</v>
      </c>
      <c r="Y39" s="1055"/>
      <c r="Z39" s="1054" t="s">
        <v>38</v>
      </c>
      <c r="AA39" s="1054"/>
      <c r="AB39" s="1054"/>
      <c r="AC39" s="1055">
        <f>入力シート②!J19</f>
        <v>0</v>
      </c>
      <c r="AD39" s="1055"/>
      <c r="AE39" s="1054" t="s">
        <v>39</v>
      </c>
      <c r="AF39" s="1054"/>
      <c r="AG39" s="1054"/>
      <c r="AH39" s="121"/>
      <c r="AI39" s="121"/>
      <c r="AJ39" s="121"/>
      <c r="AK39" s="122"/>
      <c r="AL39" s="99"/>
    </row>
    <row r="40" spans="1:42" s="2" customFormat="1" ht="24.75" customHeight="1" x14ac:dyDescent="0.2">
      <c r="A40" s="4"/>
      <c r="B40" s="1067"/>
      <c r="C40" s="1068"/>
      <c r="D40" s="1068"/>
      <c r="E40" s="1068"/>
      <c r="F40" s="1068"/>
      <c r="G40" s="1068"/>
      <c r="H40" s="1068"/>
      <c r="I40" s="1069"/>
      <c r="J40" s="1080" t="s">
        <v>40</v>
      </c>
      <c r="K40" s="1054"/>
      <c r="L40" s="1054"/>
      <c r="M40" s="1054"/>
      <c r="N40" s="1054"/>
      <c r="O40" s="1054"/>
      <c r="P40" s="1080" t="s">
        <v>232</v>
      </c>
      <c r="Q40" s="1054"/>
      <c r="R40" s="1054"/>
      <c r="S40" s="1054">
        <v>8</v>
      </c>
      <c r="T40" s="1054"/>
      <c r="U40" s="1054" t="s">
        <v>37</v>
      </c>
      <c r="V40" s="1054"/>
      <c r="W40" s="1054"/>
      <c r="X40" s="1055">
        <f>入力シート②!H20</f>
        <v>0</v>
      </c>
      <c r="Y40" s="1055"/>
      <c r="Z40" s="1054" t="s">
        <v>38</v>
      </c>
      <c r="AA40" s="1054"/>
      <c r="AB40" s="1054"/>
      <c r="AC40" s="1055">
        <f>入力シート②!J20</f>
        <v>0</v>
      </c>
      <c r="AD40" s="1055"/>
      <c r="AE40" s="1054" t="s">
        <v>39</v>
      </c>
      <c r="AF40" s="1054"/>
      <c r="AG40" s="1054"/>
      <c r="AH40" s="121"/>
      <c r="AI40" s="121"/>
      <c r="AJ40" s="121"/>
      <c r="AK40" s="122"/>
      <c r="AL40" s="99"/>
    </row>
    <row r="41" spans="1:42" s="2" customFormat="1" ht="17.25" customHeight="1" x14ac:dyDescent="0.2">
      <c r="A41" s="88"/>
      <c r="B41" s="93" t="s">
        <v>656</v>
      </c>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O41" s="3"/>
    </row>
    <row r="42" spans="1:42" s="2" customFormat="1" ht="17.25" customHeight="1" x14ac:dyDescent="0.2">
      <c r="A42" s="88"/>
      <c r="B42" s="999" t="s">
        <v>531</v>
      </c>
      <c r="C42" s="1000"/>
      <c r="D42" s="1000"/>
      <c r="E42" s="1000"/>
      <c r="F42" s="1000"/>
      <c r="G42" s="1019"/>
      <c r="H42" s="1000" t="s">
        <v>532</v>
      </c>
      <c r="I42" s="1000"/>
      <c r="J42" s="1000"/>
      <c r="K42" s="1000"/>
      <c r="L42" s="1000"/>
      <c r="M42" s="1000"/>
      <c r="N42" s="1000"/>
      <c r="O42" s="1000"/>
      <c r="P42" s="1000"/>
      <c r="Q42" s="1000"/>
      <c r="R42" s="1000"/>
      <c r="S42" s="1000"/>
      <c r="T42" s="1000"/>
      <c r="U42" s="1000"/>
      <c r="V42" s="1000"/>
      <c r="W42" s="1000"/>
      <c r="X42" s="1000"/>
      <c r="Y42" s="1000"/>
      <c r="Z42" s="1000"/>
      <c r="AA42" s="1000"/>
      <c r="AB42" s="1000"/>
      <c r="AC42" s="1000"/>
      <c r="AD42" s="1000"/>
      <c r="AE42" s="1000"/>
      <c r="AF42" s="1000"/>
      <c r="AG42" s="1000"/>
      <c r="AH42" s="1000"/>
      <c r="AI42" s="1000"/>
      <c r="AJ42" s="1000"/>
      <c r="AK42" s="1001"/>
      <c r="AL42" s="88"/>
      <c r="AO42" s="3"/>
    </row>
    <row r="43" spans="1:42" s="2" customFormat="1" ht="24.9" customHeight="1" x14ac:dyDescent="0.2">
      <c r="A43" s="4"/>
      <c r="B43" s="1025">
        <f>入力シート②!C21</f>
        <v>0</v>
      </c>
      <c r="C43" s="1026"/>
      <c r="D43" s="1026"/>
      <c r="E43" s="1026"/>
      <c r="F43" s="1026"/>
      <c r="G43" s="1026"/>
      <c r="H43" s="1031">
        <f>入力シート②!E21</f>
        <v>0</v>
      </c>
      <c r="I43" s="1032"/>
      <c r="J43" s="1032"/>
      <c r="K43" s="1032"/>
      <c r="L43" s="1032"/>
      <c r="M43" s="1032"/>
      <c r="N43" s="1032"/>
      <c r="O43" s="1032"/>
      <c r="P43" s="1032"/>
      <c r="Q43" s="1032"/>
      <c r="R43" s="1032"/>
      <c r="S43" s="1032"/>
      <c r="T43" s="1032"/>
      <c r="U43" s="1032"/>
      <c r="V43" s="1032"/>
      <c r="W43" s="1032"/>
      <c r="X43" s="1032"/>
      <c r="Y43" s="1032"/>
      <c r="Z43" s="1032"/>
      <c r="AA43" s="1032"/>
      <c r="AB43" s="1032"/>
      <c r="AC43" s="1032"/>
      <c r="AD43" s="1032"/>
      <c r="AE43" s="1032"/>
      <c r="AF43" s="1032"/>
      <c r="AG43" s="1032"/>
      <c r="AH43" s="1032"/>
      <c r="AI43" s="1032"/>
      <c r="AJ43" s="1032"/>
      <c r="AK43" s="1033"/>
      <c r="AL43" s="98"/>
    </row>
    <row r="44" spans="1:42" s="4" customFormat="1" ht="24.9" customHeight="1" x14ac:dyDescent="0.2">
      <c r="B44" s="1027">
        <f>入力シート②!C22</f>
        <v>0</v>
      </c>
      <c r="C44" s="1028"/>
      <c r="D44" s="1028"/>
      <c r="E44" s="1028"/>
      <c r="F44" s="1028"/>
      <c r="G44" s="1028"/>
      <c r="H44" s="1022">
        <f>入力シート②!E22</f>
        <v>0</v>
      </c>
      <c r="I44" s="1023"/>
      <c r="J44" s="1023"/>
      <c r="K44" s="1023"/>
      <c r="L44" s="1023"/>
      <c r="M44" s="1023"/>
      <c r="N44" s="1023"/>
      <c r="O44" s="1023"/>
      <c r="P44" s="1023"/>
      <c r="Q44" s="1023"/>
      <c r="R44" s="1023"/>
      <c r="S44" s="1023"/>
      <c r="T44" s="1023"/>
      <c r="U44" s="1023"/>
      <c r="V44" s="1023"/>
      <c r="W44" s="1023"/>
      <c r="X44" s="1023"/>
      <c r="Y44" s="1023"/>
      <c r="Z44" s="1023"/>
      <c r="AA44" s="1023"/>
      <c r="AB44" s="1023"/>
      <c r="AC44" s="1023"/>
      <c r="AD44" s="1023"/>
      <c r="AE44" s="1023"/>
      <c r="AF44" s="1023"/>
      <c r="AG44" s="1023"/>
      <c r="AH44" s="1023"/>
      <c r="AI44" s="1023"/>
      <c r="AJ44" s="1023"/>
      <c r="AK44" s="1024"/>
    </row>
    <row r="45" spans="1:42" s="4" customFormat="1" ht="24.9" customHeight="1" x14ac:dyDescent="0.2">
      <c r="B45" s="1020">
        <f>入力シート②!C23</f>
        <v>0</v>
      </c>
      <c r="C45" s="1021"/>
      <c r="D45" s="1021"/>
      <c r="E45" s="1021"/>
      <c r="F45" s="1021"/>
      <c r="G45" s="1021"/>
      <c r="H45" s="1022">
        <f>入力シート②!E23</f>
        <v>0</v>
      </c>
      <c r="I45" s="1023"/>
      <c r="J45" s="1023"/>
      <c r="K45" s="1023"/>
      <c r="L45" s="1023"/>
      <c r="M45" s="1023"/>
      <c r="N45" s="1023"/>
      <c r="O45" s="1023"/>
      <c r="P45" s="1023"/>
      <c r="Q45" s="1023"/>
      <c r="R45" s="1023"/>
      <c r="S45" s="1023"/>
      <c r="T45" s="1023"/>
      <c r="U45" s="1023"/>
      <c r="V45" s="1023"/>
      <c r="W45" s="1023"/>
      <c r="X45" s="1023"/>
      <c r="Y45" s="1023"/>
      <c r="Z45" s="1023"/>
      <c r="AA45" s="1023"/>
      <c r="AB45" s="1023"/>
      <c r="AC45" s="1023"/>
      <c r="AD45" s="1023"/>
      <c r="AE45" s="1023"/>
      <c r="AF45" s="1023"/>
      <c r="AG45" s="1023"/>
      <c r="AH45" s="1023"/>
      <c r="AI45" s="1023"/>
      <c r="AJ45" s="1023"/>
      <c r="AK45" s="1024"/>
    </row>
    <row r="46" spans="1:42" s="4" customFormat="1" ht="24.9" customHeight="1" x14ac:dyDescent="0.2">
      <c r="B46" s="1020">
        <f>入力シート②!C24</f>
        <v>0</v>
      </c>
      <c r="C46" s="1021"/>
      <c r="D46" s="1021"/>
      <c r="E46" s="1021"/>
      <c r="F46" s="1021"/>
      <c r="G46" s="1021"/>
      <c r="H46" s="1022">
        <f>入力シート②!E24</f>
        <v>0</v>
      </c>
      <c r="I46" s="1023"/>
      <c r="J46" s="1023"/>
      <c r="K46" s="1023"/>
      <c r="L46" s="1023"/>
      <c r="M46" s="1023"/>
      <c r="N46" s="1023"/>
      <c r="O46" s="1023"/>
      <c r="P46" s="1023"/>
      <c r="Q46" s="1023"/>
      <c r="R46" s="1023"/>
      <c r="S46" s="1023"/>
      <c r="T46" s="1023"/>
      <c r="U46" s="1023"/>
      <c r="V46" s="1023"/>
      <c r="W46" s="1023"/>
      <c r="X46" s="1023"/>
      <c r="Y46" s="1023"/>
      <c r="Z46" s="1023"/>
      <c r="AA46" s="1023"/>
      <c r="AB46" s="1023"/>
      <c r="AC46" s="1023"/>
      <c r="AD46" s="1023"/>
      <c r="AE46" s="1023"/>
      <c r="AF46" s="1023"/>
      <c r="AG46" s="1023"/>
      <c r="AH46" s="1023"/>
      <c r="AI46" s="1023"/>
      <c r="AJ46" s="1023"/>
      <c r="AK46" s="1024"/>
    </row>
    <row r="47" spans="1:42" s="4" customFormat="1" ht="24.9" customHeight="1" x14ac:dyDescent="0.2">
      <c r="B47" s="1029">
        <f>入力シート②!C25</f>
        <v>0</v>
      </c>
      <c r="C47" s="1030"/>
      <c r="D47" s="1030"/>
      <c r="E47" s="1030"/>
      <c r="F47" s="1030"/>
      <c r="G47" s="1030"/>
      <c r="H47" s="1034">
        <f>入力シート②!E25</f>
        <v>0</v>
      </c>
      <c r="I47" s="1035"/>
      <c r="J47" s="1035"/>
      <c r="K47" s="1035"/>
      <c r="L47" s="1035"/>
      <c r="M47" s="1035"/>
      <c r="N47" s="1035"/>
      <c r="O47" s="1035"/>
      <c r="P47" s="1035"/>
      <c r="Q47" s="1035"/>
      <c r="R47" s="1035"/>
      <c r="S47" s="1035"/>
      <c r="T47" s="1035"/>
      <c r="U47" s="1035"/>
      <c r="V47" s="1035"/>
      <c r="W47" s="1035"/>
      <c r="X47" s="1035"/>
      <c r="Y47" s="1035"/>
      <c r="Z47" s="1035"/>
      <c r="AA47" s="1035"/>
      <c r="AB47" s="1035"/>
      <c r="AC47" s="1035"/>
      <c r="AD47" s="1035"/>
      <c r="AE47" s="1035"/>
      <c r="AF47" s="1035"/>
      <c r="AG47" s="1035"/>
      <c r="AH47" s="1035"/>
      <c r="AI47" s="1035"/>
      <c r="AJ47" s="1035"/>
      <c r="AK47" s="1036"/>
      <c r="AL47" s="97"/>
    </row>
    <row r="48" spans="1:42" s="4" customFormat="1" ht="5.25" customHeight="1" x14ac:dyDescent="0.2">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98"/>
    </row>
    <row r="49" spans="2:2" ht="23.25" customHeight="1" x14ac:dyDescent="0.2">
      <c r="B49" s="4" t="s">
        <v>41</v>
      </c>
    </row>
    <row r="58" spans="2:2" ht="14.4" x14ac:dyDescent="0.2"/>
    <row r="59" spans="2:2" ht="14.4" hidden="1" x14ac:dyDescent="0.2">
      <c r="B59" s="19" t="b">
        <v>0</v>
      </c>
    </row>
    <row r="60" spans="2:2" ht="14.4" x14ac:dyDescent="0.2"/>
  </sheetData>
  <sheetProtection algorithmName="SHA-512" hashValue="Qbpvn/aNtxhjggUOQCgWkUxJTVBAOUHFU5Y8YJElngSYn6HY9K7ZAsZvIqKAUE4hsCNelbPuZoCejBd6OYvMFQ==" saltValue="0PyHyt8197SfLsearGHdEA==" spinCount="100000" sheet="1" objects="1" scenarios="1" selectLockedCells="1" selectUnlockedCells="1"/>
  <mergeCells count="49">
    <mergeCell ref="B39:I40"/>
    <mergeCell ref="Z39:AB39"/>
    <mergeCell ref="AC39:AD39"/>
    <mergeCell ref="AE39:AG39"/>
    <mergeCell ref="J40:O40"/>
    <mergeCell ref="P40:R40"/>
    <mergeCell ref="S40:T40"/>
    <mergeCell ref="U40:W40"/>
    <mergeCell ref="X40:Y40"/>
    <mergeCell ref="Z40:AB40"/>
    <mergeCell ref="AC40:AD40"/>
    <mergeCell ref="J39:O39"/>
    <mergeCell ref="P39:R39"/>
    <mergeCell ref="S39:T39"/>
    <mergeCell ref="J32:AK32"/>
    <mergeCell ref="J33:AK35"/>
    <mergeCell ref="J36:AK36"/>
    <mergeCell ref="J37:AK38"/>
    <mergeCell ref="AE40:AG40"/>
    <mergeCell ref="A2:AL2"/>
    <mergeCell ref="J6:AK6"/>
    <mergeCell ref="B6:I7"/>
    <mergeCell ref="B4:I5"/>
    <mergeCell ref="J7:AK7"/>
    <mergeCell ref="J4:AK5"/>
    <mergeCell ref="B47:G47"/>
    <mergeCell ref="H43:AK43"/>
    <mergeCell ref="H44:AK44"/>
    <mergeCell ref="H47:AK47"/>
    <mergeCell ref="B8:I15"/>
    <mergeCell ref="J8:AK8"/>
    <mergeCell ref="J9:AK11"/>
    <mergeCell ref="J12:AK12"/>
    <mergeCell ref="J13:AK15"/>
    <mergeCell ref="U39:W39"/>
    <mergeCell ref="X39:Y39"/>
    <mergeCell ref="B16:I17"/>
    <mergeCell ref="J16:AK17"/>
    <mergeCell ref="B19:I31"/>
    <mergeCell ref="J23:AK31"/>
    <mergeCell ref="B32:I38"/>
    <mergeCell ref="B42:G42"/>
    <mergeCell ref="H42:AK42"/>
    <mergeCell ref="B45:G45"/>
    <mergeCell ref="B46:G46"/>
    <mergeCell ref="H45:AK45"/>
    <mergeCell ref="H46:AK46"/>
    <mergeCell ref="B43:G43"/>
    <mergeCell ref="B44:G44"/>
  </mergeCells>
  <phoneticPr fontId="7"/>
  <pageMargins left="0.7" right="0.7" top="0.75" bottom="0.75" header="0.3" footer="0.3"/>
  <pageSetup paperSize="9" scale="7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CM107"/>
  <sheetViews>
    <sheetView showGridLines="0" showZeros="0" view="pageBreakPreview" topLeftCell="A7" zoomScaleNormal="85" zoomScaleSheetLayoutView="100" workbookViewId="0">
      <selection activeCell="AK48" sqref="AK48:AK49"/>
    </sheetView>
  </sheetViews>
  <sheetFormatPr defaultColWidth="3.09765625" defaultRowHeight="18" customHeight="1" x14ac:dyDescent="0.2"/>
  <cols>
    <col min="1" max="1" width="1.8984375" style="4" customWidth="1"/>
    <col min="2" max="2" width="2.59765625" style="4" customWidth="1"/>
    <col min="3" max="3" width="2" style="4" customWidth="1"/>
    <col min="4" max="18" width="2.59765625" style="4" customWidth="1"/>
    <col min="19" max="19" width="5.8984375" style="4" customWidth="1"/>
    <col min="20" max="20" width="3.09765625" style="4" customWidth="1"/>
    <col min="21" max="35" width="2.59765625" style="4" customWidth="1"/>
    <col min="36" max="36" width="6.09765625" style="4" customWidth="1"/>
    <col min="37" max="37" width="22.59765625" style="4" customWidth="1"/>
    <col min="38"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41" s="2" customFormat="1" ht="20.100000000000001" customHeight="1" x14ac:dyDescent="0.2">
      <c r="A1" s="4"/>
      <c r="B1" s="4" t="s">
        <v>42</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41" s="2" customFormat="1" ht="14.25" customHeight="1" x14ac:dyDescent="0.2">
      <c r="A2" s="1102" t="s">
        <v>43</v>
      </c>
      <c r="B2" s="1102"/>
      <c r="C2" s="1102"/>
      <c r="D2" s="1102"/>
      <c r="E2" s="1102"/>
      <c r="F2" s="1102"/>
      <c r="G2" s="1102"/>
      <c r="H2" s="1102"/>
      <c r="I2" s="1102"/>
      <c r="J2" s="1102"/>
      <c r="K2" s="1102"/>
      <c r="L2" s="1102"/>
      <c r="M2" s="1102"/>
      <c r="N2" s="1102"/>
      <c r="O2" s="1102"/>
      <c r="P2" s="1102"/>
      <c r="Q2" s="1102"/>
      <c r="R2" s="1102"/>
      <c r="S2" s="1102"/>
      <c r="T2" s="1102"/>
      <c r="U2" s="1102"/>
      <c r="V2" s="1102"/>
      <c r="W2" s="1102"/>
      <c r="X2" s="1102"/>
      <c r="Y2" s="1102"/>
      <c r="Z2" s="1102"/>
      <c r="AA2" s="1102"/>
      <c r="AB2" s="1102"/>
      <c r="AC2" s="1102"/>
      <c r="AD2" s="1102"/>
      <c r="AE2" s="1102"/>
      <c r="AF2" s="1102"/>
      <c r="AG2" s="1102"/>
      <c r="AH2" s="1102"/>
      <c r="AI2" s="1102"/>
      <c r="AJ2" s="1102"/>
      <c r="AK2" s="1102"/>
      <c r="AL2" s="1102"/>
      <c r="AO2" s="3"/>
    </row>
    <row r="3" spans="1:41" s="2" customFormat="1" ht="6" customHeight="1" x14ac:dyDescent="0.2">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3"/>
    </row>
    <row r="4" spans="1:41" s="2" customFormat="1" ht="24" customHeight="1" thickBot="1" x14ac:dyDescent="0.25">
      <c r="A4" s="88"/>
      <c r="B4" s="88"/>
      <c r="C4" s="88"/>
      <c r="D4" s="88"/>
      <c r="E4" s="722" t="s">
        <v>414</v>
      </c>
      <c r="F4" s="722"/>
      <c r="G4" s="722"/>
      <c r="H4" s="722"/>
      <c r="I4" s="1107">
        <f>入力シート③!Q92</f>
        <v>0</v>
      </c>
      <c r="J4" s="1108"/>
      <c r="K4" s="1108"/>
      <c r="L4" s="1108"/>
      <c r="M4" s="1108"/>
      <c r="N4" s="1108"/>
      <c r="O4" s="546" t="s">
        <v>16</v>
      </c>
      <c r="P4" s="88"/>
      <c r="Q4" s="88"/>
      <c r="R4" s="88"/>
      <c r="S4" s="88"/>
      <c r="T4" s="88"/>
      <c r="U4" s="88"/>
      <c r="V4" s="88"/>
      <c r="W4" s="88"/>
      <c r="X4" s="88"/>
      <c r="Y4" s="88"/>
      <c r="AK4" s="1106"/>
      <c r="AL4" s="1106"/>
      <c r="AO4" s="3"/>
    </row>
    <row r="5" spans="1:41" s="2" customFormat="1" ht="6" customHeight="1" x14ac:dyDescent="0.2">
      <c r="A5" s="88"/>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O5" s="3"/>
    </row>
    <row r="6" spans="1:41" s="2" customFormat="1" ht="6" customHeight="1" x14ac:dyDescent="0.2">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O6" s="3"/>
    </row>
    <row r="7" spans="1:41" s="2" customFormat="1" ht="6" customHeight="1" x14ac:dyDescent="0.2">
      <c r="A7" s="88"/>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O7" s="3"/>
    </row>
    <row r="8" spans="1:41" s="2" customFormat="1" ht="17.25" customHeight="1" x14ac:dyDescent="0.2">
      <c r="A8" s="88"/>
      <c r="B8" s="93"/>
      <c r="C8" s="1103" t="s">
        <v>44</v>
      </c>
      <c r="D8" s="1103"/>
      <c r="E8" s="1103"/>
      <c r="F8" s="1103"/>
      <c r="G8" s="1103"/>
      <c r="H8" s="1103"/>
      <c r="I8" s="1103"/>
      <c r="J8" s="1103"/>
      <c r="K8" s="1103"/>
      <c r="L8" s="1103"/>
      <c r="M8" s="1103"/>
      <c r="N8" s="1103"/>
      <c r="O8" s="1103"/>
      <c r="P8" s="1103"/>
      <c r="Q8" s="1103"/>
      <c r="R8" s="1103"/>
      <c r="S8" s="1103"/>
      <c r="T8" s="1103"/>
      <c r="U8" s="1103"/>
      <c r="V8" s="1103"/>
      <c r="W8" s="1103"/>
      <c r="X8" s="1103"/>
      <c r="Y8" s="1103"/>
      <c r="Z8" s="1103"/>
      <c r="AA8" s="1103"/>
      <c r="AB8" s="1103"/>
      <c r="AC8" s="1103"/>
      <c r="AD8" s="1103"/>
      <c r="AE8" s="1103"/>
      <c r="AF8" s="1103"/>
      <c r="AG8" s="1103"/>
      <c r="AH8" s="1103"/>
      <c r="AI8" s="1103"/>
      <c r="AJ8" s="1103"/>
      <c r="AK8" s="88"/>
      <c r="AL8" s="88"/>
      <c r="AO8" s="3"/>
    </row>
    <row r="9" spans="1:41" s="2" customFormat="1" ht="18" customHeight="1" x14ac:dyDescent="0.2">
      <c r="A9" s="4"/>
      <c r="B9" s="4"/>
      <c r="C9" s="851" t="s">
        <v>657</v>
      </c>
      <c r="D9" s="851"/>
      <c r="E9" s="851"/>
      <c r="F9" s="851"/>
      <c r="G9" s="851"/>
      <c r="H9" s="851"/>
      <c r="I9" s="851"/>
      <c r="J9" s="851"/>
      <c r="K9" s="851"/>
      <c r="L9" s="851"/>
      <c r="M9" s="851"/>
      <c r="N9" s="851"/>
      <c r="O9" s="851"/>
      <c r="P9" s="851"/>
      <c r="Q9" s="851"/>
      <c r="R9" s="851"/>
      <c r="S9" s="851"/>
      <c r="T9" s="851"/>
      <c r="U9" s="851"/>
      <c r="V9" s="851"/>
      <c r="W9" s="851"/>
      <c r="X9" s="851"/>
      <c r="Y9" s="851"/>
      <c r="Z9" s="851"/>
      <c r="AA9" s="851"/>
      <c r="AB9" s="851"/>
      <c r="AC9" s="851"/>
      <c r="AD9" s="851"/>
      <c r="AE9" s="851"/>
      <c r="AF9" s="851"/>
      <c r="AG9" s="851"/>
      <c r="AH9" s="851"/>
      <c r="AI9" s="851"/>
      <c r="AJ9" s="851"/>
      <c r="AK9" s="851"/>
      <c r="AL9" s="4"/>
      <c r="AN9" s="6" t="s">
        <v>5</v>
      </c>
    </row>
    <row r="10" spans="1:41" s="2" customFormat="1" ht="18" customHeight="1" x14ac:dyDescent="0.2">
      <c r="A10" s="4"/>
      <c r="B10" s="4"/>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4"/>
      <c r="AN10" s="6"/>
    </row>
    <row r="11" spans="1:41" s="2" customFormat="1" ht="20.100000000000001" customHeight="1" x14ac:dyDescent="0.2">
      <c r="A11" s="4"/>
      <c r="B11" s="1104" t="s">
        <v>45</v>
      </c>
      <c r="C11" s="1105"/>
      <c r="D11" s="731" t="s">
        <v>46</v>
      </c>
      <c r="E11" s="731"/>
      <c r="F11" s="731"/>
      <c r="G11" s="731"/>
      <c r="H11" s="731"/>
      <c r="I11" s="731"/>
      <c r="J11" s="731"/>
      <c r="K11" s="731"/>
      <c r="L11" s="731"/>
      <c r="M11" s="731"/>
      <c r="N11" s="731" t="s">
        <v>47</v>
      </c>
      <c r="O11" s="731"/>
      <c r="P11" s="731"/>
      <c r="Q11" s="731" t="s">
        <v>48</v>
      </c>
      <c r="R11" s="731"/>
      <c r="S11" s="731"/>
      <c r="T11" s="731" t="s">
        <v>49</v>
      </c>
      <c r="U11" s="731"/>
      <c r="V11" s="731"/>
      <c r="W11" s="731"/>
      <c r="X11" s="731" t="s">
        <v>50</v>
      </c>
      <c r="Y11" s="731"/>
      <c r="Z11" s="731"/>
      <c r="AA11" s="731"/>
      <c r="AB11" s="731"/>
      <c r="AC11" s="731"/>
      <c r="AD11" s="731" t="s">
        <v>51</v>
      </c>
      <c r="AE11" s="731"/>
      <c r="AF11" s="731"/>
      <c r="AG11" s="731"/>
      <c r="AH11" s="731"/>
      <c r="AI11" s="731"/>
      <c r="AJ11" s="731"/>
      <c r="AK11" s="318" t="s">
        <v>550</v>
      </c>
      <c r="AL11" s="4"/>
    </row>
    <row r="12" spans="1:41" s="2" customFormat="1" ht="20.100000000000001" customHeight="1" x14ac:dyDescent="0.2">
      <c r="A12" s="4"/>
      <c r="B12" s="1037">
        <v>1</v>
      </c>
      <c r="C12" s="1092"/>
      <c r="D12" s="1082">
        <f>入力シート③!D11</f>
        <v>0</v>
      </c>
      <c r="E12" s="1086"/>
      <c r="F12" s="1086"/>
      <c r="G12" s="1086"/>
      <c r="H12" s="1086"/>
      <c r="I12" s="1086"/>
      <c r="J12" s="1086"/>
      <c r="K12" s="1086"/>
      <c r="L12" s="1086"/>
      <c r="M12" s="1086"/>
      <c r="N12" s="1089">
        <f>入力シート③!N11</f>
        <v>0</v>
      </c>
      <c r="O12" s="1088"/>
      <c r="P12" s="1088"/>
      <c r="Q12" s="1087">
        <f>入力シート③!Q11</f>
        <v>0</v>
      </c>
      <c r="R12" s="1088"/>
      <c r="S12" s="1088"/>
      <c r="T12" s="1087">
        <f>入力シート③!T11</f>
        <v>0</v>
      </c>
      <c r="U12" s="1088"/>
      <c r="V12" s="1088"/>
      <c r="W12" s="1088"/>
      <c r="X12" s="1085">
        <f>入力シート③!X11</f>
        <v>0</v>
      </c>
      <c r="Y12" s="1085"/>
      <c r="Z12" s="1085"/>
      <c r="AA12" s="1085"/>
      <c r="AB12" s="1085"/>
      <c r="AC12" s="1085"/>
      <c r="AD12" s="1096">
        <f>入力シート③!AD11</f>
        <v>0</v>
      </c>
      <c r="AE12" s="1097"/>
      <c r="AF12" s="1097"/>
      <c r="AG12" s="1097"/>
      <c r="AH12" s="1097"/>
      <c r="AI12" s="1097"/>
      <c r="AJ12" s="1098"/>
      <c r="AK12" s="1083">
        <f>入力シート③!AK11</f>
        <v>0</v>
      </c>
      <c r="AL12" s="4"/>
    </row>
    <row r="13" spans="1:41" s="2" customFormat="1" ht="20.100000000000001" customHeight="1" x14ac:dyDescent="0.2">
      <c r="A13" s="4"/>
      <c r="B13" s="1060"/>
      <c r="C13" s="1093"/>
      <c r="D13" s="1086"/>
      <c r="E13" s="1086"/>
      <c r="F13" s="1086"/>
      <c r="G13" s="1086"/>
      <c r="H13" s="1086"/>
      <c r="I13" s="1086"/>
      <c r="J13" s="1086"/>
      <c r="K13" s="1086"/>
      <c r="L13" s="1086"/>
      <c r="M13" s="1086"/>
      <c r="N13" s="1088"/>
      <c r="O13" s="1088"/>
      <c r="P13" s="1088"/>
      <c r="Q13" s="1088"/>
      <c r="R13" s="1088"/>
      <c r="S13" s="1088"/>
      <c r="T13" s="1088"/>
      <c r="U13" s="1088"/>
      <c r="V13" s="1088"/>
      <c r="W13" s="1088"/>
      <c r="X13" s="1085"/>
      <c r="Y13" s="1085"/>
      <c r="Z13" s="1085"/>
      <c r="AA13" s="1085"/>
      <c r="AB13" s="1085"/>
      <c r="AC13" s="1085"/>
      <c r="AD13" s="1099"/>
      <c r="AE13" s="1100"/>
      <c r="AF13" s="1100"/>
      <c r="AG13" s="1100"/>
      <c r="AH13" s="1100"/>
      <c r="AI13" s="1100"/>
      <c r="AJ13" s="1101"/>
      <c r="AK13" s="1083"/>
      <c r="AL13" s="4"/>
    </row>
    <row r="14" spans="1:41" s="2" customFormat="1" ht="20.100000000000001" customHeight="1" x14ac:dyDescent="0.2">
      <c r="A14" s="4"/>
      <c r="B14" s="1060"/>
      <c r="C14" s="1093"/>
      <c r="D14" s="1090" t="s">
        <v>423</v>
      </c>
      <c r="E14" s="1091"/>
      <c r="F14" s="1091"/>
      <c r="G14" s="1086">
        <f>入力シート③!G13</f>
        <v>0</v>
      </c>
      <c r="H14" s="1086"/>
      <c r="I14" s="1086"/>
      <c r="J14" s="1086"/>
      <c r="K14" s="1086"/>
      <c r="L14" s="1086"/>
      <c r="M14" s="1086"/>
      <c r="N14" s="1086"/>
      <c r="O14" s="1086"/>
      <c r="P14" s="1086"/>
      <c r="Q14" s="1086"/>
      <c r="R14" s="1086"/>
      <c r="S14" s="1086"/>
      <c r="T14" s="1086"/>
      <c r="U14" s="1086"/>
      <c r="V14" s="1086"/>
      <c r="W14" s="1086"/>
      <c r="X14" s="1086"/>
      <c r="Y14" s="1086"/>
      <c r="Z14" s="1086"/>
      <c r="AA14" s="1086"/>
      <c r="AB14" s="1086"/>
      <c r="AC14" s="1086"/>
      <c r="AD14" s="1086"/>
      <c r="AE14" s="1086"/>
      <c r="AF14" s="1086"/>
      <c r="AG14" s="1086"/>
      <c r="AH14" s="1086"/>
      <c r="AI14" s="1086"/>
      <c r="AJ14" s="1086"/>
      <c r="AK14" s="1086"/>
      <c r="AL14" s="4"/>
      <c r="AN14" s="6" t="s">
        <v>5</v>
      </c>
    </row>
    <row r="15" spans="1:41" s="2" customFormat="1" ht="20.100000000000001" customHeight="1" x14ac:dyDescent="0.2">
      <c r="A15" s="4"/>
      <c r="B15" s="1094"/>
      <c r="C15" s="1095"/>
      <c r="D15" s="1091"/>
      <c r="E15" s="1091"/>
      <c r="F15" s="1091"/>
      <c r="G15" s="1086"/>
      <c r="H15" s="1086"/>
      <c r="I15" s="1086"/>
      <c r="J15" s="1086"/>
      <c r="K15" s="1086"/>
      <c r="L15" s="1086"/>
      <c r="M15" s="1086"/>
      <c r="N15" s="1086"/>
      <c r="O15" s="1086"/>
      <c r="P15" s="1086"/>
      <c r="Q15" s="1086"/>
      <c r="R15" s="1086"/>
      <c r="S15" s="1086"/>
      <c r="T15" s="1086"/>
      <c r="U15" s="1086"/>
      <c r="V15" s="1086"/>
      <c r="W15" s="1086"/>
      <c r="X15" s="1086"/>
      <c r="Y15" s="1086"/>
      <c r="Z15" s="1086"/>
      <c r="AA15" s="1086"/>
      <c r="AB15" s="1086"/>
      <c r="AC15" s="1086"/>
      <c r="AD15" s="1086"/>
      <c r="AE15" s="1086"/>
      <c r="AF15" s="1086"/>
      <c r="AG15" s="1086"/>
      <c r="AH15" s="1086"/>
      <c r="AI15" s="1086"/>
      <c r="AJ15" s="1086"/>
      <c r="AK15" s="1086"/>
      <c r="AL15" s="4"/>
      <c r="AN15" s="6"/>
    </row>
    <row r="16" spans="1:41" s="2" customFormat="1" ht="20.100000000000001" customHeight="1" x14ac:dyDescent="0.2">
      <c r="A16" s="4"/>
      <c r="B16" s="1037">
        <v>2</v>
      </c>
      <c r="C16" s="1092"/>
      <c r="D16" s="1082">
        <f>入力シート③!D15</f>
        <v>0</v>
      </c>
      <c r="E16" s="1086"/>
      <c r="F16" s="1086"/>
      <c r="G16" s="1086"/>
      <c r="H16" s="1086"/>
      <c r="I16" s="1086"/>
      <c r="J16" s="1086"/>
      <c r="K16" s="1086"/>
      <c r="L16" s="1086"/>
      <c r="M16" s="1086"/>
      <c r="N16" s="1089">
        <f>入力シート③!N15</f>
        <v>0</v>
      </c>
      <c r="O16" s="1088"/>
      <c r="P16" s="1088"/>
      <c r="Q16" s="1087">
        <f>入力シート③!Q15</f>
        <v>0</v>
      </c>
      <c r="R16" s="1088"/>
      <c r="S16" s="1088"/>
      <c r="T16" s="1087">
        <f>入力シート③!T15</f>
        <v>0</v>
      </c>
      <c r="U16" s="1088"/>
      <c r="V16" s="1088"/>
      <c r="W16" s="1088"/>
      <c r="X16" s="1085">
        <f>入力シート③!X15</f>
        <v>0</v>
      </c>
      <c r="Y16" s="1085"/>
      <c r="Z16" s="1085"/>
      <c r="AA16" s="1085"/>
      <c r="AB16" s="1085"/>
      <c r="AC16" s="1085"/>
      <c r="AD16" s="1085">
        <f>入力シート③!AD15</f>
        <v>0</v>
      </c>
      <c r="AE16" s="1085"/>
      <c r="AF16" s="1085"/>
      <c r="AG16" s="1085"/>
      <c r="AH16" s="1085"/>
      <c r="AI16" s="1085"/>
      <c r="AJ16" s="1085"/>
      <c r="AK16" s="1083">
        <f>入力シート③!AK15</f>
        <v>0</v>
      </c>
      <c r="AL16" s="7"/>
      <c r="AN16" s="3" t="s">
        <v>9</v>
      </c>
    </row>
    <row r="17" spans="1:91" s="2" customFormat="1" ht="20.100000000000001" customHeight="1" x14ac:dyDescent="0.2">
      <c r="A17" s="4"/>
      <c r="B17" s="1060"/>
      <c r="C17" s="1093"/>
      <c r="D17" s="1086"/>
      <c r="E17" s="1086"/>
      <c r="F17" s="1086"/>
      <c r="G17" s="1086"/>
      <c r="H17" s="1086"/>
      <c r="I17" s="1086"/>
      <c r="J17" s="1086"/>
      <c r="K17" s="1086"/>
      <c r="L17" s="1086"/>
      <c r="M17" s="1086"/>
      <c r="N17" s="1088"/>
      <c r="O17" s="1088"/>
      <c r="P17" s="1088"/>
      <c r="Q17" s="1088"/>
      <c r="R17" s="1088"/>
      <c r="S17" s="1088"/>
      <c r="T17" s="1088"/>
      <c r="U17" s="1088"/>
      <c r="V17" s="1088"/>
      <c r="W17" s="1088"/>
      <c r="X17" s="1085"/>
      <c r="Y17" s="1085"/>
      <c r="Z17" s="1085"/>
      <c r="AA17" s="1085"/>
      <c r="AB17" s="1085"/>
      <c r="AC17" s="1085"/>
      <c r="AD17" s="1085"/>
      <c r="AE17" s="1085"/>
      <c r="AF17" s="1085"/>
      <c r="AG17" s="1085"/>
      <c r="AH17" s="1085"/>
      <c r="AI17" s="1085"/>
      <c r="AJ17" s="1085"/>
      <c r="AK17" s="1083"/>
      <c r="AL17" s="7"/>
    </row>
    <row r="18" spans="1:91" s="2" customFormat="1" ht="20.100000000000001" customHeight="1" x14ac:dyDescent="0.2">
      <c r="A18" s="4"/>
      <c r="B18" s="1060"/>
      <c r="C18" s="1093"/>
      <c r="D18" s="1090" t="s">
        <v>423</v>
      </c>
      <c r="E18" s="1091"/>
      <c r="F18" s="1091"/>
      <c r="G18" s="1082">
        <f>入力シート③!G17</f>
        <v>0</v>
      </c>
      <c r="H18" s="1082"/>
      <c r="I18" s="1082"/>
      <c r="J18" s="1082"/>
      <c r="K18" s="1082"/>
      <c r="L18" s="1082"/>
      <c r="M18" s="1082"/>
      <c r="N18" s="1082"/>
      <c r="O18" s="1082"/>
      <c r="P18" s="1082"/>
      <c r="Q18" s="1082"/>
      <c r="R18" s="1082"/>
      <c r="S18" s="1082"/>
      <c r="T18" s="1082"/>
      <c r="U18" s="1082"/>
      <c r="V18" s="1082"/>
      <c r="W18" s="1082"/>
      <c r="X18" s="1082"/>
      <c r="Y18" s="1082"/>
      <c r="Z18" s="1082"/>
      <c r="AA18" s="1082"/>
      <c r="AB18" s="1082"/>
      <c r="AC18" s="1082"/>
      <c r="AD18" s="1082"/>
      <c r="AE18" s="1082"/>
      <c r="AF18" s="1082"/>
      <c r="AG18" s="1082"/>
      <c r="AH18" s="1082"/>
      <c r="AI18" s="1082"/>
      <c r="AJ18" s="1082"/>
      <c r="AK18" s="1082"/>
      <c r="AL18" s="8"/>
      <c r="AN18" s="6" t="s">
        <v>11</v>
      </c>
    </row>
    <row r="19" spans="1:91" s="2" customFormat="1" ht="20.100000000000001" customHeight="1" x14ac:dyDescent="0.2">
      <c r="A19" s="4"/>
      <c r="B19" s="1094"/>
      <c r="C19" s="1095"/>
      <c r="D19" s="1091"/>
      <c r="E19" s="1091"/>
      <c r="F19" s="1091"/>
      <c r="G19" s="1082"/>
      <c r="H19" s="1082"/>
      <c r="I19" s="1082"/>
      <c r="J19" s="1082"/>
      <c r="K19" s="1082"/>
      <c r="L19" s="1082"/>
      <c r="M19" s="1082"/>
      <c r="N19" s="1082"/>
      <c r="O19" s="1082"/>
      <c r="P19" s="1082"/>
      <c r="Q19" s="1082"/>
      <c r="R19" s="1082"/>
      <c r="S19" s="1082"/>
      <c r="T19" s="1082"/>
      <c r="U19" s="1082"/>
      <c r="V19" s="1082"/>
      <c r="W19" s="1082"/>
      <c r="X19" s="1082"/>
      <c r="Y19" s="1082"/>
      <c r="Z19" s="1082"/>
      <c r="AA19" s="1082"/>
      <c r="AB19" s="1082"/>
      <c r="AC19" s="1082"/>
      <c r="AD19" s="1082"/>
      <c r="AE19" s="1082"/>
      <c r="AF19" s="1082"/>
      <c r="AG19" s="1082"/>
      <c r="AH19" s="1082"/>
      <c r="AI19" s="1082"/>
      <c r="AJ19" s="1082"/>
      <c r="AK19" s="1082"/>
      <c r="AL19" s="7"/>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row>
    <row r="20" spans="1:91" s="2" customFormat="1" ht="20.100000000000001" customHeight="1" x14ac:dyDescent="0.2">
      <c r="A20" s="4"/>
      <c r="B20" s="1037">
        <v>3</v>
      </c>
      <c r="C20" s="1092"/>
      <c r="D20" s="1086">
        <f>入力シート③!D19</f>
        <v>0</v>
      </c>
      <c r="E20" s="1086"/>
      <c r="F20" s="1086"/>
      <c r="G20" s="1086"/>
      <c r="H20" s="1086"/>
      <c r="I20" s="1086"/>
      <c r="J20" s="1086"/>
      <c r="K20" s="1086"/>
      <c r="L20" s="1086"/>
      <c r="M20" s="1086"/>
      <c r="N20" s="1089">
        <f>入力シート③!N19</f>
        <v>0</v>
      </c>
      <c r="O20" s="1088"/>
      <c r="P20" s="1088"/>
      <c r="Q20" s="1087">
        <f>入力シート③!Q19</f>
        <v>0</v>
      </c>
      <c r="R20" s="1088"/>
      <c r="S20" s="1088"/>
      <c r="T20" s="1087">
        <f>入力シート③!T19</f>
        <v>0</v>
      </c>
      <c r="U20" s="1088"/>
      <c r="V20" s="1088"/>
      <c r="W20" s="1088"/>
      <c r="X20" s="1085">
        <f>入力シート③!X19</f>
        <v>0</v>
      </c>
      <c r="Y20" s="1085"/>
      <c r="Z20" s="1085"/>
      <c r="AA20" s="1085"/>
      <c r="AB20" s="1085"/>
      <c r="AC20" s="1085"/>
      <c r="AD20" s="1085">
        <f>入力シート③!AD19</f>
        <v>0</v>
      </c>
      <c r="AE20" s="1085"/>
      <c r="AF20" s="1085"/>
      <c r="AG20" s="1085"/>
      <c r="AH20" s="1085"/>
      <c r="AI20" s="1085"/>
      <c r="AJ20" s="1085"/>
      <c r="AK20" s="1083">
        <f>入力シート③!AK19</f>
        <v>0</v>
      </c>
      <c r="AL20" s="10"/>
      <c r="AN20" s="6" t="s">
        <v>13</v>
      </c>
    </row>
    <row r="21" spans="1:91" s="2" customFormat="1" ht="20.100000000000001" customHeight="1" x14ac:dyDescent="0.2">
      <c r="A21" s="4"/>
      <c r="B21" s="1060"/>
      <c r="C21" s="1093"/>
      <c r="D21" s="1086"/>
      <c r="E21" s="1086"/>
      <c r="F21" s="1086"/>
      <c r="G21" s="1086"/>
      <c r="H21" s="1086"/>
      <c r="I21" s="1086"/>
      <c r="J21" s="1086"/>
      <c r="K21" s="1086"/>
      <c r="L21" s="1086"/>
      <c r="M21" s="1086"/>
      <c r="N21" s="1088"/>
      <c r="O21" s="1088"/>
      <c r="P21" s="1088"/>
      <c r="Q21" s="1088"/>
      <c r="R21" s="1088"/>
      <c r="S21" s="1088"/>
      <c r="T21" s="1088"/>
      <c r="U21" s="1088"/>
      <c r="V21" s="1088"/>
      <c r="W21" s="1088"/>
      <c r="X21" s="1085"/>
      <c r="Y21" s="1085"/>
      <c r="Z21" s="1085"/>
      <c r="AA21" s="1085"/>
      <c r="AB21" s="1085"/>
      <c r="AC21" s="1085"/>
      <c r="AD21" s="1085"/>
      <c r="AE21" s="1085"/>
      <c r="AF21" s="1085"/>
      <c r="AG21" s="1085"/>
      <c r="AH21" s="1085"/>
      <c r="AI21" s="1085"/>
      <c r="AJ21" s="1085"/>
      <c r="AK21" s="1083"/>
      <c r="AL21" s="10"/>
      <c r="AN21" s="6"/>
    </row>
    <row r="22" spans="1:91" s="2" customFormat="1" ht="20.100000000000001" customHeight="1" x14ac:dyDescent="0.2">
      <c r="A22" s="4"/>
      <c r="B22" s="1060"/>
      <c r="C22" s="1093"/>
      <c r="D22" s="1090" t="s">
        <v>423</v>
      </c>
      <c r="E22" s="1091"/>
      <c r="F22" s="1091"/>
      <c r="G22" s="1082">
        <f>入力シート③!G21</f>
        <v>0</v>
      </c>
      <c r="H22" s="1082"/>
      <c r="I22" s="1082"/>
      <c r="J22" s="1082"/>
      <c r="K22" s="1082"/>
      <c r="L22" s="1082"/>
      <c r="M22" s="1082"/>
      <c r="N22" s="1082"/>
      <c r="O22" s="1082"/>
      <c r="P22" s="1082"/>
      <c r="Q22" s="1082"/>
      <c r="R22" s="1082"/>
      <c r="S22" s="1082"/>
      <c r="T22" s="1082"/>
      <c r="U22" s="1082"/>
      <c r="V22" s="1082"/>
      <c r="W22" s="1082"/>
      <c r="X22" s="1082"/>
      <c r="Y22" s="1082"/>
      <c r="Z22" s="1082"/>
      <c r="AA22" s="1082"/>
      <c r="AB22" s="1082"/>
      <c r="AC22" s="1082"/>
      <c r="AD22" s="1082"/>
      <c r="AE22" s="1082"/>
      <c r="AF22" s="1082"/>
      <c r="AG22" s="1082"/>
      <c r="AH22" s="1082"/>
      <c r="AI22" s="1082"/>
      <c r="AJ22" s="1082"/>
      <c r="AK22" s="1082"/>
      <c r="AL22" s="10"/>
    </row>
    <row r="23" spans="1:91" s="2" customFormat="1" ht="20.100000000000001" customHeight="1" x14ac:dyDescent="0.2">
      <c r="A23" s="4"/>
      <c r="B23" s="1094"/>
      <c r="C23" s="1095"/>
      <c r="D23" s="1091"/>
      <c r="E23" s="1091"/>
      <c r="F23" s="1091"/>
      <c r="G23" s="1082"/>
      <c r="H23" s="1082"/>
      <c r="I23" s="1082"/>
      <c r="J23" s="1082"/>
      <c r="K23" s="1082"/>
      <c r="L23" s="1082"/>
      <c r="M23" s="1082"/>
      <c r="N23" s="1082"/>
      <c r="O23" s="1082"/>
      <c r="P23" s="1082"/>
      <c r="Q23" s="1082"/>
      <c r="R23" s="1082"/>
      <c r="S23" s="1082"/>
      <c r="T23" s="1082"/>
      <c r="U23" s="1082"/>
      <c r="V23" s="1082"/>
      <c r="W23" s="1082"/>
      <c r="X23" s="1082"/>
      <c r="Y23" s="1082"/>
      <c r="Z23" s="1082"/>
      <c r="AA23" s="1082"/>
      <c r="AB23" s="1082"/>
      <c r="AC23" s="1082"/>
      <c r="AD23" s="1082"/>
      <c r="AE23" s="1082"/>
      <c r="AF23" s="1082"/>
      <c r="AG23" s="1082"/>
      <c r="AH23" s="1082"/>
      <c r="AI23" s="1082"/>
      <c r="AJ23" s="1082"/>
      <c r="AK23" s="1082"/>
      <c r="AL23" s="10"/>
    </row>
    <row r="24" spans="1:91" s="2" customFormat="1" ht="20.100000000000001" customHeight="1" x14ac:dyDescent="0.2">
      <c r="A24" s="4"/>
      <c r="B24" s="1037">
        <v>4</v>
      </c>
      <c r="C24" s="1092"/>
      <c r="D24" s="1086">
        <f>入力シート③!D23</f>
        <v>0</v>
      </c>
      <c r="E24" s="1086"/>
      <c r="F24" s="1086"/>
      <c r="G24" s="1086"/>
      <c r="H24" s="1086"/>
      <c r="I24" s="1086"/>
      <c r="J24" s="1086"/>
      <c r="K24" s="1086"/>
      <c r="L24" s="1086"/>
      <c r="M24" s="1086"/>
      <c r="N24" s="1089">
        <f>入力シート③!N23</f>
        <v>0</v>
      </c>
      <c r="O24" s="1088"/>
      <c r="P24" s="1088"/>
      <c r="Q24" s="1087">
        <f>入力シート③!Q23</f>
        <v>0</v>
      </c>
      <c r="R24" s="1088"/>
      <c r="S24" s="1088"/>
      <c r="T24" s="1087">
        <f>入力シート③!T23</f>
        <v>0</v>
      </c>
      <c r="U24" s="1088"/>
      <c r="V24" s="1088"/>
      <c r="W24" s="1088"/>
      <c r="X24" s="1085">
        <f>入力シート③!X23</f>
        <v>0</v>
      </c>
      <c r="Y24" s="1085"/>
      <c r="Z24" s="1085"/>
      <c r="AA24" s="1085"/>
      <c r="AB24" s="1085"/>
      <c r="AC24" s="1085"/>
      <c r="AD24" s="1085">
        <f>入力シート③!AD23</f>
        <v>0</v>
      </c>
      <c r="AE24" s="1085"/>
      <c r="AF24" s="1085"/>
      <c r="AG24" s="1085"/>
      <c r="AH24" s="1085"/>
      <c r="AI24" s="1085"/>
      <c r="AJ24" s="1085"/>
      <c r="AK24" s="1083">
        <f>入力シート③!AK23</f>
        <v>0</v>
      </c>
      <c r="AL24" s="4"/>
    </row>
    <row r="25" spans="1:91" s="2" customFormat="1" ht="20.100000000000001" customHeight="1" x14ac:dyDescent="0.2">
      <c r="A25" s="4"/>
      <c r="B25" s="1060"/>
      <c r="C25" s="1093"/>
      <c r="D25" s="1086"/>
      <c r="E25" s="1086"/>
      <c r="F25" s="1086"/>
      <c r="G25" s="1086"/>
      <c r="H25" s="1086"/>
      <c r="I25" s="1086"/>
      <c r="J25" s="1086"/>
      <c r="K25" s="1086"/>
      <c r="L25" s="1086"/>
      <c r="M25" s="1086"/>
      <c r="N25" s="1088"/>
      <c r="O25" s="1088"/>
      <c r="P25" s="1088"/>
      <c r="Q25" s="1088"/>
      <c r="R25" s="1088"/>
      <c r="S25" s="1088"/>
      <c r="T25" s="1088"/>
      <c r="U25" s="1088"/>
      <c r="V25" s="1088"/>
      <c r="W25" s="1088"/>
      <c r="X25" s="1085"/>
      <c r="Y25" s="1085"/>
      <c r="Z25" s="1085"/>
      <c r="AA25" s="1085"/>
      <c r="AB25" s="1085"/>
      <c r="AC25" s="1085"/>
      <c r="AD25" s="1085"/>
      <c r="AE25" s="1085"/>
      <c r="AF25" s="1085"/>
      <c r="AG25" s="1085"/>
      <c r="AH25" s="1085"/>
      <c r="AI25" s="1085"/>
      <c r="AJ25" s="1085"/>
      <c r="AK25" s="1083"/>
      <c r="AL25" s="4"/>
    </row>
    <row r="26" spans="1:91" s="2" customFormat="1" ht="20.100000000000001" customHeight="1" x14ac:dyDescent="0.2">
      <c r="A26" s="4"/>
      <c r="B26" s="1060"/>
      <c r="C26" s="1093"/>
      <c r="D26" s="1090" t="s">
        <v>423</v>
      </c>
      <c r="E26" s="1091"/>
      <c r="F26" s="1091"/>
      <c r="G26" s="1082">
        <f>入力シート③!G25</f>
        <v>0</v>
      </c>
      <c r="H26" s="1082"/>
      <c r="I26" s="1082"/>
      <c r="J26" s="1082"/>
      <c r="K26" s="1082"/>
      <c r="L26" s="1082"/>
      <c r="M26" s="1082"/>
      <c r="N26" s="1082"/>
      <c r="O26" s="1082"/>
      <c r="P26" s="1082"/>
      <c r="Q26" s="1082"/>
      <c r="R26" s="1082"/>
      <c r="S26" s="1082"/>
      <c r="T26" s="1082"/>
      <c r="U26" s="1082"/>
      <c r="V26" s="1082"/>
      <c r="W26" s="1082"/>
      <c r="X26" s="1082"/>
      <c r="Y26" s="1082"/>
      <c r="Z26" s="1082"/>
      <c r="AA26" s="1082"/>
      <c r="AB26" s="1082"/>
      <c r="AC26" s="1082"/>
      <c r="AD26" s="1082"/>
      <c r="AE26" s="1082"/>
      <c r="AF26" s="1082"/>
      <c r="AG26" s="1082"/>
      <c r="AH26" s="1082"/>
      <c r="AI26" s="1082"/>
      <c r="AJ26" s="1082"/>
      <c r="AK26" s="1082"/>
      <c r="AL26" s="4"/>
      <c r="AP26" s="14"/>
    </row>
    <row r="27" spans="1:91" s="2" customFormat="1" ht="20.100000000000001" customHeight="1" x14ac:dyDescent="0.2">
      <c r="A27" s="4"/>
      <c r="B27" s="1094"/>
      <c r="C27" s="1095"/>
      <c r="D27" s="1091"/>
      <c r="E27" s="1091"/>
      <c r="F27" s="1091"/>
      <c r="G27" s="1082"/>
      <c r="H27" s="1082"/>
      <c r="I27" s="1082"/>
      <c r="J27" s="1082"/>
      <c r="K27" s="1082"/>
      <c r="L27" s="1082"/>
      <c r="M27" s="1082"/>
      <c r="N27" s="1082"/>
      <c r="O27" s="1082"/>
      <c r="P27" s="1082"/>
      <c r="Q27" s="1082"/>
      <c r="R27" s="1082"/>
      <c r="S27" s="1082"/>
      <c r="T27" s="1082"/>
      <c r="U27" s="1082"/>
      <c r="V27" s="1082"/>
      <c r="W27" s="1082"/>
      <c r="X27" s="1082"/>
      <c r="Y27" s="1082"/>
      <c r="Z27" s="1082"/>
      <c r="AA27" s="1082"/>
      <c r="AB27" s="1082"/>
      <c r="AC27" s="1082"/>
      <c r="AD27" s="1082"/>
      <c r="AE27" s="1082"/>
      <c r="AF27" s="1082"/>
      <c r="AG27" s="1082"/>
      <c r="AH27" s="1082"/>
      <c r="AI27" s="1082"/>
      <c r="AJ27" s="1082"/>
      <c r="AK27" s="1082"/>
      <c r="AL27" s="4"/>
      <c r="AP27" s="14"/>
    </row>
    <row r="28" spans="1:91" s="2" customFormat="1" ht="20.100000000000001" customHeight="1" x14ac:dyDescent="0.2">
      <c r="A28" s="4"/>
      <c r="B28" s="1037">
        <v>5</v>
      </c>
      <c r="C28" s="1092"/>
      <c r="D28" s="1086">
        <f>入力シート③!D27</f>
        <v>0</v>
      </c>
      <c r="E28" s="1086"/>
      <c r="F28" s="1086"/>
      <c r="G28" s="1086"/>
      <c r="H28" s="1086"/>
      <c r="I28" s="1086"/>
      <c r="J28" s="1086"/>
      <c r="K28" s="1086"/>
      <c r="L28" s="1086"/>
      <c r="M28" s="1086"/>
      <c r="N28" s="1089">
        <f>入力シート③!N27</f>
        <v>0</v>
      </c>
      <c r="O28" s="1088"/>
      <c r="P28" s="1088"/>
      <c r="Q28" s="1087">
        <f>入力シート③!Q27</f>
        <v>0</v>
      </c>
      <c r="R28" s="1088"/>
      <c r="S28" s="1088"/>
      <c r="T28" s="1087">
        <f>入力シート③!T27</f>
        <v>0</v>
      </c>
      <c r="U28" s="1088"/>
      <c r="V28" s="1088"/>
      <c r="W28" s="1088"/>
      <c r="X28" s="1085">
        <f>入力シート③!X27</f>
        <v>0</v>
      </c>
      <c r="Y28" s="1085"/>
      <c r="Z28" s="1085"/>
      <c r="AA28" s="1085"/>
      <c r="AB28" s="1085"/>
      <c r="AC28" s="1085"/>
      <c r="AD28" s="1085">
        <f>入力シート③!AD27</f>
        <v>0</v>
      </c>
      <c r="AE28" s="1085"/>
      <c r="AF28" s="1085"/>
      <c r="AG28" s="1085"/>
      <c r="AH28" s="1085"/>
      <c r="AI28" s="1085"/>
      <c r="AJ28" s="1085"/>
      <c r="AK28" s="1083">
        <f>入力シート③!AK27</f>
        <v>0</v>
      </c>
      <c r="AL28" s="219"/>
    </row>
    <row r="29" spans="1:91" s="2" customFormat="1" ht="20.100000000000001" customHeight="1" x14ac:dyDescent="0.2">
      <c r="A29" s="4"/>
      <c r="B29" s="1060"/>
      <c r="C29" s="1093"/>
      <c r="D29" s="1086"/>
      <c r="E29" s="1086"/>
      <c r="F29" s="1086"/>
      <c r="G29" s="1086"/>
      <c r="H29" s="1086"/>
      <c r="I29" s="1086"/>
      <c r="J29" s="1086"/>
      <c r="K29" s="1086"/>
      <c r="L29" s="1086"/>
      <c r="M29" s="1086"/>
      <c r="N29" s="1088"/>
      <c r="O29" s="1088"/>
      <c r="P29" s="1088"/>
      <c r="Q29" s="1088"/>
      <c r="R29" s="1088"/>
      <c r="S29" s="1088"/>
      <c r="T29" s="1088"/>
      <c r="U29" s="1088"/>
      <c r="V29" s="1088"/>
      <c r="W29" s="1088"/>
      <c r="X29" s="1085"/>
      <c r="Y29" s="1085"/>
      <c r="Z29" s="1085"/>
      <c r="AA29" s="1085"/>
      <c r="AB29" s="1085"/>
      <c r="AC29" s="1085"/>
      <c r="AD29" s="1085"/>
      <c r="AE29" s="1085"/>
      <c r="AF29" s="1085"/>
      <c r="AG29" s="1085"/>
      <c r="AH29" s="1085"/>
      <c r="AI29" s="1085"/>
      <c r="AJ29" s="1085"/>
      <c r="AK29" s="1083"/>
      <c r="AL29" s="219"/>
    </row>
    <row r="30" spans="1:91" s="2" customFormat="1" ht="20.100000000000001" customHeight="1" x14ac:dyDescent="0.2">
      <c r="A30" s="4"/>
      <c r="B30" s="1060"/>
      <c r="C30" s="1093"/>
      <c r="D30" s="1090" t="s">
        <v>423</v>
      </c>
      <c r="E30" s="1091"/>
      <c r="F30" s="1091"/>
      <c r="G30" s="1082">
        <f>入力シート③!G29</f>
        <v>0</v>
      </c>
      <c r="H30" s="1082"/>
      <c r="I30" s="1082"/>
      <c r="J30" s="1082"/>
      <c r="K30" s="1082"/>
      <c r="L30" s="1082"/>
      <c r="M30" s="1082"/>
      <c r="N30" s="1082"/>
      <c r="O30" s="1082"/>
      <c r="P30" s="1082"/>
      <c r="Q30" s="1082"/>
      <c r="R30" s="1082"/>
      <c r="S30" s="1082"/>
      <c r="T30" s="1082"/>
      <c r="U30" s="1082"/>
      <c r="V30" s="1082"/>
      <c r="W30" s="1082"/>
      <c r="X30" s="1082"/>
      <c r="Y30" s="1082"/>
      <c r="Z30" s="1082"/>
      <c r="AA30" s="1082"/>
      <c r="AB30" s="1082"/>
      <c r="AC30" s="1082"/>
      <c r="AD30" s="1082"/>
      <c r="AE30" s="1082"/>
      <c r="AF30" s="1082"/>
      <c r="AG30" s="1082"/>
      <c r="AH30" s="1082"/>
      <c r="AI30" s="1082"/>
      <c r="AJ30" s="1082"/>
      <c r="AK30" s="1082"/>
      <c r="AL30" s="219"/>
    </row>
    <row r="31" spans="1:91" s="2" customFormat="1" ht="20.100000000000001" customHeight="1" x14ac:dyDescent="0.2">
      <c r="A31" s="4"/>
      <c r="B31" s="1094"/>
      <c r="C31" s="1095"/>
      <c r="D31" s="1091"/>
      <c r="E31" s="1091"/>
      <c r="F31" s="1091"/>
      <c r="G31" s="1082"/>
      <c r="H31" s="1082"/>
      <c r="I31" s="1082"/>
      <c r="J31" s="1082"/>
      <c r="K31" s="1082"/>
      <c r="L31" s="1082"/>
      <c r="M31" s="1082"/>
      <c r="N31" s="1082"/>
      <c r="O31" s="1082"/>
      <c r="P31" s="1082"/>
      <c r="Q31" s="1082"/>
      <c r="R31" s="1082"/>
      <c r="S31" s="1082"/>
      <c r="T31" s="1082"/>
      <c r="U31" s="1082"/>
      <c r="V31" s="1082"/>
      <c r="W31" s="1082"/>
      <c r="X31" s="1082"/>
      <c r="Y31" s="1082"/>
      <c r="Z31" s="1082"/>
      <c r="AA31" s="1082"/>
      <c r="AB31" s="1082"/>
      <c r="AC31" s="1082"/>
      <c r="AD31" s="1082"/>
      <c r="AE31" s="1082"/>
      <c r="AF31" s="1082"/>
      <c r="AG31" s="1082"/>
      <c r="AH31" s="1082"/>
      <c r="AI31" s="1082"/>
      <c r="AJ31" s="1082"/>
      <c r="AK31" s="1082"/>
      <c r="AL31" s="220"/>
    </row>
    <row r="32" spans="1:91" s="2" customFormat="1" ht="20.100000000000001" customHeight="1" x14ac:dyDescent="0.2">
      <c r="A32" s="4"/>
      <c r="B32" s="1037">
        <v>6</v>
      </c>
      <c r="C32" s="1092"/>
      <c r="D32" s="1086">
        <f>入力シート③!D31</f>
        <v>0</v>
      </c>
      <c r="E32" s="1086"/>
      <c r="F32" s="1086"/>
      <c r="G32" s="1086"/>
      <c r="H32" s="1086"/>
      <c r="I32" s="1086"/>
      <c r="J32" s="1086"/>
      <c r="K32" s="1086"/>
      <c r="L32" s="1086"/>
      <c r="M32" s="1086"/>
      <c r="N32" s="1089">
        <f>入力シート③!N31</f>
        <v>0</v>
      </c>
      <c r="O32" s="1088"/>
      <c r="P32" s="1088"/>
      <c r="Q32" s="1087">
        <f>入力シート③!Q31</f>
        <v>0</v>
      </c>
      <c r="R32" s="1088"/>
      <c r="S32" s="1088"/>
      <c r="T32" s="1087">
        <f>入力シート③!T31</f>
        <v>0</v>
      </c>
      <c r="U32" s="1088"/>
      <c r="V32" s="1088"/>
      <c r="W32" s="1088"/>
      <c r="X32" s="1085">
        <f>入力シート③!X31</f>
        <v>0</v>
      </c>
      <c r="Y32" s="1085"/>
      <c r="Z32" s="1085"/>
      <c r="AA32" s="1085"/>
      <c r="AB32" s="1085"/>
      <c r="AC32" s="1085"/>
      <c r="AD32" s="1085">
        <f>入力シート③!AD31</f>
        <v>0</v>
      </c>
      <c r="AE32" s="1085"/>
      <c r="AF32" s="1085"/>
      <c r="AG32" s="1085"/>
      <c r="AH32" s="1085"/>
      <c r="AI32" s="1085"/>
      <c r="AJ32" s="1085"/>
      <c r="AK32" s="1084">
        <f>入力シート③!AK31</f>
        <v>0</v>
      </c>
      <c r="AL32" s="219"/>
    </row>
    <row r="33" spans="1:42" s="2" customFormat="1" ht="20.100000000000001" customHeight="1" x14ac:dyDescent="0.2">
      <c r="A33" s="4"/>
      <c r="B33" s="1060"/>
      <c r="C33" s="1093"/>
      <c r="D33" s="1086"/>
      <c r="E33" s="1086"/>
      <c r="F33" s="1086"/>
      <c r="G33" s="1086"/>
      <c r="H33" s="1086"/>
      <c r="I33" s="1086"/>
      <c r="J33" s="1086"/>
      <c r="K33" s="1086"/>
      <c r="L33" s="1086"/>
      <c r="M33" s="1086"/>
      <c r="N33" s="1088"/>
      <c r="O33" s="1088"/>
      <c r="P33" s="1088"/>
      <c r="Q33" s="1088"/>
      <c r="R33" s="1088"/>
      <c r="S33" s="1088"/>
      <c r="T33" s="1088"/>
      <c r="U33" s="1088"/>
      <c r="V33" s="1088"/>
      <c r="W33" s="1088"/>
      <c r="X33" s="1085"/>
      <c r="Y33" s="1085"/>
      <c r="Z33" s="1085"/>
      <c r="AA33" s="1085"/>
      <c r="AB33" s="1085"/>
      <c r="AC33" s="1085"/>
      <c r="AD33" s="1085"/>
      <c r="AE33" s="1085"/>
      <c r="AF33" s="1085"/>
      <c r="AG33" s="1085"/>
      <c r="AH33" s="1085"/>
      <c r="AI33" s="1085"/>
      <c r="AJ33" s="1085"/>
      <c r="AK33" s="1084"/>
      <c r="AL33" s="219"/>
    </row>
    <row r="34" spans="1:42" s="2" customFormat="1" ht="20.100000000000001" customHeight="1" x14ac:dyDescent="0.2">
      <c r="A34" s="4"/>
      <c r="B34" s="1060"/>
      <c r="C34" s="1093"/>
      <c r="D34" s="1090" t="s">
        <v>423</v>
      </c>
      <c r="E34" s="1091"/>
      <c r="F34" s="1091"/>
      <c r="G34" s="1082">
        <f>入力シート③!G33</f>
        <v>0</v>
      </c>
      <c r="H34" s="1082"/>
      <c r="I34" s="1082"/>
      <c r="J34" s="1082"/>
      <c r="K34" s="1082"/>
      <c r="L34" s="1082"/>
      <c r="M34" s="1082"/>
      <c r="N34" s="1082"/>
      <c r="O34" s="1082"/>
      <c r="P34" s="1082"/>
      <c r="Q34" s="1082"/>
      <c r="R34" s="1082"/>
      <c r="S34" s="1082"/>
      <c r="T34" s="1082"/>
      <c r="U34" s="1082"/>
      <c r="V34" s="1082"/>
      <c r="W34" s="1082"/>
      <c r="X34" s="1082"/>
      <c r="Y34" s="1082"/>
      <c r="Z34" s="1082"/>
      <c r="AA34" s="1082"/>
      <c r="AB34" s="1082"/>
      <c r="AC34" s="1082"/>
      <c r="AD34" s="1082"/>
      <c r="AE34" s="1082"/>
      <c r="AF34" s="1082"/>
      <c r="AG34" s="1082"/>
      <c r="AH34" s="1082"/>
      <c r="AI34" s="1082"/>
      <c r="AJ34" s="1082"/>
      <c r="AK34" s="1082"/>
      <c r="AL34" s="219"/>
    </row>
    <row r="35" spans="1:42" s="4" customFormat="1" ht="20.100000000000001" customHeight="1" x14ac:dyDescent="0.2">
      <c r="B35" s="1094"/>
      <c r="C35" s="1095"/>
      <c r="D35" s="1091"/>
      <c r="E35" s="1091"/>
      <c r="F35" s="1091"/>
      <c r="G35" s="1082"/>
      <c r="H35" s="1082"/>
      <c r="I35" s="1082"/>
      <c r="J35" s="1082"/>
      <c r="K35" s="1082"/>
      <c r="L35" s="1082"/>
      <c r="M35" s="1082"/>
      <c r="N35" s="1082"/>
      <c r="O35" s="1082"/>
      <c r="P35" s="1082"/>
      <c r="Q35" s="1082"/>
      <c r="R35" s="1082"/>
      <c r="S35" s="1082"/>
      <c r="T35" s="1082"/>
      <c r="U35" s="1082"/>
      <c r="V35" s="1082"/>
      <c r="W35" s="1082"/>
      <c r="X35" s="1082"/>
      <c r="Y35" s="1082"/>
      <c r="Z35" s="1082"/>
      <c r="AA35" s="1082"/>
      <c r="AB35" s="1082"/>
      <c r="AC35" s="1082"/>
      <c r="AD35" s="1082"/>
      <c r="AE35" s="1082"/>
      <c r="AF35" s="1082"/>
      <c r="AG35" s="1082"/>
      <c r="AH35" s="1082"/>
      <c r="AI35" s="1082"/>
      <c r="AJ35" s="1082"/>
      <c r="AK35" s="1082"/>
      <c r="AP35" s="14"/>
    </row>
    <row r="36" spans="1:42" s="4" customFormat="1" ht="20.100000000000001" customHeight="1" x14ac:dyDescent="0.2">
      <c r="B36" s="1037">
        <v>7</v>
      </c>
      <c r="C36" s="1092"/>
      <c r="D36" s="1086">
        <f>入力シート③!D35</f>
        <v>0</v>
      </c>
      <c r="E36" s="1086"/>
      <c r="F36" s="1086"/>
      <c r="G36" s="1086"/>
      <c r="H36" s="1086"/>
      <c r="I36" s="1086"/>
      <c r="J36" s="1086"/>
      <c r="K36" s="1086"/>
      <c r="L36" s="1086"/>
      <c r="M36" s="1086"/>
      <c r="N36" s="1089">
        <f>入力シート③!N35</f>
        <v>0</v>
      </c>
      <c r="O36" s="1088"/>
      <c r="P36" s="1088"/>
      <c r="Q36" s="1087">
        <f>入力シート③!Q35</f>
        <v>0</v>
      </c>
      <c r="R36" s="1088"/>
      <c r="S36" s="1088"/>
      <c r="T36" s="1087">
        <f>入力シート③!T35</f>
        <v>0</v>
      </c>
      <c r="U36" s="1088"/>
      <c r="V36" s="1088"/>
      <c r="W36" s="1088"/>
      <c r="X36" s="1085">
        <f>入力シート③!X35</f>
        <v>0</v>
      </c>
      <c r="Y36" s="1085"/>
      <c r="Z36" s="1085"/>
      <c r="AA36" s="1085"/>
      <c r="AB36" s="1085"/>
      <c r="AC36" s="1085"/>
      <c r="AD36" s="1085">
        <f>入力シート③!AD35</f>
        <v>0</v>
      </c>
      <c r="AE36" s="1085"/>
      <c r="AF36" s="1085"/>
      <c r="AG36" s="1085"/>
      <c r="AH36" s="1085"/>
      <c r="AI36" s="1085"/>
      <c r="AJ36" s="1085"/>
      <c r="AK36" s="1083">
        <f>入力シート③!AK35</f>
        <v>0</v>
      </c>
    </row>
    <row r="37" spans="1:42" s="4" customFormat="1" ht="20.100000000000001" customHeight="1" x14ac:dyDescent="0.2">
      <c r="B37" s="1060"/>
      <c r="C37" s="1093"/>
      <c r="D37" s="1086"/>
      <c r="E37" s="1086"/>
      <c r="F37" s="1086"/>
      <c r="G37" s="1086"/>
      <c r="H37" s="1086"/>
      <c r="I37" s="1086"/>
      <c r="J37" s="1086"/>
      <c r="K37" s="1086"/>
      <c r="L37" s="1086"/>
      <c r="M37" s="1086"/>
      <c r="N37" s="1088"/>
      <c r="O37" s="1088"/>
      <c r="P37" s="1088"/>
      <c r="Q37" s="1088"/>
      <c r="R37" s="1088"/>
      <c r="S37" s="1088"/>
      <c r="T37" s="1088"/>
      <c r="U37" s="1088"/>
      <c r="V37" s="1088"/>
      <c r="W37" s="1088"/>
      <c r="X37" s="1085"/>
      <c r="Y37" s="1085"/>
      <c r="Z37" s="1085"/>
      <c r="AA37" s="1085"/>
      <c r="AB37" s="1085"/>
      <c r="AC37" s="1085"/>
      <c r="AD37" s="1085"/>
      <c r="AE37" s="1085"/>
      <c r="AF37" s="1085"/>
      <c r="AG37" s="1085"/>
      <c r="AH37" s="1085"/>
      <c r="AI37" s="1085"/>
      <c r="AJ37" s="1085"/>
      <c r="AK37" s="1083"/>
      <c r="AP37" s="14"/>
    </row>
    <row r="38" spans="1:42" s="4" customFormat="1" ht="20.100000000000001" customHeight="1" x14ac:dyDescent="0.2">
      <c r="A38" s="100"/>
      <c r="B38" s="1060"/>
      <c r="C38" s="1093"/>
      <c r="D38" s="1090" t="s">
        <v>423</v>
      </c>
      <c r="E38" s="1091"/>
      <c r="F38" s="1091"/>
      <c r="G38" s="1082">
        <f>入力シート③!G37</f>
        <v>0</v>
      </c>
      <c r="H38" s="1082"/>
      <c r="I38" s="1082"/>
      <c r="J38" s="1082"/>
      <c r="K38" s="1082"/>
      <c r="L38" s="1082"/>
      <c r="M38" s="1082"/>
      <c r="N38" s="1082"/>
      <c r="O38" s="1082"/>
      <c r="P38" s="1082"/>
      <c r="Q38" s="1082"/>
      <c r="R38" s="1082"/>
      <c r="S38" s="1082"/>
      <c r="T38" s="1082"/>
      <c r="U38" s="1082"/>
      <c r="V38" s="1082"/>
      <c r="W38" s="1082"/>
      <c r="X38" s="1082"/>
      <c r="Y38" s="1082"/>
      <c r="Z38" s="1082"/>
      <c r="AA38" s="1082"/>
      <c r="AB38" s="1082"/>
      <c r="AC38" s="1082"/>
      <c r="AD38" s="1082"/>
      <c r="AE38" s="1082"/>
      <c r="AF38" s="1082"/>
      <c r="AG38" s="1082"/>
      <c r="AH38" s="1082"/>
      <c r="AI38" s="1082"/>
      <c r="AJ38" s="1082"/>
      <c r="AK38" s="1082"/>
    </row>
    <row r="39" spans="1:42" s="2" customFormat="1" ht="20.100000000000001" customHeight="1" x14ac:dyDescent="0.2">
      <c r="A39" s="4"/>
      <c r="B39" s="1094"/>
      <c r="C39" s="1095"/>
      <c r="D39" s="1091"/>
      <c r="E39" s="1091"/>
      <c r="F39" s="1091"/>
      <c r="G39" s="1082"/>
      <c r="H39" s="1082"/>
      <c r="I39" s="1082"/>
      <c r="J39" s="1082"/>
      <c r="K39" s="1082"/>
      <c r="L39" s="1082"/>
      <c r="M39" s="1082"/>
      <c r="N39" s="1082"/>
      <c r="O39" s="1082"/>
      <c r="P39" s="1082"/>
      <c r="Q39" s="1082"/>
      <c r="R39" s="1082"/>
      <c r="S39" s="1082"/>
      <c r="T39" s="1082"/>
      <c r="U39" s="1082"/>
      <c r="V39" s="1082"/>
      <c r="W39" s="1082"/>
      <c r="X39" s="1082"/>
      <c r="Y39" s="1082"/>
      <c r="Z39" s="1082"/>
      <c r="AA39" s="1082"/>
      <c r="AB39" s="1082"/>
      <c r="AC39" s="1082"/>
      <c r="AD39" s="1082"/>
      <c r="AE39" s="1082"/>
      <c r="AF39" s="1082"/>
      <c r="AG39" s="1082"/>
      <c r="AH39" s="1082"/>
      <c r="AI39" s="1082"/>
      <c r="AJ39" s="1082"/>
      <c r="AK39" s="1082"/>
      <c r="AL39" s="219"/>
    </row>
    <row r="40" spans="1:42" s="4" customFormat="1" ht="20.100000000000001" customHeight="1" x14ac:dyDescent="0.2">
      <c r="B40" s="1037">
        <v>8</v>
      </c>
      <c r="C40" s="1092"/>
      <c r="D40" s="1086">
        <f>入力シート③!D39</f>
        <v>0</v>
      </c>
      <c r="E40" s="1086"/>
      <c r="F40" s="1086"/>
      <c r="G40" s="1086"/>
      <c r="H40" s="1086"/>
      <c r="I40" s="1086"/>
      <c r="J40" s="1086"/>
      <c r="K40" s="1086"/>
      <c r="L40" s="1086"/>
      <c r="M40" s="1086"/>
      <c r="N40" s="1089">
        <f>入力シート③!N39</f>
        <v>0</v>
      </c>
      <c r="O40" s="1088"/>
      <c r="P40" s="1088"/>
      <c r="Q40" s="1087">
        <f>入力シート③!Q39</f>
        <v>0</v>
      </c>
      <c r="R40" s="1088"/>
      <c r="S40" s="1088"/>
      <c r="T40" s="1087">
        <f>入力シート③!T39</f>
        <v>0</v>
      </c>
      <c r="U40" s="1088"/>
      <c r="V40" s="1088"/>
      <c r="W40" s="1088"/>
      <c r="X40" s="1085">
        <f>入力シート③!X39</f>
        <v>0</v>
      </c>
      <c r="Y40" s="1085"/>
      <c r="Z40" s="1085"/>
      <c r="AA40" s="1085"/>
      <c r="AB40" s="1085"/>
      <c r="AC40" s="1085"/>
      <c r="AD40" s="1085">
        <f>入力シート③!AD39</f>
        <v>0</v>
      </c>
      <c r="AE40" s="1085"/>
      <c r="AF40" s="1085"/>
      <c r="AG40" s="1085"/>
      <c r="AH40" s="1085"/>
      <c r="AI40" s="1085"/>
      <c r="AJ40" s="1085"/>
      <c r="AK40" s="1083">
        <f>入力シート③!AK39</f>
        <v>0</v>
      </c>
    </row>
    <row r="41" spans="1:42" s="4" customFormat="1" ht="20.100000000000001" customHeight="1" x14ac:dyDescent="0.2">
      <c r="B41" s="1060"/>
      <c r="C41" s="1093"/>
      <c r="D41" s="1086"/>
      <c r="E41" s="1086"/>
      <c r="F41" s="1086"/>
      <c r="G41" s="1086"/>
      <c r="H41" s="1086"/>
      <c r="I41" s="1086"/>
      <c r="J41" s="1086"/>
      <c r="K41" s="1086"/>
      <c r="L41" s="1086"/>
      <c r="M41" s="1086"/>
      <c r="N41" s="1088"/>
      <c r="O41" s="1088"/>
      <c r="P41" s="1088"/>
      <c r="Q41" s="1088"/>
      <c r="R41" s="1088"/>
      <c r="S41" s="1088"/>
      <c r="T41" s="1088"/>
      <c r="U41" s="1088"/>
      <c r="V41" s="1088"/>
      <c r="W41" s="1088"/>
      <c r="X41" s="1085"/>
      <c r="Y41" s="1085"/>
      <c r="Z41" s="1085"/>
      <c r="AA41" s="1085"/>
      <c r="AB41" s="1085"/>
      <c r="AC41" s="1085"/>
      <c r="AD41" s="1085"/>
      <c r="AE41" s="1085"/>
      <c r="AF41" s="1085"/>
      <c r="AG41" s="1085"/>
      <c r="AH41" s="1085"/>
      <c r="AI41" s="1085"/>
      <c r="AJ41" s="1085"/>
      <c r="AK41" s="1083"/>
    </row>
    <row r="42" spans="1:42" s="4" customFormat="1" ht="20.100000000000001" customHeight="1" x14ac:dyDescent="0.2">
      <c r="B42" s="1060"/>
      <c r="C42" s="1093"/>
      <c r="D42" s="1090" t="s">
        <v>423</v>
      </c>
      <c r="E42" s="1091"/>
      <c r="F42" s="1091"/>
      <c r="G42" s="1082">
        <f>入力シート③!G41</f>
        <v>0</v>
      </c>
      <c r="H42" s="1082"/>
      <c r="I42" s="1082"/>
      <c r="J42" s="1082"/>
      <c r="K42" s="1082"/>
      <c r="L42" s="1082"/>
      <c r="M42" s="1082"/>
      <c r="N42" s="1082"/>
      <c r="O42" s="1082"/>
      <c r="P42" s="1082"/>
      <c r="Q42" s="1082"/>
      <c r="R42" s="1082"/>
      <c r="S42" s="1082"/>
      <c r="T42" s="1082"/>
      <c r="U42" s="1082"/>
      <c r="V42" s="1082"/>
      <c r="W42" s="1082"/>
      <c r="X42" s="1082"/>
      <c r="Y42" s="1082"/>
      <c r="Z42" s="1082"/>
      <c r="AA42" s="1082"/>
      <c r="AB42" s="1082"/>
      <c r="AC42" s="1082"/>
      <c r="AD42" s="1082"/>
      <c r="AE42" s="1082"/>
      <c r="AF42" s="1082"/>
      <c r="AG42" s="1082"/>
      <c r="AH42" s="1082"/>
      <c r="AI42" s="1082"/>
      <c r="AJ42" s="1082"/>
      <c r="AK42" s="1082"/>
      <c r="AL42" s="219"/>
    </row>
    <row r="43" spans="1:42" s="4" customFormat="1" ht="20.100000000000001" customHeight="1" x14ac:dyDescent="0.2">
      <c r="B43" s="1094"/>
      <c r="C43" s="1095"/>
      <c r="D43" s="1091"/>
      <c r="E43" s="1091"/>
      <c r="F43" s="1091"/>
      <c r="G43" s="1082"/>
      <c r="H43" s="1082"/>
      <c r="I43" s="1082"/>
      <c r="J43" s="1082"/>
      <c r="K43" s="1082"/>
      <c r="L43" s="1082"/>
      <c r="M43" s="1082"/>
      <c r="N43" s="1082"/>
      <c r="O43" s="1082"/>
      <c r="P43" s="1082"/>
      <c r="Q43" s="1082"/>
      <c r="R43" s="1082"/>
      <c r="S43" s="1082"/>
      <c r="T43" s="1082"/>
      <c r="U43" s="1082"/>
      <c r="V43" s="1082"/>
      <c r="W43" s="1082"/>
      <c r="X43" s="1082"/>
      <c r="Y43" s="1082"/>
      <c r="Z43" s="1082"/>
      <c r="AA43" s="1082"/>
      <c r="AB43" s="1082"/>
      <c r="AC43" s="1082"/>
      <c r="AD43" s="1082"/>
      <c r="AE43" s="1082"/>
      <c r="AF43" s="1082"/>
      <c r="AG43" s="1082"/>
      <c r="AH43" s="1082"/>
      <c r="AI43" s="1082"/>
      <c r="AJ43" s="1082"/>
      <c r="AK43" s="1082"/>
      <c r="AL43" s="219"/>
    </row>
    <row r="44" spans="1:42" s="4" customFormat="1" ht="20.100000000000001" customHeight="1" x14ac:dyDescent="0.2">
      <c r="B44" s="1037">
        <v>9</v>
      </c>
      <c r="C44" s="1092"/>
      <c r="D44" s="1086">
        <f>入力シート③!D43</f>
        <v>0</v>
      </c>
      <c r="E44" s="1086"/>
      <c r="F44" s="1086"/>
      <c r="G44" s="1086"/>
      <c r="H44" s="1086"/>
      <c r="I44" s="1086"/>
      <c r="J44" s="1086"/>
      <c r="K44" s="1086"/>
      <c r="L44" s="1086"/>
      <c r="M44" s="1086"/>
      <c r="N44" s="1089">
        <f>入力シート③!N43</f>
        <v>0</v>
      </c>
      <c r="O44" s="1088"/>
      <c r="P44" s="1088"/>
      <c r="Q44" s="1087">
        <f>入力シート③!Q43</f>
        <v>0</v>
      </c>
      <c r="R44" s="1088"/>
      <c r="S44" s="1088"/>
      <c r="T44" s="1087">
        <f>入力シート③!T43</f>
        <v>0</v>
      </c>
      <c r="U44" s="1088"/>
      <c r="V44" s="1088"/>
      <c r="W44" s="1088"/>
      <c r="X44" s="1085">
        <f>入力シート③!X43</f>
        <v>0</v>
      </c>
      <c r="Y44" s="1085"/>
      <c r="Z44" s="1085"/>
      <c r="AA44" s="1085"/>
      <c r="AB44" s="1085"/>
      <c r="AC44" s="1085"/>
      <c r="AD44" s="1085">
        <f>入力シート③!AD43</f>
        <v>0</v>
      </c>
      <c r="AE44" s="1085"/>
      <c r="AF44" s="1085"/>
      <c r="AG44" s="1085"/>
      <c r="AH44" s="1085"/>
      <c r="AI44" s="1085"/>
      <c r="AJ44" s="1085"/>
      <c r="AK44" s="1081">
        <f>入力シート③!AK43</f>
        <v>0</v>
      </c>
      <c r="AL44" s="219"/>
    </row>
    <row r="45" spans="1:42" s="4" customFormat="1" ht="20.100000000000001" customHeight="1" x14ac:dyDescent="0.2">
      <c r="B45" s="1060"/>
      <c r="C45" s="1093"/>
      <c r="D45" s="1086"/>
      <c r="E45" s="1086"/>
      <c r="F45" s="1086"/>
      <c r="G45" s="1086"/>
      <c r="H45" s="1086"/>
      <c r="I45" s="1086"/>
      <c r="J45" s="1086"/>
      <c r="K45" s="1086"/>
      <c r="L45" s="1086"/>
      <c r="M45" s="1086"/>
      <c r="N45" s="1088"/>
      <c r="O45" s="1088"/>
      <c r="P45" s="1088"/>
      <c r="Q45" s="1088"/>
      <c r="R45" s="1088"/>
      <c r="S45" s="1088"/>
      <c r="T45" s="1088"/>
      <c r="U45" s="1088"/>
      <c r="V45" s="1088"/>
      <c r="W45" s="1088"/>
      <c r="X45" s="1085"/>
      <c r="Y45" s="1085"/>
      <c r="Z45" s="1085"/>
      <c r="AA45" s="1085"/>
      <c r="AB45" s="1085"/>
      <c r="AC45" s="1085"/>
      <c r="AD45" s="1085"/>
      <c r="AE45" s="1085"/>
      <c r="AF45" s="1085"/>
      <c r="AG45" s="1085"/>
      <c r="AH45" s="1085"/>
      <c r="AI45" s="1085"/>
      <c r="AJ45" s="1085"/>
      <c r="AK45" s="1081"/>
      <c r="AL45" s="219"/>
    </row>
    <row r="46" spans="1:42" s="4" customFormat="1" ht="20.100000000000001" customHeight="1" x14ac:dyDescent="0.2">
      <c r="B46" s="1060"/>
      <c r="C46" s="1093"/>
      <c r="D46" s="1090" t="s">
        <v>423</v>
      </c>
      <c r="E46" s="1091"/>
      <c r="F46" s="1091"/>
      <c r="G46" s="1082">
        <f>入力シート③!G45</f>
        <v>0</v>
      </c>
      <c r="H46" s="1082"/>
      <c r="I46" s="1082"/>
      <c r="J46" s="1082"/>
      <c r="K46" s="1082"/>
      <c r="L46" s="1082"/>
      <c r="M46" s="1082"/>
      <c r="N46" s="1082"/>
      <c r="O46" s="1082"/>
      <c r="P46" s="1082"/>
      <c r="Q46" s="1082"/>
      <c r="R46" s="1082"/>
      <c r="S46" s="1082"/>
      <c r="T46" s="1082"/>
      <c r="U46" s="1082"/>
      <c r="V46" s="1082"/>
      <c r="W46" s="1082"/>
      <c r="X46" s="1082"/>
      <c r="Y46" s="1082"/>
      <c r="Z46" s="1082"/>
      <c r="AA46" s="1082"/>
      <c r="AB46" s="1082"/>
      <c r="AC46" s="1082"/>
      <c r="AD46" s="1082"/>
      <c r="AE46" s="1082"/>
      <c r="AF46" s="1082"/>
      <c r="AG46" s="1082"/>
      <c r="AH46" s="1082"/>
      <c r="AI46" s="1082"/>
      <c r="AJ46" s="1082"/>
      <c r="AK46" s="1082"/>
      <c r="AL46" s="219"/>
    </row>
    <row r="47" spans="1:42" s="4" customFormat="1" ht="20.100000000000001" customHeight="1" x14ac:dyDescent="0.2">
      <c r="B47" s="1094"/>
      <c r="C47" s="1095"/>
      <c r="D47" s="1091"/>
      <c r="E47" s="1091"/>
      <c r="F47" s="1091"/>
      <c r="G47" s="1082"/>
      <c r="H47" s="1082"/>
      <c r="I47" s="1082"/>
      <c r="J47" s="1082"/>
      <c r="K47" s="1082"/>
      <c r="L47" s="1082"/>
      <c r="M47" s="1082"/>
      <c r="N47" s="1082"/>
      <c r="O47" s="1082"/>
      <c r="P47" s="1082"/>
      <c r="Q47" s="1082"/>
      <c r="R47" s="1082"/>
      <c r="S47" s="1082"/>
      <c r="T47" s="1082"/>
      <c r="U47" s="1082"/>
      <c r="V47" s="1082"/>
      <c r="W47" s="1082"/>
      <c r="X47" s="1082"/>
      <c r="Y47" s="1082"/>
      <c r="Z47" s="1082"/>
      <c r="AA47" s="1082"/>
      <c r="AB47" s="1082"/>
      <c r="AC47" s="1082"/>
      <c r="AD47" s="1082"/>
      <c r="AE47" s="1082"/>
      <c r="AF47" s="1082"/>
      <c r="AG47" s="1082"/>
      <c r="AH47" s="1082"/>
      <c r="AI47" s="1082"/>
      <c r="AJ47" s="1082"/>
      <c r="AK47" s="1082"/>
      <c r="AL47" s="219"/>
    </row>
    <row r="48" spans="1:42" s="4" customFormat="1" ht="20.100000000000001" customHeight="1" x14ac:dyDescent="0.2">
      <c r="B48" s="1037">
        <v>10</v>
      </c>
      <c r="C48" s="1092"/>
      <c r="D48" s="1086">
        <f>入力シート③!D47</f>
        <v>0</v>
      </c>
      <c r="E48" s="1086"/>
      <c r="F48" s="1086"/>
      <c r="G48" s="1086"/>
      <c r="H48" s="1086"/>
      <c r="I48" s="1086"/>
      <c r="J48" s="1086"/>
      <c r="K48" s="1086"/>
      <c r="L48" s="1086"/>
      <c r="M48" s="1086"/>
      <c r="N48" s="1089">
        <f>入力シート③!N47</f>
        <v>0</v>
      </c>
      <c r="O48" s="1088"/>
      <c r="P48" s="1088"/>
      <c r="Q48" s="1087">
        <f>入力シート③!Q47</f>
        <v>0</v>
      </c>
      <c r="R48" s="1088"/>
      <c r="S48" s="1088"/>
      <c r="T48" s="1087">
        <f>入力シート③!T47</f>
        <v>0</v>
      </c>
      <c r="U48" s="1088"/>
      <c r="V48" s="1088"/>
      <c r="W48" s="1088"/>
      <c r="X48" s="1085">
        <f>入力シート③!X47</f>
        <v>0</v>
      </c>
      <c r="Y48" s="1085"/>
      <c r="Z48" s="1085"/>
      <c r="AA48" s="1085"/>
      <c r="AB48" s="1085"/>
      <c r="AC48" s="1085"/>
      <c r="AD48" s="1085">
        <f>入力シート③!AD47</f>
        <v>0</v>
      </c>
      <c r="AE48" s="1085"/>
      <c r="AF48" s="1085"/>
      <c r="AG48" s="1085"/>
      <c r="AH48" s="1085"/>
      <c r="AI48" s="1085"/>
      <c r="AJ48" s="1085"/>
      <c r="AK48" s="1081">
        <f>入力シート③!AK47</f>
        <v>0</v>
      </c>
      <c r="AL48" s="219"/>
    </row>
    <row r="49" spans="1:91" ht="20.100000000000001" customHeight="1" x14ac:dyDescent="0.2">
      <c r="B49" s="1060"/>
      <c r="C49" s="1093"/>
      <c r="D49" s="1086"/>
      <c r="E49" s="1086"/>
      <c r="F49" s="1086"/>
      <c r="G49" s="1086"/>
      <c r="H49" s="1086"/>
      <c r="I49" s="1086"/>
      <c r="J49" s="1086"/>
      <c r="K49" s="1086"/>
      <c r="L49" s="1086"/>
      <c r="M49" s="1086"/>
      <c r="N49" s="1088"/>
      <c r="O49" s="1088"/>
      <c r="P49" s="1088"/>
      <c r="Q49" s="1088"/>
      <c r="R49" s="1088"/>
      <c r="S49" s="1088"/>
      <c r="T49" s="1088"/>
      <c r="U49" s="1088"/>
      <c r="V49" s="1088"/>
      <c r="W49" s="1088"/>
      <c r="X49" s="1085"/>
      <c r="Y49" s="1085"/>
      <c r="Z49" s="1085"/>
      <c r="AA49" s="1085"/>
      <c r="AB49" s="1085"/>
      <c r="AC49" s="1085"/>
      <c r="AD49" s="1085"/>
      <c r="AE49" s="1085"/>
      <c r="AF49" s="1085"/>
      <c r="AG49" s="1085"/>
      <c r="AH49" s="1085"/>
      <c r="AI49" s="1085"/>
      <c r="AJ49" s="1085"/>
      <c r="AK49" s="1081"/>
    </row>
    <row r="50" spans="1:91" s="2" customFormat="1" ht="20.100000000000001" customHeight="1" x14ac:dyDescent="0.2">
      <c r="A50" s="4"/>
      <c r="B50" s="1060"/>
      <c r="C50" s="1093"/>
      <c r="D50" s="1090" t="s">
        <v>423</v>
      </c>
      <c r="E50" s="1091"/>
      <c r="F50" s="1091"/>
      <c r="G50" s="1082">
        <f>入力シート③!G49</f>
        <v>0</v>
      </c>
      <c r="H50" s="1082"/>
      <c r="I50" s="1082"/>
      <c r="J50" s="1082"/>
      <c r="K50" s="1082"/>
      <c r="L50" s="1082"/>
      <c r="M50" s="1082"/>
      <c r="N50" s="1082"/>
      <c r="O50" s="1082"/>
      <c r="P50" s="1082"/>
      <c r="Q50" s="1082"/>
      <c r="R50" s="1082"/>
      <c r="S50" s="1082"/>
      <c r="T50" s="1082"/>
      <c r="U50" s="1082"/>
      <c r="V50" s="1082"/>
      <c r="W50" s="1082"/>
      <c r="X50" s="1082"/>
      <c r="Y50" s="1082"/>
      <c r="Z50" s="1082"/>
      <c r="AA50" s="1082"/>
      <c r="AB50" s="1082"/>
      <c r="AC50" s="1082"/>
      <c r="AD50" s="1082"/>
      <c r="AE50" s="1082"/>
      <c r="AF50" s="1082"/>
      <c r="AG50" s="1082"/>
      <c r="AH50" s="1082"/>
      <c r="AI50" s="1082"/>
      <c r="AJ50" s="1082"/>
      <c r="AK50" s="1082"/>
      <c r="AL50" s="4"/>
    </row>
    <row r="51" spans="1:91" ht="20.100000000000001" customHeight="1" x14ac:dyDescent="0.2">
      <c r="B51" s="1094"/>
      <c r="C51" s="1095"/>
      <c r="D51" s="1091"/>
      <c r="E51" s="1091"/>
      <c r="F51" s="1091"/>
      <c r="G51" s="1082"/>
      <c r="H51" s="1082"/>
      <c r="I51" s="1082"/>
      <c r="J51" s="1082"/>
      <c r="K51" s="1082"/>
      <c r="L51" s="1082"/>
      <c r="M51" s="1082"/>
      <c r="N51" s="1082"/>
      <c r="O51" s="1082"/>
      <c r="P51" s="1082"/>
      <c r="Q51" s="1082"/>
      <c r="R51" s="1082"/>
      <c r="S51" s="1082"/>
      <c r="T51" s="1082"/>
      <c r="U51" s="1082"/>
      <c r="V51" s="1082"/>
      <c r="W51" s="1082"/>
      <c r="X51" s="1082"/>
      <c r="Y51" s="1082"/>
      <c r="Z51" s="1082"/>
      <c r="AA51" s="1082"/>
      <c r="AB51" s="1082"/>
      <c r="AC51" s="1082"/>
      <c r="AD51" s="1082"/>
      <c r="AE51" s="1082"/>
      <c r="AF51" s="1082"/>
      <c r="AG51" s="1082"/>
      <c r="AH51" s="1082"/>
      <c r="AI51" s="1082"/>
      <c r="AJ51" s="1082"/>
      <c r="AK51" s="1082"/>
      <c r="AN51" s="6" t="s">
        <v>18</v>
      </c>
    </row>
    <row r="52" spans="1:91" s="2" customFormat="1" ht="20.100000000000001" customHeight="1" x14ac:dyDescent="0.2">
      <c r="A52" s="4"/>
      <c r="B52" s="1037">
        <v>11</v>
      </c>
      <c r="C52" s="1092"/>
      <c r="D52" s="1082">
        <f>入力シート③!D51</f>
        <v>0</v>
      </c>
      <c r="E52" s="1086"/>
      <c r="F52" s="1086"/>
      <c r="G52" s="1086"/>
      <c r="H52" s="1086"/>
      <c r="I52" s="1086"/>
      <c r="J52" s="1086"/>
      <c r="K52" s="1086"/>
      <c r="L52" s="1086"/>
      <c r="M52" s="1086"/>
      <c r="N52" s="1089">
        <f>入力シート③!N51</f>
        <v>0</v>
      </c>
      <c r="O52" s="1088"/>
      <c r="P52" s="1088"/>
      <c r="Q52" s="1087">
        <f>入力シート③!Q51</f>
        <v>0</v>
      </c>
      <c r="R52" s="1088"/>
      <c r="S52" s="1088"/>
      <c r="T52" s="1087">
        <f>入力シート③!T51</f>
        <v>0</v>
      </c>
      <c r="U52" s="1088"/>
      <c r="V52" s="1088"/>
      <c r="W52" s="1088"/>
      <c r="X52" s="1085">
        <f>入力シート③!X51</f>
        <v>0</v>
      </c>
      <c r="Y52" s="1085"/>
      <c r="Z52" s="1085"/>
      <c r="AA52" s="1085"/>
      <c r="AB52" s="1085"/>
      <c r="AC52" s="1085"/>
      <c r="AD52" s="1085">
        <f>入力シート③!AD51</f>
        <v>0</v>
      </c>
      <c r="AE52" s="1085"/>
      <c r="AF52" s="1085"/>
      <c r="AG52" s="1085"/>
      <c r="AH52" s="1085"/>
      <c r="AI52" s="1085"/>
      <c r="AJ52" s="1085"/>
      <c r="AK52" s="1083">
        <f>入力シート③!AK51</f>
        <v>0</v>
      </c>
      <c r="AL52" s="4"/>
    </row>
    <row r="53" spans="1:91" s="2" customFormat="1" ht="20.100000000000001" customHeight="1" x14ac:dyDescent="0.2">
      <c r="A53" s="4"/>
      <c r="B53" s="1060"/>
      <c r="C53" s="1093"/>
      <c r="D53" s="1086"/>
      <c r="E53" s="1086"/>
      <c r="F53" s="1086"/>
      <c r="G53" s="1086"/>
      <c r="H53" s="1086"/>
      <c r="I53" s="1086"/>
      <c r="J53" s="1086"/>
      <c r="K53" s="1086"/>
      <c r="L53" s="1086"/>
      <c r="M53" s="1086"/>
      <c r="N53" s="1088"/>
      <c r="O53" s="1088"/>
      <c r="P53" s="1088"/>
      <c r="Q53" s="1088"/>
      <c r="R53" s="1088"/>
      <c r="S53" s="1088"/>
      <c r="T53" s="1088"/>
      <c r="U53" s="1088"/>
      <c r="V53" s="1088"/>
      <c r="W53" s="1088"/>
      <c r="X53" s="1085"/>
      <c r="Y53" s="1085"/>
      <c r="Z53" s="1085"/>
      <c r="AA53" s="1085"/>
      <c r="AB53" s="1085"/>
      <c r="AC53" s="1085"/>
      <c r="AD53" s="1085"/>
      <c r="AE53" s="1085"/>
      <c r="AF53" s="1085"/>
      <c r="AG53" s="1085"/>
      <c r="AH53" s="1085"/>
      <c r="AI53" s="1085"/>
      <c r="AJ53" s="1085"/>
      <c r="AK53" s="1083"/>
      <c r="AL53" s="4"/>
    </row>
    <row r="54" spans="1:91" s="2" customFormat="1" ht="20.100000000000001" customHeight="1" x14ac:dyDescent="0.2">
      <c r="A54" s="4"/>
      <c r="B54" s="1060"/>
      <c r="C54" s="1093"/>
      <c r="D54" s="1090" t="s">
        <v>398</v>
      </c>
      <c r="E54" s="1091"/>
      <c r="F54" s="1091"/>
      <c r="G54" s="1086">
        <f>入力シート③!G53</f>
        <v>0</v>
      </c>
      <c r="H54" s="1086"/>
      <c r="I54" s="1086"/>
      <c r="J54" s="1086"/>
      <c r="K54" s="1086"/>
      <c r="L54" s="1086"/>
      <c r="M54" s="1086"/>
      <c r="N54" s="1086"/>
      <c r="O54" s="1086"/>
      <c r="P54" s="1086"/>
      <c r="Q54" s="1086"/>
      <c r="R54" s="1086"/>
      <c r="S54" s="1086"/>
      <c r="T54" s="1086"/>
      <c r="U54" s="1086"/>
      <c r="V54" s="1086"/>
      <c r="W54" s="1086"/>
      <c r="X54" s="1086"/>
      <c r="Y54" s="1086"/>
      <c r="Z54" s="1086"/>
      <c r="AA54" s="1086"/>
      <c r="AB54" s="1086"/>
      <c r="AC54" s="1086"/>
      <c r="AD54" s="1086"/>
      <c r="AE54" s="1086"/>
      <c r="AF54" s="1086"/>
      <c r="AG54" s="1086"/>
      <c r="AH54" s="1086"/>
      <c r="AI54" s="1086"/>
      <c r="AJ54" s="1086"/>
      <c r="AK54" s="1086"/>
      <c r="AL54" s="4"/>
      <c r="AN54" s="6" t="s">
        <v>5</v>
      </c>
    </row>
    <row r="55" spans="1:91" s="2" customFormat="1" ht="20.100000000000001" customHeight="1" x14ac:dyDescent="0.2">
      <c r="A55" s="4"/>
      <c r="B55" s="1094"/>
      <c r="C55" s="1095"/>
      <c r="D55" s="1091"/>
      <c r="E55" s="1091"/>
      <c r="F55" s="1091"/>
      <c r="G55" s="1086"/>
      <c r="H55" s="1086"/>
      <c r="I55" s="1086"/>
      <c r="J55" s="1086"/>
      <c r="K55" s="1086"/>
      <c r="L55" s="1086"/>
      <c r="M55" s="1086"/>
      <c r="N55" s="1086"/>
      <c r="O55" s="1086"/>
      <c r="P55" s="1086"/>
      <c r="Q55" s="1086"/>
      <c r="R55" s="1086"/>
      <c r="S55" s="1086"/>
      <c r="T55" s="1086"/>
      <c r="U55" s="1086"/>
      <c r="V55" s="1086"/>
      <c r="W55" s="1086"/>
      <c r="X55" s="1086"/>
      <c r="Y55" s="1086"/>
      <c r="Z55" s="1086"/>
      <c r="AA55" s="1086"/>
      <c r="AB55" s="1086"/>
      <c r="AC55" s="1086"/>
      <c r="AD55" s="1086"/>
      <c r="AE55" s="1086"/>
      <c r="AF55" s="1086"/>
      <c r="AG55" s="1086"/>
      <c r="AH55" s="1086"/>
      <c r="AI55" s="1086"/>
      <c r="AJ55" s="1086"/>
      <c r="AK55" s="1086"/>
      <c r="AL55" s="4"/>
      <c r="AN55" s="6"/>
    </row>
    <row r="56" spans="1:91" s="2" customFormat="1" ht="20.100000000000001" customHeight="1" x14ac:dyDescent="0.2">
      <c r="A56" s="4"/>
      <c r="B56" s="1037">
        <v>12</v>
      </c>
      <c r="C56" s="1092"/>
      <c r="D56" s="1082">
        <f>入力シート③!D55</f>
        <v>0</v>
      </c>
      <c r="E56" s="1086"/>
      <c r="F56" s="1086"/>
      <c r="G56" s="1086"/>
      <c r="H56" s="1086"/>
      <c r="I56" s="1086"/>
      <c r="J56" s="1086"/>
      <c r="K56" s="1086"/>
      <c r="L56" s="1086"/>
      <c r="M56" s="1086"/>
      <c r="N56" s="1089">
        <f>入力シート③!N55</f>
        <v>0</v>
      </c>
      <c r="O56" s="1088"/>
      <c r="P56" s="1088"/>
      <c r="Q56" s="1087">
        <f>入力シート③!Q55</f>
        <v>0</v>
      </c>
      <c r="R56" s="1088"/>
      <c r="S56" s="1088"/>
      <c r="T56" s="1087">
        <f>入力シート③!T55</f>
        <v>0</v>
      </c>
      <c r="U56" s="1088"/>
      <c r="V56" s="1088"/>
      <c r="W56" s="1088"/>
      <c r="X56" s="1085">
        <f>入力シート③!X55</f>
        <v>0</v>
      </c>
      <c r="Y56" s="1085"/>
      <c r="Z56" s="1085"/>
      <c r="AA56" s="1085"/>
      <c r="AB56" s="1085"/>
      <c r="AC56" s="1085"/>
      <c r="AD56" s="1085">
        <f>入力シート③!AD55</f>
        <v>0</v>
      </c>
      <c r="AE56" s="1085"/>
      <c r="AF56" s="1085"/>
      <c r="AG56" s="1085"/>
      <c r="AH56" s="1085"/>
      <c r="AI56" s="1085"/>
      <c r="AJ56" s="1085"/>
      <c r="AK56" s="1083">
        <f>入力シート③!AK55</f>
        <v>0</v>
      </c>
      <c r="AL56" s="7"/>
      <c r="AN56" s="3" t="s">
        <v>9</v>
      </c>
    </row>
    <row r="57" spans="1:91" s="2" customFormat="1" ht="20.100000000000001" customHeight="1" x14ac:dyDescent="0.2">
      <c r="A57" s="4"/>
      <c r="B57" s="1060"/>
      <c r="C57" s="1093"/>
      <c r="D57" s="1086"/>
      <c r="E57" s="1086"/>
      <c r="F57" s="1086"/>
      <c r="G57" s="1086"/>
      <c r="H57" s="1086"/>
      <c r="I57" s="1086"/>
      <c r="J57" s="1086"/>
      <c r="K57" s="1086"/>
      <c r="L57" s="1086"/>
      <c r="M57" s="1086"/>
      <c r="N57" s="1088"/>
      <c r="O57" s="1088"/>
      <c r="P57" s="1088"/>
      <c r="Q57" s="1088"/>
      <c r="R57" s="1088"/>
      <c r="S57" s="1088"/>
      <c r="T57" s="1088"/>
      <c r="U57" s="1088"/>
      <c r="V57" s="1088"/>
      <c r="W57" s="1088"/>
      <c r="X57" s="1085"/>
      <c r="Y57" s="1085"/>
      <c r="Z57" s="1085"/>
      <c r="AA57" s="1085"/>
      <c r="AB57" s="1085"/>
      <c r="AC57" s="1085"/>
      <c r="AD57" s="1085"/>
      <c r="AE57" s="1085"/>
      <c r="AF57" s="1085"/>
      <c r="AG57" s="1085"/>
      <c r="AH57" s="1085"/>
      <c r="AI57" s="1085"/>
      <c r="AJ57" s="1085"/>
      <c r="AK57" s="1083"/>
      <c r="AL57" s="7"/>
    </row>
    <row r="58" spans="1:91" s="2" customFormat="1" ht="20.100000000000001" customHeight="1" x14ac:dyDescent="0.2">
      <c r="A58" s="4"/>
      <c r="B58" s="1060"/>
      <c r="C58" s="1093"/>
      <c r="D58" s="1090" t="s">
        <v>398</v>
      </c>
      <c r="E58" s="1091"/>
      <c r="F58" s="1091"/>
      <c r="G58" s="1082">
        <f>入力シート③!G57</f>
        <v>0</v>
      </c>
      <c r="H58" s="1082"/>
      <c r="I58" s="1082"/>
      <c r="J58" s="1082"/>
      <c r="K58" s="1082"/>
      <c r="L58" s="1082"/>
      <c r="M58" s="1082"/>
      <c r="N58" s="1082"/>
      <c r="O58" s="1082"/>
      <c r="P58" s="1082"/>
      <c r="Q58" s="1082"/>
      <c r="R58" s="1082"/>
      <c r="S58" s="1082"/>
      <c r="T58" s="1082"/>
      <c r="U58" s="1082"/>
      <c r="V58" s="1082"/>
      <c r="W58" s="1082"/>
      <c r="X58" s="1082"/>
      <c r="Y58" s="1082"/>
      <c r="Z58" s="1082"/>
      <c r="AA58" s="1082"/>
      <c r="AB58" s="1082"/>
      <c r="AC58" s="1082"/>
      <c r="AD58" s="1082"/>
      <c r="AE58" s="1082"/>
      <c r="AF58" s="1082"/>
      <c r="AG58" s="1082"/>
      <c r="AH58" s="1082"/>
      <c r="AI58" s="1082"/>
      <c r="AJ58" s="1082"/>
      <c r="AK58" s="1082"/>
      <c r="AL58" s="8"/>
      <c r="AN58" s="6" t="s">
        <v>11</v>
      </c>
    </row>
    <row r="59" spans="1:91" s="2" customFormat="1" ht="20.100000000000001" customHeight="1" x14ac:dyDescent="0.2">
      <c r="A59" s="4"/>
      <c r="B59" s="1094"/>
      <c r="C59" s="1095"/>
      <c r="D59" s="1091"/>
      <c r="E59" s="1091"/>
      <c r="F59" s="1091"/>
      <c r="G59" s="1082"/>
      <c r="H59" s="1082"/>
      <c r="I59" s="1082"/>
      <c r="J59" s="1082"/>
      <c r="K59" s="1082"/>
      <c r="L59" s="1082"/>
      <c r="M59" s="1082"/>
      <c r="N59" s="1082"/>
      <c r="O59" s="1082"/>
      <c r="P59" s="1082"/>
      <c r="Q59" s="1082"/>
      <c r="R59" s="1082"/>
      <c r="S59" s="1082"/>
      <c r="T59" s="1082"/>
      <c r="U59" s="1082"/>
      <c r="V59" s="1082"/>
      <c r="W59" s="1082"/>
      <c r="X59" s="1082"/>
      <c r="Y59" s="1082"/>
      <c r="Z59" s="1082"/>
      <c r="AA59" s="1082"/>
      <c r="AB59" s="1082"/>
      <c r="AC59" s="1082"/>
      <c r="AD59" s="1082"/>
      <c r="AE59" s="1082"/>
      <c r="AF59" s="1082"/>
      <c r="AG59" s="1082"/>
      <c r="AH59" s="1082"/>
      <c r="AI59" s="1082"/>
      <c r="AJ59" s="1082"/>
      <c r="AK59" s="1082"/>
      <c r="AL59" s="7"/>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row>
    <row r="60" spans="1:91" s="2" customFormat="1" ht="20.100000000000001" customHeight="1" x14ac:dyDescent="0.2">
      <c r="A60" s="4"/>
      <c r="B60" s="1037">
        <v>13</v>
      </c>
      <c r="C60" s="1092"/>
      <c r="D60" s="1086">
        <f>入力シート③!D59</f>
        <v>0</v>
      </c>
      <c r="E60" s="1086"/>
      <c r="F60" s="1086"/>
      <c r="G60" s="1086"/>
      <c r="H60" s="1086"/>
      <c r="I60" s="1086"/>
      <c r="J60" s="1086"/>
      <c r="K60" s="1086"/>
      <c r="L60" s="1086"/>
      <c r="M60" s="1086"/>
      <c r="N60" s="1089">
        <f>入力シート③!N59</f>
        <v>0</v>
      </c>
      <c r="O60" s="1088"/>
      <c r="P60" s="1088"/>
      <c r="Q60" s="1087">
        <f>入力シート③!Q59</f>
        <v>0</v>
      </c>
      <c r="R60" s="1088"/>
      <c r="S60" s="1088"/>
      <c r="T60" s="1087">
        <f>入力シート③!T59</f>
        <v>0</v>
      </c>
      <c r="U60" s="1088"/>
      <c r="V60" s="1088"/>
      <c r="W60" s="1088"/>
      <c r="X60" s="1085">
        <f>入力シート③!X59</f>
        <v>0</v>
      </c>
      <c r="Y60" s="1085"/>
      <c r="Z60" s="1085"/>
      <c r="AA60" s="1085"/>
      <c r="AB60" s="1085"/>
      <c r="AC60" s="1085"/>
      <c r="AD60" s="1085">
        <f>入力シート③!AD59</f>
        <v>0</v>
      </c>
      <c r="AE60" s="1085"/>
      <c r="AF60" s="1085"/>
      <c r="AG60" s="1085"/>
      <c r="AH60" s="1085"/>
      <c r="AI60" s="1085"/>
      <c r="AJ60" s="1085"/>
      <c r="AK60" s="1083">
        <f>入力シート③!AK59</f>
        <v>0</v>
      </c>
      <c r="AL60" s="10"/>
      <c r="AN60" s="6" t="s">
        <v>13</v>
      </c>
    </row>
    <row r="61" spans="1:91" s="2" customFormat="1" ht="20.100000000000001" customHeight="1" x14ac:dyDescent="0.2">
      <c r="A61" s="4"/>
      <c r="B61" s="1060"/>
      <c r="C61" s="1093"/>
      <c r="D61" s="1086"/>
      <c r="E61" s="1086"/>
      <c r="F61" s="1086"/>
      <c r="G61" s="1086"/>
      <c r="H61" s="1086"/>
      <c r="I61" s="1086"/>
      <c r="J61" s="1086"/>
      <c r="K61" s="1086"/>
      <c r="L61" s="1086"/>
      <c r="M61" s="1086"/>
      <c r="N61" s="1088"/>
      <c r="O61" s="1088"/>
      <c r="P61" s="1088"/>
      <c r="Q61" s="1088"/>
      <c r="R61" s="1088"/>
      <c r="S61" s="1088"/>
      <c r="T61" s="1088"/>
      <c r="U61" s="1088"/>
      <c r="V61" s="1088"/>
      <c r="W61" s="1088"/>
      <c r="X61" s="1085"/>
      <c r="Y61" s="1085"/>
      <c r="Z61" s="1085"/>
      <c r="AA61" s="1085"/>
      <c r="AB61" s="1085"/>
      <c r="AC61" s="1085"/>
      <c r="AD61" s="1085"/>
      <c r="AE61" s="1085"/>
      <c r="AF61" s="1085"/>
      <c r="AG61" s="1085"/>
      <c r="AH61" s="1085"/>
      <c r="AI61" s="1085"/>
      <c r="AJ61" s="1085"/>
      <c r="AK61" s="1083"/>
      <c r="AL61" s="10"/>
      <c r="AN61" s="6"/>
    </row>
    <row r="62" spans="1:91" s="2" customFormat="1" ht="20.100000000000001" customHeight="1" x14ac:dyDescent="0.2">
      <c r="A62" s="4"/>
      <c r="B62" s="1060"/>
      <c r="C62" s="1093"/>
      <c r="D62" s="1090" t="s">
        <v>398</v>
      </c>
      <c r="E62" s="1091"/>
      <c r="F62" s="1091"/>
      <c r="G62" s="1082">
        <f>入力シート③!G61</f>
        <v>0</v>
      </c>
      <c r="H62" s="1082"/>
      <c r="I62" s="1082"/>
      <c r="J62" s="1082"/>
      <c r="K62" s="1082"/>
      <c r="L62" s="1082"/>
      <c r="M62" s="1082"/>
      <c r="N62" s="1082"/>
      <c r="O62" s="1082"/>
      <c r="P62" s="1082"/>
      <c r="Q62" s="1082"/>
      <c r="R62" s="1082"/>
      <c r="S62" s="1082"/>
      <c r="T62" s="1082"/>
      <c r="U62" s="1082"/>
      <c r="V62" s="1082"/>
      <c r="W62" s="1082"/>
      <c r="X62" s="1082"/>
      <c r="Y62" s="1082"/>
      <c r="Z62" s="1082"/>
      <c r="AA62" s="1082"/>
      <c r="AB62" s="1082"/>
      <c r="AC62" s="1082"/>
      <c r="AD62" s="1082"/>
      <c r="AE62" s="1082"/>
      <c r="AF62" s="1082"/>
      <c r="AG62" s="1082"/>
      <c r="AH62" s="1082"/>
      <c r="AI62" s="1082"/>
      <c r="AJ62" s="1082"/>
      <c r="AK62" s="1082"/>
      <c r="AL62" s="10"/>
    </row>
    <row r="63" spans="1:91" s="2" customFormat="1" ht="20.100000000000001" customHeight="1" x14ac:dyDescent="0.2">
      <c r="A63" s="4"/>
      <c r="B63" s="1094"/>
      <c r="C63" s="1095"/>
      <c r="D63" s="1091"/>
      <c r="E63" s="1091"/>
      <c r="F63" s="1091"/>
      <c r="G63" s="1082"/>
      <c r="H63" s="1082"/>
      <c r="I63" s="1082"/>
      <c r="J63" s="1082"/>
      <c r="K63" s="1082"/>
      <c r="L63" s="1082"/>
      <c r="M63" s="1082"/>
      <c r="N63" s="1082"/>
      <c r="O63" s="1082"/>
      <c r="P63" s="1082"/>
      <c r="Q63" s="1082"/>
      <c r="R63" s="1082"/>
      <c r="S63" s="1082"/>
      <c r="T63" s="1082"/>
      <c r="U63" s="1082"/>
      <c r="V63" s="1082"/>
      <c r="W63" s="1082"/>
      <c r="X63" s="1082"/>
      <c r="Y63" s="1082"/>
      <c r="Z63" s="1082"/>
      <c r="AA63" s="1082"/>
      <c r="AB63" s="1082"/>
      <c r="AC63" s="1082"/>
      <c r="AD63" s="1082"/>
      <c r="AE63" s="1082"/>
      <c r="AF63" s="1082"/>
      <c r="AG63" s="1082"/>
      <c r="AH63" s="1082"/>
      <c r="AI63" s="1082"/>
      <c r="AJ63" s="1082"/>
      <c r="AK63" s="1082"/>
      <c r="AL63" s="10"/>
    </row>
    <row r="64" spans="1:91" s="2" customFormat="1" ht="20.100000000000001" customHeight="1" x14ac:dyDescent="0.2">
      <c r="A64" s="4"/>
      <c r="B64" s="1037">
        <v>14</v>
      </c>
      <c r="C64" s="1092"/>
      <c r="D64" s="1086">
        <f>入力シート③!D63</f>
        <v>0</v>
      </c>
      <c r="E64" s="1086"/>
      <c r="F64" s="1086"/>
      <c r="G64" s="1086"/>
      <c r="H64" s="1086"/>
      <c r="I64" s="1086"/>
      <c r="J64" s="1086"/>
      <c r="K64" s="1086"/>
      <c r="L64" s="1086"/>
      <c r="M64" s="1086"/>
      <c r="N64" s="1089">
        <f>入力シート③!N63</f>
        <v>0</v>
      </c>
      <c r="O64" s="1088"/>
      <c r="P64" s="1088"/>
      <c r="Q64" s="1087">
        <f>入力シート③!Q63</f>
        <v>0</v>
      </c>
      <c r="R64" s="1088"/>
      <c r="S64" s="1088"/>
      <c r="T64" s="1087">
        <f>入力シート③!T63</f>
        <v>0</v>
      </c>
      <c r="U64" s="1088"/>
      <c r="V64" s="1088"/>
      <c r="W64" s="1088"/>
      <c r="X64" s="1085">
        <f>入力シート③!X63</f>
        <v>0</v>
      </c>
      <c r="Y64" s="1085"/>
      <c r="Z64" s="1085"/>
      <c r="AA64" s="1085"/>
      <c r="AB64" s="1085"/>
      <c r="AC64" s="1085"/>
      <c r="AD64" s="1085">
        <f>入力シート③!AD63</f>
        <v>0</v>
      </c>
      <c r="AE64" s="1085"/>
      <c r="AF64" s="1085"/>
      <c r="AG64" s="1085"/>
      <c r="AH64" s="1085"/>
      <c r="AI64" s="1085"/>
      <c r="AJ64" s="1085"/>
      <c r="AK64" s="1083">
        <f>入力シート③!AK63</f>
        <v>0</v>
      </c>
      <c r="AL64" s="4"/>
    </row>
    <row r="65" spans="1:42" s="2" customFormat="1" ht="20.100000000000001" customHeight="1" x14ac:dyDescent="0.2">
      <c r="A65" s="4"/>
      <c r="B65" s="1060"/>
      <c r="C65" s="1093"/>
      <c r="D65" s="1086"/>
      <c r="E65" s="1086"/>
      <c r="F65" s="1086"/>
      <c r="G65" s="1086"/>
      <c r="H65" s="1086"/>
      <c r="I65" s="1086"/>
      <c r="J65" s="1086"/>
      <c r="K65" s="1086"/>
      <c r="L65" s="1086"/>
      <c r="M65" s="1086"/>
      <c r="N65" s="1088"/>
      <c r="O65" s="1088"/>
      <c r="P65" s="1088"/>
      <c r="Q65" s="1088"/>
      <c r="R65" s="1088"/>
      <c r="S65" s="1088"/>
      <c r="T65" s="1088"/>
      <c r="U65" s="1088"/>
      <c r="V65" s="1088"/>
      <c r="W65" s="1088"/>
      <c r="X65" s="1085"/>
      <c r="Y65" s="1085"/>
      <c r="Z65" s="1085"/>
      <c r="AA65" s="1085"/>
      <c r="AB65" s="1085"/>
      <c r="AC65" s="1085"/>
      <c r="AD65" s="1085"/>
      <c r="AE65" s="1085"/>
      <c r="AF65" s="1085"/>
      <c r="AG65" s="1085"/>
      <c r="AH65" s="1085"/>
      <c r="AI65" s="1085"/>
      <c r="AJ65" s="1085"/>
      <c r="AK65" s="1083"/>
      <c r="AL65" s="4"/>
    </row>
    <row r="66" spans="1:42" s="2" customFormat="1" ht="20.100000000000001" customHeight="1" x14ac:dyDescent="0.2">
      <c r="A66" s="4"/>
      <c r="B66" s="1060"/>
      <c r="C66" s="1093"/>
      <c r="D66" s="1090" t="s">
        <v>398</v>
      </c>
      <c r="E66" s="1091"/>
      <c r="F66" s="1091"/>
      <c r="G66" s="1082">
        <f>入力シート③!G65</f>
        <v>0</v>
      </c>
      <c r="H66" s="1082"/>
      <c r="I66" s="1082"/>
      <c r="J66" s="1082"/>
      <c r="K66" s="1082"/>
      <c r="L66" s="1082"/>
      <c r="M66" s="1082"/>
      <c r="N66" s="1082"/>
      <c r="O66" s="1082"/>
      <c r="P66" s="1082"/>
      <c r="Q66" s="1082"/>
      <c r="R66" s="1082"/>
      <c r="S66" s="1082"/>
      <c r="T66" s="1082"/>
      <c r="U66" s="1082"/>
      <c r="V66" s="1082"/>
      <c r="W66" s="1082"/>
      <c r="X66" s="1082"/>
      <c r="Y66" s="1082"/>
      <c r="Z66" s="1082"/>
      <c r="AA66" s="1082"/>
      <c r="AB66" s="1082"/>
      <c r="AC66" s="1082"/>
      <c r="AD66" s="1082"/>
      <c r="AE66" s="1082"/>
      <c r="AF66" s="1082"/>
      <c r="AG66" s="1082"/>
      <c r="AH66" s="1082"/>
      <c r="AI66" s="1082"/>
      <c r="AJ66" s="1082"/>
      <c r="AK66" s="1082"/>
      <c r="AL66" s="4"/>
      <c r="AP66" s="14"/>
    </row>
    <row r="67" spans="1:42" s="2" customFormat="1" ht="20.100000000000001" customHeight="1" x14ac:dyDescent="0.2">
      <c r="A67" s="4"/>
      <c r="B67" s="1094"/>
      <c r="C67" s="1095"/>
      <c r="D67" s="1091"/>
      <c r="E67" s="1091"/>
      <c r="F67" s="1091"/>
      <c r="G67" s="1082"/>
      <c r="H67" s="1082"/>
      <c r="I67" s="1082"/>
      <c r="J67" s="1082"/>
      <c r="K67" s="1082"/>
      <c r="L67" s="1082"/>
      <c r="M67" s="1082"/>
      <c r="N67" s="1082"/>
      <c r="O67" s="1082"/>
      <c r="P67" s="1082"/>
      <c r="Q67" s="1082"/>
      <c r="R67" s="1082"/>
      <c r="S67" s="1082"/>
      <c r="T67" s="1082"/>
      <c r="U67" s="1082"/>
      <c r="V67" s="1082"/>
      <c r="W67" s="1082"/>
      <c r="X67" s="1082"/>
      <c r="Y67" s="1082"/>
      <c r="Z67" s="1082"/>
      <c r="AA67" s="1082"/>
      <c r="AB67" s="1082"/>
      <c r="AC67" s="1082"/>
      <c r="AD67" s="1082"/>
      <c r="AE67" s="1082"/>
      <c r="AF67" s="1082"/>
      <c r="AG67" s="1082"/>
      <c r="AH67" s="1082"/>
      <c r="AI67" s="1082"/>
      <c r="AJ67" s="1082"/>
      <c r="AK67" s="1082"/>
      <c r="AL67" s="4"/>
      <c r="AP67" s="14"/>
    </row>
    <row r="68" spans="1:42" s="2" customFormat="1" ht="20.100000000000001" customHeight="1" x14ac:dyDescent="0.2">
      <c r="A68" s="4"/>
      <c r="B68" s="1037">
        <v>15</v>
      </c>
      <c r="C68" s="1092"/>
      <c r="D68" s="1086">
        <f>入力シート③!D67</f>
        <v>0</v>
      </c>
      <c r="E68" s="1086"/>
      <c r="F68" s="1086"/>
      <c r="G68" s="1086"/>
      <c r="H68" s="1086"/>
      <c r="I68" s="1086"/>
      <c r="J68" s="1086"/>
      <c r="K68" s="1086"/>
      <c r="L68" s="1086"/>
      <c r="M68" s="1086"/>
      <c r="N68" s="1089">
        <f>入力シート③!N67</f>
        <v>0</v>
      </c>
      <c r="O68" s="1088"/>
      <c r="P68" s="1088"/>
      <c r="Q68" s="1087">
        <f>入力シート③!Q67</f>
        <v>0</v>
      </c>
      <c r="R68" s="1088"/>
      <c r="S68" s="1088"/>
      <c r="T68" s="1087">
        <f>入力シート③!T67</f>
        <v>0</v>
      </c>
      <c r="U68" s="1088"/>
      <c r="V68" s="1088"/>
      <c r="W68" s="1088"/>
      <c r="X68" s="1085">
        <f>入力シート③!X67</f>
        <v>0</v>
      </c>
      <c r="Y68" s="1085"/>
      <c r="Z68" s="1085"/>
      <c r="AA68" s="1085"/>
      <c r="AB68" s="1085"/>
      <c r="AC68" s="1085"/>
      <c r="AD68" s="1085">
        <f>入力シート③!AD67</f>
        <v>0</v>
      </c>
      <c r="AE68" s="1085"/>
      <c r="AF68" s="1085"/>
      <c r="AG68" s="1085"/>
      <c r="AH68" s="1085"/>
      <c r="AI68" s="1085"/>
      <c r="AJ68" s="1085"/>
      <c r="AK68" s="1083">
        <f>入力シート③!AK67</f>
        <v>0</v>
      </c>
      <c r="AL68" s="219"/>
    </row>
    <row r="69" spans="1:42" s="2" customFormat="1" ht="20.100000000000001" customHeight="1" x14ac:dyDescent="0.2">
      <c r="A69" s="4"/>
      <c r="B69" s="1060"/>
      <c r="C69" s="1093"/>
      <c r="D69" s="1086"/>
      <c r="E69" s="1086"/>
      <c r="F69" s="1086"/>
      <c r="G69" s="1086"/>
      <c r="H69" s="1086"/>
      <c r="I69" s="1086"/>
      <c r="J69" s="1086"/>
      <c r="K69" s="1086"/>
      <c r="L69" s="1086"/>
      <c r="M69" s="1086"/>
      <c r="N69" s="1088"/>
      <c r="O69" s="1088"/>
      <c r="P69" s="1088"/>
      <c r="Q69" s="1088"/>
      <c r="R69" s="1088"/>
      <c r="S69" s="1088"/>
      <c r="T69" s="1088"/>
      <c r="U69" s="1088"/>
      <c r="V69" s="1088"/>
      <c r="W69" s="1088"/>
      <c r="X69" s="1085"/>
      <c r="Y69" s="1085"/>
      <c r="Z69" s="1085"/>
      <c r="AA69" s="1085"/>
      <c r="AB69" s="1085"/>
      <c r="AC69" s="1085"/>
      <c r="AD69" s="1085"/>
      <c r="AE69" s="1085"/>
      <c r="AF69" s="1085"/>
      <c r="AG69" s="1085"/>
      <c r="AH69" s="1085"/>
      <c r="AI69" s="1085"/>
      <c r="AJ69" s="1085"/>
      <c r="AK69" s="1083"/>
      <c r="AL69" s="219"/>
    </row>
    <row r="70" spans="1:42" s="2" customFormat="1" ht="20.100000000000001" customHeight="1" x14ac:dyDescent="0.2">
      <c r="A70" s="4"/>
      <c r="B70" s="1060"/>
      <c r="C70" s="1093"/>
      <c r="D70" s="1090" t="s">
        <v>398</v>
      </c>
      <c r="E70" s="1091"/>
      <c r="F70" s="1091"/>
      <c r="G70" s="1082">
        <f>入力シート③!G69</f>
        <v>0</v>
      </c>
      <c r="H70" s="1082"/>
      <c r="I70" s="1082"/>
      <c r="J70" s="1082"/>
      <c r="K70" s="1082"/>
      <c r="L70" s="1082"/>
      <c r="M70" s="1082"/>
      <c r="N70" s="1082"/>
      <c r="O70" s="1082"/>
      <c r="P70" s="1082"/>
      <c r="Q70" s="1082"/>
      <c r="R70" s="1082"/>
      <c r="S70" s="1082"/>
      <c r="T70" s="1082"/>
      <c r="U70" s="1082"/>
      <c r="V70" s="1082"/>
      <c r="W70" s="1082"/>
      <c r="X70" s="1082"/>
      <c r="Y70" s="1082"/>
      <c r="Z70" s="1082"/>
      <c r="AA70" s="1082"/>
      <c r="AB70" s="1082"/>
      <c r="AC70" s="1082"/>
      <c r="AD70" s="1082"/>
      <c r="AE70" s="1082"/>
      <c r="AF70" s="1082"/>
      <c r="AG70" s="1082"/>
      <c r="AH70" s="1082"/>
      <c r="AI70" s="1082"/>
      <c r="AJ70" s="1082"/>
      <c r="AK70" s="1082"/>
      <c r="AL70" s="219"/>
    </row>
    <row r="71" spans="1:42" s="2" customFormat="1" ht="20.100000000000001" customHeight="1" x14ac:dyDescent="0.2">
      <c r="A71" s="4"/>
      <c r="B71" s="1094"/>
      <c r="C71" s="1095"/>
      <c r="D71" s="1091"/>
      <c r="E71" s="1091"/>
      <c r="F71" s="1091"/>
      <c r="G71" s="1082"/>
      <c r="H71" s="1082"/>
      <c r="I71" s="1082"/>
      <c r="J71" s="1082"/>
      <c r="K71" s="1082"/>
      <c r="L71" s="1082"/>
      <c r="M71" s="1082"/>
      <c r="N71" s="1082"/>
      <c r="O71" s="1082"/>
      <c r="P71" s="1082"/>
      <c r="Q71" s="1082"/>
      <c r="R71" s="1082"/>
      <c r="S71" s="1082"/>
      <c r="T71" s="1082"/>
      <c r="U71" s="1082"/>
      <c r="V71" s="1082"/>
      <c r="W71" s="1082"/>
      <c r="X71" s="1082"/>
      <c r="Y71" s="1082"/>
      <c r="Z71" s="1082"/>
      <c r="AA71" s="1082"/>
      <c r="AB71" s="1082"/>
      <c r="AC71" s="1082"/>
      <c r="AD71" s="1082"/>
      <c r="AE71" s="1082"/>
      <c r="AF71" s="1082"/>
      <c r="AG71" s="1082"/>
      <c r="AH71" s="1082"/>
      <c r="AI71" s="1082"/>
      <c r="AJ71" s="1082"/>
      <c r="AK71" s="1082"/>
      <c r="AL71" s="220"/>
    </row>
    <row r="72" spans="1:42" s="2" customFormat="1" ht="20.100000000000001" customHeight="1" x14ac:dyDescent="0.2">
      <c r="A72" s="4"/>
      <c r="B72" s="1037">
        <v>16</v>
      </c>
      <c r="C72" s="1092"/>
      <c r="D72" s="1086">
        <f>入力シート③!D71</f>
        <v>0</v>
      </c>
      <c r="E72" s="1086"/>
      <c r="F72" s="1086"/>
      <c r="G72" s="1086"/>
      <c r="H72" s="1086"/>
      <c r="I72" s="1086"/>
      <c r="J72" s="1086"/>
      <c r="K72" s="1086"/>
      <c r="L72" s="1086"/>
      <c r="M72" s="1086"/>
      <c r="N72" s="1089">
        <f>入力シート③!N71</f>
        <v>0</v>
      </c>
      <c r="O72" s="1088"/>
      <c r="P72" s="1088"/>
      <c r="Q72" s="1087">
        <f>入力シート③!Q71</f>
        <v>0</v>
      </c>
      <c r="R72" s="1088"/>
      <c r="S72" s="1088"/>
      <c r="T72" s="1087">
        <f>入力シート③!T71</f>
        <v>0</v>
      </c>
      <c r="U72" s="1088"/>
      <c r="V72" s="1088"/>
      <c r="W72" s="1088"/>
      <c r="X72" s="1085">
        <f>入力シート③!X71</f>
        <v>0</v>
      </c>
      <c r="Y72" s="1085"/>
      <c r="Z72" s="1085"/>
      <c r="AA72" s="1085"/>
      <c r="AB72" s="1085"/>
      <c r="AC72" s="1085"/>
      <c r="AD72" s="1085">
        <f>入力シート③!AD71</f>
        <v>0</v>
      </c>
      <c r="AE72" s="1085"/>
      <c r="AF72" s="1085"/>
      <c r="AG72" s="1085"/>
      <c r="AH72" s="1085"/>
      <c r="AI72" s="1085"/>
      <c r="AJ72" s="1085"/>
      <c r="AK72" s="1084">
        <f>入力シート③!AK71</f>
        <v>0</v>
      </c>
      <c r="AL72" s="219"/>
    </row>
    <row r="73" spans="1:42" s="2" customFormat="1" ht="20.100000000000001" customHeight="1" x14ac:dyDescent="0.2">
      <c r="A73" s="4"/>
      <c r="B73" s="1060"/>
      <c r="C73" s="1093"/>
      <c r="D73" s="1086"/>
      <c r="E73" s="1086"/>
      <c r="F73" s="1086"/>
      <c r="G73" s="1086"/>
      <c r="H73" s="1086"/>
      <c r="I73" s="1086"/>
      <c r="J73" s="1086"/>
      <c r="K73" s="1086"/>
      <c r="L73" s="1086"/>
      <c r="M73" s="1086"/>
      <c r="N73" s="1088"/>
      <c r="O73" s="1088"/>
      <c r="P73" s="1088"/>
      <c r="Q73" s="1088"/>
      <c r="R73" s="1088"/>
      <c r="S73" s="1088"/>
      <c r="T73" s="1088"/>
      <c r="U73" s="1088"/>
      <c r="V73" s="1088"/>
      <c r="W73" s="1088"/>
      <c r="X73" s="1085"/>
      <c r="Y73" s="1085"/>
      <c r="Z73" s="1085"/>
      <c r="AA73" s="1085"/>
      <c r="AB73" s="1085"/>
      <c r="AC73" s="1085"/>
      <c r="AD73" s="1085"/>
      <c r="AE73" s="1085"/>
      <c r="AF73" s="1085"/>
      <c r="AG73" s="1085"/>
      <c r="AH73" s="1085"/>
      <c r="AI73" s="1085"/>
      <c r="AJ73" s="1085"/>
      <c r="AK73" s="1084"/>
      <c r="AL73" s="219"/>
    </row>
    <row r="74" spans="1:42" s="2" customFormat="1" ht="20.100000000000001" customHeight="1" x14ac:dyDescent="0.2">
      <c r="A74" s="4"/>
      <c r="B74" s="1060"/>
      <c r="C74" s="1093"/>
      <c r="D74" s="1090" t="s">
        <v>398</v>
      </c>
      <c r="E74" s="1091"/>
      <c r="F74" s="1091"/>
      <c r="G74" s="1082">
        <f>入力シート③!G73</f>
        <v>0</v>
      </c>
      <c r="H74" s="1082"/>
      <c r="I74" s="1082"/>
      <c r="J74" s="1082"/>
      <c r="K74" s="1082"/>
      <c r="L74" s="1082"/>
      <c r="M74" s="1082"/>
      <c r="N74" s="1082"/>
      <c r="O74" s="1082"/>
      <c r="P74" s="1082"/>
      <c r="Q74" s="1082"/>
      <c r="R74" s="1082"/>
      <c r="S74" s="1082"/>
      <c r="T74" s="1082"/>
      <c r="U74" s="1082"/>
      <c r="V74" s="1082"/>
      <c r="W74" s="1082"/>
      <c r="X74" s="1082"/>
      <c r="Y74" s="1082"/>
      <c r="Z74" s="1082"/>
      <c r="AA74" s="1082"/>
      <c r="AB74" s="1082"/>
      <c r="AC74" s="1082"/>
      <c r="AD74" s="1082"/>
      <c r="AE74" s="1082"/>
      <c r="AF74" s="1082"/>
      <c r="AG74" s="1082"/>
      <c r="AH74" s="1082"/>
      <c r="AI74" s="1082"/>
      <c r="AJ74" s="1082"/>
      <c r="AK74" s="1082"/>
      <c r="AL74" s="219"/>
    </row>
    <row r="75" spans="1:42" s="4" customFormat="1" ht="20.100000000000001" customHeight="1" x14ac:dyDescent="0.2">
      <c r="B75" s="1094"/>
      <c r="C75" s="1095"/>
      <c r="D75" s="1091"/>
      <c r="E75" s="1091"/>
      <c r="F75" s="1091"/>
      <c r="G75" s="1082"/>
      <c r="H75" s="1082"/>
      <c r="I75" s="1082"/>
      <c r="J75" s="1082"/>
      <c r="K75" s="1082"/>
      <c r="L75" s="1082"/>
      <c r="M75" s="1082"/>
      <c r="N75" s="1082"/>
      <c r="O75" s="1082"/>
      <c r="P75" s="1082"/>
      <c r="Q75" s="1082"/>
      <c r="R75" s="1082"/>
      <c r="S75" s="1082"/>
      <c r="T75" s="1082"/>
      <c r="U75" s="1082"/>
      <c r="V75" s="1082"/>
      <c r="W75" s="1082"/>
      <c r="X75" s="1082"/>
      <c r="Y75" s="1082"/>
      <c r="Z75" s="1082"/>
      <c r="AA75" s="1082"/>
      <c r="AB75" s="1082"/>
      <c r="AC75" s="1082"/>
      <c r="AD75" s="1082"/>
      <c r="AE75" s="1082"/>
      <c r="AF75" s="1082"/>
      <c r="AG75" s="1082"/>
      <c r="AH75" s="1082"/>
      <c r="AI75" s="1082"/>
      <c r="AJ75" s="1082"/>
      <c r="AK75" s="1082"/>
      <c r="AP75" s="14"/>
    </row>
    <row r="76" spans="1:42" s="4" customFormat="1" ht="20.100000000000001" customHeight="1" x14ac:dyDescent="0.2">
      <c r="B76" s="1037">
        <v>17</v>
      </c>
      <c r="C76" s="1092"/>
      <c r="D76" s="1086">
        <f>入力シート③!D75</f>
        <v>0</v>
      </c>
      <c r="E76" s="1086"/>
      <c r="F76" s="1086"/>
      <c r="G76" s="1086"/>
      <c r="H76" s="1086"/>
      <c r="I76" s="1086"/>
      <c r="J76" s="1086"/>
      <c r="K76" s="1086"/>
      <c r="L76" s="1086"/>
      <c r="M76" s="1086"/>
      <c r="N76" s="1089">
        <f>入力シート③!N75</f>
        <v>0</v>
      </c>
      <c r="O76" s="1088"/>
      <c r="P76" s="1088"/>
      <c r="Q76" s="1087">
        <f>入力シート③!Q75</f>
        <v>0</v>
      </c>
      <c r="R76" s="1088"/>
      <c r="S76" s="1088"/>
      <c r="T76" s="1087">
        <f>入力シート③!T75</f>
        <v>0</v>
      </c>
      <c r="U76" s="1088"/>
      <c r="V76" s="1088"/>
      <c r="W76" s="1088"/>
      <c r="X76" s="1085">
        <f>入力シート③!X75</f>
        <v>0</v>
      </c>
      <c r="Y76" s="1085"/>
      <c r="Z76" s="1085"/>
      <c r="AA76" s="1085"/>
      <c r="AB76" s="1085"/>
      <c r="AC76" s="1085"/>
      <c r="AD76" s="1085">
        <f>入力シート③!AD75</f>
        <v>0</v>
      </c>
      <c r="AE76" s="1085"/>
      <c r="AF76" s="1085"/>
      <c r="AG76" s="1085"/>
      <c r="AH76" s="1085"/>
      <c r="AI76" s="1085"/>
      <c r="AJ76" s="1085"/>
      <c r="AK76" s="1083">
        <f>入力シート③!AK75</f>
        <v>0</v>
      </c>
    </row>
    <row r="77" spans="1:42" s="4" customFormat="1" ht="20.100000000000001" customHeight="1" x14ac:dyDescent="0.2">
      <c r="B77" s="1060"/>
      <c r="C77" s="1093"/>
      <c r="D77" s="1086"/>
      <c r="E77" s="1086"/>
      <c r="F77" s="1086"/>
      <c r="G77" s="1086"/>
      <c r="H77" s="1086"/>
      <c r="I77" s="1086"/>
      <c r="J77" s="1086"/>
      <c r="K77" s="1086"/>
      <c r="L77" s="1086"/>
      <c r="M77" s="1086"/>
      <c r="N77" s="1088"/>
      <c r="O77" s="1088"/>
      <c r="P77" s="1088"/>
      <c r="Q77" s="1088"/>
      <c r="R77" s="1088"/>
      <c r="S77" s="1088"/>
      <c r="T77" s="1088"/>
      <c r="U77" s="1088"/>
      <c r="V77" s="1088"/>
      <c r="W77" s="1088"/>
      <c r="X77" s="1085"/>
      <c r="Y77" s="1085"/>
      <c r="Z77" s="1085"/>
      <c r="AA77" s="1085"/>
      <c r="AB77" s="1085"/>
      <c r="AC77" s="1085"/>
      <c r="AD77" s="1085"/>
      <c r="AE77" s="1085"/>
      <c r="AF77" s="1085"/>
      <c r="AG77" s="1085"/>
      <c r="AH77" s="1085"/>
      <c r="AI77" s="1085"/>
      <c r="AJ77" s="1085"/>
      <c r="AK77" s="1083"/>
      <c r="AP77" s="14"/>
    </row>
    <row r="78" spans="1:42" s="4" customFormat="1" ht="20.100000000000001" customHeight="1" x14ac:dyDescent="0.2">
      <c r="A78" s="100"/>
      <c r="B78" s="1060"/>
      <c r="C78" s="1093"/>
      <c r="D78" s="1090" t="s">
        <v>398</v>
      </c>
      <c r="E78" s="1091"/>
      <c r="F78" s="1091"/>
      <c r="G78" s="1082">
        <f>入力シート③!G77</f>
        <v>0</v>
      </c>
      <c r="H78" s="1082"/>
      <c r="I78" s="1082"/>
      <c r="J78" s="1082"/>
      <c r="K78" s="1082"/>
      <c r="L78" s="1082"/>
      <c r="M78" s="1082"/>
      <c r="N78" s="1082"/>
      <c r="O78" s="1082"/>
      <c r="P78" s="1082"/>
      <c r="Q78" s="1082"/>
      <c r="R78" s="1082"/>
      <c r="S78" s="1082"/>
      <c r="T78" s="1082"/>
      <c r="U78" s="1082"/>
      <c r="V78" s="1082"/>
      <c r="W78" s="1082"/>
      <c r="X78" s="1082"/>
      <c r="Y78" s="1082"/>
      <c r="Z78" s="1082"/>
      <c r="AA78" s="1082"/>
      <c r="AB78" s="1082"/>
      <c r="AC78" s="1082"/>
      <c r="AD78" s="1082"/>
      <c r="AE78" s="1082"/>
      <c r="AF78" s="1082"/>
      <c r="AG78" s="1082"/>
      <c r="AH78" s="1082"/>
      <c r="AI78" s="1082"/>
      <c r="AJ78" s="1082"/>
      <c r="AK78" s="1082"/>
    </row>
    <row r="79" spans="1:42" s="2" customFormat="1" ht="20.100000000000001" customHeight="1" x14ac:dyDescent="0.2">
      <c r="A79" s="4"/>
      <c r="B79" s="1094"/>
      <c r="C79" s="1095"/>
      <c r="D79" s="1091"/>
      <c r="E79" s="1091"/>
      <c r="F79" s="1091"/>
      <c r="G79" s="1082"/>
      <c r="H79" s="1082"/>
      <c r="I79" s="1082"/>
      <c r="J79" s="1082"/>
      <c r="K79" s="1082"/>
      <c r="L79" s="1082"/>
      <c r="M79" s="1082"/>
      <c r="N79" s="1082"/>
      <c r="O79" s="1082"/>
      <c r="P79" s="1082"/>
      <c r="Q79" s="1082"/>
      <c r="R79" s="1082"/>
      <c r="S79" s="1082"/>
      <c r="T79" s="1082"/>
      <c r="U79" s="1082"/>
      <c r="V79" s="1082"/>
      <c r="W79" s="1082"/>
      <c r="X79" s="1082"/>
      <c r="Y79" s="1082"/>
      <c r="Z79" s="1082"/>
      <c r="AA79" s="1082"/>
      <c r="AB79" s="1082"/>
      <c r="AC79" s="1082"/>
      <c r="AD79" s="1082"/>
      <c r="AE79" s="1082"/>
      <c r="AF79" s="1082"/>
      <c r="AG79" s="1082"/>
      <c r="AH79" s="1082"/>
      <c r="AI79" s="1082"/>
      <c r="AJ79" s="1082"/>
      <c r="AK79" s="1082"/>
      <c r="AL79" s="219"/>
    </row>
    <row r="80" spans="1:42" s="4" customFormat="1" ht="20.100000000000001" customHeight="1" x14ac:dyDescent="0.2">
      <c r="B80" s="1037">
        <v>18</v>
      </c>
      <c r="C80" s="1092"/>
      <c r="D80" s="1086">
        <f>入力シート③!D79</f>
        <v>0</v>
      </c>
      <c r="E80" s="1086"/>
      <c r="F80" s="1086"/>
      <c r="G80" s="1086"/>
      <c r="H80" s="1086"/>
      <c r="I80" s="1086"/>
      <c r="J80" s="1086"/>
      <c r="K80" s="1086"/>
      <c r="L80" s="1086"/>
      <c r="M80" s="1086"/>
      <c r="N80" s="1089">
        <f>入力シート③!N79</f>
        <v>0</v>
      </c>
      <c r="O80" s="1088"/>
      <c r="P80" s="1088"/>
      <c r="Q80" s="1087">
        <f>入力シート③!Q79</f>
        <v>0</v>
      </c>
      <c r="R80" s="1088"/>
      <c r="S80" s="1088"/>
      <c r="T80" s="1087">
        <f>入力シート③!T79</f>
        <v>0</v>
      </c>
      <c r="U80" s="1088"/>
      <c r="V80" s="1088"/>
      <c r="W80" s="1088"/>
      <c r="X80" s="1085">
        <f>入力シート③!X79</f>
        <v>0</v>
      </c>
      <c r="Y80" s="1085"/>
      <c r="Z80" s="1085"/>
      <c r="AA80" s="1085"/>
      <c r="AB80" s="1085"/>
      <c r="AC80" s="1085"/>
      <c r="AD80" s="1085">
        <f>入力シート③!AD79</f>
        <v>0</v>
      </c>
      <c r="AE80" s="1085"/>
      <c r="AF80" s="1085"/>
      <c r="AG80" s="1085"/>
      <c r="AH80" s="1085"/>
      <c r="AI80" s="1085"/>
      <c r="AJ80" s="1085"/>
      <c r="AK80" s="1083">
        <f>入力シート③!AK79</f>
        <v>0</v>
      </c>
    </row>
    <row r="81" spans="1:91" s="4" customFormat="1" ht="20.100000000000001" customHeight="1" x14ac:dyDescent="0.2">
      <c r="B81" s="1060"/>
      <c r="C81" s="1093"/>
      <c r="D81" s="1086"/>
      <c r="E81" s="1086"/>
      <c r="F81" s="1086"/>
      <c r="G81" s="1086"/>
      <c r="H81" s="1086"/>
      <c r="I81" s="1086"/>
      <c r="J81" s="1086"/>
      <c r="K81" s="1086"/>
      <c r="L81" s="1086"/>
      <c r="M81" s="1086"/>
      <c r="N81" s="1088"/>
      <c r="O81" s="1088"/>
      <c r="P81" s="1088"/>
      <c r="Q81" s="1088"/>
      <c r="R81" s="1088"/>
      <c r="S81" s="1088"/>
      <c r="T81" s="1088"/>
      <c r="U81" s="1088"/>
      <c r="V81" s="1088"/>
      <c r="W81" s="1088"/>
      <c r="X81" s="1085"/>
      <c r="Y81" s="1085"/>
      <c r="Z81" s="1085"/>
      <c r="AA81" s="1085"/>
      <c r="AB81" s="1085"/>
      <c r="AC81" s="1085"/>
      <c r="AD81" s="1085"/>
      <c r="AE81" s="1085"/>
      <c r="AF81" s="1085"/>
      <c r="AG81" s="1085"/>
      <c r="AH81" s="1085"/>
      <c r="AI81" s="1085"/>
      <c r="AJ81" s="1085"/>
      <c r="AK81" s="1083"/>
    </row>
    <row r="82" spans="1:91" s="4" customFormat="1" ht="20.100000000000001" customHeight="1" x14ac:dyDescent="0.2">
      <c r="B82" s="1060"/>
      <c r="C82" s="1093"/>
      <c r="D82" s="1090" t="s">
        <v>398</v>
      </c>
      <c r="E82" s="1091"/>
      <c r="F82" s="1091"/>
      <c r="G82" s="1082">
        <f>入力シート③!G81</f>
        <v>0</v>
      </c>
      <c r="H82" s="1082"/>
      <c r="I82" s="1082"/>
      <c r="J82" s="1082"/>
      <c r="K82" s="1082"/>
      <c r="L82" s="1082"/>
      <c r="M82" s="1082"/>
      <c r="N82" s="1082"/>
      <c r="O82" s="1082"/>
      <c r="P82" s="1082"/>
      <c r="Q82" s="1082"/>
      <c r="R82" s="1082"/>
      <c r="S82" s="1082"/>
      <c r="T82" s="1082"/>
      <c r="U82" s="1082"/>
      <c r="V82" s="1082"/>
      <c r="W82" s="1082"/>
      <c r="X82" s="1082"/>
      <c r="Y82" s="1082"/>
      <c r="Z82" s="1082"/>
      <c r="AA82" s="1082"/>
      <c r="AB82" s="1082"/>
      <c r="AC82" s="1082"/>
      <c r="AD82" s="1082"/>
      <c r="AE82" s="1082"/>
      <c r="AF82" s="1082"/>
      <c r="AG82" s="1082"/>
      <c r="AH82" s="1082"/>
      <c r="AI82" s="1082"/>
      <c r="AJ82" s="1082"/>
      <c r="AK82" s="1082"/>
      <c r="AL82" s="219"/>
    </row>
    <row r="83" spans="1:91" s="4" customFormat="1" ht="20.100000000000001" customHeight="1" x14ac:dyDescent="0.2">
      <c r="B83" s="1094"/>
      <c r="C83" s="1095"/>
      <c r="D83" s="1091"/>
      <c r="E83" s="1091"/>
      <c r="F83" s="1091"/>
      <c r="G83" s="1082"/>
      <c r="H83" s="1082"/>
      <c r="I83" s="1082"/>
      <c r="J83" s="1082"/>
      <c r="K83" s="1082"/>
      <c r="L83" s="1082"/>
      <c r="M83" s="1082"/>
      <c r="N83" s="1082"/>
      <c r="O83" s="1082"/>
      <c r="P83" s="1082"/>
      <c r="Q83" s="1082"/>
      <c r="R83" s="1082"/>
      <c r="S83" s="1082"/>
      <c r="T83" s="1082"/>
      <c r="U83" s="1082"/>
      <c r="V83" s="1082"/>
      <c r="W83" s="1082"/>
      <c r="X83" s="1082"/>
      <c r="Y83" s="1082"/>
      <c r="Z83" s="1082"/>
      <c r="AA83" s="1082"/>
      <c r="AB83" s="1082"/>
      <c r="AC83" s="1082"/>
      <c r="AD83" s="1082"/>
      <c r="AE83" s="1082"/>
      <c r="AF83" s="1082"/>
      <c r="AG83" s="1082"/>
      <c r="AH83" s="1082"/>
      <c r="AI83" s="1082"/>
      <c r="AJ83" s="1082"/>
      <c r="AK83" s="1082"/>
      <c r="AL83" s="219"/>
    </row>
    <row r="84" spans="1:91" s="4" customFormat="1" ht="20.100000000000001" customHeight="1" x14ac:dyDescent="0.2">
      <c r="B84" s="1037">
        <v>19</v>
      </c>
      <c r="C84" s="1092"/>
      <c r="D84" s="1086">
        <f>入力シート③!D83</f>
        <v>0</v>
      </c>
      <c r="E84" s="1086"/>
      <c r="F84" s="1086"/>
      <c r="G84" s="1086"/>
      <c r="H84" s="1086"/>
      <c r="I84" s="1086"/>
      <c r="J84" s="1086"/>
      <c r="K84" s="1086"/>
      <c r="L84" s="1086"/>
      <c r="M84" s="1086"/>
      <c r="N84" s="1089">
        <f>入力シート③!N83</f>
        <v>0</v>
      </c>
      <c r="O84" s="1088"/>
      <c r="P84" s="1088"/>
      <c r="Q84" s="1087">
        <f>入力シート③!Q83</f>
        <v>0</v>
      </c>
      <c r="R84" s="1088"/>
      <c r="S84" s="1088"/>
      <c r="T84" s="1087">
        <f>入力シート③!T83</f>
        <v>0</v>
      </c>
      <c r="U84" s="1088"/>
      <c r="V84" s="1088"/>
      <c r="W84" s="1088"/>
      <c r="X84" s="1085">
        <f>入力シート③!X83</f>
        <v>0</v>
      </c>
      <c r="Y84" s="1085"/>
      <c r="Z84" s="1085"/>
      <c r="AA84" s="1085"/>
      <c r="AB84" s="1085"/>
      <c r="AC84" s="1085"/>
      <c r="AD84" s="1085">
        <f>入力シート③!AD83</f>
        <v>0</v>
      </c>
      <c r="AE84" s="1085"/>
      <c r="AF84" s="1085"/>
      <c r="AG84" s="1085"/>
      <c r="AH84" s="1085"/>
      <c r="AI84" s="1085"/>
      <c r="AJ84" s="1085"/>
      <c r="AK84" s="1081">
        <f>入力シート③!AK83</f>
        <v>0</v>
      </c>
      <c r="AL84" s="219"/>
    </row>
    <row r="85" spans="1:91" s="4" customFormat="1" ht="20.100000000000001" customHeight="1" x14ac:dyDescent="0.2">
      <c r="B85" s="1060"/>
      <c r="C85" s="1093"/>
      <c r="D85" s="1086"/>
      <c r="E85" s="1086"/>
      <c r="F85" s="1086"/>
      <c r="G85" s="1086"/>
      <c r="H85" s="1086"/>
      <c r="I85" s="1086"/>
      <c r="J85" s="1086"/>
      <c r="K85" s="1086"/>
      <c r="L85" s="1086"/>
      <c r="M85" s="1086"/>
      <c r="N85" s="1088"/>
      <c r="O85" s="1088"/>
      <c r="P85" s="1088"/>
      <c r="Q85" s="1088"/>
      <c r="R85" s="1088"/>
      <c r="S85" s="1088"/>
      <c r="T85" s="1088"/>
      <c r="U85" s="1088"/>
      <c r="V85" s="1088"/>
      <c r="W85" s="1088"/>
      <c r="X85" s="1085"/>
      <c r="Y85" s="1085"/>
      <c r="Z85" s="1085"/>
      <c r="AA85" s="1085"/>
      <c r="AB85" s="1085"/>
      <c r="AC85" s="1085"/>
      <c r="AD85" s="1085"/>
      <c r="AE85" s="1085"/>
      <c r="AF85" s="1085"/>
      <c r="AG85" s="1085"/>
      <c r="AH85" s="1085"/>
      <c r="AI85" s="1085"/>
      <c r="AJ85" s="1085"/>
      <c r="AK85" s="1081"/>
      <c r="AL85" s="219"/>
    </row>
    <row r="86" spans="1:91" s="4" customFormat="1" ht="20.100000000000001" customHeight="1" x14ac:dyDescent="0.2">
      <c r="B86" s="1060"/>
      <c r="C86" s="1093"/>
      <c r="D86" s="1090" t="s">
        <v>398</v>
      </c>
      <c r="E86" s="1091"/>
      <c r="F86" s="1091"/>
      <c r="G86" s="1082">
        <f>入力シート③!G85</f>
        <v>0</v>
      </c>
      <c r="H86" s="1082"/>
      <c r="I86" s="1082"/>
      <c r="J86" s="1082"/>
      <c r="K86" s="1082"/>
      <c r="L86" s="1082"/>
      <c r="M86" s="1082"/>
      <c r="N86" s="1082"/>
      <c r="O86" s="1082"/>
      <c r="P86" s="1082"/>
      <c r="Q86" s="1082"/>
      <c r="R86" s="1082"/>
      <c r="S86" s="1082"/>
      <c r="T86" s="1082"/>
      <c r="U86" s="1082"/>
      <c r="V86" s="1082"/>
      <c r="W86" s="1082"/>
      <c r="X86" s="1082"/>
      <c r="Y86" s="1082"/>
      <c r="Z86" s="1082"/>
      <c r="AA86" s="1082"/>
      <c r="AB86" s="1082"/>
      <c r="AC86" s="1082"/>
      <c r="AD86" s="1082"/>
      <c r="AE86" s="1082"/>
      <c r="AF86" s="1082"/>
      <c r="AG86" s="1082"/>
      <c r="AH86" s="1082"/>
      <c r="AI86" s="1082"/>
      <c r="AJ86" s="1082"/>
      <c r="AK86" s="1082"/>
      <c r="AL86" s="219"/>
    </row>
    <row r="87" spans="1:91" s="4" customFormat="1" ht="20.100000000000001" customHeight="1" x14ac:dyDescent="0.2">
      <c r="B87" s="1094"/>
      <c r="C87" s="1095"/>
      <c r="D87" s="1091"/>
      <c r="E87" s="1091"/>
      <c r="F87" s="1091"/>
      <c r="G87" s="1082"/>
      <c r="H87" s="1082"/>
      <c r="I87" s="1082"/>
      <c r="J87" s="1082"/>
      <c r="K87" s="1082"/>
      <c r="L87" s="1082"/>
      <c r="M87" s="1082"/>
      <c r="N87" s="1082"/>
      <c r="O87" s="1082"/>
      <c r="P87" s="1082"/>
      <c r="Q87" s="1082"/>
      <c r="R87" s="1082"/>
      <c r="S87" s="1082"/>
      <c r="T87" s="1082"/>
      <c r="U87" s="1082"/>
      <c r="V87" s="1082"/>
      <c r="W87" s="1082"/>
      <c r="X87" s="1082"/>
      <c r="Y87" s="1082"/>
      <c r="Z87" s="1082"/>
      <c r="AA87" s="1082"/>
      <c r="AB87" s="1082"/>
      <c r="AC87" s="1082"/>
      <c r="AD87" s="1082"/>
      <c r="AE87" s="1082"/>
      <c r="AF87" s="1082"/>
      <c r="AG87" s="1082"/>
      <c r="AH87" s="1082"/>
      <c r="AI87" s="1082"/>
      <c r="AJ87" s="1082"/>
      <c r="AK87" s="1082"/>
      <c r="AL87" s="219"/>
    </row>
    <row r="88" spans="1:91" s="4" customFormat="1" ht="20.100000000000001" customHeight="1" x14ac:dyDescent="0.2">
      <c r="B88" s="1037">
        <v>20</v>
      </c>
      <c r="C88" s="1092"/>
      <c r="D88" s="1086">
        <f>入力シート③!D87</f>
        <v>0</v>
      </c>
      <c r="E88" s="1086"/>
      <c r="F88" s="1086"/>
      <c r="G88" s="1086"/>
      <c r="H88" s="1086"/>
      <c r="I88" s="1086"/>
      <c r="J88" s="1086"/>
      <c r="K88" s="1086"/>
      <c r="L88" s="1086"/>
      <c r="M88" s="1086"/>
      <c r="N88" s="1089">
        <f>入力シート③!N87</f>
        <v>0</v>
      </c>
      <c r="O88" s="1088"/>
      <c r="P88" s="1088"/>
      <c r="Q88" s="1087">
        <f>入力シート③!Q87</f>
        <v>0</v>
      </c>
      <c r="R88" s="1088"/>
      <c r="S88" s="1088"/>
      <c r="T88" s="1087">
        <f>入力シート③!T87</f>
        <v>0</v>
      </c>
      <c r="U88" s="1088"/>
      <c r="V88" s="1088"/>
      <c r="W88" s="1088"/>
      <c r="X88" s="1085">
        <f>入力シート③!X87</f>
        <v>0</v>
      </c>
      <c r="Y88" s="1085"/>
      <c r="Z88" s="1085"/>
      <c r="AA88" s="1085"/>
      <c r="AB88" s="1085"/>
      <c r="AC88" s="1085"/>
      <c r="AD88" s="1085">
        <f>入力シート③!AD87</f>
        <v>0</v>
      </c>
      <c r="AE88" s="1085"/>
      <c r="AF88" s="1085"/>
      <c r="AG88" s="1085"/>
      <c r="AH88" s="1085"/>
      <c r="AI88" s="1085"/>
      <c r="AJ88" s="1085"/>
      <c r="AK88" s="1083">
        <f>入力シート③!AK87</f>
        <v>0</v>
      </c>
      <c r="AL88" s="219"/>
    </row>
    <row r="89" spans="1:91" ht="20.100000000000001" customHeight="1" x14ac:dyDescent="0.2">
      <c r="B89" s="1060"/>
      <c r="C89" s="1093"/>
      <c r="D89" s="1086"/>
      <c r="E89" s="1086"/>
      <c r="F89" s="1086"/>
      <c r="G89" s="1086"/>
      <c r="H89" s="1086"/>
      <c r="I89" s="1086"/>
      <c r="J89" s="1086"/>
      <c r="K89" s="1086"/>
      <c r="L89" s="1086"/>
      <c r="M89" s="1086"/>
      <c r="N89" s="1088"/>
      <c r="O89" s="1088"/>
      <c r="P89" s="1088"/>
      <c r="Q89" s="1088"/>
      <c r="R89" s="1088"/>
      <c r="S89" s="1088"/>
      <c r="T89" s="1088"/>
      <c r="U89" s="1088"/>
      <c r="V89" s="1088"/>
      <c r="W89" s="1088"/>
      <c r="X89" s="1085"/>
      <c r="Y89" s="1085"/>
      <c r="Z89" s="1085"/>
      <c r="AA89" s="1085"/>
      <c r="AB89" s="1085"/>
      <c r="AC89" s="1085"/>
      <c r="AD89" s="1085"/>
      <c r="AE89" s="1085"/>
      <c r="AF89" s="1085"/>
      <c r="AG89" s="1085"/>
      <c r="AH89" s="1085"/>
      <c r="AI89" s="1085"/>
      <c r="AJ89" s="1085"/>
      <c r="AK89" s="1083"/>
    </row>
    <row r="90" spans="1:91" s="2" customFormat="1" ht="20.100000000000001" customHeight="1" x14ac:dyDescent="0.2">
      <c r="A90" s="4"/>
      <c r="B90" s="1060"/>
      <c r="C90" s="1093"/>
      <c r="D90" s="1090" t="s">
        <v>398</v>
      </c>
      <c r="E90" s="1091"/>
      <c r="F90" s="1091"/>
      <c r="G90" s="1082">
        <f>入力シート③!G89</f>
        <v>0</v>
      </c>
      <c r="H90" s="1082"/>
      <c r="I90" s="1082"/>
      <c r="J90" s="1082"/>
      <c r="K90" s="1082"/>
      <c r="L90" s="1082"/>
      <c r="M90" s="1082"/>
      <c r="N90" s="1082"/>
      <c r="O90" s="1082"/>
      <c r="P90" s="1082"/>
      <c r="Q90" s="1082"/>
      <c r="R90" s="1082"/>
      <c r="S90" s="1082"/>
      <c r="T90" s="1082"/>
      <c r="U90" s="1082"/>
      <c r="V90" s="1082"/>
      <c r="W90" s="1082"/>
      <c r="X90" s="1082"/>
      <c r="Y90" s="1082"/>
      <c r="Z90" s="1082"/>
      <c r="AA90" s="1082"/>
      <c r="AB90" s="1082"/>
      <c r="AC90" s="1082"/>
      <c r="AD90" s="1082"/>
      <c r="AE90" s="1082"/>
      <c r="AF90" s="1082"/>
      <c r="AG90" s="1082"/>
      <c r="AH90" s="1082"/>
      <c r="AI90" s="1082"/>
      <c r="AJ90" s="1082"/>
      <c r="AK90" s="1082"/>
      <c r="AL90" s="4"/>
    </row>
    <row r="91" spans="1:91" ht="20.100000000000001" customHeight="1" x14ac:dyDescent="0.2">
      <c r="B91" s="1094"/>
      <c r="C91" s="1095"/>
      <c r="D91" s="1091"/>
      <c r="E91" s="1091"/>
      <c r="F91" s="1091"/>
      <c r="G91" s="1082"/>
      <c r="H91" s="1082"/>
      <c r="I91" s="1082"/>
      <c r="J91" s="1082"/>
      <c r="K91" s="1082"/>
      <c r="L91" s="1082"/>
      <c r="M91" s="1082"/>
      <c r="N91" s="1082"/>
      <c r="O91" s="1082"/>
      <c r="P91" s="1082"/>
      <c r="Q91" s="1082"/>
      <c r="R91" s="1082"/>
      <c r="S91" s="1082"/>
      <c r="T91" s="1082"/>
      <c r="U91" s="1082"/>
      <c r="V91" s="1082"/>
      <c r="W91" s="1082"/>
      <c r="X91" s="1082"/>
      <c r="Y91" s="1082"/>
      <c r="Z91" s="1082"/>
      <c r="AA91" s="1082"/>
      <c r="AB91" s="1082"/>
      <c r="AC91" s="1082"/>
      <c r="AD91" s="1082"/>
      <c r="AE91" s="1082"/>
      <c r="AF91" s="1082"/>
      <c r="AG91" s="1082"/>
      <c r="AH91" s="1082"/>
      <c r="AI91" s="1082"/>
      <c r="AJ91" s="1082"/>
      <c r="AK91" s="1082"/>
      <c r="AN91" s="6" t="s">
        <v>18</v>
      </c>
    </row>
    <row r="92" spans="1:91" s="4" customFormat="1" ht="19.5" customHeight="1" x14ac:dyDescent="0.2">
      <c r="B92" s="4" t="s">
        <v>235</v>
      </c>
      <c r="C92" s="109"/>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row>
    <row r="93" spans="1:91" s="4" customFormat="1" ht="11.25" customHeight="1" x14ac:dyDescent="0.2">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row>
    <row r="94" spans="1:91" s="4" customFormat="1" ht="11.25" customHeight="1" x14ac:dyDescent="0.2">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row>
    <row r="95" spans="1:91" s="4" customFormat="1" ht="11.25" customHeight="1" x14ac:dyDescent="0.2">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row>
    <row r="96" spans="1:91" s="4" customFormat="1" ht="11.25" customHeight="1" x14ac:dyDescent="0.2">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row>
    <row r="105" spans="2:91" s="4" customFormat="1" ht="14.4" x14ac:dyDescent="0.2">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row>
    <row r="106" spans="2:91" s="4" customFormat="1" ht="14.4" hidden="1" x14ac:dyDescent="0.2">
      <c r="B106" s="19" t="b">
        <v>0</v>
      </c>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row>
    <row r="107" spans="2:91" s="4" customFormat="1" ht="14.4" x14ac:dyDescent="0.2">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row>
  </sheetData>
  <sheetProtection algorithmName="SHA-512" hashValue="khsI8qT33Wh5Cayc6gdMxYdh/p1mOqItoHFPsGLimwkFeA5xBJ1w+RkB0nHySYznlmNCpeZqziE3wR9ydft4VQ==" saltValue="wkxNyLE4mUfQmtonbfeoQA==" spinCount="100000" sheet="1" objects="1" scenarios="1" selectLockedCells="1" selectUnlockedCells="1"/>
  <mergeCells count="213">
    <mergeCell ref="X32:AC33"/>
    <mergeCell ref="AD32:AJ33"/>
    <mergeCell ref="D50:F51"/>
    <mergeCell ref="AD44:AJ45"/>
    <mergeCell ref="D42:F43"/>
    <mergeCell ref="D48:M49"/>
    <mergeCell ref="N48:P49"/>
    <mergeCell ref="Q48:S49"/>
    <mergeCell ref="T48:W49"/>
    <mergeCell ref="X48:AC49"/>
    <mergeCell ref="AD48:AJ49"/>
    <mergeCell ref="D46:F47"/>
    <mergeCell ref="D44:M45"/>
    <mergeCell ref="N44:P45"/>
    <mergeCell ref="Q44:S45"/>
    <mergeCell ref="T44:W45"/>
    <mergeCell ref="B12:C15"/>
    <mergeCell ref="D14:F15"/>
    <mergeCell ref="D12:M13"/>
    <mergeCell ref="N12:P13"/>
    <mergeCell ref="X36:AC37"/>
    <mergeCell ref="X28:AC29"/>
    <mergeCell ref="AD28:AJ29"/>
    <mergeCell ref="B16:C19"/>
    <mergeCell ref="D18:F19"/>
    <mergeCell ref="D20:M21"/>
    <mergeCell ref="N20:P21"/>
    <mergeCell ref="Q20:S21"/>
    <mergeCell ref="T20:W21"/>
    <mergeCell ref="X20:AC21"/>
    <mergeCell ref="AD20:AJ21"/>
    <mergeCell ref="D16:M17"/>
    <mergeCell ref="N16:P17"/>
    <mergeCell ref="Q16:S17"/>
    <mergeCell ref="T16:W17"/>
    <mergeCell ref="D26:F27"/>
    <mergeCell ref="D32:M33"/>
    <mergeCell ref="T28:W29"/>
    <mergeCell ref="AD36:AJ37"/>
    <mergeCell ref="D34:F35"/>
    <mergeCell ref="A2:AL2"/>
    <mergeCell ref="C8:AJ8"/>
    <mergeCell ref="C9:AK9"/>
    <mergeCell ref="B11:C11"/>
    <mergeCell ref="D11:M11"/>
    <mergeCell ref="N11:P11"/>
    <mergeCell ref="Q11:S11"/>
    <mergeCell ref="T11:W11"/>
    <mergeCell ref="X11:AC11"/>
    <mergeCell ref="AD11:AJ11"/>
    <mergeCell ref="E4:H4"/>
    <mergeCell ref="AK4:AL4"/>
    <mergeCell ref="I4:N4"/>
    <mergeCell ref="B20:C23"/>
    <mergeCell ref="B24:C27"/>
    <mergeCell ref="B28:C31"/>
    <mergeCell ref="B32:C35"/>
    <mergeCell ref="B36:C39"/>
    <mergeCell ref="B40:C43"/>
    <mergeCell ref="B44:C47"/>
    <mergeCell ref="B48:C51"/>
    <mergeCell ref="D24:M25"/>
    <mergeCell ref="D40:M41"/>
    <mergeCell ref="D38:F39"/>
    <mergeCell ref="D36:M37"/>
    <mergeCell ref="D58:F59"/>
    <mergeCell ref="Q12:S13"/>
    <mergeCell ref="T12:W13"/>
    <mergeCell ref="X12:AC13"/>
    <mergeCell ref="AD12:AJ13"/>
    <mergeCell ref="AD16:AJ17"/>
    <mergeCell ref="X16:AC17"/>
    <mergeCell ref="X52:AC53"/>
    <mergeCell ref="AD52:AJ53"/>
    <mergeCell ref="D54:F55"/>
    <mergeCell ref="N24:P25"/>
    <mergeCell ref="Q24:S25"/>
    <mergeCell ref="T24:W25"/>
    <mergeCell ref="D22:F23"/>
    <mergeCell ref="D28:M29"/>
    <mergeCell ref="N28:P29"/>
    <mergeCell ref="N32:P33"/>
    <mergeCell ref="Q32:S33"/>
    <mergeCell ref="T32:W33"/>
    <mergeCell ref="D30:F31"/>
    <mergeCell ref="Q28:S29"/>
    <mergeCell ref="X24:AC25"/>
    <mergeCell ref="AD24:AJ25"/>
    <mergeCell ref="X44:AC45"/>
    <mergeCell ref="B64:C67"/>
    <mergeCell ref="D64:M65"/>
    <mergeCell ref="N64:P65"/>
    <mergeCell ref="Q64:S65"/>
    <mergeCell ref="T64:W65"/>
    <mergeCell ref="X64:AC65"/>
    <mergeCell ref="AD64:AJ65"/>
    <mergeCell ref="D66:F67"/>
    <mergeCell ref="B52:C55"/>
    <mergeCell ref="D52:M53"/>
    <mergeCell ref="N52:P53"/>
    <mergeCell ref="Q52:S53"/>
    <mergeCell ref="T52:W53"/>
    <mergeCell ref="X60:AC61"/>
    <mergeCell ref="AD60:AJ61"/>
    <mergeCell ref="D62:F63"/>
    <mergeCell ref="B60:C63"/>
    <mergeCell ref="D60:M61"/>
    <mergeCell ref="N60:P61"/>
    <mergeCell ref="Q60:S61"/>
    <mergeCell ref="T60:W61"/>
    <mergeCell ref="B56:C59"/>
    <mergeCell ref="D56:M57"/>
    <mergeCell ref="N56:P57"/>
    <mergeCell ref="D70:F71"/>
    <mergeCell ref="B72:C75"/>
    <mergeCell ref="D72:M73"/>
    <mergeCell ref="N72:P73"/>
    <mergeCell ref="Q72:S73"/>
    <mergeCell ref="T72:W73"/>
    <mergeCell ref="X72:AC73"/>
    <mergeCell ref="AD72:AJ73"/>
    <mergeCell ref="D74:F75"/>
    <mergeCell ref="B68:C71"/>
    <mergeCell ref="D68:M69"/>
    <mergeCell ref="N68:P69"/>
    <mergeCell ref="Q68:S69"/>
    <mergeCell ref="T68:W69"/>
    <mergeCell ref="D78:F79"/>
    <mergeCell ref="B80:C83"/>
    <mergeCell ref="D80:M81"/>
    <mergeCell ref="N80:P81"/>
    <mergeCell ref="Q80:S81"/>
    <mergeCell ref="T80:W81"/>
    <mergeCell ref="X80:AC81"/>
    <mergeCell ref="AD80:AJ81"/>
    <mergeCell ref="D82:F83"/>
    <mergeCell ref="B76:C79"/>
    <mergeCell ref="D76:M77"/>
    <mergeCell ref="N76:P77"/>
    <mergeCell ref="Q76:S77"/>
    <mergeCell ref="T76:W77"/>
    <mergeCell ref="G78:AK79"/>
    <mergeCell ref="AK80:AK81"/>
    <mergeCell ref="G82:AK83"/>
    <mergeCell ref="D86:F87"/>
    <mergeCell ref="B88:C91"/>
    <mergeCell ref="D88:M89"/>
    <mergeCell ref="N88:P89"/>
    <mergeCell ref="Q88:S89"/>
    <mergeCell ref="T88:W89"/>
    <mergeCell ref="X88:AC89"/>
    <mergeCell ref="AD88:AJ89"/>
    <mergeCell ref="D90:F91"/>
    <mergeCell ref="B84:C87"/>
    <mergeCell ref="D84:M85"/>
    <mergeCell ref="N84:P85"/>
    <mergeCell ref="Q84:S85"/>
    <mergeCell ref="T84:W85"/>
    <mergeCell ref="AK28:AK29"/>
    <mergeCell ref="G30:AK31"/>
    <mergeCell ref="AK32:AK33"/>
    <mergeCell ref="G34:AK35"/>
    <mergeCell ref="AK36:AK37"/>
    <mergeCell ref="G38:AK39"/>
    <mergeCell ref="AK40:AK41"/>
    <mergeCell ref="G42:AK43"/>
    <mergeCell ref="AK12:AK13"/>
    <mergeCell ref="G14:AK15"/>
    <mergeCell ref="AK16:AK17"/>
    <mergeCell ref="G18:AK19"/>
    <mergeCell ref="AK20:AK21"/>
    <mergeCell ref="G22:AK23"/>
    <mergeCell ref="AK24:AK25"/>
    <mergeCell ref="G26:AK27"/>
    <mergeCell ref="N40:P41"/>
    <mergeCell ref="Q40:S41"/>
    <mergeCell ref="T40:W41"/>
    <mergeCell ref="X40:AC41"/>
    <mergeCell ref="AD40:AJ41"/>
    <mergeCell ref="N36:P37"/>
    <mergeCell ref="Q36:S37"/>
    <mergeCell ref="T36:W37"/>
    <mergeCell ref="AK44:AK45"/>
    <mergeCell ref="G46:AK47"/>
    <mergeCell ref="AK48:AK49"/>
    <mergeCell ref="G50:AK51"/>
    <mergeCell ref="AK52:AK53"/>
    <mergeCell ref="G54:AK55"/>
    <mergeCell ref="AK56:AK57"/>
    <mergeCell ref="G58:AK59"/>
    <mergeCell ref="AK60:AK61"/>
    <mergeCell ref="Q56:S57"/>
    <mergeCell ref="T56:W57"/>
    <mergeCell ref="X56:AC57"/>
    <mergeCell ref="AD56:AJ57"/>
    <mergeCell ref="AK84:AK85"/>
    <mergeCell ref="G86:AK87"/>
    <mergeCell ref="AK88:AK89"/>
    <mergeCell ref="G90:AK91"/>
    <mergeCell ref="G62:AK63"/>
    <mergeCell ref="AK64:AK65"/>
    <mergeCell ref="G66:AK67"/>
    <mergeCell ref="AK68:AK69"/>
    <mergeCell ref="G70:AK71"/>
    <mergeCell ref="AK72:AK73"/>
    <mergeCell ref="G74:AK75"/>
    <mergeCell ref="AK76:AK77"/>
    <mergeCell ref="X84:AC85"/>
    <mergeCell ref="AD84:AJ85"/>
    <mergeCell ref="X76:AC77"/>
    <mergeCell ref="AD76:AJ77"/>
    <mergeCell ref="X68:AC69"/>
    <mergeCell ref="AD68:AJ69"/>
  </mergeCells>
  <phoneticPr fontId="7"/>
  <dataValidations count="1">
    <dataValidation type="list" allowBlank="1" showInputMessage="1" showErrorMessage="1" sqref="X12:AC13 X16:AC17 X44:AC45 X20:AC21 X24:AC25 X28:AC29 X32:AC33 X36:AC37 X40:AC41 X48:AC49 X52:AC53 X56:AC57 X84:AC85 X60:AC61 X64:AC65 X68:AC69 X72:AC73 X76:AC77 X80:AC81 X88:AC89" xr:uid="{00000000-0002-0000-0D00-000000000000}">
      <formula1>$X$96:$X$100</formula1>
    </dataValidation>
  </dataValidations>
  <pageMargins left="0.7" right="0.7" top="0.75" bottom="0.75" header="0.3" footer="0.3"/>
  <pageSetup paperSize="9" scale="64" fitToHeight="0" orientation="portrait" r:id="rId1"/>
  <rowBreaks count="1" manualBreakCount="1">
    <brk id="51" max="7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624F9-333C-40A5-8A20-D235432B4242}">
  <sheetPr>
    <tabColor rgb="FFFF0000"/>
    <pageSetUpPr fitToPage="1"/>
  </sheetPr>
  <dimension ref="A1:CM55"/>
  <sheetViews>
    <sheetView showGridLines="0" showZeros="0" view="pageBreakPreview" topLeftCell="B1" zoomScaleNormal="85" zoomScaleSheetLayoutView="100" zoomScalePageLayoutView="154" workbookViewId="0">
      <selection activeCell="AC28" sqref="AC28:AK30"/>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40" width="1.8984375" style="4" hidden="1" customWidth="1"/>
    <col min="41" max="41" width="5.3984375" style="4" hidden="1" customWidth="1"/>
    <col min="42" max="90" width="1.8984375" style="4" hidden="1" customWidth="1"/>
    <col min="91" max="244" width="1.8984375" style="4" customWidth="1"/>
    <col min="245" max="16384" width="3.09765625" style="4"/>
  </cols>
  <sheetData>
    <row r="1" spans="1:41" s="2" customFormat="1" ht="20.100000000000001" customHeight="1" x14ac:dyDescent="0.2">
      <c r="A1" s="4"/>
      <c r="B1" s="4" t="s">
        <v>52</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10"/>
    </row>
    <row r="2" spans="1:41" s="2" customFormat="1" ht="20.100000000000001" customHeight="1" x14ac:dyDescent="0.2">
      <c r="A2" s="836" t="s">
        <v>53</v>
      </c>
      <c r="B2" s="836"/>
      <c r="C2" s="836"/>
      <c r="D2" s="836"/>
      <c r="E2" s="836"/>
      <c r="F2" s="836"/>
      <c r="G2" s="836"/>
      <c r="H2" s="836"/>
      <c r="I2" s="836"/>
      <c r="J2" s="836"/>
      <c r="K2" s="836"/>
      <c r="L2" s="836"/>
      <c r="M2" s="836"/>
      <c r="N2" s="836"/>
      <c r="O2" s="836"/>
      <c r="P2" s="836"/>
      <c r="Q2" s="836"/>
      <c r="R2" s="836"/>
      <c r="S2" s="836"/>
      <c r="T2" s="836"/>
      <c r="U2" s="836"/>
      <c r="V2" s="836"/>
      <c r="W2" s="836"/>
      <c r="X2" s="836"/>
      <c r="Y2" s="836"/>
      <c r="Z2" s="836"/>
      <c r="AA2" s="836"/>
      <c r="AB2" s="836"/>
      <c r="AC2" s="836"/>
      <c r="AD2" s="836"/>
      <c r="AE2" s="836"/>
      <c r="AF2" s="836"/>
      <c r="AG2" s="836"/>
      <c r="AH2" s="836"/>
      <c r="AI2" s="836"/>
      <c r="AJ2" s="836"/>
      <c r="AK2" s="836"/>
      <c r="AL2" s="836"/>
      <c r="AO2" s="10"/>
    </row>
    <row r="3" spans="1:41" s="2" customFormat="1" ht="20.100000000000001" customHeight="1" x14ac:dyDescent="0.2">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10"/>
    </row>
    <row r="4" spans="1:41" s="2" customFormat="1" ht="20.100000000000001" customHeight="1" x14ac:dyDescent="0.2">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O4" s="10"/>
    </row>
    <row r="5" spans="1:41" s="2" customFormat="1" ht="16.5" customHeight="1" x14ac:dyDescent="0.2">
      <c r="A5" s="88"/>
      <c r="B5" s="93" t="s">
        <v>54</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O5" s="10"/>
    </row>
    <row r="6" spans="1:41" s="2" customFormat="1" ht="11.25" hidden="1" customHeight="1" x14ac:dyDescent="0.2">
      <c r="A6" s="88"/>
      <c r="B6" s="93"/>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O6" s="10"/>
    </row>
    <row r="7" spans="1:41" s="2" customFormat="1" ht="8.25" customHeight="1" x14ac:dyDescent="0.2">
      <c r="A7" s="4"/>
      <c r="B7" s="124"/>
      <c r="C7" s="1168">
        <f>入力シート①!C18</f>
        <v>0</v>
      </c>
      <c r="D7" s="1168"/>
      <c r="E7" s="1168"/>
      <c r="F7" s="1168"/>
      <c r="G7" s="1168"/>
      <c r="H7" s="1168"/>
      <c r="I7" s="1168"/>
      <c r="J7" s="1168"/>
      <c r="K7" s="1168"/>
      <c r="L7" s="1168"/>
      <c r="M7" s="1168"/>
      <c r="N7" s="1168"/>
      <c r="O7" s="1168"/>
      <c r="P7" s="1168"/>
      <c r="Q7" s="1168"/>
      <c r="R7" s="1168"/>
      <c r="S7" s="1168"/>
      <c r="T7" s="1168"/>
      <c r="U7" s="1168"/>
      <c r="V7" s="1168"/>
      <c r="W7" s="1168"/>
      <c r="X7" s="1168"/>
      <c r="Y7" s="1168"/>
      <c r="Z7" s="1168"/>
      <c r="AA7" s="1168"/>
      <c r="AB7" s="1168"/>
      <c r="AC7" s="1168"/>
      <c r="AD7" s="1168"/>
      <c r="AE7" s="1168"/>
      <c r="AF7" s="1168"/>
      <c r="AG7" s="1168"/>
      <c r="AH7" s="1168"/>
      <c r="AI7" s="125"/>
      <c r="AJ7" s="125"/>
      <c r="AK7" s="126"/>
      <c r="AL7" s="4"/>
      <c r="AN7" s="10" t="s">
        <v>5</v>
      </c>
    </row>
    <row r="8" spans="1:41" s="2" customFormat="1" ht="16.5" customHeight="1" x14ac:dyDescent="0.2">
      <c r="A8" s="4"/>
      <c r="B8" s="34"/>
      <c r="C8" s="1169"/>
      <c r="D8" s="1169"/>
      <c r="E8" s="1169"/>
      <c r="F8" s="1169"/>
      <c r="G8" s="1169"/>
      <c r="H8" s="1169"/>
      <c r="I8" s="1169"/>
      <c r="J8" s="1169"/>
      <c r="K8" s="1169"/>
      <c r="L8" s="1169"/>
      <c r="M8" s="1169"/>
      <c r="N8" s="1169"/>
      <c r="O8" s="1169"/>
      <c r="P8" s="1169"/>
      <c r="Q8" s="1169"/>
      <c r="R8" s="1169"/>
      <c r="S8" s="1169"/>
      <c r="T8" s="1169"/>
      <c r="U8" s="1169"/>
      <c r="V8" s="1169"/>
      <c r="W8" s="1169"/>
      <c r="X8" s="1169"/>
      <c r="Y8" s="1169"/>
      <c r="Z8" s="1169"/>
      <c r="AA8" s="1169"/>
      <c r="AB8" s="1169"/>
      <c r="AC8" s="1169"/>
      <c r="AD8" s="1169"/>
      <c r="AE8" s="1169"/>
      <c r="AF8" s="1169"/>
      <c r="AG8" s="1169"/>
      <c r="AH8" s="1169"/>
      <c r="AI8" s="4"/>
      <c r="AJ8" s="4"/>
      <c r="AK8" s="127"/>
      <c r="AL8" s="4"/>
      <c r="AN8" s="10"/>
    </row>
    <row r="9" spans="1:41" s="2" customFormat="1" ht="8.25" customHeight="1" x14ac:dyDescent="0.2">
      <c r="A9" s="4"/>
      <c r="B9" s="128"/>
      <c r="C9" s="1170"/>
      <c r="D9" s="1170"/>
      <c r="E9" s="1170"/>
      <c r="F9" s="1170"/>
      <c r="G9" s="1170"/>
      <c r="H9" s="1170"/>
      <c r="I9" s="1170"/>
      <c r="J9" s="1170"/>
      <c r="K9" s="1170"/>
      <c r="L9" s="1170"/>
      <c r="M9" s="1170"/>
      <c r="N9" s="1170"/>
      <c r="O9" s="1170"/>
      <c r="P9" s="1170"/>
      <c r="Q9" s="1170"/>
      <c r="R9" s="1170"/>
      <c r="S9" s="1170"/>
      <c r="T9" s="1170"/>
      <c r="U9" s="1170"/>
      <c r="V9" s="1170"/>
      <c r="W9" s="1170"/>
      <c r="X9" s="1170"/>
      <c r="Y9" s="1170"/>
      <c r="Z9" s="1170"/>
      <c r="AA9" s="1170"/>
      <c r="AB9" s="1170"/>
      <c r="AC9" s="1170"/>
      <c r="AD9" s="1170"/>
      <c r="AE9" s="1170"/>
      <c r="AF9" s="1170"/>
      <c r="AG9" s="1170"/>
      <c r="AH9" s="1170"/>
      <c r="AI9" s="129"/>
      <c r="AJ9" s="129"/>
      <c r="AK9" s="130"/>
      <c r="AL9" s="4"/>
      <c r="AN9" s="10"/>
    </row>
    <row r="10" spans="1:41" s="2" customFormat="1" ht="30.75" customHeight="1" x14ac:dyDescent="0.2">
      <c r="A10" s="4"/>
      <c r="B10" s="128"/>
      <c r="C10" s="129" t="s">
        <v>55</v>
      </c>
      <c r="D10" s="129"/>
      <c r="E10" s="129"/>
      <c r="F10" s="129"/>
      <c r="G10" s="129"/>
      <c r="H10" s="129" t="s">
        <v>56</v>
      </c>
      <c r="I10" s="1171">
        <f>入力シート①!C19</f>
        <v>0</v>
      </c>
      <c r="J10" s="1172"/>
      <c r="K10" s="1172"/>
      <c r="L10" s="1172"/>
      <c r="M10" s="1172"/>
      <c r="N10" s="1172"/>
      <c r="O10" s="1172"/>
      <c r="P10" s="1172"/>
      <c r="Q10" s="1172"/>
      <c r="R10" s="1172"/>
      <c r="S10" s="1172"/>
      <c r="T10" s="1172"/>
      <c r="U10" s="1172"/>
      <c r="V10" s="1172"/>
      <c r="W10" s="1172"/>
      <c r="X10" s="1172"/>
      <c r="Y10" s="1172"/>
      <c r="Z10" s="1172"/>
      <c r="AA10" s="1172"/>
      <c r="AB10" s="1172"/>
      <c r="AC10" s="1172"/>
      <c r="AD10" s="1172"/>
      <c r="AE10" s="1172"/>
      <c r="AF10" s="1172"/>
      <c r="AG10" s="1172"/>
      <c r="AH10" s="1172"/>
      <c r="AI10" s="129" t="s">
        <v>57</v>
      </c>
      <c r="AJ10" s="129"/>
      <c r="AK10" s="130"/>
      <c r="AL10" s="4"/>
      <c r="AN10" s="10"/>
    </row>
    <row r="11" spans="1:41" s="2" customFormat="1" ht="42.75" customHeight="1" x14ac:dyDescent="0.2">
      <c r="A11" s="4"/>
      <c r="B11" s="1173" t="s">
        <v>58</v>
      </c>
      <c r="C11" s="1173"/>
      <c r="D11" s="1173"/>
      <c r="E11" s="1173"/>
      <c r="F11" s="1173"/>
      <c r="G11" s="1173"/>
      <c r="H11" s="1173"/>
      <c r="I11" s="1173"/>
      <c r="J11" s="1173"/>
      <c r="K11" s="1173"/>
      <c r="L11" s="1173"/>
      <c r="M11" s="1173"/>
      <c r="N11" s="1173"/>
      <c r="O11" s="1173"/>
      <c r="P11" s="1173"/>
      <c r="Q11" s="1173"/>
      <c r="R11" s="1173"/>
      <c r="S11" s="1173"/>
      <c r="T11" s="1173"/>
      <c r="U11" s="1173"/>
      <c r="V11" s="1173"/>
      <c r="W11" s="1173"/>
      <c r="X11" s="1173"/>
      <c r="Y11" s="1173"/>
      <c r="Z11" s="1173"/>
      <c r="AA11" s="1173"/>
      <c r="AB11" s="1173"/>
      <c r="AC11" s="1173"/>
      <c r="AD11" s="1173"/>
      <c r="AE11" s="1173"/>
      <c r="AF11" s="1173"/>
      <c r="AG11" s="1173"/>
      <c r="AH11" s="1173"/>
      <c r="AI11" s="1173"/>
      <c r="AJ11" s="1173"/>
      <c r="AK11" s="1173"/>
      <c r="AL11" s="4"/>
    </row>
    <row r="12" spans="1:41" s="2" customFormat="1" ht="15.75" customHeight="1" x14ac:dyDescent="0.2">
      <c r="A12" s="4"/>
      <c r="B12" s="131"/>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row>
    <row r="13" spans="1:41" s="2" customFormat="1" ht="24.9" customHeight="1" x14ac:dyDescent="0.2">
      <c r="A13" s="4"/>
      <c r="B13" s="4" t="s">
        <v>59</v>
      </c>
      <c r="C13" s="4"/>
      <c r="D13" s="4"/>
      <c r="E13" s="4"/>
      <c r="F13" s="4"/>
      <c r="G13" s="4"/>
      <c r="H13" s="4"/>
      <c r="I13" s="4"/>
      <c r="J13" s="93"/>
      <c r="K13" s="93"/>
      <c r="L13" s="93"/>
      <c r="M13" s="93"/>
      <c r="N13" s="93"/>
      <c r="O13" s="93"/>
      <c r="P13" s="93"/>
      <c r="Q13" s="93"/>
      <c r="R13" s="93"/>
      <c r="S13" s="93"/>
      <c r="T13" s="93"/>
      <c r="U13" s="93"/>
      <c r="V13" s="93"/>
      <c r="W13" s="93"/>
      <c r="X13" s="93"/>
      <c r="Y13" s="93"/>
      <c r="Z13" s="93"/>
      <c r="AA13" s="93"/>
      <c r="AB13" s="93"/>
      <c r="AC13" s="93"/>
      <c r="AD13" s="93"/>
      <c r="AE13" s="93"/>
      <c r="AF13" s="93" t="s">
        <v>60</v>
      </c>
      <c r="AG13" s="93"/>
      <c r="AH13" s="93"/>
      <c r="AI13" s="93"/>
      <c r="AJ13" s="93"/>
      <c r="AK13" s="93"/>
      <c r="AL13" s="4"/>
    </row>
    <row r="14" spans="1:41" s="2" customFormat="1" ht="24.9" customHeight="1" x14ac:dyDescent="0.2">
      <c r="A14" s="4"/>
      <c r="B14" s="1056" t="s">
        <v>61</v>
      </c>
      <c r="C14" s="1038"/>
      <c r="D14" s="1038"/>
      <c r="E14" s="1038"/>
      <c r="F14" s="1039"/>
      <c r="G14" s="1056" t="s">
        <v>61</v>
      </c>
      <c r="H14" s="1038"/>
      <c r="I14" s="1038"/>
      <c r="J14" s="1038"/>
      <c r="K14" s="1038"/>
      <c r="L14" s="1038"/>
      <c r="M14" s="1038"/>
      <c r="N14" s="1038"/>
      <c r="O14" s="1038"/>
      <c r="P14" s="1038"/>
      <c r="Q14" s="1038"/>
      <c r="R14" s="1038"/>
      <c r="S14" s="1039"/>
      <c r="T14" s="1056" t="s">
        <v>62</v>
      </c>
      <c r="U14" s="1038"/>
      <c r="V14" s="1038"/>
      <c r="W14" s="1038"/>
      <c r="X14" s="1038"/>
      <c r="Y14" s="1038"/>
      <c r="Z14" s="1038"/>
      <c r="AA14" s="1038"/>
      <c r="AB14" s="1038"/>
      <c r="AC14" s="1038"/>
      <c r="AD14" s="1038"/>
      <c r="AE14" s="1038"/>
      <c r="AF14" s="1038"/>
      <c r="AG14" s="1038"/>
      <c r="AH14" s="1038"/>
      <c r="AI14" s="1038"/>
      <c r="AJ14" s="1038"/>
      <c r="AK14" s="1039"/>
      <c r="AL14" s="4"/>
    </row>
    <row r="15" spans="1:41" s="2" customFormat="1" ht="24.9" customHeight="1" x14ac:dyDescent="0.2">
      <c r="A15" s="4"/>
      <c r="B15" s="844" t="s">
        <v>63</v>
      </c>
      <c r="C15" s="845"/>
      <c r="D15" s="845"/>
      <c r="E15" s="845"/>
      <c r="F15" s="846"/>
      <c r="G15" s="844"/>
      <c r="H15" s="845"/>
      <c r="I15" s="845"/>
      <c r="J15" s="845"/>
      <c r="K15" s="845"/>
      <c r="L15" s="845"/>
      <c r="M15" s="845"/>
      <c r="N15" s="845"/>
      <c r="O15" s="845"/>
      <c r="P15" s="845"/>
      <c r="Q15" s="845"/>
      <c r="R15" s="845"/>
      <c r="S15" s="846"/>
      <c r="T15" s="844"/>
      <c r="U15" s="845"/>
      <c r="V15" s="845"/>
      <c r="W15" s="845"/>
      <c r="X15" s="845"/>
      <c r="Y15" s="845"/>
      <c r="Z15" s="845"/>
      <c r="AA15" s="845"/>
      <c r="AB15" s="845"/>
      <c r="AC15" s="845"/>
      <c r="AD15" s="845"/>
      <c r="AE15" s="845"/>
      <c r="AF15" s="845"/>
      <c r="AG15" s="845"/>
      <c r="AH15" s="845"/>
      <c r="AI15" s="845"/>
      <c r="AJ15" s="845"/>
      <c r="AK15" s="846"/>
      <c r="AL15" s="4"/>
    </row>
    <row r="16" spans="1:41" s="2" customFormat="1" ht="24.9" customHeight="1" x14ac:dyDescent="0.2">
      <c r="A16" s="4"/>
      <c r="B16" s="124"/>
      <c r="C16" s="125"/>
      <c r="D16" s="125" t="s">
        <v>64</v>
      </c>
      <c r="E16" s="125"/>
      <c r="F16" s="126"/>
      <c r="G16" s="124"/>
      <c r="H16" s="125" t="s">
        <v>65</v>
      </c>
      <c r="I16" s="125"/>
      <c r="J16" s="125"/>
      <c r="K16" s="125"/>
      <c r="L16" s="125"/>
      <c r="M16" s="125"/>
      <c r="N16" s="125"/>
      <c r="O16" s="125"/>
      <c r="P16" s="125"/>
      <c r="Q16" s="125"/>
      <c r="R16" s="125"/>
      <c r="S16" s="126"/>
      <c r="T16" s="125"/>
      <c r="U16" s="125"/>
      <c r="V16" s="1174">
        <f ca="1">入力シート④!D3</f>
        <v>0</v>
      </c>
      <c r="W16" s="1175"/>
      <c r="X16" s="1175"/>
      <c r="Y16" s="1175"/>
      <c r="Z16" s="1175"/>
      <c r="AA16" s="1175"/>
      <c r="AB16" s="1175"/>
      <c r="AC16" s="1175"/>
      <c r="AD16" s="1175"/>
      <c r="AE16" s="1175"/>
      <c r="AF16" s="1175"/>
      <c r="AG16" s="1175"/>
      <c r="AH16" s="1175"/>
      <c r="AI16" s="1175"/>
      <c r="AJ16" s="125"/>
      <c r="AK16" s="126"/>
      <c r="AL16" s="4"/>
    </row>
    <row r="17" spans="1:91" s="2" customFormat="1" ht="24.75" customHeight="1" x14ac:dyDescent="0.2">
      <c r="A17" s="4"/>
      <c r="B17" s="132"/>
      <c r="C17" s="133"/>
      <c r="D17" s="133" t="s">
        <v>66</v>
      </c>
      <c r="E17" s="133"/>
      <c r="F17" s="134"/>
      <c r="G17" s="132"/>
      <c r="H17" s="133" t="s">
        <v>67</v>
      </c>
      <c r="I17" s="133"/>
      <c r="J17" s="133"/>
      <c r="K17" s="133"/>
      <c r="L17" s="133"/>
      <c r="M17" s="133"/>
      <c r="N17" s="133"/>
      <c r="O17" s="133"/>
      <c r="P17" s="133"/>
      <c r="Q17" s="133"/>
      <c r="R17" s="133"/>
      <c r="S17" s="134"/>
      <c r="T17" s="133"/>
      <c r="U17" s="133"/>
      <c r="V17" s="1176">
        <f ca="1">入力シート④!D4</f>
        <v>0</v>
      </c>
      <c r="W17" s="1177"/>
      <c r="X17" s="1177"/>
      <c r="Y17" s="1177"/>
      <c r="Z17" s="1177"/>
      <c r="AA17" s="1177"/>
      <c r="AB17" s="1177"/>
      <c r="AC17" s="1177"/>
      <c r="AD17" s="1177"/>
      <c r="AE17" s="1177"/>
      <c r="AF17" s="1177"/>
      <c r="AG17" s="1177"/>
      <c r="AH17" s="1177"/>
      <c r="AI17" s="1177"/>
      <c r="AJ17" s="133"/>
      <c r="AK17" s="134"/>
      <c r="AL17" s="4"/>
      <c r="AN17" s="10" t="s">
        <v>5</v>
      </c>
    </row>
    <row r="18" spans="1:91" s="2" customFormat="1" ht="24.9" customHeight="1" x14ac:dyDescent="0.2">
      <c r="A18" s="4"/>
      <c r="B18" s="34"/>
      <c r="C18" s="4"/>
      <c r="D18" s="4" t="s">
        <v>68</v>
      </c>
      <c r="E18" s="4"/>
      <c r="F18" s="127"/>
      <c r="G18" s="34"/>
      <c r="H18" s="4" t="s">
        <v>69</v>
      </c>
      <c r="I18" s="4"/>
      <c r="J18" s="4"/>
      <c r="K18" s="4"/>
      <c r="L18" s="4"/>
      <c r="M18" s="4"/>
      <c r="N18" s="4"/>
      <c r="O18" s="4"/>
      <c r="P18" s="4"/>
      <c r="Q18" s="4"/>
      <c r="R18" s="4"/>
      <c r="S18" s="127"/>
      <c r="T18" s="4"/>
      <c r="U18" s="4"/>
      <c r="V18" s="1176">
        <f ca="1">入力シート④!D5</f>
        <v>0</v>
      </c>
      <c r="W18" s="1177"/>
      <c r="X18" s="1177"/>
      <c r="Y18" s="1177"/>
      <c r="Z18" s="1177"/>
      <c r="AA18" s="1177"/>
      <c r="AB18" s="1177"/>
      <c r="AC18" s="1177"/>
      <c r="AD18" s="1177"/>
      <c r="AE18" s="1177"/>
      <c r="AF18" s="1177"/>
      <c r="AG18" s="1177"/>
      <c r="AH18" s="1177"/>
      <c r="AI18" s="1177"/>
      <c r="AJ18" s="4"/>
      <c r="AK18" s="127"/>
      <c r="AL18" s="4"/>
      <c r="AN18" s="10"/>
    </row>
    <row r="19" spans="1:91" s="2" customFormat="1" ht="24.9" customHeight="1" x14ac:dyDescent="0.2">
      <c r="A19" s="4"/>
      <c r="B19" s="132"/>
      <c r="C19" s="133"/>
      <c r="D19" s="133" t="s">
        <v>70</v>
      </c>
      <c r="E19" s="133"/>
      <c r="F19" s="134"/>
      <c r="G19" s="132"/>
      <c r="H19" s="133" t="s">
        <v>71</v>
      </c>
      <c r="I19" s="133"/>
      <c r="J19" s="133"/>
      <c r="K19" s="133"/>
      <c r="L19" s="133"/>
      <c r="M19" s="133"/>
      <c r="N19" s="133"/>
      <c r="O19" s="133"/>
      <c r="P19" s="133"/>
      <c r="Q19" s="133"/>
      <c r="R19" s="133"/>
      <c r="S19" s="134"/>
      <c r="T19" s="133"/>
      <c r="U19" s="133"/>
      <c r="V19" s="1176">
        <f ca="1">入力シート④!D6</f>
        <v>0</v>
      </c>
      <c r="W19" s="1177"/>
      <c r="X19" s="1177"/>
      <c r="Y19" s="1177"/>
      <c r="Z19" s="1177"/>
      <c r="AA19" s="1177"/>
      <c r="AB19" s="1177"/>
      <c r="AC19" s="1177"/>
      <c r="AD19" s="1177"/>
      <c r="AE19" s="1177"/>
      <c r="AF19" s="1177"/>
      <c r="AG19" s="1177"/>
      <c r="AH19" s="1177"/>
      <c r="AI19" s="1177"/>
      <c r="AJ19" s="133"/>
      <c r="AK19" s="134"/>
      <c r="AL19" s="7"/>
      <c r="AN19" s="10" t="s">
        <v>9</v>
      </c>
    </row>
    <row r="20" spans="1:91" s="2" customFormat="1" ht="24.9" customHeight="1" thickBot="1" x14ac:dyDescent="0.25">
      <c r="A20" s="4"/>
      <c r="B20" s="135"/>
      <c r="C20" s="136"/>
      <c r="D20" s="136" t="s">
        <v>72</v>
      </c>
      <c r="E20" s="136"/>
      <c r="F20" s="137"/>
      <c r="G20" s="135"/>
      <c r="H20" s="136" t="s">
        <v>73</v>
      </c>
      <c r="I20" s="136"/>
      <c r="J20" s="136"/>
      <c r="K20" s="136"/>
      <c r="L20" s="136"/>
      <c r="M20" s="136"/>
      <c r="N20" s="136"/>
      <c r="O20" s="136"/>
      <c r="P20" s="136"/>
      <c r="Q20" s="136"/>
      <c r="R20" s="136"/>
      <c r="S20" s="137"/>
      <c r="T20" s="136"/>
      <c r="U20" s="136"/>
      <c r="V20" s="1178">
        <f ca="1">入力シート④!D7</f>
        <v>0</v>
      </c>
      <c r="W20" s="1179"/>
      <c r="X20" s="1179"/>
      <c r="Y20" s="1179"/>
      <c r="Z20" s="1179"/>
      <c r="AA20" s="1179"/>
      <c r="AB20" s="1179"/>
      <c r="AC20" s="1179"/>
      <c r="AD20" s="1179"/>
      <c r="AE20" s="1179"/>
      <c r="AF20" s="1179"/>
      <c r="AG20" s="1179"/>
      <c r="AH20" s="1179"/>
      <c r="AI20" s="1179"/>
      <c r="AJ20" s="136"/>
      <c r="AK20" s="137"/>
      <c r="AL20" s="7"/>
    </row>
    <row r="21" spans="1:91" s="2" customFormat="1" ht="39.75" customHeight="1" thickTop="1" x14ac:dyDescent="0.2">
      <c r="A21" s="4"/>
      <c r="B21" s="1163" t="s">
        <v>74</v>
      </c>
      <c r="C21" s="1164"/>
      <c r="D21" s="1164"/>
      <c r="E21" s="1164"/>
      <c r="F21" s="1164"/>
      <c r="G21" s="1164"/>
      <c r="H21" s="1164"/>
      <c r="I21" s="1164"/>
      <c r="J21" s="1164"/>
      <c r="K21" s="1164"/>
      <c r="L21" s="1164"/>
      <c r="M21" s="1164"/>
      <c r="N21" s="1164"/>
      <c r="O21" s="1164"/>
      <c r="P21" s="1164"/>
      <c r="Q21" s="1164"/>
      <c r="R21" s="1164"/>
      <c r="S21" s="1165"/>
      <c r="T21" s="129" t="s">
        <v>75</v>
      </c>
      <c r="U21" s="129"/>
      <c r="V21" s="1166">
        <f ca="1">入力シート④!D8</f>
        <v>0</v>
      </c>
      <c r="W21" s="1167"/>
      <c r="X21" s="1167"/>
      <c r="Y21" s="1167"/>
      <c r="Z21" s="1167"/>
      <c r="AA21" s="1167"/>
      <c r="AB21" s="1167"/>
      <c r="AC21" s="1167"/>
      <c r="AD21" s="1167"/>
      <c r="AE21" s="1167"/>
      <c r="AF21" s="1167"/>
      <c r="AG21" s="1167"/>
      <c r="AH21" s="1167"/>
      <c r="AI21" s="1167"/>
      <c r="AJ21" s="129"/>
      <c r="AK21" s="130"/>
      <c r="AL21" s="8"/>
      <c r="AN21" s="10" t="s">
        <v>11</v>
      </c>
    </row>
    <row r="22" spans="1:91" s="2" customFormat="1" ht="24.9" customHeight="1" x14ac:dyDescent="0.2">
      <c r="A22" s="4"/>
      <c r="B22" s="4" t="s">
        <v>226</v>
      </c>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7"/>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row>
    <row r="23" spans="1:91" s="2" customFormat="1" ht="18.75" customHeight="1" x14ac:dyDescent="0.2">
      <c r="A23" s="4"/>
      <c r="B23" s="4" t="s">
        <v>661</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10"/>
      <c r="AN23" s="10" t="s">
        <v>13</v>
      </c>
    </row>
    <row r="24" spans="1:91" s="2" customFormat="1" ht="18.75" customHeight="1" x14ac:dyDescent="0.2">
      <c r="A24" s="4"/>
      <c r="B24" s="4" t="s">
        <v>76</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10"/>
      <c r="AN24" s="10"/>
    </row>
    <row r="25" spans="1:91" s="2" customFormat="1" ht="11.25" customHeight="1" x14ac:dyDescent="0.2">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10"/>
    </row>
    <row r="26" spans="1:91" s="2" customFormat="1" ht="24.9" customHeight="1" x14ac:dyDescent="0.2">
      <c r="A26" s="4"/>
      <c r="B26" s="4" t="s">
        <v>77</v>
      </c>
      <c r="C26" s="4"/>
      <c r="D26" s="4"/>
      <c r="E26" s="4"/>
      <c r="F26" s="4"/>
      <c r="G26" s="4"/>
      <c r="H26" s="4"/>
      <c r="I26" s="4"/>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10"/>
    </row>
    <row r="27" spans="1:91" s="2" customFormat="1" ht="24.9" customHeight="1" x14ac:dyDescent="0.2">
      <c r="A27" s="4"/>
      <c r="B27" s="1109">
        <f>入力シート④!D9</f>
        <v>0</v>
      </c>
      <c r="C27" s="1110"/>
      <c r="D27" s="377" t="s">
        <v>660</v>
      </c>
      <c r="E27" s="90"/>
      <c r="F27" s="90"/>
      <c r="G27" s="90"/>
      <c r="H27" s="90"/>
      <c r="I27" s="90"/>
      <c r="J27" s="376"/>
      <c r="K27" s="376"/>
      <c r="L27" s="376"/>
      <c r="M27" s="376"/>
      <c r="N27" s="376"/>
      <c r="O27" s="376"/>
      <c r="P27" s="376"/>
      <c r="Q27" s="376"/>
      <c r="R27" s="376"/>
      <c r="S27" s="376"/>
      <c r="T27" s="376"/>
      <c r="U27" s="376"/>
      <c r="V27" s="376"/>
      <c r="W27" s="376"/>
      <c r="X27" s="376"/>
      <c r="Y27" s="376"/>
      <c r="Z27" s="376"/>
      <c r="AA27" s="376"/>
      <c r="AB27" s="376"/>
      <c r="AC27" s="376"/>
      <c r="AD27" s="376"/>
      <c r="AE27" s="376"/>
      <c r="AF27" s="376"/>
      <c r="AG27" s="93" t="s">
        <v>60</v>
      </c>
      <c r="AH27" s="376"/>
      <c r="AI27" s="376"/>
      <c r="AJ27" s="376"/>
      <c r="AK27" s="376"/>
      <c r="AL27" s="10"/>
    </row>
    <row r="28" spans="1:91" s="2" customFormat="1" ht="12" customHeight="1" x14ac:dyDescent="0.2">
      <c r="A28" s="4"/>
      <c r="B28" s="1111" t="s">
        <v>78</v>
      </c>
      <c r="C28" s="1112"/>
      <c r="D28" s="1112"/>
      <c r="E28" s="1112"/>
      <c r="F28" s="1112"/>
      <c r="G28" s="1112"/>
      <c r="H28" s="1112"/>
      <c r="I28" s="1112"/>
      <c r="J28" s="1113"/>
      <c r="K28" s="138"/>
      <c r="L28" s="139"/>
      <c r="M28" s="139"/>
      <c r="N28" s="125"/>
      <c r="O28" s="125"/>
      <c r="P28" s="125"/>
      <c r="Q28" s="125"/>
      <c r="R28" s="125"/>
      <c r="S28" s="125"/>
      <c r="T28" s="125"/>
      <c r="U28" s="125"/>
      <c r="V28" s="125"/>
      <c r="W28" s="125"/>
      <c r="X28" s="125"/>
      <c r="Y28" s="125"/>
      <c r="Z28" s="125"/>
      <c r="AA28" s="125"/>
      <c r="AB28" s="125"/>
      <c r="AC28" s="1367" t="str">
        <f>入力シート④!G10</f>
        <v/>
      </c>
      <c r="AD28" s="1175"/>
      <c r="AE28" s="1175"/>
      <c r="AF28" s="1175"/>
      <c r="AG28" s="1175"/>
      <c r="AH28" s="1175"/>
      <c r="AI28" s="1175"/>
      <c r="AJ28" s="1175"/>
      <c r="AK28" s="1368"/>
      <c r="AL28" s="4"/>
    </row>
    <row r="29" spans="1:91" s="2" customFormat="1" ht="12" customHeight="1" x14ac:dyDescent="0.2">
      <c r="A29" s="4"/>
      <c r="B29" s="1138"/>
      <c r="C29" s="1139"/>
      <c r="D29" s="1139"/>
      <c r="E29" s="1139"/>
      <c r="F29" s="1139"/>
      <c r="G29" s="1139"/>
      <c r="H29" s="1139"/>
      <c r="I29" s="1139"/>
      <c r="J29" s="1140"/>
      <c r="K29" s="140"/>
      <c r="L29" s="1144">
        <f>入力シート④!D10</f>
        <v>0</v>
      </c>
      <c r="M29" s="1145"/>
      <c r="N29" s="34" t="s">
        <v>442</v>
      </c>
      <c r="O29" s="4"/>
      <c r="Q29" s="4"/>
      <c r="R29" s="4"/>
      <c r="S29" s="4"/>
      <c r="T29" s="4"/>
      <c r="U29" s="4"/>
      <c r="V29" s="4"/>
      <c r="W29" s="4"/>
      <c r="X29" s="4"/>
      <c r="Y29" s="4"/>
      <c r="Z29" s="4"/>
      <c r="AA29" s="4"/>
      <c r="AB29" s="4"/>
      <c r="AC29" s="1155"/>
      <c r="AD29" s="1156"/>
      <c r="AE29" s="1156"/>
      <c r="AF29" s="1156"/>
      <c r="AG29" s="1156"/>
      <c r="AH29" s="1156"/>
      <c r="AI29" s="1156"/>
      <c r="AJ29" s="1156"/>
      <c r="AK29" s="1157"/>
      <c r="AL29" s="4"/>
    </row>
    <row r="30" spans="1:91" s="2" customFormat="1" ht="12" customHeight="1" x14ac:dyDescent="0.2">
      <c r="A30" s="4"/>
      <c r="B30" s="1138"/>
      <c r="C30" s="1139"/>
      <c r="D30" s="1139"/>
      <c r="E30" s="1139"/>
      <c r="F30" s="1139"/>
      <c r="G30" s="1139"/>
      <c r="H30" s="1139"/>
      <c r="I30" s="1139"/>
      <c r="J30" s="1140"/>
      <c r="K30" s="141"/>
      <c r="L30" s="142"/>
      <c r="M30" s="142"/>
      <c r="N30" s="143"/>
      <c r="O30" s="4"/>
      <c r="P30" s="143"/>
      <c r="Q30" s="143"/>
      <c r="R30" s="143"/>
      <c r="S30" s="143"/>
      <c r="T30" s="143"/>
      <c r="U30" s="143"/>
      <c r="V30" s="143"/>
      <c r="W30" s="143" t="s">
        <v>79</v>
      </c>
      <c r="X30" s="143"/>
      <c r="Y30" s="143"/>
      <c r="Z30" s="143"/>
      <c r="AA30" s="143"/>
      <c r="AB30" s="144"/>
      <c r="AC30" s="1369"/>
      <c r="AD30" s="1370"/>
      <c r="AE30" s="1370"/>
      <c r="AF30" s="1370"/>
      <c r="AG30" s="1370"/>
      <c r="AH30" s="1370"/>
      <c r="AI30" s="1370"/>
      <c r="AJ30" s="1370"/>
      <c r="AK30" s="1371"/>
      <c r="AL30" s="4"/>
    </row>
    <row r="31" spans="1:91" s="2" customFormat="1" ht="12" customHeight="1" x14ac:dyDescent="0.2">
      <c r="A31" s="4"/>
      <c r="B31" s="1138"/>
      <c r="C31" s="1139"/>
      <c r="D31" s="1139"/>
      <c r="E31" s="1139"/>
      <c r="F31" s="1139"/>
      <c r="G31" s="1139"/>
      <c r="H31" s="1139"/>
      <c r="I31" s="1139"/>
      <c r="J31" s="1140"/>
      <c r="K31" s="34"/>
      <c r="L31" s="4"/>
      <c r="M31" s="4"/>
      <c r="N31" s="4"/>
      <c r="O31" s="378"/>
      <c r="P31" s="4"/>
      <c r="Q31" s="4"/>
      <c r="R31" s="4"/>
      <c r="S31" s="4"/>
      <c r="T31" s="4"/>
      <c r="U31" s="4"/>
      <c r="V31" s="4"/>
      <c r="W31" s="4"/>
      <c r="X31" s="4"/>
      <c r="Y31" s="4"/>
      <c r="Z31" s="4"/>
      <c r="AA31" s="4"/>
      <c r="AB31" s="4"/>
      <c r="AC31" s="1152" t="str">
        <f>入力シート④!G11</f>
        <v/>
      </c>
      <c r="AD31" s="1153"/>
      <c r="AE31" s="1153"/>
      <c r="AF31" s="1153"/>
      <c r="AG31" s="1153"/>
      <c r="AH31" s="1153"/>
      <c r="AI31" s="1153"/>
      <c r="AJ31" s="1153"/>
      <c r="AK31" s="1154"/>
      <c r="AL31" s="4"/>
    </row>
    <row r="32" spans="1:91" s="2" customFormat="1" ht="12" customHeight="1" x14ac:dyDescent="0.2">
      <c r="A32" s="4"/>
      <c r="B32" s="1138"/>
      <c r="C32" s="1139"/>
      <c r="D32" s="1139"/>
      <c r="E32" s="1139"/>
      <c r="F32" s="1139"/>
      <c r="G32" s="1139"/>
      <c r="H32" s="1139"/>
      <c r="I32" s="1139"/>
      <c r="J32" s="1140"/>
      <c r="K32" s="34"/>
      <c r="L32" s="1161">
        <f>入力シート④!D11</f>
        <v>0</v>
      </c>
      <c r="M32" s="1162"/>
      <c r="N32" s="4" t="s">
        <v>534</v>
      </c>
      <c r="O32" s="4"/>
      <c r="P32" s="4"/>
      <c r="Q32" s="4"/>
      <c r="R32" s="4"/>
      <c r="S32" s="4"/>
      <c r="T32" s="4"/>
      <c r="U32" s="4"/>
      <c r="V32" s="4"/>
      <c r="W32" s="4"/>
      <c r="X32" s="4"/>
      <c r="Y32" s="4"/>
      <c r="Z32" s="4"/>
      <c r="AA32" s="4"/>
      <c r="AB32" s="4"/>
      <c r="AC32" s="1155"/>
      <c r="AD32" s="1156"/>
      <c r="AE32" s="1156"/>
      <c r="AF32" s="1156"/>
      <c r="AG32" s="1156"/>
      <c r="AH32" s="1156"/>
      <c r="AI32" s="1156"/>
      <c r="AJ32" s="1156"/>
      <c r="AK32" s="1157"/>
      <c r="AL32" s="4"/>
    </row>
    <row r="33" spans="1:38" s="2" customFormat="1" ht="12" customHeight="1" x14ac:dyDescent="0.2">
      <c r="A33" s="4"/>
      <c r="B33" s="1141"/>
      <c r="C33" s="1142"/>
      <c r="D33" s="1142"/>
      <c r="E33" s="1142"/>
      <c r="F33" s="1142"/>
      <c r="G33" s="1142"/>
      <c r="H33" s="1142"/>
      <c r="I33" s="1142"/>
      <c r="J33" s="1143"/>
      <c r="K33" s="1126" t="s">
        <v>80</v>
      </c>
      <c r="L33" s="1127"/>
      <c r="M33" s="1127"/>
      <c r="N33" s="1127"/>
      <c r="O33" s="1127"/>
      <c r="P33" s="1127"/>
      <c r="Q33" s="1127"/>
      <c r="R33" s="1127"/>
      <c r="S33" s="1127"/>
      <c r="T33" s="1127"/>
      <c r="U33" s="1127"/>
      <c r="V33" s="1127"/>
      <c r="W33" s="1127"/>
      <c r="X33" s="1127"/>
      <c r="Y33" s="1127"/>
      <c r="Z33" s="1127"/>
      <c r="AA33" s="1127"/>
      <c r="AB33" s="1128"/>
      <c r="AC33" s="1158"/>
      <c r="AD33" s="1159"/>
      <c r="AE33" s="1159"/>
      <c r="AF33" s="1159"/>
      <c r="AG33" s="1159"/>
      <c r="AH33" s="1159"/>
      <c r="AI33" s="1159"/>
      <c r="AJ33" s="1159"/>
      <c r="AK33" s="1160"/>
      <c r="AL33" s="4"/>
    </row>
    <row r="34" spans="1:38" s="2" customFormat="1" ht="12" customHeight="1" x14ac:dyDescent="0.2">
      <c r="A34" s="4"/>
      <c r="B34" s="1111" t="s">
        <v>81</v>
      </c>
      <c r="C34" s="1112"/>
      <c r="D34" s="1112"/>
      <c r="E34" s="1112"/>
      <c r="F34" s="1112"/>
      <c r="G34" s="1112"/>
      <c r="H34" s="1112"/>
      <c r="I34" s="1112"/>
      <c r="J34" s="1113"/>
      <c r="K34" s="1056" t="s">
        <v>82</v>
      </c>
      <c r="L34" s="1038"/>
      <c r="M34" s="1038"/>
      <c r="N34" s="1038"/>
      <c r="O34" s="1038"/>
      <c r="P34" s="1038"/>
      <c r="Q34" s="1038"/>
      <c r="R34" s="1038"/>
      <c r="S34" s="1038"/>
      <c r="T34" s="1038"/>
      <c r="U34" s="1038"/>
      <c r="V34" s="1038"/>
      <c r="W34" s="1038"/>
      <c r="X34" s="1038"/>
      <c r="Y34" s="1038"/>
      <c r="Z34" s="1038"/>
      <c r="AA34" s="1038"/>
      <c r="AB34" s="1039"/>
      <c r="AC34" s="1120" t="str">
        <f>入力シート④!D12</f>
        <v/>
      </c>
      <c r="AD34" s="1121"/>
      <c r="AE34" s="1121"/>
      <c r="AF34" s="1121"/>
      <c r="AG34" s="1121"/>
      <c r="AH34" s="1121"/>
      <c r="AI34" s="1121"/>
      <c r="AJ34" s="1121"/>
      <c r="AK34" s="1122"/>
      <c r="AL34" s="4"/>
    </row>
    <row r="35" spans="1:38" s="2" customFormat="1" ht="12" customHeight="1" thickBot="1" x14ac:dyDescent="0.25">
      <c r="A35" s="4"/>
      <c r="B35" s="1114"/>
      <c r="C35" s="1115"/>
      <c r="D35" s="1115"/>
      <c r="E35" s="1115"/>
      <c r="F35" s="1115"/>
      <c r="G35" s="1115"/>
      <c r="H35" s="1115"/>
      <c r="I35" s="1115"/>
      <c r="J35" s="1116"/>
      <c r="K35" s="1117"/>
      <c r="L35" s="1118"/>
      <c r="M35" s="1118"/>
      <c r="N35" s="1118"/>
      <c r="O35" s="1118"/>
      <c r="P35" s="1118"/>
      <c r="Q35" s="1118"/>
      <c r="R35" s="1118"/>
      <c r="S35" s="1118"/>
      <c r="T35" s="1118"/>
      <c r="U35" s="1118"/>
      <c r="V35" s="1118"/>
      <c r="W35" s="1118"/>
      <c r="X35" s="1118"/>
      <c r="Y35" s="1118"/>
      <c r="Z35" s="1118"/>
      <c r="AA35" s="1118"/>
      <c r="AB35" s="1119"/>
      <c r="AC35" s="1123"/>
      <c r="AD35" s="1124"/>
      <c r="AE35" s="1124"/>
      <c r="AF35" s="1124"/>
      <c r="AG35" s="1124"/>
      <c r="AH35" s="1124"/>
      <c r="AI35" s="1124"/>
      <c r="AJ35" s="1124"/>
      <c r="AK35" s="1125"/>
      <c r="AL35" s="4"/>
    </row>
    <row r="36" spans="1:38" s="2" customFormat="1" ht="12" customHeight="1" thickTop="1" x14ac:dyDescent="0.2">
      <c r="A36" s="97"/>
      <c r="B36" s="1129" t="s">
        <v>74</v>
      </c>
      <c r="C36" s="1130"/>
      <c r="D36" s="1130"/>
      <c r="E36" s="1130"/>
      <c r="F36" s="1130"/>
      <c r="G36" s="1130"/>
      <c r="H36" s="1130"/>
      <c r="I36" s="1130"/>
      <c r="J36" s="1131"/>
      <c r="K36" s="1135" t="s">
        <v>83</v>
      </c>
      <c r="L36" s="1136"/>
      <c r="M36" s="1136"/>
      <c r="N36" s="1136"/>
      <c r="O36" s="1136"/>
      <c r="P36" s="1136"/>
      <c r="Q36" s="1136"/>
      <c r="R36" s="1136"/>
      <c r="S36" s="1136"/>
      <c r="T36" s="1136"/>
      <c r="U36" s="1136"/>
      <c r="V36" s="1136"/>
      <c r="W36" s="1136"/>
      <c r="X36" s="1136"/>
      <c r="Y36" s="1136"/>
      <c r="Z36" s="1136"/>
      <c r="AA36" s="1136"/>
      <c r="AB36" s="1137"/>
      <c r="AC36" s="1146" t="str">
        <f>入力シート④!D13</f>
        <v/>
      </c>
      <c r="AD36" s="1147"/>
      <c r="AE36" s="1147"/>
      <c r="AF36" s="1147"/>
      <c r="AG36" s="1147"/>
      <c r="AH36" s="1147"/>
      <c r="AI36" s="1147"/>
      <c r="AJ36" s="1147"/>
      <c r="AK36" s="1148"/>
      <c r="AL36" s="97"/>
    </row>
    <row r="37" spans="1:38" s="2" customFormat="1" ht="12" customHeight="1" x14ac:dyDescent="0.2">
      <c r="A37" s="97"/>
      <c r="B37" s="1132"/>
      <c r="C37" s="1133"/>
      <c r="D37" s="1133"/>
      <c r="E37" s="1133"/>
      <c r="F37" s="1133"/>
      <c r="G37" s="1133"/>
      <c r="H37" s="1133"/>
      <c r="I37" s="1133"/>
      <c r="J37" s="1134"/>
      <c r="K37" s="844"/>
      <c r="L37" s="845"/>
      <c r="M37" s="845"/>
      <c r="N37" s="845"/>
      <c r="O37" s="845"/>
      <c r="P37" s="845"/>
      <c r="Q37" s="845"/>
      <c r="R37" s="845"/>
      <c r="S37" s="845"/>
      <c r="T37" s="845"/>
      <c r="U37" s="845"/>
      <c r="V37" s="845"/>
      <c r="W37" s="845"/>
      <c r="X37" s="845"/>
      <c r="Y37" s="845"/>
      <c r="Z37" s="845"/>
      <c r="AA37" s="845"/>
      <c r="AB37" s="846"/>
      <c r="AC37" s="1149"/>
      <c r="AD37" s="1150"/>
      <c r="AE37" s="1150"/>
      <c r="AF37" s="1150"/>
      <c r="AG37" s="1150"/>
      <c r="AH37" s="1150"/>
      <c r="AI37" s="1150"/>
      <c r="AJ37" s="1150"/>
      <c r="AK37" s="1151"/>
      <c r="AL37" s="97"/>
    </row>
    <row r="38" spans="1:38" s="2" customFormat="1" ht="18" customHeight="1" x14ac:dyDescent="0.2">
      <c r="A38" s="4"/>
      <c r="B38" s="145" t="s">
        <v>84</v>
      </c>
      <c r="C38" s="97" t="s">
        <v>443</v>
      </c>
      <c r="D38" s="145"/>
      <c r="E38" s="145"/>
      <c r="F38" s="145"/>
      <c r="G38" s="145"/>
      <c r="H38" s="145"/>
      <c r="I38" s="145"/>
      <c r="J38" s="4"/>
      <c r="K38" s="4"/>
      <c r="L38" s="4"/>
      <c r="M38" s="4"/>
      <c r="N38" s="4"/>
      <c r="O38" s="4"/>
      <c r="P38" s="4"/>
      <c r="Q38" s="4"/>
      <c r="R38" s="4"/>
      <c r="S38" s="4"/>
      <c r="T38" s="4"/>
      <c r="U38" s="4"/>
      <c r="V38" s="4"/>
      <c r="W38" s="4"/>
      <c r="X38" s="4"/>
      <c r="Y38" s="4"/>
      <c r="Z38" s="4"/>
      <c r="AA38" s="4"/>
      <c r="AB38" s="4"/>
      <c r="AC38" s="90"/>
      <c r="AD38" s="90"/>
      <c r="AE38" s="90"/>
      <c r="AF38" s="90"/>
      <c r="AG38" s="90"/>
      <c r="AH38" s="90"/>
      <c r="AI38" s="90"/>
      <c r="AJ38" s="90"/>
      <c r="AK38" s="90"/>
      <c r="AL38" s="98"/>
    </row>
    <row r="39" spans="1:38" s="2" customFormat="1" ht="18" customHeight="1" x14ac:dyDescent="0.2">
      <c r="A39" s="4"/>
      <c r="B39" s="145" t="s">
        <v>84</v>
      </c>
      <c r="C39" s="97" t="s">
        <v>86</v>
      </c>
      <c r="D39" s="145"/>
      <c r="E39" s="145"/>
      <c r="F39" s="145"/>
      <c r="G39" s="145"/>
      <c r="H39" s="145"/>
      <c r="I39" s="145"/>
      <c r="J39" s="4"/>
      <c r="K39" s="4"/>
      <c r="L39" s="4"/>
      <c r="M39" s="4"/>
      <c r="N39" s="4"/>
      <c r="O39" s="4"/>
      <c r="P39" s="4"/>
      <c r="Q39" s="4"/>
      <c r="R39" s="4"/>
      <c r="S39" s="4"/>
      <c r="T39" s="4"/>
      <c r="U39" s="4"/>
      <c r="V39" s="4"/>
      <c r="W39" s="4"/>
      <c r="X39" s="4"/>
      <c r="Y39" s="4"/>
      <c r="Z39" s="4"/>
      <c r="AA39" s="4"/>
      <c r="AB39" s="4"/>
      <c r="AC39" s="90"/>
      <c r="AD39" s="90"/>
      <c r="AE39" s="90"/>
      <c r="AF39" s="90"/>
      <c r="AG39" s="90"/>
      <c r="AH39" s="90"/>
      <c r="AI39" s="90"/>
      <c r="AJ39" s="90"/>
      <c r="AK39" s="90"/>
      <c r="AL39" s="98"/>
    </row>
    <row r="40" spans="1:38" ht="11.25" customHeight="1" x14ac:dyDescent="0.2">
      <c r="C40" s="100"/>
      <c r="J40" s="107"/>
      <c r="K40" s="107"/>
      <c r="L40" s="107"/>
      <c r="M40" s="107"/>
      <c r="N40" s="107"/>
      <c r="O40" s="107"/>
      <c r="P40" s="107"/>
      <c r="Q40" s="107"/>
      <c r="R40" s="107"/>
      <c r="S40" s="107"/>
      <c r="T40" s="108"/>
      <c r="U40" s="108"/>
      <c r="V40" s="108"/>
      <c r="W40" s="108"/>
      <c r="X40" s="108"/>
      <c r="Y40" s="108"/>
      <c r="Z40" s="108"/>
      <c r="AA40" s="108"/>
      <c r="AB40" s="108"/>
      <c r="AC40" s="108"/>
      <c r="AD40" s="108"/>
      <c r="AE40" s="108"/>
      <c r="AF40" s="108"/>
      <c r="AG40" s="108"/>
      <c r="AH40" s="108"/>
      <c r="AI40" s="108"/>
      <c r="AJ40" s="108"/>
      <c r="AK40" s="108"/>
      <c r="AL40" s="108"/>
    </row>
    <row r="41" spans="1:38" s="2" customFormat="1" ht="24.9" customHeight="1" x14ac:dyDescent="0.2">
      <c r="A41" s="4"/>
      <c r="B41" s="1109">
        <f>入力シート④!D14</f>
        <v>0</v>
      </c>
      <c r="C41" s="1110"/>
      <c r="D41" s="377" t="s">
        <v>441</v>
      </c>
      <c r="E41" s="4"/>
      <c r="F41" s="4"/>
      <c r="G41" s="4"/>
      <c r="H41" s="4"/>
      <c r="I41" s="4"/>
      <c r="J41" s="93"/>
      <c r="K41" s="93"/>
      <c r="L41" s="93"/>
      <c r="M41" s="93"/>
      <c r="N41" s="93"/>
      <c r="O41" s="93"/>
      <c r="P41" s="93"/>
      <c r="Q41" s="93"/>
      <c r="R41" s="93"/>
      <c r="S41" s="93"/>
      <c r="T41" s="93"/>
      <c r="U41" s="93"/>
      <c r="V41" s="93"/>
      <c r="W41" s="93"/>
      <c r="X41" s="93"/>
      <c r="Y41" s="93"/>
      <c r="Z41" s="93"/>
      <c r="AA41" s="93"/>
      <c r="AB41" s="93"/>
      <c r="AC41" s="93"/>
      <c r="AD41" s="93"/>
      <c r="AE41" s="93"/>
      <c r="AF41" s="93"/>
      <c r="AG41" s="93" t="s">
        <v>60</v>
      </c>
      <c r="AH41" s="376"/>
      <c r="AI41" s="376"/>
      <c r="AJ41" s="376"/>
      <c r="AK41" s="376"/>
      <c r="AL41" s="10"/>
    </row>
    <row r="42" spans="1:38" s="2" customFormat="1" ht="12.75" customHeight="1" x14ac:dyDescent="0.2">
      <c r="A42" s="4"/>
      <c r="B42" s="1111" t="s">
        <v>78</v>
      </c>
      <c r="C42" s="1112"/>
      <c r="D42" s="1112"/>
      <c r="E42" s="1112"/>
      <c r="F42" s="1112"/>
      <c r="G42" s="1112"/>
      <c r="H42" s="1112"/>
      <c r="I42" s="1112"/>
      <c r="J42" s="1113"/>
      <c r="K42" s="138"/>
      <c r="L42" s="139"/>
      <c r="M42" s="139"/>
      <c r="N42" s="125"/>
      <c r="O42" s="125"/>
      <c r="P42" s="125"/>
      <c r="Q42" s="125"/>
      <c r="R42" s="125"/>
      <c r="S42" s="125"/>
      <c r="T42" s="125"/>
      <c r="U42" s="125"/>
      <c r="V42" s="125"/>
      <c r="W42" s="125"/>
      <c r="X42" s="125"/>
      <c r="Y42" s="125"/>
      <c r="Z42" s="125"/>
      <c r="AA42" s="125"/>
      <c r="AB42" s="125"/>
      <c r="AC42" s="1367" t="str">
        <f>入力シート④!G15</f>
        <v/>
      </c>
      <c r="AD42" s="1175"/>
      <c r="AE42" s="1175"/>
      <c r="AF42" s="1175"/>
      <c r="AG42" s="1175"/>
      <c r="AH42" s="1175"/>
      <c r="AI42" s="1175"/>
      <c r="AJ42" s="1175"/>
      <c r="AK42" s="1368"/>
      <c r="AL42" s="4"/>
    </row>
    <row r="43" spans="1:38" s="2" customFormat="1" ht="12.75" customHeight="1" x14ac:dyDescent="0.2">
      <c r="A43" s="4"/>
      <c r="B43" s="1138"/>
      <c r="C43" s="1139"/>
      <c r="D43" s="1139"/>
      <c r="E43" s="1139"/>
      <c r="F43" s="1139"/>
      <c r="G43" s="1139"/>
      <c r="H43" s="1139"/>
      <c r="I43" s="1139"/>
      <c r="J43" s="1140"/>
      <c r="K43" s="140"/>
      <c r="L43" s="1144">
        <f>入力シート④!D15</f>
        <v>0</v>
      </c>
      <c r="M43" s="1145"/>
      <c r="N43" s="4" t="s">
        <v>659</v>
      </c>
      <c r="O43" s="4"/>
      <c r="P43" s="4"/>
      <c r="Q43" s="4"/>
      <c r="R43" s="4"/>
      <c r="S43" s="4"/>
      <c r="T43" s="4"/>
      <c r="U43" s="4"/>
      <c r="V43" s="4"/>
      <c r="W43" s="27"/>
      <c r="X43" s="4"/>
      <c r="Y43" s="4"/>
      <c r="Z43" s="4"/>
      <c r="AA43" s="4"/>
      <c r="AB43" s="4"/>
      <c r="AC43" s="1155"/>
      <c r="AD43" s="1156"/>
      <c r="AE43" s="1156"/>
      <c r="AF43" s="1156"/>
      <c r="AG43" s="1156"/>
      <c r="AH43" s="1156"/>
      <c r="AI43" s="1156"/>
      <c r="AJ43" s="1156"/>
      <c r="AK43" s="1157"/>
      <c r="AL43" s="4"/>
    </row>
    <row r="44" spans="1:38" s="2" customFormat="1" ht="12.75" customHeight="1" x14ac:dyDescent="0.2">
      <c r="A44" s="4"/>
      <c r="B44" s="1138"/>
      <c r="C44" s="1139"/>
      <c r="D44" s="1139"/>
      <c r="E44" s="1139"/>
      <c r="F44" s="1139"/>
      <c r="G44" s="1139"/>
      <c r="H44" s="1139"/>
      <c r="I44" s="1139"/>
      <c r="J44" s="1140"/>
      <c r="K44" s="141"/>
      <c r="L44" s="142"/>
      <c r="M44" s="142"/>
      <c r="N44" s="143"/>
      <c r="O44" s="143"/>
      <c r="P44" s="143"/>
      <c r="Q44" s="143"/>
      <c r="R44" s="143"/>
      <c r="S44" s="143"/>
      <c r="T44" s="143"/>
      <c r="U44" s="143"/>
      <c r="V44" s="143"/>
      <c r="W44" s="143" t="s">
        <v>79</v>
      </c>
      <c r="X44" s="143"/>
      <c r="Y44" s="143"/>
      <c r="Z44" s="143"/>
      <c r="AA44" s="143"/>
      <c r="AB44" s="144"/>
      <c r="AC44" s="1369"/>
      <c r="AD44" s="1370"/>
      <c r="AE44" s="1370"/>
      <c r="AF44" s="1370"/>
      <c r="AG44" s="1370"/>
      <c r="AH44" s="1370"/>
      <c r="AI44" s="1370"/>
      <c r="AJ44" s="1370"/>
      <c r="AK44" s="1371"/>
      <c r="AL44" s="4"/>
    </row>
    <row r="45" spans="1:38" s="2" customFormat="1" ht="12.75" customHeight="1" x14ac:dyDescent="0.2">
      <c r="A45" s="4"/>
      <c r="B45" s="1138"/>
      <c r="C45" s="1139"/>
      <c r="D45" s="1139"/>
      <c r="E45" s="1139"/>
      <c r="F45" s="1139"/>
      <c r="G45" s="1139"/>
      <c r="H45" s="1139"/>
      <c r="I45" s="1139"/>
      <c r="J45" s="1140"/>
      <c r="K45" s="34"/>
      <c r="L45" s="4"/>
      <c r="M45" s="4"/>
      <c r="N45" s="4"/>
      <c r="O45" s="4"/>
      <c r="P45" s="4"/>
      <c r="Q45" s="4"/>
      <c r="R45" s="4"/>
      <c r="S45" s="4"/>
      <c r="T45" s="4"/>
      <c r="U45" s="4"/>
      <c r="V45" s="4"/>
      <c r="W45" s="4"/>
      <c r="X45" s="4"/>
      <c r="Y45" s="4"/>
      <c r="Z45" s="4"/>
      <c r="AA45" s="4"/>
      <c r="AB45" s="4"/>
      <c r="AC45" s="1152" t="str">
        <f>入力シート④!G16</f>
        <v/>
      </c>
      <c r="AD45" s="1153"/>
      <c r="AE45" s="1153"/>
      <c r="AF45" s="1153"/>
      <c r="AG45" s="1153"/>
      <c r="AH45" s="1153"/>
      <c r="AI45" s="1153"/>
      <c r="AJ45" s="1153"/>
      <c r="AK45" s="1154"/>
      <c r="AL45" s="4"/>
    </row>
    <row r="46" spans="1:38" s="2" customFormat="1" ht="12.75" customHeight="1" x14ac:dyDescent="0.2">
      <c r="A46" s="4"/>
      <c r="B46" s="1138"/>
      <c r="C46" s="1139"/>
      <c r="D46" s="1139"/>
      <c r="E46" s="1139"/>
      <c r="F46" s="1139"/>
      <c r="G46" s="1139"/>
      <c r="H46" s="1139"/>
      <c r="I46" s="1139"/>
      <c r="J46" s="1140"/>
      <c r="K46" s="34"/>
      <c r="L46" s="1161">
        <f>入力シート④!D16</f>
        <v>0</v>
      </c>
      <c r="M46" s="1162"/>
      <c r="N46" s="4" t="s">
        <v>658</v>
      </c>
      <c r="O46" s="4"/>
      <c r="P46" s="4"/>
      <c r="Q46" s="4"/>
      <c r="R46" s="4"/>
      <c r="S46" s="4"/>
      <c r="T46" s="4"/>
      <c r="U46" s="4"/>
      <c r="V46" s="4"/>
      <c r="W46" s="4"/>
      <c r="X46" s="4"/>
      <c r="Y46" s="4"/>
      <c r="Z46" s="4"/>
      <c r="AA46" s="4"/>
      <c r="AB46" s="4"/>
      <c r="AC46" s="1155"/>
      <c r="AD46" s="1156"/>
      <c r="AE46" s="1156"/>
      <c r="AF46" s="1156"/>
      <c r="AG46" s="1156"/>
      <c r="AH46" s="1156"/>
      <c r="AI46" s="1156"/>
      <c r="AJ46" s="1156"/>
      <c r="AK46" s="1157"/>
      <c r="AL46" s="4"/>
    </row>
    <row r="47" spans="1:38" s="2" customFormat="1" ht="12.75" customHeight="1" x14ac:dyDescent="0.2">
      <c r="A47" s="4"/>
      <c r="B47" s="1141"/>
      <c r="C47" s="1142"/>
      <c r="D47" s="1142"/>
      <c r="E47" s="1142"/>
      <c r="F47" s="1142"/>
      <c r="G47" s="1142"/>
      <c r="H47" s="1142"/>
      <c r="I47" s="1142"/>
      <c r="J47" s="1143"/>
      <c r="K47" s="1126" t="s">
        <v>80</v>
      </c>
      <c r="L47" s="1127"/>
      <c r="M47" s="1127"/>
      <c r="N47" s="1127"/>
      <c r="O47" s="1127"/>
      <c r="P47" s="1127"/>
      <c r="Q47" s="1127"/>
      <c r="R47" s="1127"/>
      <c r="S47" s="1127"/>
      <c r="T47" s="1127"/>
      <c r="U47" s="1127"/>
      <c r="V47" s="1127"/>
      <c r="W47" s="1127"/>
      <c r="X47" s="1127"/>
      <c r="Y47" s="1127"/>
      <c r="Z47" s="1127"/>
      <c r="AA47" s="1127"/>
      <c r="AB47" s="1128"/>
      <c r="AC47" s="1158"/>
      <c r="AD47" s="1159"/>
      <c r="AE47" s="1159"/>
      <c r="AF47" s="1159"/>
      <c r="AG47" s="1159"/>
      <c r="AH47" s="1159"/>
      <c r="AI47" s="1159"/>
      <c r="AJ47" s="1159"/>
      <c r="AK47" s="1160"/>
      <c r="AL47" s="4"/>
    </row>
    <row r="48" spans="1:38" s="2" customFormat="1" ht="12.75" customHeight="1" x14ac:dyDescent="0.2">
      <c r="A48" s="4"/>
      <c r="B48" s="1111" t="s">
        <v>81</v>
      </c>
      <c r="C48" s="1112"/>
      <c r="D48" s="1112"/>
      <c r="E48" s="1112"/>
      <c r="F48" s="1112"/>
      <c r="G48" s="1112"/>
      <c r="H48" s="1112"/>
      <c r="I48" s="1112"/>
      <c r="J48" s="1113"/>
      <c r="K48" s="1056" t="s">
        <v>82</v>
      </c>
      <c r="L48" s="1038"/>
      <c r="M48" s="1038"/>
      <c r="N48" s="1038"/>
      <c r="O48" s="1038"/>
      <c r="P48" s="1038"/>
      <c r="Q48" s="1038"/>
      <c r="R48" s="1038"/>
      <c r="S48" s="1038"/>
      <c r="T48" s="1038"/>
      <c r="U48" s="1038"/>
      <c r="V48" s="1038"/>
      <c r="W48" s="1038"/>
      <c r="X48" s="1038"/>
      <c r="Y48" s="1038"/>
      <c r="Z48" s="1038"/>
      <c r="AA48" s="1038"/>
      <c r="AB48" s="1039"/>
      <c r="AC48" s="1120" t="str">
        <f>入力シート④!D17</f>
        <v/>
      </c>
      <c r="AD48" s="1121"/>
      <c r="AE48" s="1121"/>
      <c r="AF48" s="1121"/>
      <c r="AG48" s="1121"/>
      <c r="AH48" s="1121"/>
      <c r="AI48" s="1121"/>
      <c r="AJ48" s="1121"/>
      <c r="AK48" s="1122"/>
      <c r="AL48" s="4"/>
    </row>
    <row r="49" spans="1:38" s="2" customFormat="1" ht="12.75" customHeight="1" thickBot="1" x14ac:dyDescent="0.25">
      <c r="A49" s="4"/>
      <c r="B49" s="1114"/>
      <c r="C49" s="1115"/>
      <c r="D49" s="1115"/>
      <c r="E49" s="1115"/>
      <c r="F49" s="1115"/>
      <c r="G49" s="1115"/>
      <c r="H49" s="1115"/>
      <c r="I49" s="1115"/>
      <c r="J49" s="1116"/>
      <c r="K49" s="1117"/>
      <c r="L49" s="1118"/>
      <c r="M49" s="1118"/>
      <c r="N49" s="1118"/>
      <c r="O49" s="1118"/>
      <c r="P49" s="1118"/>
      <c r="Q49" s="1118"/>
      <c r="R49" s="1118"/>
      <c r="S49" s="1118"/>
      <c r="T49" s="1118"/>
      <c r="U49" s="1118"/>
      <c r="V49" s="1118"/>
      <c r="W49" s="1118"/>
      <c r="X49" s="1118"/>
      <c r="Y49" s="1118"/>
      <c r="Z49" s="1118"/>
      <c r="AA49" s="1118"/>
      <c r="AB49" s="1119"/>
      <c r="AC49" s="1123"/>
      <c r="AD49" s="1124"/>
      <c r="AE49" s="1124"/>
      <c r="AF49" s="1124"/>
      <c r="AG49" s="1124"/>
      <c r="AH49" s="1124"/>
      <c r="AI49" s="1124"/>
      <c r="AJ49" s="1124"/>
      <c r="AK49" s="1125"/>
      <c r="AL49" s="4"/>
    </row>
    <row r="50" spans="1:38" s="2" customFormat="1" ht="12.75" customHeight="1" thickTop="1" x14ac:dyDescent="0.2">
      <c r="A50" s="97"/>
      <c r="B50" s="1129" t="s">
        <v>74</v>
      </c>
      <c r="C50" s="1130"/>
      <c r="D50" s="1130"/>
      <c r="E50" s="1130"/>
      <c r="F50" s="1130"/>
      <c r="G50" s="1130"/>
      <c r="H50" s="1130"/>
      <c r="I50" s="1130"/>
      <c r="J50" s="1131"/>
      <c r="K50" s="1135" t="s">
        <v>83</v>
      </c>
      <c r="L50" s="1136"/>
      <c r="M50" s="1136"/>
      <c r="N50" s="1136"/>
      <c r="O50" s="1136"/>
      <c r="P50" s="1136"/>
      <c r="Q50" s="1136"/>
      <c r="R50" s="1136"/>
      <c r="S50" s="1136"/>
      <c r="T50" s="1136"/>
      <c r="U50" s="1136"/>
      <c r="V50" s="1136"/>
      <c r="W50" s="1136"/>
      <c r="X50" s="1136"/>
      <c r="Y50" s="1136"/>
      <c r="Z50" s="1136"/>
      <c r="AA50" s="1136"/>
      <c r="AB50" s="1137"/>
      <c r="AC50" s="1146" t="str">
        <f>入力シート④!D18</f>
        <v/>
      </c>
      <c r="AD50" s="1147"/>
      <c r="AE50" s="1147"/>
      <c r="AF50" s="1147"/>
      <c r="AG50" s="1147"/>
      <c r="AH50" s="1147"/>
      <c r="AI50" s="1147"/>
      <c r="AJ50" s="1147"/>
      <c r="AK50" s="1148"/>
      <c r="AL50" s="97"/>
    </row>
    <row r="51" spans="1:38" s="2" customFormat="1" ht="12.75" customHeight="1" x14ac:dyDescent="0.2">
      <c r="A51" s="97"/>
      <c r="B51" s="1132"/>
      <c r="C51" s="1133"/>
      <c r="D51" s="1133"/>
      <c r="E51" s="1133"/>
      <c r="F51" s="1133"/>
      <c r="G51" s="1133"/>
      <c r="H51" s="1133"/>
      <c r="I51" s="1133"/>
      <c r="J51" s="1134"/>
      <c r="K51" s="844"/>
      <c r="L51" s="845"/>
      <c r="M51" s="845"/>
      <c r="N51" s="845"/>
      <c r="O51" s="845"/>
      <c r="P51" s="845"/>
      <c r="Q51" s="845"/>
      <c r="R51" s="845"/>
      <c r="S51" s="845"/>
      <c r="T51" s="845"/>
      <c r="U51" s="845"/>
      <c r="V51" s="845"/>
      <c r="W51" s="845"/>
      <c r="X51" s="845"/>
      <c r="Y51" s="845"/>
      <c r="Z51" s="845"/>
      <c r="AA51" s="845"/>
      <c r="AB51" s="846"/>
      <c r="AC51" s="1149"/>
      <c r="AD51" s="1150"/>
      <c r="AE51" s="1150"/>
      <c r="AF51" s="1150"/>
      <c r="AG51" s="1150"/>
      <c r="AH51" s="1150"/>
      <c r="AI51" s="1150"/>
      <c r="AJ51" s="1150"/>
      <c r="AK51" s="1151"/>
      <c r="AL51" s="97"/>
    </row>
    <row r="52" spans="1:38" s="2" customFormat="1" ht="18" customHeight="1" x14ac:dyDescent="0.2">
      <c r="A52" s="4"/>
      <c r="B52" s="145" t="s">
        <v>84</v>
      </c>
      <c r="C52" s="97" t="s">
        <v>85</v>
      </c>
      <c r="D52" s="145"/>
      <c r="E52" s="145"/>
      <c r="F52" s="145"/>
      <c r="G52" s="145"/>
      <c r="H52" s="145"/>
      <c r="I52" s="145"/>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98"/>
    </row>
    <row r="53" spans="1:38" s="2" customFormat="1" ht="18" customHeight="1" x14ac:dyDescent="0.2">
      <c r="A53" s="4"/>
      <c r="B53" s="145" t="s">
        <v>84</v>
      </c>
      <c r="C53" s="97" t="s">
        <v>86</v>
      </c>
      <c r="D53" s="145"/>
      <c r="E53" s="145"/>
      <c r="F53" s="145"/>
      <c r="G53" s="145"/>
      <c r="H53" s="145"/>
      <c r="I53" s="145"/>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98"/>
    </row>
    <row r="54" spans="1:38" ht="14.4" hidden="1" x14ac:dyDescent="0.2">
      <c r="B54" s="19" t="b">
        <v>0</v>
      </c>
    </row>
    <row r="55" spans="1:38" ht="14.4" x14ac:dyDescent="0.2"/>
  </sheetData>
  <sheetProtection algorithmName="SHA-512" hashValue="LuU75xF+z0otT6jWILWbf1SmXofrBYgpQOecM7RCLxrP8WD7zeAwidoLAQRc1QVdQWPMQgE2VLYaNjILatpHXQ==" saltValue="BwiwGZOTidT3k/P+b0kVSw==" spinCount="100000" sheet="1" objects="1" scenarios="1" selectLockedCells="1" selectUnlockedCells="1"/>
  <mergeCells count="41">
    <mergeCell ref="L32:M32"/>
    <mergeCell ref="B21:S21"/>
    <mergeCell ref="V21:AI21"/>
    <mergeCell ref="A2:AL2"/>
    <mergeCell ref="C7:AH9"/>
    <mergeCell ref="I10:AH10"/>
    <mergeCell ref="B11:AK11"/>
    <mergeCell ref="B14:F14"/>
    <mergeCell ref="G14:S15"/>
    <mergeCell ref="T14:AK15"/>
    <mergeCell ref="B15:F15"/>
    <mergeCell ref="V16:AI16"/>
    <mergeCell ref="V17:AI17"/>
    <mergeCell ref="V18:AI18"/>
    <mergeCell ref="V19:AI19"/>
    <mergeCell ref="V20:AI20"/>
    <mergeCell ref="B50:J51"/>
    <mergeCell ref="K50:AB51"/>
    <mergeCell ref="AC50:AK51"/>
    <mergeCell ref="B42:J47"/>
    <mergeCell ref="AC42:AK44"/>
    <mergeCell ref="L43:M43"/>
    <mergeCell ref="AC45:AK47"/>
    <mergeCell ref="L46:M46"/>
    <mergeCell ref="K47:AB47"/>
    <mergeCell ref="B27:C27"/>
    <mergeCell ref="B41:C41"/>
    <mergeCell ref="B48:J49"/>
    <mergeCell ref="K48:AB49"/>
    <mergeCell ref="AC48:AK49"/>
    <mergeCell ref="K33:AB33"/>
    <mergeCell ref="B34:J35"/>
    <mergeCell ref="K34:AB35"/>
    <mergeCell ref="AC34:AK35"/>
    <mergeCell ref="B36:J37"/>
    <mergeCell ref="K36:AB37"/>
    <mergeCell ref="AC36:AK37"/>
    <mergeCell ref="B28:J33"/>
    <mergeCell ref="AC28:AK30"/>
    <mergeCell ref="L29:M29"/>
    <mergeCell ref="AC31:AK33"/>
  </mergeCells>
  <phoneticPr fontId="7"/>
  <printOptions horizontalCentered="1"/>
  <pageMargins left="0.55118110236220474" right="0.39370078740157483" top="0.59055118110236227" bottom="0.47244094488188981" header="0.31496062992125984" footer="0.31496062992125984"/>
  <pageSetup paperSize="9" scale="8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751F5-F541-4DA3-BC38-09188A2515B3}">
  <sheetPr>
    <tabColor rgb="FFFF0000"/>
    <pageSetUpPr fitToPage="1"/>
  </sheetPr>
  <dimension ref="A1:CM60"/>
  <sheetViews>
    <sheetView showGridLines="0" showZeros="0" view="pageBreakPreview" zoomScaleNormal="85" zoomScaleSheetLayoutView="100" workbookViewId="0">
      <selection activeCell="C23" sqref="C23:K23"/>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40" width="1.8984375" style="4" hidden="1" customWidth="1"/>
    <col min="41" max="41" width="5.3984375" style="4" hidden="1" customWidth="1"/>
    <col min="42" max="90" width="1.8984375" style="4" hidden="1" customWidth="1"/>
    <col min="91" max="244" width="1.8984375" style="4" customWidth="1"/>
    <col min="245" max="16384" width="3.09765625" style="4"/>
  </cols>
  <sheetData>
    <row r="1" spans="1:91" s="2" customFormat="1" ht="20.100000000000001" customHeight="1" x14ac:dyDescent="0.2">
      <c r="A1" s="4"/>
      <c r="B1" s="4" t="s">
        <v>87</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10"/>
    </row>
    <row r="2" spans="1:91" s="2" customFormat="1" ht="20.100000000000001" customHeight="1" x14ac:dyDescent="0.2">
      <c r="A2" s="836" t="s">
        <v>88</v>
      </c>
      <c r="B2" s="836"/>
      <c r="C2" s="836"/>
      <c r="D2" s="836"/>
      <c r="E2" s="836"/>
      <c r="F2" s="836"/>
      <c r="G2" s="836"/>
      <c r="H2" s="836"/>
      <c r="I2" s="836"/>
      <c r="J2" s="836"/>
      <c r="K2" s="836"/>
      <c r="L2" s="836"/>
      <c r="M2" s="836"/>
      <c r="N2" s="836"/>
      <c r="O2" s="836"/>
      <c r="P2" s="836"/>
      <c r="Q2" s="836"/>
      <c r="R2" s="836"/>
      <c r="S2" s="836"/>
      <c r="T2" s="836"/>
      <c r="U2" s="836"/>
      <c r="V2" s="836"/>
      <c r="W2" s="836"/>
      <c r="X2" s="836"/>
      <c r="Y2" s="836"/>
      <c r="Z2" s="836"/>
      <c r="AA2" s="836"/>
      <c r="AB2" s="836"/>
      <c r="AC2" s="836"/>
      <c r="AD2" s="836"/>
      <c r="AE2" s="836"/>
      <c r="AF2" s="836"/>
      <c r="AG2" s="836"/>
      <c r="AH2" s="836"/>
      <c r="AI2" s="836"/>
      <c r="AJ2" s="836"/>
      <c r="AK2" s="836"/>
      <c r="AL2" s="836"/>
      <c r="AO2" s="10"/>
    </row>
    <row r="3" spans="1:91" s="2" customFormat="1" ht="8.25" customHeight="1" x14ac:dyDescent="0.2">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10"/>
    </row>
    <row r="4" spans="1:91" s="2" customFormat="1" ht="20.100000000000001" customHeight="1" x14ac:dyDescent="0.2">
      <c r="A4" s="4"/>
      <c r="B4" s="4"/>
      <c r="C4" s="4"/>
      <c r="D4" s="4"/>
      <c r="E4" s="4"/>
      <c r="F4" s="4"/>
      <c r="G4" s="4"/>
      <c r="H4" s="4"/>
      <c r="I4" s="4"/>
      <c r="J4" s="4"/>
      <c r="K4" s="4"/>
      <c r="L4" s="4"/>
      <c r="M4" s="4"/>
      <c r="N4" s="4"/>
      <c r="O4" s="4"/>
      <c r="P4" s="4"/>
      <c r="Q4" s="4"/>
      <c r="R4" s="4"/>
      <c r="S4" s="4"/>
      <c r="T4" s="4"/>
      <c r="U4" s="4"/>
      <c r="V4" s="4"/>
      <c r="W4" s="4"/>
      <c r="X4" s="4"/>
      <c r="Y4" s="4"/>
      <c r="Z4" s="4"/>
      <c r="AA4" s="1011" t="s">
        <v>654</v>
      </c>
      <c r="AB4" s="1011"/>
      <c r="AC4" s="1011"/>
      <c r="AD4" s="1011"/>
      <c r="AE4" s="4" t="s">
        <v>2</v>
      </c>
      <c r="AF4" s="1187">
        <f>入力シート①!F3</f>
        <v>0</v>
      </c>
      <c r="AG4" s="1187"/>
      <c r="AH4" s="4" t="s">
        <v>3</v>
      </c>
      <c r="AI4" s="1187">
        <f>入力シート①!H3</f>
        <v>0</v>
      </c>
      <c r="AJ4" s="1187"/>
      <c r="AK4" s="4" t="s">
        <v>4</v>
      </c>
      <c r="AL4" s="4"/>
      <c r="AN4" s="10" t="s">
        <v>5</v>
      </c>
    </row>
    <row r="5" spans="1:91" s="2" customFormat="1" ht="12.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89"/>
      <c r="AD5" s="89"/>
      <c r="AE5" s="4"/>
      <c r="AF5" s="89"/>
      <c r="AG5" s="89"/>
      <c r="AH5" s="4"/>
      <c r="AI5" s="89"/>
      <c r="AJ5" s="89"/>
      <c r="AK5" s="4"/>
      <c r="AL5" s="4"/>
    </row>
    <row r="6" spans="1:91" s="2" customFormat="1"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89"/>
      <c r="AD6" s="89"/>
      <c r="AE6" s="4"/>
      <c r="AF6" s="89"/>
      <c r="AG6" s="89"/>
      <c r="AH6" s="4"/>
      <c r="AI6" s="89"/>
      <c r="AJ6" s="89"/>
      <c r="AK6" s="4"/>
      <c r="AL6" s="4"/>
    </row>
    <row r="7" spans="1:91" s="2" customFormat="1" ht="20.100000000000001" customHeight="1" x14ac:dyDescent="0.2">
      <c r="A7" s="4"/>
      <c r="B7" s="4" t="s">
        <v>208</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row>
    <row r="8" spans="1:91" s="2" customFormat="1" ht="20.100000000000001" customHeight="1"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row>
    <row r="9" spans="1:91" s="2" customFormat="1" ht="20.100000000000001" customHeight="1" x14ac:dyDescent="0.2">
      <c r="A9" s="4"/>
      <c r="B9" s="4"/>
      <c r="C9" s="4"/>
      <c r="D9" s="4"/>
      <c r="E9" s="4"/>
      <c r="F9" s="4"/>
      <c r="G9" s="4"/>
      <c r="H9" s="4"/>
      <c r="I9" s="4"/>
      <c r="J9" s="4"/>
      <c r="K9" s="4"/>
      <c r="L9" s="4"/>
      <c r="M9" s="4"/>
      <c r="N9" s="4"/>
      <c r="O9" s="4" t="s">
        <v>6</v>
      </c>
      <c r="P9" s="4"/>
      <c r="Q9" s="4"/>
      <c r="R9" s="4"/>
      <c r="S9" s="4"/>
      <c r="T9" s="91" t="s">
        <v>7</v>
      </c>
      <c r="U9" s="1013">
        <f>入力シート①!C11</f>
        <v>0</v>
      </c>
      <c r="V9" s="1014"/>
      <c r="W9" s="1014"/>
      <c r="X9" s="1014"/>
      <c r="Y9" s="1014"/>
      <c r="Z9" s="1014"/>
      <c r="AA9" s="1014"/>
      <c r="AB9" s="1014"/>
      <c r="AC9" s="91"/>
      <c r="AD9" s="92"/>
      <c r="AE9" s="92"/>
      <c r="AF9" s="92"/>
      <c r="AG9" s="92"/>
      <c r="AH9" s="92"/>
      <c r="AI9" s="91"/>
      <c r="AJ9" s="91"/>
      <c r="AK9" s="91"/>
      <c r="AL9" s="4"/>
      <c r="AN9" s="10" t="s">
        <v>5</v>
      </c>
    </row>
    <row r="10" spans="1:91" s="2" customFormat="1" ht="4.8" customHeight="1" x14ac:dyDescent="0.2">
      <c r="A10" s="4"/>
      <c r="B10" s="4"/>
      <c r="C10" s="4"/>
      <c r="D10" s="4"/>
      <c r="E10" s="4"/>
      <c r="F10" s="4"/>
      <c r="G10" s="4"/>
      <c r="H10" s="4"/>
      <c r="I10" s="4"/>
      <c r="J10" s="4"/>
      <c r="K10" s="4"/>
      <c r="L10" s="4"/>
      <c r="M10" s="4"/>
      <c r="N10" s="4"/>
      <c r="O10" s="4"/>
      <c r="P10" s="4"/>
      <c r="Q10" s="4"/>
      <c r="R10" s="4"/>
      <c r="S10" s="4"/>
      <c r="T10" s="91"/>
      <c r="U10" s="152"/>
      <c r="V10" s="152"/>
      <c r="W10" s="152"/>
      <c r="X10" s="152"/>
      <c r="Y10" s="152"/>
      <c r="Z10" s="152"/>
      <c r="AA10" s="152"/>
      <c r="AB10" s="152"/>
      <c r="AC10" s="91"/>
      <c r="AD10" s="92"/>
      <c r="AE10" s="92"/>
      <c r="AF10" s="92"/>
      <c r="AG10" s="92"/>
      <c r="AH10" s="92"/>
      <c r="AI10" s="91"/>
      <c r="AJ10" s="91"/>
      <c r="AK10" s="91"/>
      <c r="AL10" s="4"/>
      <c r="AN10" s="10"/>
    </row>
    <row r="11" spans="1:91" s="2" customFormat="1" ht="33.6" customHeight="1" x14ac:dyDescent="0.2">
      <c r="A11" s="4"/>
      <c r="B11" s="4"/>
      <c r="C11" s="4"/>
      <c r="D11" s="4"/>
      <c r="E11" s="4"/>
      <c r="F11" s="4"/>
      <c r="G11" s="4"/>
      <c r="H11" s="4"/>
      <c r="I11" s="4"/>
      <c r="J11" s="4"/>
      <c r="K11" s="4"/>
      <c r="L11" s="4"/>
      <c r="M11" s="4"/>
      <c r="N11" s="4"/>
      <c r="O11" s="1015" t="s">
        <v>8</v>
      </c>
      <c r="P11" s="1015"/>
      <c r="Q11" s="1015"/>
      <c r="R11" s="1015"/>
      <c r="S11" s="1015"/>
      <c r="T11" s="1016">
        <f>入力シート①!C12</f>
        <v>0</v>
      </c>
      <c r="U11" s="1016"/>
      <c r="V11" s="1016"/>
      <c r="W11" s="1016"/>
      <c r="X11" s="1016"/>
      <c r="Y11" s="1016"/>
      <c r="Z11" s="1016"/>
      <c r="AA11" s="1016"/>
      <c r="AB11" s="1016"/>
      <c r="AC11" s="1016"/>
      <c r="AD11" s="1016"/>
      <c r="AE11" s="1016"/>
      <c r="AF11" s="1016"/>
      <c r="AG11" s="1016"/>
      <c r="AH11" s="1016"/>
      <c r="AI11" s="1016"/>
      <c r="AJ11" s="1016"/>
      <c r="AK11" s="1016"/>
      <c r="AL11" s="7"/>
      <c r="AN11" s="10" t="s">
        <v>9</v>
      </c>
    </row>
    <row r="12" spans="1:91" s="2" customFormat="1" ht="5.0999999999999996" customHeight="1" x14ac:dyDescent="0.2">
      <c r="A12" s="4"/>
      <c r="B12" s="4"/>
      <c r="C12" s="4"/>
      <c r="D12" s="4"/>
      <c r="E12" s="4"/>
      <c r="F12" s="4"/>
      <c r="G12" s="4"/>
      <c r="H12" s="4"/>
      <c r="I12" s="4"/>
      <c r="J12" s="4"/>
      <c r="K12" s="4"/>
      <c r="L12" s="4"/>
      <c r="M12" s="4"/>
      <c r="N12" s="4"/>
      <c r="O12" s="93"/>
      <c r="P12" s="93"/>
      <c r="Q12" s="93"/>
      <c r="R12" s="93"/>
      <c r="S12" s="93"/>
      <c r="T12" s="92"/>
      <c r="U12" s="92"/>
      <c r="V12" s="92"/>
      <c r="W12" s="92"/>
      <c r="X12" s="92"/>
      <c r="Y12" s="92"/>
      <c r="Z12" s="92"/>
      <c r="AA12" s="92"/>
      <c r="AB12" s="92"/>
      <c r="AC12" s="92"/>
      <c r="AD12" s="92"/>
      <c r="AE12" s="92"/>
      <c r="AF12" s="92"/>
      <c r="AG12" s="92"/>
      <c r="AH12" s="92"/>
      <c r="AI12" s="92"/>
      <c r="AJ12" s="92"/>
      <c r="AK12" s="92"/>
      <c r="AL12" s="7"/>
    </row>
    <row r="13" spans="1:91" s="2" customFormat="1" ht="18" customHeight="1" x14ac:dyDescent="0.2">
      <c r="A13" s="4"/>
      <c r="B13" s="4"/>
      <c r="C13" s="4"/>
      <c r="D13" s="4"/>
      <c r="E13" s="4"/>
      <c r="F13" s="4"/>
      <c r="G13" s="4"/>
      <c r="H13" s="4"/>
      <c r="I13" s="4"/>
      <c r="J13" s="4"/>
      <c r="K13" s="4"/>
      <c r="L13" s="4"/>
      <c r="M13" s="4"/>
      <c r="N13" s="4"/>
      <c r="O13" s="851" t="s">
        <v>10</v>
      </c>
      <c r="P13" s="851"/>
      <c r="Q13" s="851"/>
      <c r="R13" s="851"/>
      <c r="S13" s="851"/>
      <c r="T13" s="1016">
        <f>入力シート①!C4</f>
        <v>0</v>
      </c>
      <c r="U13" s="1016"/>
      <c r="V13" s="1016"/>
      <c r="W13" s="1016"/>
      <c r="X13" s="1016"/>
      <c r="Y13" s="1016"/>
      <c r="Z13" s="1016"/>
      <c r="AA13" s="1016"/>
      <c r="AB13" s="1016"/>
      <c r="AC13" s="1016"/>
      <c r="AD13" s="1016"/>
      <c r="AE13" s="1016"/>
      <c r="AF13" s="1016"/>
      <c r="AG13" s="1016"/>
      <c r="AH13" s="1016"/>
      <c r="AI13" s="1016"/>
      <c r="AJ13" s="1016"/>
      <c r="AK13" s="1016"/>
      <c r="AL13" s="8"/>
      <c r="AN13" s="10" t="s">
        <v>11</v>
      </c>
    </row>
    <row r="14" spans="1:91" s="2" customFormat="1" ht="5.0999999999999996" customHeight="1" x14ac:dyDescent="0.2">
      <c r="A14" s="4"/>
      <c r="B14" s="4"/>
      <c r="C14" s="4"/>
      <c r="D14" s="4"/>
      <c r="E14" s="4"/>
      <c r="F14" s="4"/>
      <c r="G14" s="4"/>
      <c r="H14" s="4"/>
      <c r="I14" s="4"/>
      <c r="J14" s="4"/>
      <c r="K14" s="4"/>
      <c r="L14" s="4"/>
      <c r="M14" s="4"/>
      <c r="N14" s="4"/>
      <c r="O14" s="93"/>
      <c r="P14" s="93"/>
      <c r="Q14" s="93"/>
      <c r="R14" s="93"/>
      <c r="S14" s="93"/>
      <c r="T14" s="92"/>
      <c r="U14" s="92"/>
      <c r="V14" s="92"/>
      <c r="W14" s="92"/>
      <c r="X14" s="92"/>
      <c r="Y14" s="92"/>
      <c r="Z14" s="92"/>
      <c r="AA14" s="92"/>
      <c r="AB14" s="92"/>
      <c r="AC14" s="92"/>
      <c r="AD14" s="92"/>
      <c r="AE14" s="92"/>
      <c r="AF14" s="92"/>
      <c r="AG14" s="92"/>
      <c r="AH14" s="92"/>
      <c r="AI14" s="92"/>
      <c r="AJ14" s="92"/>
      <c r="AK14" s="92"/>
      <c r="AL14" s="7"/>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row>
    <row r="15" spans="1:91" s="2" customFormat="1" ht="18" customHeight="1" x14ac:dyDescent="0.2">
      <c r="A15" s="4"/>
      <c r="B15" s="4"/>
      <c r="C15" s="4"/>
      <c r="D15" s="4"/>
      <c r="E15" s="4"/>
      <c r="F15" s="4"/>
      <c r="G15" s="4"/>
      <c r="H15" s="4"/>
      <c r="I15" s="4"/>
      <c r="J15" s="4"/>
      <c r="K15" s="4"/>
      <c r="L15" s="4"/>
      <c r="M15" s="4"/>
      <c r="N15" s="4"/>
      <c r="O15" s="1015" t="s">
        <v>12</v>
      </c>
      <c r="P15" s="1015"/>
      <c r="Q15" s="1015"/>
      <c r="R15" s="1015"/>
      <c r="S15" s="1015"/>
      <c r="T15" s="1016">
        <f>入力シート①!C7</f>
        <v>0</v>
      </c>
      <c r="U15" s="1016"/>
      <c r="V15" s="1016"/>
      <c r="W15" s="1016"/>
      <c r="X15" s="1016"/>
      <c r="Y15" s="1016"/>
      <c r="Z15" s="1016"/>
      <c r="AA15" s="1016"/>
      <c r="AB15" s="1016"/>
      <c r="AC15" s="1016"/>
      <c r="AD15" s="1016"/>
      <c r="AE15" s="1016"/>
      <c r="AF15" s="1016"/>
      <c r="AG15" s="1016"/>
      <c r="AH15" s="1016"/>
      <c r="AI15" s="1016"/>
      <c r="AJ15" s="1016"/>
      <c r="AK15" s="1016"/>
      <c r="AL15" s="10"/>
      <c r="AN15" s="10" t="s">
        <v>13</v>
      </c>
    </row>
    <row r="16" spans="1:91" s="2" customFormat="1" ht="3.75" customHeight="1" x14ac:dyDescent="0.2">
      <c r="A16" s="4"/>
      <c r="B16" s="4"/>
      <c r="C16" s="4"/>
      <c r="D16" s="4"/>
      <c r="E16" s="4"/>
      <c r="F16" s="4"/>
      <c r="G16" s="4"/>
      <c r="H16" s="4"/>
      <c r="I16" s="4"/>
      <c r="J16" s="4"/>
      <c r="K16" s="4"/>
      <c r="L16" s="4"/>
      <c r="M16" s="4"/>
      <c r="N16" s="4"/>
      <c r="O16" s="94"/>
      <c r="P16" s="94"/>
      <c r="Q16" s="94"/>
      <c r="R16" s="94"/>
      <c r="S16" s="94"/>
      <c r="T16" s="95"/>
      <c r="U16" s="95"/>
      <c r="V16" s="95"/>
      <c r="W16" s="95"/>
      <c r="X16" s="95"/>
      <c r="Y16" s="95"/>
      <c r="Z16" s="95"/>
      <c r="AA16" s="95"/>
      <c r="AB16" s="95"/>
      <c r="AC16" s="95"/>
      <c r="AD16" s="95"/>
      <c r="AE16" s="95"/>
      <c r="AF16" s="95"/>
      <c r="AG16" s="95"/>
      <c r="AH16" s="95"/>
      <c r="AI16" s="95"/>
      <c r="AJ16" s="95"/>
      <c r="AK16" s="95"/>
      <c r="AL16" s="10"/>
      <c r="AN16" s="10"/>
    </row>
    <row r="17" spans="1:39" s="2" customFormat="1" ht="20.100000000000001" customHeight="1" x14ac:dyDescent="0.2">
      <c r="A17" s="4"/>
      <c r="B17" s="836"/>
      <c r="C17" s="836"/>
      <c r="D17" s="836"/>
      <c r="E17" s="836"/>
      <c r="F17" s="836"/>
      <c r="G17" s="836"/>
      <c r="H17" s="836"/>
      <c r="I17" s="836"/>
      <c r="J17" s="836"/>
      <c r="K17" s="836"/>
      <c r="L17" s="836"/>
      <c r="M17" s="836"/>
      <c r="N17" s="836"/>
      <c r="O17" s="836"/>
      <c r="P17" s="836"/>
      <c r="Q17" s="836"/>
      <c r="R17" s="836"/>
      <c r="S17" s="836"/>
      <c r="T17" s="836"/>
      <c r="U17" s="836"/>
      <c r="V17" s="836"/>
      <c r="W17" s="836"/>
      <c r="X17" s="836"/>
      <c r="Y17" s="836"/>
      <c r="Z17" s="836"/>
      <c r="AA17" s="836"/>
      <c r="AB17" s="836"/>
      <c r="AC17" s="836"/>
      <c r="AD17" s="836"/>
      <c r="AE17" s="836"/>
      <c r="AF17" s="836"/>
      <c r="AG17" s="836"/>
      <c r="AH17" s="836"/>
      <c r="AI17" s="836"/>
      <c r="AJ17" s="836"/>
      <c r="AK17" s="836"/>
      <c r="AL17" s="836"/>
    </row>
    <row r="18" spans="1:39" s="2" customFormat="1" ht="20.100000000000001" customHeight="1" x14ac:dyDescent="0.2">
      <c r="A18" s="851" t="s">
        <v>230</v>
      </c>
      <c r="B18" s="851"/>
      <c r="C18" s="851"/>
      <c r="D18" s="851"/>
      <c r="E18" s="851"/>
      <c r="F18" s="851"/>
      <c r="G18" s="851"/>
      <c r="H18" s="851"/>
      <c r="I18" s="851"/>
      <c r="J18" s="851"/>
      <c r="K18" s="851"/>
      <c r="L18" s="851"/>
      <c r="M18" s="851"/>
      <c r="N18" s="851"/>
      <c r="O18" s="851"/>
      <c r="P18" s="851"/>
      <c r="Q18" s="851"/>
      <c r="R18" s="851"/>
      <c r="S18" s="851"/>
      <c r="T18" s="851"/>
      <c r="U18" s="851"/>
      <c r="V18" s="851"/>
      <c r="W18" s="851"/>
      <c r="X18" s="851"/>
      <c r="Y18" s="851"/>
      <c r="Z18" s="851"/>
      <c r="AA18" s="851"/>
      <c r="AB18" s="851"/>
      <c r="AC18" s="851"/>
      <c r="AD18" s="851"/>
      <c r="AE18" s="851"/>
      <c r="AF18" s="851"/>
      <c r="AG18" s="851"/>
      <c r="AH18" s="851"/>
      <c r="AI18" s="851"/>
      <c r="AJ18" s="851"/>
      <c r="AK18" s="851"/>
      <c r="AL18" s="851"/>
    </row>
    <row r="19" spans="1:39" s="2" customFormat="1" ht="20.100000000000001" customHeight="1" x14ac:dyDescent="0.2">
      <c r="A19" s="834" t="s">
        <v>231</v>
      </c>
      <c r="B19" s="834"/>
      <c r="C19" s="834"/>
      <c r="D19" s="834"/>
      <c r="E19" s="834"/>
      <c r="F19" s="834"/>
      <c r="G19" s="834"/>
      <c r="H19" s="834"/>
      <c r="I19" s="834"/>
      <c r="J19" s="834"/>
      <c r="K19" s="834"/>
      <c r="L19" s="834"/>
      <c r="M19" s="834"/>
      <c r="N19" s="834"/>
      <c r="O19" s="834"/>
      <c r="P19" s="834"/>
      <c r="Q19" s="834"/>
      <c r="R19" s="834"/>
      <c r="S19" s="834"/>
      <c r="T19" s="834"/>
      <c r="U19" s="834"/>
      <c r="V19" s="834"/>
      <c r="W19" s="834"/>
      <c r="X19" s="834"/>
      <c r="Y19" s="834"/>
      <c r="Z19" s="834"/>
      <c r="AA19" s="834"/>
      <c r="AB19" s="834"/>
      <c r="AC19" s="834"/>
      <c r="AD19" s="834"/>
      <c r="AE19" s="834"/>
      <c r="AF19" s="834"/>
      <c r="AG19" s="834"/>
      <c r="AH19" s="834"/>
      <c r="AI19" s="834"/>
      <c r="AJ19" s="834"/>
      <c r="AK19" s="834"/>
      <c r="AL19" s="834"/>
    </row>
    <row r="20" spans="1:39" s="2" customFormat="1" ht="20.100000000000001" customHeight="1" x14ac:dyDescent="0.2">
      <c r="A20" s="4"/>
      <c r="B20" s="97"/>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row>
    <row r="21" spans="1:39" s="2" customFormat="1" ht="20.100000000000001" customHeight="1" x14ac:dyDescent="0.2">
      <c r="A21" s="4"/>
      <c r="B21" s="4" t="s">
        <v>212</v>
      </c>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1"/>
    </row>
    <row r="22" spans="1:39" s="2" customFormat="1" ht="6.75" customHeight="1" x14ac:dyDescent="0.2">
      <c r="A22" s="4"/>
      <c r="B22" s="99"/>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row>
    <row r="23" spans="1:39" s="2" customFormat="1" ht="31.5" customHeight="1" x14ac:dyDescent="0.2">
      <c r="A23" s="4"/>
      <c r="B23" s="98"/>
      <c r="C23" s="1183">
        <f>'入力シート⑤-1'!C6</f>
        <v>0</v>
      </c>
      <c r="D23" s="1184"/>
      <c r="E23" s="1184"/>
      <c r="F23" s="1184"/>
      <c r="G23" s="1184"/>
      <c r="H23" s="1184"/>
      <c r="I23" s="1184"/>
      <c r="J23" s="1184"/>
      <c r="K23" s="1184"/>
      <c r="L23" s="4" t="s">
        <v>89</v>
      </c>
      <c r="M23" s="4"/>
      <c r="N23" s="4"/>
      <c r="O23" s="4"/>
      <c r="P23" s="4"/>
      <c r="Q23" s="4"/>
      <c r="R23" s="4"/>
      <c r="S23" s="4"/>
      <c r="T23" s="4"/>
      <c r="U23" s="129" t="s">
        <v>75</v>
      </c>
      <c r="V23" s="129"/>
      <c r="W23" s="129"/>
      <c r="X23" s="1185">
        <f>'入力シート⑤-1'!C7</f>
        <v>0</v>
      </c>
      <c r="Y23" s="1186"/>
      <c r="Z23" s="1186"/>
      <c r="AA23" s="1186"/>
      <c r="AB23" s="1186"/>
      <c r="AC23" s="1186"/>
      <c r="AD23" s="1186"/>
      <c r="AE23" s="1186"/>
      <c r="AF23" s="1186"/>
      <c r="AG23" s="129" t="s">
        <v>16</v>
      </c>
      <c r="AH23" s="129"/>
      <c r="AI23" s="129"/>
      <c r="AJ23" s="4"/>
      <c r="AK23" s="98"/>
      <c r="AL23" s="98"/>
    </row>
    <row r="24" spans="1:39" s="2" customFormat="1" ht="20.100000000000001" customHeight="1" x14ac:dyDescent="0.2">
      <c r="A24" s="4"/>
      <c r="B24" s="100"/>
      <c r="C24" s="100"/>
      <c r="D24" s="100"/>
      <c r="E24" s="100"/>
      <c r="F24" s="100"/>
      <c r="G24" s="100"/>
      <c r="H24" s="100"/>
      <c r="I24" s="100"/>
      <c r="J24" s="100"/>
      <c r="K24" s="100"/>
      <c r="L24" s="100"/>
      <c r="M24" s="100"/>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row>
    <row r="25" spans="1:39" s="2" customFormat="1" ht="20.100000000000001" customHeight="1" x14ac:dyDescent="0.2">
      <c r="A25" s="4"/>
      <c r="B25" s="4" t="s">
        <v>448</v>
      </c>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1"/>
    </row>
    <row r="26" spans="1:39" s="2" customFormat="1" ht="9.75" customHeight="1" x14ac:dyDescent="0.2">
      <c r="A26" s="4"/>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row>
    <row r="27" spans="1:39" s="2" customFormat="1" ht="31.5" customHeight="1" x14ac:dyDescent="0.2">
      <c r="A27" s="4"/>
      <c r="B27" s="98"/>
      <c r="C27" s="1182" t="s">
        <v>1</v>
      </c>
      <c r="D27" s="851"/>
      <c r="E27" s="851"/>
      <c r="F27" s="1183">
        <f>'入力シート⑤-1'!D8</f>
        <v>0</v>
      </c>
      <c r="G27" s="1184"/>
      <c r="H27" s="4" t="s">
        <v>37</v>
      </c>
      <c r="I27" s="1183">
        <f>'入力シート⑤-1'!F8</f>
        <v>0</v>
      </c>
      <c r="J27" s="1184"/>
      <c r="K27" s="1184"/>
      <c r="L27" s="4" t="s">
        <v>89</v>
      </c>
      <c r="M27" s="4"/>
      <c r="N27" s="4"/>
      <c r="O27" s="4"/>
      <c r="P27" s="4"/>
      <c r="Q27" s="4"/>
      <c r="R27" s="4"/>
      <c r="S27" s="4"/>
      <c r="T27" s="4"/>
      <c r="U27" s="129" t="s">
        <v>90</v>
      </c>
      <c r="V27" s="129"/>
      <c r="W27" s="129"/>
      <c r="X27" s="1185">
        <f>'入力シート⑤-1'!C9</f>
        <v>0</v>
      </c>
      <c r="Y27" s="1186"/>
      <c r="Z27" s="1186"/>
      <c r="AA27" s="1186"/>
      <c r="AB27" s="1186"/>
      <c r="AC27" s="1186"/>
      <c r="AD27" s="1186"/>
      <c r="AE27" s="1186"/>
      <c r="AF27" s="1186"/>
      <c r="AG27" s="129" t="s">
        <v>16</v>
      </c>
      <c r="AH27" s="129"/>
      <c r="AI27" s="129"/>
      <c r="AJ27" s="4"/>
      <c r="AK27" s="98"/>
      <c r="AL27" s="98"/>
    </row>
    <row r="28" spans="1:39" ht="0.75" hidden="1" customHeight="1" x14ac:dyDescent="0.2">
      <c r="B28" s="100"/>
      <c r="C28" s="100"/>
      <c r="D28" s="100"/>
      <c r="E28" s="100"/>
      <c r="F28" s="100"/>
      <c r="G28" s="100"/>
      <c r="H28" s="100"/>
      <c r="I28" s="100"/>
      <c r="J28" s="100"/>
      <c r="K28" s="101"/>
      <c r="L28" s="101"/>
      <c r="M28" s="101"/>
      <c r="P28" s="372"/>
      <c r="Q28" s="373"/>
      <c r="R28" s="102"/>
      <c r="T28" s="104"/>
      <c r="U28" s="104"/>
      <c r="V28" s="104"/>
      <c r="W28" s="374"/>
      <c r="X28" s="374"/>
      <c r="Y28" s="374"/>
      <c r="Z28" s="374"/>
      <c r="AA28" s="374"/>
      <c r="AB28" s="102"/>
      <c r="AC28" s="102"/>
      <c r="AD28" s="103"/>
      <c r="AE28" s="97"/>
      <c r="AF28" s="97"/>
      <c r="AG28" s="97"/>
      <c r="AH28" s="97"/>
      <c r="AI28" s="97"/>
      <c r="AJ28" s="97"/>
      <c r="AK28" s="97"/>
      <c r="AL28" s="97"/>
    </row>
    <row r="29" spans="1:39" s="2" customFormat="1" ht="19.5" hidden="1" customHeight="1" x14ac:dyDescent="0.2">
      <c r="A29" s="4"/>
      <c r="B29" s="100"/>
      <c r="C29" s="100"/>
      <c r="D29" s="100"/>
      <c r="E29" s="100"/>
      <c r="F29" s="100"/>
      <c r="G29" s="100"/>
      <c r="H29" s="100"/>
      <c r="I29" s="100"/>
      <c r="J29" s="100"/>
      <c r="K29" s="100"/>
      <c r="L29" s="100"/>
      <c r="M29" s="100"/>
      <c r="N29" s="4"/>
      <c r="O29" s="4"/>
      <c r="P29" s="98"/>
      <c r="Q29" s="98"/>
      <c r="R29" s="98"/>
      <c r="S29" s="4"/>
      <c r="T29" s="98"/>
      <c r="U29" s="98"/>
      <c r="V29" s="98"/>
      <c r="W29" s="98"/>
      <c r="X29" s="98"/>
      <c r="Y29" s="98"/>
      <c r="Z29" s="98"/>
      <c r="AA29" s="98"/>
      <c r="AB29" s="98"/>
      <c r="AC29" s="98"/>
      <c r="AD29" s="98"/>
      <c r="AE29" s="98"/>
      <c r="AF29" s="98"/>
      <c r="AG29" s="98"/>
      <c r="AH29" s="98"/>
      <c r="AI29" s="98"/>
      <c r="AJ29" s="98"/>
      <c r="AK29" s="98"/>
      <c r="AL29" s="98"/>
    </row>
    <row r="30" spans="1:39" ht="2.25" customHeight="1" x14ac:dyDescent="0.2">
      <c r="B30" s="100"/>
      <c r="C30" s="100"/>
      <c r="I30" s="100"/>
      <c r="J30" s="100"/>
      <c r="K30" s="101"/>
      <c r="L30" s="101"/>
      <c r="M30" s="101"/>
      <c r="R30" s="101"/>
      <c r="S30" s="101"/>
      <c r="T30" s="101"/>
      <c r="AA30" s="102"/>
      <c r="AB30" s="100"/>
      <c r="AC30" s="97"/>
      <c r="AD30" s="102"/>
      <c r="AE30" s="97"/>
    </row>
    <row r="31" spans="1:39" ht="9" customHeight="1" x14ac:dyDescent="0.2">
      <c r="B31" s="100"/>
      <c r="C31" s="11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97"/>
    </row>
    <row r="32" spans="1:39" ht="29.25" customHeight="1" x14ac:dyDescent="0.2">
      <c r="C32" s="981" t="s">
        <v>662</v>
      </c>
      <c r="D32" s="1181"/>
      <c r="E32" s="1181"/>
      <c r="F32" s="1181"/>
      <c r="G32" s="1181"/>
      <c r="H32" s="1181"/>
      <c r="I32" s="1181"/>
      <c r="J32" s="1181"/>
      <c r="K32" s="1181"/>
      <c r="L32" s="1181"/>
      <c r="M32" s="1181"/>
      <c r="N32" s="1181"/>
      <c r="O32" s="1181"/>
      <c r="P32" s="1181"/>
      <c r="Q32" s="1181"/>
      <c r="R32" s="1181"/>
      <c r="S32" s="1181"/>
      <c r="T32" s="1181"/>
      <c r="U32" s="1181"/>
      <c r="V32" s="1181"/>
      <c r="W32" s="1181"/>
      <c r="X32" s="1181"/>
      <c r="Y32" s="1181"/>
      <c r="Z32" s="1181"/>
      <c r="AA32" s="1181"/>
      <c r="AB32" s="1181"/>
      <c r="AC32" s="1181"/>
      <c r="AD32" s="1181"/>
      <c r="AE32" s="1181"/>
      <c r="AF32" s="1181"/>
      <c r="AG32" s="1181"/>
      <c r="AH32" s="1181"/>
      <c r="AI32" s="1181"/>
      <c r="AJ32" s="1181"/>
      <c r="AK32" s="100"/>
      <c r="AL32" s="98"/>
    </row>
    <row r="33" spans="1:40" ht="39.9" customHeight="1" x14ac:dyDescent="0.2">
      <c r="B33" s="100"/>
      <c r="C33" s="1181"/>
      <c r="D33" s="1181"/>
      <c r="E33" s="1181"/>
      <c r="F33" s="1181"/>
      <c r="G33" s="1181"/>
      <c r="H33" s="1181"/>
      <c r="I33" s="1181"/>
      <c r="J33" s="1181"/>
      <c r="K33" s="1181"/>
      <c r="L33" s="1181"/>
      <c r="M33" s="1181"/>
      <c r="N33" s="1181"/>
      <c r="O33" s="1181"/>
      <c r="P33" s="1181"/>
      <c r="Q33" s="1181"/>
      <c r="R33" s="1181"/>
      <c r="S33" s="1181"/>
      <c r="T33" s="1181"/>
      <c r="U33" s="1181"/>
      <c r="V33" s="1181"/>
      <c r="W33" s="1181"/>
      <c r="X33" s="1181"/>
      <c r="Y33" s="1181"/>
      <c r="Z33" s="1181"/>
      <c r="AA33" s="1181"/>
      <c r="AB33" s="1181"/>
      <c r="AC33" s="1181"/>
      <c r="AD33" s="1181"/>
      <c r="AE33" s="1181"/>
      <c r="AF33" s="1181"/>
      <c r="AG33" s="1181"/>
      <c r="AH33" s="1181"/>
      <c r="AI33" s="1181"/>
      <c r="AJ33" s="1181"/>
      <c r="AK33" s="100"/>
      <c r="AL33" s="98"/>
    </row>
    <row r="34" spans="1:40" ht="18.75" customHeight="1" x14ac:dyDescent="0.2">
      <c r="B34" s="100"/>
      <c r="C34" s="1181"/>
      <c r="D34" s="1181"/>
      <c r="E34" s="1181"/>
      <c r="F34" s="1181"/>
      <c r="G34" s="1181"/>
      <c r="H34" s="1181"/>
      <c r="I34" s="1181"/>
      <c r="J34" s="1181"/>
      <c r="K34" s="1181"/>
      <c r="L34" s="1181"/>
      <c r="M34" s="1181"/>
      <c r="N34" s="1181"/>
      <c r="O34" s="1181"/>
      <c r="P34" s="1181"/>
      <c r="Q34" s="1181"/>
      <c r="R34" s="1181"/>
      <c r="S34" s="1181"/>
      <c r="T34" s="1181"/>
      <c r="U34" s="1181"/>
      <c r="V34" s="1181"/>
      <c r="W34" s="1181"/>
      <c r="X34" s="1181"/>
      <c r="Y34" s="1181"/>
      <c r="Z34" s="1181"/>
      <c r="AA34" s="1181"/>
      <c r="AB34" s="1181"/>
      <c r="AC34" s="1181"/>
      <c r="AD34" s="1181"/>
      <c r="AE34" s="1181"/>
      <c r="AF34" s="1181"/>
      <c r="AG34" s="1181"/>
      <c r="AH34" s="1181"/>
      <c r="AI34" s="1181"/>
      <c r="AJ34" s="1181"/>
      <c r="AK34" s="100"/>
      <c r="AL34" s="98"/>
    </row>
    <row r="35" spans="1:40" ht="8.25" customHeight="1" x14ac:dyDescent="0.2">
      <c r="B35" s="100"/>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98"/>
    </row>
    <row r="36" spans="1:40" ht="9.75" customHeight="1" x14ac:dyDescent="0.2">
      <c r="B36" s="100"/>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98"/>
    </row>
    <row r="37" spans="1:40" ht="20.100000000000001" customHeight="1" x14ac:dyDescent="0.2">
      <c r="B37" s="100"/>
      <c r="C37" s="213">
        <f>'入力シート⑤-1'!C12</f>
        <v>0</v>
      </c>
      <c r="D37" s="100" t="s">
        <v>91</v>
      </c>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98"/>
    </row>
    <row r="38" spans="1:40" ht="11.25" customHeight="1" x14ac:dyDescent="0.2">
      <c r="B38" s="100"/>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98"/>
    </row>
    <row r="39" spans="1:40" s="2" customFormat="1" ht="31.5" customHeight="1" x14ac:dyDescent="0.2">
      <c r="A39" s="4"/>
      <c r="B39" s="98"/>
      <c r="C39" s="1182" t="s">
        <v>1</v>
      </c>
      <c r="D39" s="851"/>
      <c r="E39" s="851"/>
      <c r="F39" s="1183">
        <f>'入力シート⑤-1'!D13</f>
        <v>0</v>
      </c>
      <c r="G39" s="1184"/>
      <c r="H39" s="4" t="s">
        <v>37</v>
      </c>
      <c r="I39" s="1183">
        <f>'入力シート⑤-1'!F13</f>
        <v>0</v>
      </c>
      <c r="J39" s="1184"/>
      <c r="K39" s="4" t="s">
        <v>38</v>
      </c>
      <c r="L39" s="4" t="s">
        <v>92</v>
      </c>
      <c r="M39" s="4"/>
      <c r="N39" s="1183">
        <f>'入力シート⑤-1'!I13</f>
        <v>0</v>
      </c>
      <c r="O39" s="1184"/>
      <c r="P39" s="4" t="s">
        <v>93</v>
      </c>
      <c r="Q39" s="4"/>
      <c r="R39" s="4"/>
      <c r="S39" s="4"/>
      <c r="T39" s="4"/>
      <c r="U39" s="129" t="s">
        <v>90</v>
      </c>
      <c r="V39" s="129"/>
      <c r="W39" s="129"/>
      <c r="X39" s="1185">
        <f>'入力シート⑤-1'!C14</f>
        <v>0</v>
      </c>
      <c r="Y39" s="1186"/>
      <c r="Z39" s="1186"/>
      <c r="AA39" s="1186"/>
      <c r="AB39" s="1186"/>
      <c r="AC39" s="1186"/>
      <c r="AD39" s="1186"/>
      <c r="AE39" s="1186"/>
      <c r="AF39" s="1186"/>
      <c r="AG39" s="129" t="s">
        <v>16</v>
      </c>
      <c r="AH39" s="129"/>
      <c r="AI39" s="129"/>
      <c r="AJ39" s="4"/>
      <c r="AK39" s="98"/>
      <c r="AL39" s="98"/>
    </row>
    <row r="40" spans="1:40" ht="56.25" customHeight="1" x14ac:dyDescent="0.2">
      <c r="C40" s="147"/>
      <c r="D40" s="93"/>
      <c r="E40" s="9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08"/>
      <c r="AN40" s="10" t="s">
        <v>5</v>
      </c>
    </row>
    <row r="41" spans="1:40" s="2" customFormat="1" ht="31.5" customHeight="1" x14ac:dyDescent="0.2">
      <c r="A41" s="4"/>
      <c r="B41" s="98"/>
      <c r="C41" s="4" t="s">
        <v>94</v>
      </c>
      <c r="D41" s="4"/>
      <c r="E41" s="4"/>
      <c r="F41" s="4"/>
      <c r="G41" s="4"/>
      <c r="H41" s="4"/>
      <c r="I41" s="4"/>
      <c r="J41" s="4"/>
      <c r="K41" s="4"/>
      <c r="L41" s="4"/>
      <c r="M41" s="4"/>
      <c r="N41" s="4"/>
      <c r="O41" s="4"/>
      <c r="P41" s="4"/>
      <c r="Q41" s="4"/>
      <c r="R41" s="4"/>
      <c r="S41" s="4"/>
      <c r="T41" s="4"/>
      <c r="U41" s="129"/>
      <c r="V41" s="129"/>
      <c r="W41" s="129"/>
      <c r="X41" s="1180" t="str">
        <f>IF('入力シート⑤-1'!C10&lt;&gt;"",'入力シート⑤-1'!C10,'入力シート⑤-1'!C15)</f>
        <v/>
      </c>
      <c r="Y41" s="1180"/>
      <c r="Z41" s="1180"/>
      <c r="AA41" s="1180"/>
      <c r="AB41" s="1180"/>
      <c r="AC41" s="1180"/>
      <c r="AD41" s="1180"/>
      <c r="AE41" s="1180"/>
      <c r="AF41" s="1180"/>
      <c r="AG41" s="129" t="s">
        <v>95</v>
      </c>
      <c r="AH41" s="129"/>
      <c r="AI41" s="129"/>
      <c r="AJ41" s="4"/>
      <c r="AK41" s="98"/>
      <c r="AL41" s="98"/>
    </row>
    <row r="42" spans="1:40" s="2" customFormat="1" ht="31.5" customHeight="1" x14ac:dyDescent="0.2">
      <c r="A42" s="4"/>
      <c r="B42" s="98"/>
      <c r="C42" s="4"/>
      <c r="D42" s="4"/>
      <c r="E42" s="4"/>
      <c r="F42" s="4"/>
      <c r="G42" s="4"/>
      <c r="H42" s="4"/>
      <c r="I42" s="4"/>
      <c r="J42" s="4"/>
      <c r="K42" s="4"/>
      <c r="L42" s="4"/>
      <c r="M42" s="4"/>
      <c r="N42" s="4"/>
      <c r="O42" s="4"/>
      <c r="P42" s="4"/>
      <c r="Q42" s="4"/>
      <c r="R42" s="4"/>
      <c r="S42" s="4"/>
      <c r="T42" s="4"/>
      <c r="U42" s="4"/>
      <c r="V42" s="4"/>
      <c r="W42" s="4"/>
      <c r="X42" s="4"/>
      <c r="Y42" s="4"/>
      <c r="Z42" s="380" t="s">
        <v>663</v>
      </c>
      <c r="AA42" s="4"/>
      <c r="AB42" s="4"/>
      <c r="AC42" s="4"/>
      <c r="AD42" s="4"/>
      <c r="AE42" s="4"/>
      <c r="AF42" s="4"/>
      <c r="AG42" s="4"/>
      <c r="AH42" s="4"/>
      <c r="AI42" s="4"/>
      <c r="AJ42" s="4"/>
      <c r="AK42" s="98"/>
      <c r="AL42" s="98"/>
    </row>
    <row r="43" spans="1:40" s="2" customFormat="1" ht="20.25" customHeight="1" x14ac:dyDescent="0.2">
      <c r="A43" s="4"/>
      <c r="B43" s="4" t="s">
        <v>664</v>
      </c>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98"/>
      <c r="AL43" s="98"/>
    </row>
    <row r="44" spans="1:40" s="2" customFormat="1" ht="19.5" customHeight="1" x14ac:dyDescent="0.2">
      <c r="A44" s="4"/>
      <c r="B44" s="98"/>
      <c r="C44" s="4" t="s">
        <v>665</v>
      </c>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98"/>
      <c r="AL44" s="98"/>
    </row>
    <row r="45" spans="1:40" ht="20.100000000000001" customHeight="1" x14ac:dyDescent="0.2">
      <c r="C45" s="100" t="s">
        <v>96</v>
      </c>
      <c r="J45" s="107"/>
      <c r="K45" s="107"/>
      <c r="L45" s="107"/>
      <c r="M45" s="107"/>
      <c r="N45" s="107"/>
      <c r="O45" s="107"/>
      <c r="P45" s="107"/>
      <c r="Q45" s="107"/>
      <c r="R45" s="107"/>
      <c r="S45" s="107"/>
      <c r="T45" s="108"/>
      <c r="U45" s="108"/>
      <c r="V45" s="108"/>
      <c r="W45" s="108"/>
      <c r="X45" s="108"/>
      <c r="Y45" s="108"/>
      <c r="Z45" s="108"/>
      <c r="AA45" s="108"/>
      <c r="AB45" s="108"/>
      <c r="AC45" s="108"/>
      <c r="AD45" s="108"/>
      <c r="AE45" s="108"/>
      <c r="AF45" s="108"/>
      <c r="AG45" s="108"/>
      <c r="AH45" s="108"/>
      <c r="AI45" s="108"/>
      <c r="AJ45" s="108"/>
      <c r="AK45" s="108"/>
      <c r="AL45" s="108"/>
    </row>
    <row r="46" spans="1:40" ht="11.25" customHeight="1" x14ac:dyDescent="0.2"/>
    <row r="47" spans="1:40" ht="11.25" customHeight="1" x14ac:dyDescent="0.2"/>
    <row r="48" spans="1:40" ht="11.25" customHeight="1" x14ac:dyDescent="0.2"/>
    <row r="49" spans="2:2" ht="11.25" customHeight="1" x14ac:dyDescent="0.2"/>
    <row r="58" spans="2:2" ht="14.4" x14ac:dyDescent="0.2"/>
    <row r="59" spans="2:2" ht="14.4" hidden="1" x14ac:dyDescent="0.2">
      <c r="B59" s="19" t="b">
        <v>0</v>
      </c>
    </row>
    <row r="60" spans="2:2" ht="14.4" x14ac:dyDescent="0.2"/>
  </sheetData>
  <sheetProtection algorithmName="SHA-512" hashValue="cyqPsEPA1qEyofylgvJQEywopmSuLh9pisc1K56LNHGoOOTbEn6DB60la6pSqrTfr0GrI0Xqb/9W/HlaMhMfrQ==" saltValue="2Gx6XFj2ZmuupW821Q0g6A==" spinCount="100000" sheet="1" objects="1" scenarios="1" selectLockedCells="1" selectUnlockedCells="1"/>
  <mergeCells count="27">
    <mergeCell ref="A18:AL18"/>
    <mergeCell ref="A2:AL2"/>
    <mergeCell ref="AA4:AD4"/>
    <mergeCell ref="AF4:AG4"/>
    <mergeCell ref="AI4:AJ4"/>
    <mergeCell ref="U9:AB9"/>
    <mergeCell ref="O11:S11"/>
    <mergeCell ref="T11:AK11"/>
    <mergeCell ref="O13:S13"/>
    <mergeCell ref="T13:AK13"/>
    <mergeCell ref="O15:S15"/>
    <mergeCell ref="T15:AK15"/>
    <mergeCell ref="B17:AL17"/>
    <mergeCell ref="A19:AL19"/>
    <mergeCell ref="X23:AF23"/>
    <mergeCell ref="C27:E27"/>
    <mergeCell ref="F27:G27"/>
    <mergeCell ref="I27:K27"/>
    <mergeCell ref="X27:AF27"/>
    <mergeCell ref="C23:K23"/>
    <mergeCell ref="X41:AF41"/>
    <mergeCell ref="C32:AJ34"/>
    <mergeCell ref="C39:E39"/>
    <mergeCell ref="F39:G39"/>
    <mergeCell ref="I39:J39"/>
    <mergeCell ref="N39:O39"/>
    <mergeCell ref="X39:AF39"/>
  </mergeCells>
  <phoneticPr fontId="7"/>
  <printOptions horizontalCentered="1"/>
  <pageMargins left="0.55118110236220474" right="0.39370078740157483" top="0.59055118110236227" bottom="0.47244094488188981"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3CC"/>
    <pageSetUpPr fitToPage="1"/>
  </sheetPr>
  <dimension ref="A1:BZ88"/>
  <sheetViews>
    <sheetView topLeftCell="A6" zoomScale="80" zoomScaleNormal="80" zoomScaleSheetLayoutView="90" workbookViewId="0">
      <selection activeCell="C21" sqref="C21"/>
    </sheetView>
  </sheetViews>
  <sheetFormatPr defaultColWidth="9" defaultRowHeight="13.8" x14ac:dyDescent="0.2"/>
  <cols>
    <col min="1" max="1" width="6.09765625" style="172" bestFit="1" customWidth="1"/>
    <col min="2" max="2" width="32" style="172" customWidth="1"/>
    <col min="3" max="3" width="8.19921875" style="172" customWidth="1"/>
    <col min="4" max="4" width="19.5" style="172" customWidth="1"/>
    <col min="5" max="5" width="3.69921875" style="172" bestFit="1" customWidth="1"/>
    <col min="6" max="6" width="5.8984375" style="172" customWidth="1"/>
    <col min="7" max="7" width="3.69921875" style="172" bestFit="1" customWidth="1"/>
    <col min="8" max="8" width="6.19921875" style="172" customWidth="1"/>
    <col min="9" max="9" width="11.8984375" style="172" customWidth="1"/>
    <col min="10" max="10" width="66.69921875" style="178" customWidth="1"/>
    <col min="11" max="11" width="7.09765625" style="172" hidden="1" customWidth="1"/>
    <col min="12" max="13" width="4.5" style="173" hidden="1" customWidth="1"/>
    <col min="14" max="14" width="1.69921875" style="173" hidden="1" customWidth="1"/>
    <col min="15" max="15" width="5.59765625" style="173" customWidth="1"/>
    <col min="16" max="78" width="9" style="173"/>
    <col min="79" max="16384" width="9" style="172"/>
  </cols>
  <sheetData>
    <row r="1" spans="1:14" ht="50.25" customHeight="1" thickBot="1" x14ac:dyDescent="0.25">
      <c r="A1" s="656" t="s">
        <v>242</v>
      </c>
      <c r="B1" s="656"/>
      <c r="C1" s="656"/>
      <c r="D1" s="656"/>
      <c r="E1" s="656"/>
      <c r="F1" s="656"/>
      <c r="G1" s="656"/>
      <c r="H1" s="656"/>
      <c r="I1" s="656"/>
      <c r="J1" s="656"/>
    </row>
    <row r="2" spans="1:14" ht="30" customHeight="1" x14ac:dyDescent="0.2">
      <c r="A2" s="626" t="s">
        <v>243</v>
      </c>
      <c r="B2" s="629"/>
      <c r="C2" s="637" t="s">
        <v>244</v>
      </c>
      <c r="D2" s="629"/>
      <c r="E2" s="629"/>
      <c r="F2" s="629"/>
      <c r="G2" s="629"/>
      <c r="H2" s="629"/>
      <c r="I2" s="627"/>
      <c r="J2" s="400" t="s">
        <v>245</v>
      </c>
      <c r="K2" s="172" t="s">
        <v>246</v>
      </c>
      <c r="L2" s="173">
        <v>6</v>
      </c>
      <c r="M2" s="173">
        <v>1</v>
      </c>
      <c r="N2" s="173" t="s">
        <v>247</v>
      </c>
    </row>
    <row r="3" spans="1:14" ht="30" customHeight="1" x14ac:dyDescent="0.2">
      <c r="A3" s="401" t="s">
        <v>248</v>
      </c>
      <c r="B3" s="402" t="s">
        <v>249</v>
      </c>
      <c r="C3" s="657" t="s">
        <v>431</v>
      </c>
      <c r="D3" s="658"/>
      <c r="E3" s="659"/>
      <c r="F3" s="174"/>
      <c r="G3" s="403" t="s">
        <v>250</v>
      </c>
      <c r="H3" s="174"/>
      <c r="I3" s="404" t="s">
        <v>251</v>
      </c>
      <c r="J3" s="405" t="s">
        <v>623</v>
      </c>
      <c r="K3" s="406" t="s">
        <v>383</v>
      </c>
      <c r="L3" s="173">
        <v>7</v>
      </c>
      <c r="M3" s="173">
        <v>2</v>
      </c>
      <c r="N3" s="173" t="s">
        <v>252</v>
      </c>
    </row>
    <row r="4" spans="1:14" ht="30" customHeight="1" x14ac:dyDescent="0.2">
      <c r="A4" s="401" t="s">
        <v>253</v>
      </c>
      <c r="B4" s="402" t="s">
        <v>142</v>
      </c>
      <c r="C4" s="644"/>
      <c r="D4" s="645"/>
      <c r="E4" s="645"/>
      <c r="F4" s="645"/>
      <c r="G4" s="645"/>
      <c r="H4" s="645"/>
      <c r="I4" s="646"/>
      <c r="J4" s="407" t="s">
        <v>624</v>
      </c>
      <c r="M4" s="173">
        <v>3</v>
      </c>
      <c r="N4" s="173" t="s">
        <v>254</v>
      </c>
    </row>
    <row r="5" spans="1:14" ht="30" customHeight="1" x14ac:dyDescent="0.2">
      <c r="A5" s="401" t="s">
        <v>255</v>
      </c>
      <c r="B5" s="402" t="s">
        <v>256</v>
      </c>
      <c r="C5" s="644"/>
      <c r="D5" s="645"/>
      <c r="E5" s="645"/>
      <c r="F5" s="645"/>
      <c r="G5" s="645"/>
      <c r="H5" s="645"/>
      <c r="I5" s="646"/>
      <c r="J5" s="407" t="s">
        <v>257</v>
      </c>
      <c r="K5" s="172" t="s">
        <v>410</v>
      </c>
      <c r="M5" s="173">
        <v>4</v>
      </c>
      <c r="N5" s="173" t="s">
        <v>258</v>
      </c>
    </row>
    <row r="6" spans="1:14" ht="30" customHeight="1" x14ac:dyDescent="0.2">
      <c r="A6" s="401" t="s">
        <v>259</v>
      </c>
      <c r="B6" s="402" t="s">
        <v>260</v>
      </c>
      <c r="C6" s="644"/>
      <c r="D6" s="645"/>
      <c r="E6" s="645"/>
      <c r="F6" s="645"/>
      <c r="G6" s="645"/>
      <c r="H6" s="645"/>
      <c r="I6" s="646"/>
      <c r="J6" s="407" t="s">
        <v>261</v>
      </c>
      <c r="K6" s="172" t="s">
        <v>411</v>
      </c>
      <c r="M6" s="173">
        <v>5</v>
      </c>
      <c r="N6" s="173" t="s">
        <v>262</v>
      </c>
    </row>
    <row r="7" spans="1:14" ht="30" customHeight="1" x14ac:dyDescent="0.2">
      <c r="A7" s="401" t="s">
        <v>263</v>
      </c>
      <c r="B7" s="402" t="s">
        <v>143</v>
      </c>
      <c r="C7" s="644"/>
      <c r="D7" s="645"/>
      <c r="E7" s="645"/>
      <c r="F7" s="645"/>
      <c r="G7" s="645"/>
      <c r="H7" s="645"/>
      <c r="I7" s="646"/>
      <c r="J7" s="407" t="s">
        <v>264</v>
      </c>
      <c r="M7" s="173">
        <v>6</v>
      </c>
      <c r="N7" s="173" t="s">
        <v>55</v>
      </c>
    </row>
    <row r="8" spans="1:14" ht="30" customHeight="1" x14ac:dyDescent="0.2">
      <c r="A8" s="401" t="s">
        <v>265</v>
      </c>
      <c r="B8" s="402" t="s">
        <v>293</v>
      </c>
      <c r="C8" s="647"/>
      <c r="D8" s="648"/>
      <c r="E8" s="648"/>
      <c r="F8" s="648"/>
      <c r="G8" s="648"/>
      <c r="H8" s="648"/>
      <c r="I8" s="649"/>
      <c r="J8" s="407" t="s">
        <v>314</v>
      </c>
      <c r="M8" s="173">
        <v>7</v>
      </c>
    </row>
    <row r="9" spans="1:14" ht="30" customHeight="1" x14ac:dyDescent="0.2">
      <c r="A9" s="401" t="s">
        <v>266</v>
      </c>
      <c r="B9" s="402" t="s">
        <v>267</v>
      </c>
      <c r="C9" s="660"/>
      <c r="D9" s="661"/>
      <c r="E9" s="661"/>
      <c r="F9" s="661"/>
      <c r="G9" s="661"/>
      <c r="H9" s="661"/>
      <c r="I9" s="662"/>
      <c r="J9" s="407" t="s">
        <v>622</v>
      </c>
      <c r="M9" s="173">
        <v>8</v>
      </c>
    </row>
    <row r="10" spans="1:14" ht="30" hidden="1" customHeight="1" x14ac:dyDescent="0.2">
      <c r="A10" s="401" t="s">
        <v>268</v>
      </c>
      <c r="B10" s="402" t="s">
        <v>269</v>
      </c>
      <c r="C10" s="644"/>
      <c r="D10" s="645"/>
      <c r="E10" s="645"/>
      <c r="F10" s="645"/>
      <c r="G10" s="645"/>
      <c r="H10" s="645"/>
      <c r="I10" s="646"/>
      <c r="J10" s="407" t="s">
        <v>412</v>
      </c>
      <c r="M10" s="173">
        <v>9</v>
      </c>
    </row>
    <row r="11" spans="1:14" ht="30" customHeight="1" x14ac:dyDescent="0.2">
      <c r="A11" s="401" t="s">
        <v>610</v>
      </c>
      <c r="B11" s="402" t="s">
        <v>270</v>
      </c>
      <c r="C11" s="647"/>
      <c r="D11" s="648"/>
      <c r="E11" s="648"/>
      <c r="F11" s="648"/>
      <c r="G11" s="648"/>
      <c r="H11" s="648"/>
      <c r="I11" s="649"/>
      <c r="J11" s="408" t="s">
        <v>271</v>
      </c>
      <c r="M11" s="173">
        <v>10</v>
      </c>
    </row>
    <row r="12" spans="1:14" ht="88.5" customHeight="1" x14ac:dyDescent="0.2">
      <c r="A12" s="401" t="s">
        <v>611</v>
      </c>
      <c r="B12" s="409" t="s">
        <v>272</v>
      </c>
      <c r="C12" s="641"/>
      <c r="D12" s="642"/>
      <c r="E12" s="642"/>
      <c r="F12" s="642"/>
      <c r="G12" s="642"/>
      <c r="H12" s="642"/>
      <c r="I12" s="643"/>
      <c r="J12" s="410" t="s">
        <v>315</v>
      </c>
      <c r="M12" s="173">
        <v>11</v>
      </c>
    </row>
    <row r="13" spans="1:14" ht="30" customHeight="1" x14ac:dyDescent="0.2">
      <c r="A13" s="401" t="s">
        <v>612</v>
      </c>
      <c r="B13" s="402" t="s">
        <v>273</v>
      </c>
      <c r="C13" s="644"/>
      <c r="D13" s="645"/>
      <c r="E13" s="645"/>
      <c r="F13" s="645"/>
      <c r="G13" s="645"/>
      <c r="H13" s="645"/>
      <c r="I13" s="646"/>
      <c r="J13" s="407" t="s">
        <v>395</v>
      </c>
      <c r="M13" s="173">
        <v>12</v>
      </c>
    </row>
    <row r="14" spans="1:14" ht="30" customHeight="1" x14ac:dyDescent="0.2">
      <c r="A14" s="401" t="s">
        <v>613</v>
      </c>
      <c r="B14" s="402" t="s">
        <v>294</v>
      </c>
      <c r="C14" s="644"/>
      <c r="D14" s="645"/>
      <c r="E14" s="645"/>
      <c r="F14" s="645"/>
      <c r="G14" s="645"/>
      <c r="H14" s="645"/>
      <c r="I14" s="646"/>
      <c r="J14" s="407" t="s">
        <v>241</v>
      </c>
      <c r="M14" s="173">
        <v>13</v>
      </c>
    </row>
    <row r="15" spans="1:14" ht="30" customHeight="1" x14ac:dyDescent="0.2">
      <c r="A15" s="401" t="s">
        <v>614</v>
      </c>
      <c r="B15" s="402" t="s">
        <v>296</v>
      </c>
      <c r="C15" s="647"/>
      <c r="D15" s="648"/>
      <c r="E15" s="648"/>
      <c r="F15" s="648"/>
      <c r="G15" s="648"/>
      <c r="H15" s="648"/>
      <c r="I15" s="649"/>
      <c r="J15" s="407" t="s">
        <v>317</v>
      </c>
      <c r="M15" s="173">
        <v>14</v>
      </c>
    </row>
    <row r="16" spans="1:14" ht="30" customHeight="1" x14ac:dyDescent="0.2">
      <c r="A16" s="401" t="s">
        <v>615</v>
      </c>
      <c r="B16" s="411" t="s">
        <v>233</v>
      </c>
      <c r="C16" s="647"/>
      <c r="D16" s="648"/>
      <c r="E16" s="648"/>
      <c r="F16" s="648"/>
      <c r="G16" s="648"/>
      <c r="H16" s="648"/>
      <c r="I16" s="649"/>
      <c r="J16" s="412" t="s">
        <v>295</v>
      </c>
      <c r="M16" s="173">
        <v>15</v>
      </c>
    </row>
    <row r="17" spans="1:13" ht="30" customHeight="1" x14ac:dyDescent="0.2">
      <c r="A17" s="401" t="s">
        <v>616</v>
      </c>
      <c r="B17" s="411" t="s">
        <v>274</v>
      </c>
      <c r="C17" s="650"/>
      <c r="D17" s="651"/>
      <c r="E17" s="413" t="s">
        <v>647</v>
      </c>
      <c r="F17" s="645"/>
      <c r="G17" s="645"/>
      <c r="H17" s="645"/>
      <c r="I17" s="646"/>
      <c r="J17" s="224" t="s">
        <v>275</v>
      </c>
      <c r="M17" s="173">
        <v>16</v>
      </c>
    </row>
    <row r="18" spans="1:13" ht="30" customHeight="1" x14ac:dyDescent="0.2">
      <c r="A18" s="401" t="s">
        <v>617</v>
      </c>
      <c r="B18" s="414" t="s">
        <v>276</v>
      </c>
      <c r="C18" s="644"/>
      <c r="D18" s="645"/>
      <c r="E18" s="645"/>
      <c r="F18" s="645"/>
      <c r="G18" s="645"/>
      <c r="H18" s="645"/>
      <c r="I18" s="646"/>
      <c r="J18" s="175" t="s">
        <v>801</v>
      </c>
      <c r="M18" s="173">
        <v>17</v>
      </c>
    </row>
    <row r="19" spans="1:13" ht="30" customHeight="1" thickBot="1" x14ac:dyDescent="0.25">
      <c r="A19" s="401" t="s">
        <v>618</v>
      </c>
      <c r="B19" s="414" t="s">
        <v>55</v>
      </c>
      <c r="C19" s="638"/>
      <c r="D19" s="639"/>
      <c r="E19" s="639"/>
      <c r="F19" s="639"/>
      <c r="G19" s="639"/>
      <c r="H19" s="639"/>
      <c r="I19" s="640"/>
      <c r="J19" s="181" t="s">
        <v>316</v>
      </c>
      <c r="M19" s="173">
        <v>18</v>
      </c>
    </row>
    <row r="20" spans="1:13" ht="30" customHeight="1" x14ac:dyDescent="0.2">
      <c r="A20" s="626" t="s">
        <v>279</v>
      </c>
      <c r="B20" s="627"/>
      <c r="C20" s="637" t="s">
        <v>280</v>
      </c>
      <c r="D20" s="629"/>
      <c r="E20" s="629"/>
      <c r="F20" s="629"/>
      <c r="G20" s="629"/>
      <c r="H20" s="629"/>
      <c r="I20" s="629"/>
      <c r="J20" s="631"/>
      <c r="K20" s="172" t="s">
        <v>281</v>
      </c>
      <c r="M20" s="173">
        <v>19</v>
      </c>
    </row>
    <row r="21" spans="1:13" ht="56.25" customHeight="1" x14ac:dyDescent="0.2">
      <c r="A21" s="603">
        <v>17</v>
      </c>
      <c r="B21" s="605" t="s">
        <v>394</v>
      </c>
      <c r="C21" s="215"/>
      <c r="D21" s="614" t="s">
        <v>282</v>
      </c>
      <c r="E21" s="614"/>
      <c r="F21" s="614"/>
      <c r="G21" s="614"/>
      <c r="H21" s="614"/>
      <c r="I21" s="614"/>
      <c r="J21" s="615"/>
      <c r="M21" s="173">
        <v>20</v>
      </c>
    </row>
    <row r="22" spans="1:13" ht="131.25" customHeight="1" thickBot="1" x14ac:dyDescent="0.25">
      <c r="A22" s="632"/>
      <c r="B22" s="633"/>
      <c r="C22" s="634" t="s">
        <v>393</v>
      </c>
      <c r="D22" s="635"/>
      <c r="E22" s="635"/>
      <c r="F22" s="635"/>
      <c r="G22" s="635"/>
      <c r="H22" s="635"/>
      <c r="I22" s="635"/>
      <c r="J22" s="636"/>
      <c r="M22" s="173">
        <v>21</v>
      </c>
    </row>
    <row r="23" spans="1:13" ht="36.75" customHeight="1" x14ac:dyDescent="0.2">
      <c r="A23" s="626" t="s">
        <v>279</v>
      </c>
      <c r="B23" s="627"/>
      <c r="C23" s="628" t="s">
        <v>544</v>
      </c>
      <c r="D23" s="629"/>
      <c r="E23" s="629"/>
      <c r="F23" s="629"/>
      <c r="G23" s="629"/>
      <c r="H23" s="629"/>
      <c r="I23" s="629"/>
      <c r="J23" s="631"/>
      <c r="K23" s="172" t="s">
        <v>281</v>
      </c>
      <c r="M23" s="173">
        <v>22</v>
      </c>
    </row>
    <row r="24" spans="1:13" ht="62.4" customHeight="1" x14ac:dyDescent="0.2">
      <c r="A24" s="603">
        <v>18</v>
      </c>
      <c r="B24" s="605" t="s">
        <v>781</v>
      </c>
      <c r="C24" s="215"/>
      <c r="D24" s="614" t="s">
        <v>780</v>
      </c>
      <c r="E24" s="614"/>
      <c r="F24" s="614"/>
      <c r="G24" s="614"/>
      <c r="H24" s="614"/>
      <c r="I24" s="614"/>
      <c r="J24" s="615"/>
      <c r="M24" s="173">
        <v>23</v>
      </c>
    </row>
    <row r="25" spans="1:13" ht="361.2" customHeight="1" thickBot="1" x14ac:dyDescent="0.25">
      <c r="A25" s="632"/>
      <c r="B25" s="633"/>
      <c r="C25" s="634" t="s">
        <v>433</v>
      </c>
      <c r="D25" s="635"/>
      <c r="E25" s="635"/>
      <c r="F25" s="635"/>
      <c r="G25" s="635"/>
      <c r="H25" s="635"/>
      <c r="I25" s="635"/>
      <c r="J25" s="636"/>
      <c r="M25" s="173">
        <v>24</v>
      </c>
    </row>
    <row r="26" spans="1:13" ht="27" customHeight="1" x14ac:dyDescent="0.2">
      <c r="A26" s="626" t="s">
        <v>543</v>
      </c>
      <c r="B26" s="627"/>
      <c r="C26" s="637" t="s">
        <v>432</v>
      </c>
      <c r="D26" s="629"/>
      <c r="E26" s="629"/>
      <c r="F26" s="629"/>
      <c r="G26" s="629"/>
      <c r="H26" s="629"/>
      <c r="I26" s="629"/>
      <c r="J26" s="631"/>
      <c r="M26" s="173">
        <v>25</v>
      </c>
    </row>
    <row r="27" spans="1:13" s="173" customFormat="1" ht="46.5" customHeight="1" x14ac:dyDescent="0.2">
      <c r="A27" s="603">
        <v>19</v>
      </c>
      <c r="B27" s="605" t="s">
        <v>283</v>
      </c>
      <c r="C27" s="215"/>
      <c r="D27" s="607" t="s">
        <v>284</v>
      </c>
      <c r="E27" s="608"/>
      <c r="F27" s="608"/>
      <c r="G27" s="608"/>
      <c r="H27" s="608"/>
      <c r="I27" s="608"/>
      <c r="J27" s="609"/>
      <c r="M27" s="173">
        <v>26</v>
      </c>
    </row>
    <row r="28" spans="1:13" s="173" customFormat="1" ht="69" customHeight="1" thickBot="1" x14ac:dyDescent="0.25">
      <c r="A28" s="604"/>
      <c r="B28" s="606"/>
      <c r="C28" s="610" t="s">
        <v>430</v>
      </c>
      <c r="D28" s="611"/>
      <c r="E28" s="611"/>
      <c r="F28" s="611"/>
      <c r="G28" s="611"/>
      <c r="H28" s="611"/>
      <c r="I28" s="611"/>
      <c r="J28" s="612"/>
      <c r="M28" s="173">
        <v>27</v>
      </c>
    </row>
    <row r="29" spans="1:13" s="173" customFormat="1" ht="45.75" customHeight="1" thickBot="1" x14ac:dyDescent="0.25">
      <c r="A29" s="613">
        <v>20</v>
      </c>
      <c r="B29" s="605" t="s">
        <v>285</v>
      </c>
      <c r="C29" s="215"/>
      <c r="D29" s="614" t="s">
        <v>286</v>
      </c>
      <c r="E29" s="614"/>
      <c r="F29" s="614"/>
      <c r="G29" s="614"/>
      <c r="H29" s="614"/>
      <c r="I29" s="614"/>
      <c r="J29" s="615"/>
      <c r="M29" s="173">
        <v>28</v>
      </c>
    </row>
    <row r="30" spans="1:13" s="173" customFormat="1" ht="90.75" customHeight="1" thickBot="1" x14ac:dyDescent="0.25">
      <c r="A30" s="604"/>
      <c r="B30" s="606"/>
      <c r="C30" s="616" t="s">
        <v>402</v>
      </c>
      <c r="D30" s="617"/>
      <c r="E30" s="617"/>
      <c r="F30" s="617"/>
      <c r="G30" s="617"/>
      <c r="H30" s="617"/>
      <c r="I30" s="617"/>
      <c r="J30" s="618"/>
      <c r="M30" s="173">
        <v>29</v>
      </c>
    </row>
    <row r="31" spans="1:13" s="173" customFormat="1" ht="41.25" customHeight="1" thickBot="1" x14ac:dyDescent="0.25">
      <c r="A31" s="613">
        <v>21</v>
      </c>
      <c r="B31" s="605" t="s">
        <v>287</v>
      </c>
      <c r="C31" s="215"/>
      <c r="D31" s="614" t="s">
        <v>288</v>
      </c>
      <c r="E31" s="614"/>
      <c r="F31" s="614"/>
      <c r="G31" s="614"/>
      <c r="H31" s="614"/>
      <c r="I31" s="614"/>
      <c r="J31" s="615"/>
      <c r="M31" s="173">
        <v>30</v>
      </c>
    </row>
    <row r="32" spans="1:13" s="173" customFormat="1" ht="87" customHeight="1" x14ac:dyDescent="0.2">
      <c r="A32" s="619"/>
      <c r="B32" s="620"/>
      <c r="C32" s="621" t="s">
        <v>289</v>
      </c>
      <c r="D32" s="622"/>
      <c r="E32" s="622"/>
      <c r="F32" s="622"/>
      <c r="G32" s="622"/>
      <c r="H32" s="622"/>
      <c r="I32" s="622"/>
      <c r="J32" s="623"/>
      <c r="M32" s="173">
        <v>31</v>
      </c>
    </row>
    <row r="33" spans="1:13" s="173" customFormat="1" ht="69" customHeight="1" thickBot="1" x14ac:dyDescent="0.25">
      <c r="A33" s="416">
        <v>22</v>
      </c>
      <c r="B33" s="417" t="s">
        <v>290</v>
      </c>
      <c r="C33" s="215"/>
      <c r="D33" s="624" t="s">
        <v>291</v>
      </c>
      <c r="E33" s="624"/>
      <c r="F33" s="624"/>
      <c r="G33" s="624"/>
      <c r="H33" s="624"/>
      <c r="I33" s="624"/>
      <c r="J33" s="625"/>
    </row>
    <row r="34" spans="1:13" ht="48.6" customHeight="1" x14ac:dyDescent="0.2">
      <c r="A34" s="626" t="s">
        <v>773</v>
      </c>
      <c r="B34" s="627"/>
      <c r="C34" s="628" t="s">
        <v>779</v>
      </c>
      <c r="D34" s="629"/>
      <c r="E34" s="629"/>
      <c r="F34" s="629"/>
      <c r="G34" s="630"/>
      <c r="H34" s="630"/>
      <c r="I34" s="630"/>
      <c r="J34" s="631"/>
      <c r="K34" s="172" t="s">
        <v>281</v>
      </c>
      <c r="M34" s="173">
        <v>19</v>
      </c>
    </row>
    <row r="35" spans="1:13" ht="56.25" customHeight="1" x14ac:dyDescent="0.2">
      <c r="A35" s="548">
        <v>23</v>
      </c>
      <c r="B35" s="549" t="s">
        <v>774</v>
      </c>
      <c r="C35" s="215"/>
      <c r="D35" s="652" t="s">
        <v>775</v>
      </c>
      <c r="E35" s="653"/>
      <c r="F35" s="653"/>
      <c r="G35" s="654" t="s">
        <v>776</v>
      </c>
      <c r="H35" s="655"/>
      <c r="I35" s="550" t="s">
        <v>777</v>
      </c>
      <c r="J35" s="569"/>
      <c r="M35" s="173">
        <v>20</v>
      </c>
    </row>
    <row r="36" spans="1:13" s="173" customFormat="1" ht="18.75" customHeight="1" x14ac:dyDescent="0.2">
      <c r="A36" s="601" t="s">
        <v>292</v>
      </c>
      <c r="B36" s="601"/>
      <c r="C36" s="601"/>
      <c r="D36" s="601"/>
      <c r="E36" s="601"/>
      <c r="F36" s="601"/>
      <c r="G36" s="601"/>
      <c r="H36" s="601"/>
      <c r="I36" s="601"/>
      <c r="J36" s="601"/>
    </row>
    <row r="37" spans="1:13" s="173" customFormat="1" ht="18.75" customHeight="1" x14ac:dyDescent="0.2">
      <c r="A37" s="602"/>
      <c r="B37" s="602"/>
      <c r="C37" s="602"/>
      <c r="D37" s="602"/>
      <c r="E37" s="602"/>
      <c r="F37" s="602"/>
      <c r="G37" s="602"/>
      <c r="H37" s="602"/>
      <c r="I37" s="602"/>
      <c r="J37" s="602"/>
    </row>
    <row r="38" spans="1:13" s="173" customFormat="1" ht="18.75" customHeight="1" x14ac:dyDescent="0.2">
      <c r="A38" s="602"/>
      <c r="B38" s="602"/>
      <c r="C38" s="602"/>
      <c r="D38" s="602"/>
      <c r="E38" s="602"/>
      <c r="F38" s="602"/>
      <c r="G38" s="602"/>
      <c r="H38" s="602"/>
      <c r="I38" s="602"/>
      <c r="J38" s="602"/>
    </row>
    <row r="39" spans="1:13" s="173" customFormat="1" ht="18.75" customHeight="1" x14ac:dyDescent="0.2">
      <c r="J39" s="177"/>
    </row>
    <row r="40" spans="1:13" s="173" customFormat="1" ht="18.75" customHeight="1" x14ac:dyDescent="0.2">
      <c r="J40" s="177"/>
    </row>
    <row r="41" spans="1:13" s="173" customFormat="1" ht="18.75" customHeight="1" x14ac:dyDescent="0.2">
      <c r="J41" s="177"/>
    </row>
    <row r="42" spans="1:13" s="173" customFormat="1" ht="18.75" customHeight="1" x14ac:dyDescent="0.2">
      <c r="J42" s="177"/>
    </row>
    <row r="43" spans="1:13" s="173" customFormat="1" ht="18.75" customHeight="1" x14ac:dyDescent="0.2">
      <c r="J43" s="177"/>
    </row>
    <row r="44" spans="1:13" s="173" customFormat="1" ht="18.75" customHeight="1" x14ac:dyDescent="0.2">
      <c r="J44" s="177"/>
    </row>
    <row r="45" spans="1:13" s="173" customFormat="1" ht="18.75" customHeight="1" x14ac:dyDescent="0.2">
      <c r="J45" s="177"/>
    </row>
    <row r="46" spans="1:13" s="173" customFormat="1" ht="18.75" customHeight="1" x14ac:dyDescent="0.2">
      <c r="J46" s="177"/>
    </row>
    <row r="47" spans="1:13" s="173" customFormat="1" ht="18.75" customHeight="1" x14ac:dyDescent="0.2">
      <c r="J47" s="177"/>
    </row>
    <row r="48" spans="1:13" s="173" customFormat="1" ht="18.75" customHeight="1" x14ac:dyDescent="0.2">
      <c r="J48" s="177"/>
    </row>
    <row r="49" spans="10:10" s="173" customFormat="1" ht="18.75" customHeight="1" x14ac:dyDescent="0.2">
      <c r="J49" s="177"/>
    </row>
    <row r="50" spans="10:10" s="173" customFormat="1" ht="18.75" customHeight="1" x14ac:dyDescent="0.2">
      <c r="J50" s="177"/>
    </row>
    <row r="51" spans="10:10" s="173" customFormat="1" ht="18.75" customHeight="1" x14ac:dyDescent="0.2">
      <c r="J51" s="177"/>
    </row>
    <row r="52" spans="10:10" s="173" customFormat="1" ht="18.75" customHeight="1" x14ac:dyDescent="0.2">
      <c r="J52" s="177"/>
    </row>
    <row r="53" spans="10:10" s="173" customFormat="1" ht="18.75" customHeight="1" x14ac:dyDescent="0.2">
      <c r="J53" s="177"/>
    </row>
    <row r="54" spans="10:10" s="173" customFormat="1" ht="18.75" customHeight="1" x14ac:dyDescent="0.2">
      <c r="J54" s="177"/>
    </row>
    <row r="55" spans="10:10" s="173" customFormat="1" ht="18.75" customHeight="1" x14ac:dyDescent="0.2">
      <c r="J55" s="177"/>
    </row>
    <row r="56" spans="10:10" s="173" customFormat="1" ht="18.75" customHeight="1" x14ac:dyDescent="0.2">
      <c r="J56" s="177"/>
    </row>
    <row r="57" spans="10:10" s="173" customFormat="1" ht="18.75" customHeight="1" x14ac:dyDescent="0.2">
      <c r="J57" s="177"/>
    </row>
    <row r="58" spans="10:10" s="173" customFormat="1" ht="18.75" customHeight="1" x14ac:dyDescent="0.2">
      <c r="J58" s="177"/>
    </row>
    <row r="59" spans="10:10" s="173" customFormat="1" ht="18.75" customHeight="1" x14ac:dyDescent="0.2">
      <c r="J59" s="177"/>
    </row>
    <row r="60" spans="10:10" s="173" customFormat="1" ht="18.75" customHeight="1" x14ac:dyDescent="0.2">
      <c r="J60" s="177"/>
    </row>
    <row r="61" spans="10:10" s="173" customFormat="1" ht="18.75" customHeight="1" x14ac:dyDescent="0.2">
      <c r="J61" s="177"/>
    </row>
    <row r="62" spans="10:10" s="173" customFormat="1" ht="18.75" customHeight="1" x14ac:dyDescent="0.2">
      <c r="J62" s="177"/>
    </row>
    <row r="63" spans="10:10" s="173" customFormat="1" ht="18.75" customHeight="1" x14ac:dyDescent="0.2">
      <c r="J63" s="177"/>
    </row>
    <row r="64" spans="10:10" s="173" customFormat="1" ht="18.75" customHeight="1" x14ac:dyDescent="0.2">
      <c r="J64" s="177"/>
    </row>
    <row r="65" spans="10:10" s="173" customFormat="1" ht="18.75" customHeight="1" x14ac:dyDescent="0.2">
      <c r="J65" s="177"/>
    </row>
    <row r="66" spans="10:10" s="173" customFormat="1" ht="18.75" customHeight="1" x14ac:dyDescent="0.2">
      <c r="J66" s="177"/>
    </row>
    <row r="67" spans="10:10" s="173" customFormat="1" ht="18.75" customHeight="1" x14ac:dyDescent="0.2">
      <c r="J67" s="177"/>
    </row>
    <row r="68" spans="10:10" s="173" customFormat="1" ht="18.75" customHeight="1" x14ac:dyDescent="0.2">
      <c r="J68" s="177"/>
    </row>
    <row r="69" spans="10:10" s="173" customFormat="1" ht="18.75" customHeight="1" x14ac:dyDescent="0.2">
      <c r="J69" s="177"/>
    </row>
    <row r="70" spans="10:10" s="173" customFormat="1" ht="18.75" customHeight="1" x14ac:dyDescent="0.2">
      <c r="J70" s="177"/>
    </row>
    <row r="71" spans="10:10" s="173" customFormat="1" ht="18.75" customHeight="1" x14ac:dyDescent="0.2">
      <c r="J71" s="177"/>
    </row>
    <row r="72" spans="10:10" s="173" customFormat="1" ht="18.75" customHeight="1" x14ac:dyDescent="0.2">
      <c r="J72" s="177"/>
    </row>
    <row r="73" spans="10:10" s="173" customFormat="1" ht="18.75" customHeight="1" x14ac:dyDescent="0.2">
      <c r="J73" s="177"/>
    </row>
    <row r="74" spans="10:10" s="173" customFormat="1" ht="18.75" customHeight="1" x14ac:dyDescent="0.2">
      <c r="J74" s="177"/>
    </row>
    <row r="75" spans="10:10" s="173" customFormat="1" ht="18.75" customHeight="1" x14ac:dyDescent="0.2">
      <c r="J75" s="177"/>
    </row>
    <row r="76" spans="10:10" s="173" customFormat="1" ht="18.75" customHeight="1" x14ac:dyDescent="0.2">
      <c r="J76" s="177"/>
    </row>
    <row r="77" spans="10:10" s="173" customFormat="1" ht="18.75" customHeight="1" x14ac:dyDescent="0.2">
      <c r="J77" s="177"/>
    </row>
    <row r="78" spans="10:10" s="173" customFormat="1" ht="18.75" customHeight="1" x14ac:dyDescent="0.2">
      <c r="J78" s="177"/>
    </row>
    <row r="79" spans="10:10" s="173" customFormat="1" ht="18.75" customHeight="1" x14ac:dyDescent="0.2">
      <c r="J79" s="177"/>
    </row>
    <row r="80" spans="10:10" s="173" customFormat="1" ht="18.75" customHeight="1" x14ac:dyDescent="0.2">
      <c r="J80" s="177"/>
    </row>
    <row r="81" spans="10:10" s="173" customFormat="1" ht="18.75" customHeight="1" x14ac:dyDescent="0.2">
      <c r="J81" s="177"/>
    </row>
    <row r="82" spans="10:10" s="173" customFormat="1" ht="18.75" customHeight="1" x14ac:dyDescent="0.2">
      <c r="J82" s="177"/>
    </row>
    <row r="83" spans="10:10" s="173" customFormat="1" ht="18.75" customHeight="1" x14ac:dyDescent="0.2">
      <c r="J83" s="177"/>
    </row>
    <row r="84" spans="10:10" s="173" customFormat="1" ht="18.75" customHeight="1" x14ac:dyDescent="0.2">
      <c r="J84" s="177"/>
    </row>
    <row r="85" spans="10:10" s="173" customFormat="1" ht="18.75" customHeight="1" x14ac:dyDescent="0.2">
      <c r="J85" s="177"/>
    </row>
    <row r="86" spans="10:10" s="173" customFormat="1" ht="18.75" customHeight="1" x14ac:dyDescent="0.2">
      <c r="J86" s="177"/>
    </row>
    <row r="87" spans="10:10" ht="18.75" customHeight="1" x14ac:dyDescent="0.2"/>
    <row r="88" spans="10:10" ht="18.75" customHeight="1" x14ac:dyDescent="0.2"/>
  </sheetData>
  <sheetProtection algorithmName="SHA-512" hashValue="JPcR7j9uqvJl2gB1dTGYMm2VWHW1d4Pg0mN+YIP1G1dL1L/Eljs9aalgiuwFMdLyZphfwYVc6K0gLIHXlutceg==" saltValue="WClSKxCthKM0MGp7ANuPSw==" spinCount="100000" sheet="1" objects="1" scenarios="1" selectLockedCells="1"/>
  <mergeCells count="53">
    <mergeCell ref="D35:F35"/>
    <mergeCell ref="G35:H35"/>
    <mergeCell ref="C11:I11"/>
    <mergeCell ref="A1:J1"/>
    <mergeCell ref="A2:B2"/>
    <mergeCell ref="C2:I2"/>
    <mergeCell ref="C4:I4"/>
    <mergeCell ref="C5:I5"/>
    <mergeCell ref="C3:E3"/>
    <mergeCell ref="C6:I6"/>
    <mergeCell ref="C7:I7"/>
    <mergeCell ref="C8:I8"/>
    <mergeCell ref="C9:I9"/>
    <mergeCell ref="C10:I10"/>
    <mergeCell ref="A20:B20"/>
    <mergeCell ref="C20:J20"/>
    <mergeCell ref="C19:I19"/>
    <mergeCell ref="C12:I12"/>
    <mergeCell ref="C13:I13"/>
    <mergeCell ref="C15:I15"/>
    <mergeCell ref="C18:I18"/>
    <mergeCell ref="C14:I14"/>
    <mergeCell ref="C16:I16"/>
    <mergeCell ref="C17:D17"/>
    <mergeCell ref="F17:I17"/>
    <mergeCell ref="A21:A22"/>
    <mergeCell ref="B21:B22"/>
    <mergeCell ref="D21:J21"/>
    <mergeCell ref="C22:J22"/>
    <mergeCell ref="A26:B26"/>
    <mergeCell ref="C26:J26"/>
    <mergeCell ref="A23:B23"/>
    <mergeCell ref="C23:J23"/>
    <mergeCell ref="A24:A25"/>
    <mergeCell ref="B24:B25"/>
    <mergeCell ref="D24:J24"/>
    <mergeCell ref="C25:J25"/>
    <mergeCell ref="A36:J38"/>
    <mergeCell ref="A27:A28"/>
    <mergeCell ref="B27:B28"/>
    <mergeCell ref="D27:J27"/>
    <mergeCell ref="C28:J28"/>
    <mergeCell ref="A29:A30"/>
    <mergeCell ref="B29:B30"/>
    <mergeCell ref="D29:J29"/>
    <mergeCell ref="C30:J30"/>
    <mergeCell ref="A31:A32"/>
    <mergeCell ref="B31:B32"/>
    <mergeCell ref="D31:J31"/>
    <mergeCell ref="C32:J32"/>
    <mergeCell ref="D33:J33"/>
    <mergeCell ref="A34:B34"/>
    <mergeCell ref="C34:J34"/>
  </mergeCells>
  <phoneticPr fontId="7"/>
  <dataValidations count="8">
    <dataValidation type="list" allowBlank="1" showInputMessage="1" showErrorMessage="1" sqref="C18:I18" xr:uid="{00000000-0002-0000-0100-000000000000}">
      <formula1>$N$2:$N$7</formula1>
    </dataValidation>
    <dataValidation type="list" imeMode="off" allowBlank="1" showInputMessage="1" showErrorMessage="1" sqref="F3" xr:uid="{00000000-0002-0000-0100-000001000000}">
      <formula1>$L$2:$L$3</formula1>
    </dataValidation>
    <dataValidation imeMode="hiragana" allowBlank="1" showInputMessage="1" showErrorMessage="1" sqref="D7:I7 C12:I14 D5:I5 C4:I4 C5:C9" xr:uid="{00000000-0002-0000-0100-000002000000}"/>
    <dataValidation imeMode="off" allowBlank="1" showInputMessage="1" showErrorMessage="1" sqref="C15:I16 C11:I11 C19" xr:uid="{00000000-0002-0000-0100-000003000000}"/>
    <dataValidation imeMode="halfKatakana" allowBlank="1" showInputMessage="1" showErrorMessage="1" sqref="D21 D27 C25 D31 D29 C22 D24 D33 D35" xr:uid="{00000000-0002-0000-0100-000004000000}"/>
    <dataValidation type="list" imeMode="off" allowBlank="1" showInputMessage="1" showErrorMessage="1" sqref="H3" xr:uid="{00000000-0002-0000-0100-000005000000}">
      <formula1>$M$2:$M$32</formula1>
    </dataValidation>
    <dataValidation type="list" imeMode="hiragana" allowBlank="1" showInputMessage="1" showErrorMessage="1" sqref="C21 C31 C24 C27 C29 C33 C35" xr:uid="{00000000-0002-0000-0100-000006000000}">
      <formula1>$K$3</formula1>
    </dataValidation>
    <dataValidation type="list" imeMode="hiragana" allowBlank="1" showInputMessage="1" showErrorMessage="1" sqref="C10:I10" xr:uid="{00000000-0002-0000-0100-000007000000}">
      <formula1>$K$5:$K$6</formula1>
    </dataValidation>
  </dataValidations>
  <hyperlinks>
    <hyperlink ref="J17" r:id="rId1" xr:uid="{00000000-0004-0000-0100-000000000000}"/>
  </hyperlinks>
  <pageMargins left="0.7" right="0.7" top="0.75" bottom="0.75" header="0.3" footer="0.3"/>
  <pageSetup paperSize="9" scale="43" orientation="portrait" r:id="rId2"/>
  <rowBreaks count="1" manualBreakCount="1">
    <brk id="37" max="16383" man="1"/>
  </rowBreak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CM72"/>
  <sheetViews>
    <sheetView showGridLines="0" showZeros="0" view="pageBreakPreview" zoomScaleNormal="85" zoomScaleSheetLayoutView="100" workbookViewId="0">
      <selection activeCell="AA4" sqref="AA4:AD4"/>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1" s="2" customFormat="1" ht="20.100000000000001" customHeight="1" x14ac:dyDescent="0.2">
      <c r="A1" s="4"/>
      <c r="B1" s="4" t="s">
        <v>97</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2">
      <c r="A2" s="836" t="s">
        <v>598</v>
      </c>
      <c r="B2" s="836"/>
      <c r="C2" s="836"/>
      <c r="D2" s="836"/>
      <c r="E2" s="836"/>
      <c r="F2" s="836"/>
      <c r="G2" s="836"/>
      <c r="H2" s="836"/>
      <c r="I2" s="836"/>
      <c r="J2" s="836"/>
      <c r="K2" s="836"/>
      <c r="L2" s="836"/>
      <c r="M2" s="836"/>
      <c r="N2" s="836"/>
      <c r="O2" s="836"/>
      <c r="P2" s="836"/>
      <c r="Q2" s="836"/>
      <c r="R2" s="836"/>
      <c r="S2" s="836"/>
      <c r="T2" s="836"/>
      <c r="U2" s="836"/>
      <c r="V2" s="836"/>
      <c r="W2" s="836"/>
      <c r="X2" s="836"/>
      <c r="Y2" s="836"/>
      <c r="Z2" s="836"/>
      <c r="AA2" s="836"/>
      <c r="AB2" s="836"/>
      <c r="AC2" s="836"/>
      <c r="AD2" s="836"/>
      <c r="AE2" s="836"/>
      <c r="AF2" s="836"/>
      <c r="AG2" s="836"/>
      <c r="AH2" s="836"/>
      <c r="AI2" s="836"/>
      <c r="AJ2" s="836"/>
      <c r="AK2" s="836"/>
      <c r="AL2" s="836"/>
      <c r="AO2" s="3"/>
    </row>
    <row r="3" spans="1:91" s="2" customFormat="1" ht="8.25" customHeight="1" x14ac:dyDescent="0.2">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3"/>
    </row>
    <row r="4" spans="1:91" s="2" customFormat="1" ht="20.100000000000001" customHeight="1" x14ac:dyDescent="0.2">
      <c r="A4" s="4"/>
      <c r="B4" s="4"/>
      <c r="C4" s="4"/>
      <c r="D4" s="4"/>
      <c r="E4" s="4"/>
      <c r="F4" s="4"/>
      <c r="G4" s="4"/>
      <c r="H4" s="4"/>
      <c r="I4" s="4"/>
      <c r="J4" s="4"/>
      <c r="K4" s="4"/>
      <c r="L4" s="4"/>
      <c r="M4" s="4"/>
      <c r="N4" s="4"/>
      <c r="O4" s="4"/>
      <c r="P4" s="4"/>
      <c r="Q4" s="4"/>
      <c r="R4" s="4"/>
      <c r="S4" s="4"/>
      <c r="T4" s="4"/>
      <c r="U4" s="4"/>
      <c r="V4" s="4"/>
      <c r="W4" s="4"/>
      <c r="X4" s="4"/>
      <c r="Y4" s="4"/>
      <c r="Z4" s="4"/>
      <c r="AA4" s="1011" t="s">
        <v>654</v>
      </c>
      <c r="AB4" s="1011"/>
      <c r="AC4" s="1011"/>
      <c r="AD4" s="1011"/>
      <c r="AE4" s="4" t="s">
        <v>2</v>
      </c>
      <c r="AF4" s="1187">
        <f>入力シート①!F3</f>
        <v>0</v>
      </c>
      <c r="AG4" s="1187"/>
      <c r="AH4" s="4" t="s">
        <v>3</v>
      </c>
      <c r="AI4" s="1187">
        <f>入力シート①!H3</f>
        <v>0</v>
      </c>
      <c r="AJ4" s="1187"/>
      <c r="AK4" s="4" t="s">
        <v>4</v>
      </c>
      <c r="AL4" s="4"/>
      <c r="AN4" s="6" t="s">
        <v>5</v>
      </c>
    </row>
    <row r="5" spans="1:91" s="2" customFormat="1"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89"/>
      <c r="AD5" s="89"/>
      <c r="AE5" s="4"/>
      <c r="AF5" s="89"/>
      <c r="AG5" s="89"/>
      <c r="AH5" s="4"/>
      <c r="AI5" s="89"/>
      <c r="AJ5" s="89"/>
      <c r="AK5" s="4"/>
      <c r="AL5" s="4"/>
    </row>
    <row r="6" spans="1:91" s="2" customFormat="1" ht="20.100000000000001" customHeight="1" x14ac:dyDescent="0.2">
      <c r="A6" s="4"/>
      <c r="B6" s="4" t="s">
        <v>208</v>
      </c>
      <c r="C6" s="4"/>
      <c r="D6" s="90"/>
      <c r="E6" s="90"/>
      <c r="F6" s="90"/>
      <c r="G6" s="90"/>
      <c r="H6" s="90"/>
      <c r="I6" s="90"/>
      <c r="J6" s="90"/>
      <c r="K6" s="90"/>
      <c r="L6" s="90"/>
      <c r="M6" s="4"/>
      <c r="N6" s="4"/>
      <c r="O6" s="4"/>
      <c r="P6" s="4"/>
      <c r="Q6" s="4"/>
      <c r="R6" s="4"/>
      <c r="S6" s="4"/>
      <c r="T6" s="4"/>
      <c r="U6" s="4"/>
      <c r="V6" s="4"/>
      <c r="W6" s="4"/>
      <c r="X6" s="4"/>
      <c r="Y6" s="4"/>
      <c r="Z6" s="4"/>
      <c r="AA6" s="4"/>
      <c r="AB6" s="4"/>
      <c r="AC6" s="4"/>
      <c r="AD6" s="4"/>
      <c r="AE6" s="4"/>
      <c r="AF6" s="4"/>
      <c r="AG6" s="4"/>
      <c r="AH6" s="4"/>
      <c r="AI6" s="4"/>
      <c r="AJ6" s="4"/>
      <c r="AK6" s="4"/>
      <c r="AL6" s="4"/>
    </row>
    <row r="7" spans="1:91" s="2" customFormat="1" ht="20.100000000000001" customHeight="1" x14ac:dyDescent="0.2">
      <c r="A7" s="4"/>
      <c r="B7" s="4"/>
      <c r="C7" s="4"/>
      <c r="D7" s="90"/>
      <c r="E7" s="90"/>
      <c r="F7" s="90"/>
      <c r="G7" s="90"/>
      <c r="H7" s="90"/>
      <c r="I7" s="90"/>
      <c r="J7" s="90"/>
      <c r="K7" s="90"/>
      <c r="L7" s="90"/>
      <c r="M7" s="4"/>
      <c r="N7" s="4"/>
      <c r="O7" s="4"/>
      <c r="P7" s="4"/>
      <c r="Q7" s="4"/>
      <c r="R7" s="4"/>
      <c r="S7" s="4"/>
      <c r="T7" s="4"/>
      <c r="U7" s="4"/>
      <c r="V7" s="4"/>
      <c r="W7" s="4"/>
      <c r="X7" s="4"/>
      <c r="Y7" s="4"/>
      <c r="Z7" s="4"/>
      <c r="AA7" s="4"/>
      <c r="AB7" s="4"/>
      <c r="AC7" s="4"/>
      <c r="AD7" s="4"/>
      <c r="AE7" s="4"/>
      <c r="AF7" s="4"/>
      <c r="AG7" s="4"/>
      <c r="AH7" s="4"/>
      <c r="AI7" s="4"/>
      <c r="AJ7" s="4"/>
      <c r="AK7" s="4"/>
      <c r="AL7" s="4"/>
    </row>
    <row r="8" spans="1:91" s="2" customFormat="1" ht="19.8" customHeight="1" x14ac:dyDescent="0.2">
      <c r="A8" s="4"/>
      <c r="B8" s="4"/>
      <c r="C8" s="4"/>
      <c r="D8" s="4"/>
      <c r="E8" s="4"/>
      <c r="F8" s="4"/>
      <c r="G8" s="4"/>
      <c r="H8" s="4"/>
      <c r="I8" s="4"/>
      <c r="J8" s="4"/>
      <c r="K8" s="4"/>
      <c r="L8" s="4"/>
      <c r="M8" s="4"/>
      <c r="N8" s="4"/>
      <c r="O8" s="4" t="s">
        <v>6</v>
      </c>
      <c r="P8" s="4"/>
      <c r="Q8" s="4"/>
      <c r="R8" s="4"/>
      <c r="S8" s="4"/>
      <c r="T8" s="91" t="s">
        <v>7</v>
      </c>
      <c r="U8" s="1013">
        <f>入力シート①!C11</f>
        <v>0</v>
      </c>
      <c r="V8" s="1014"/>
      <c r="W8" s="1014"/>
      <c r="X8" s="1014"/>
      <c r="Y8" s="1014"/>
      <c r="Z8" s="1014"/>
      <c r="AA8" s="1014"/>
      <c r="AB8" s="1014"/>
      <c r="AC8" s="91"/>
      <c r="AD8" s="92"/>
      <c r="AE8" s="92"/>
      <c r="AF8" s="92"/>
      <c r="AG8" s="92"/>
      <c r="AH8" s="92"/>
      <c r="AI8" s="91"/>
      <c r="AJ8" s="91"/>
      <c r="AK8" s="91"/>
      <c r="AL8" s="4"/>
      <c r="AN8" s="6" t="s">
        <v>5</v>
      </c>
    </row>
    <row r="9" spans="1:91" s="2" customFormat="1" ht="4.8" customHeight="1" x14ac:dyDescent="0.2">
      <c r="A9" s="4"/>
      <c r="B9" s="4"/>
      <c r="C9" s="4"/>
      <c r="D9" s="4"/>
      <c r="E9" s="4"/>
      <c r="F9" s="4"/>
      <c r="G9" s="4"/>
      <c r="H9" s="4"/>
      <c r="I9" s="4"/>
      <c r="J9" s="4"/>
      <c r="K9" s="4"/>
      <c r="L9" s="4"/>
      <c r="M9" s="4"/>
      <c r="N9" s="4"/>
      <c r="O9" s="4"/>
      <c r="P9" s="4"/>
      <c r="Q9" s="4"/>
      <c r="R9" s="4"/>
      <c r="S9" s="4"/>
      <c r="T9" s="91"/>
      <c r="U9" s="379"/>
      <c r="V9" s="152"/>
      <c r="W9" s="152"/>
      <c r="X9" s="152"/>
      <c r="Y9" s="152"/>
      <c r="Z9" s="152"/>
      <c r="AA9" s="152"/>
      <c r="AB9" s="152"/>
      <c r="AC9" s="91"/>
      <c r="AD9" s="92"/>
      <c r="AE9" s="92"/>
      <c r="AF9" s="92"/>
      <c r="AG9" s="92"/>
      <c r="AH9" s="92"/>
      <c r="AI9" s="91"/>
      <c r="AJ9" s="91"/>
      <c r="AK9" s="91"/>
      <c r="AL9" s="4"/>
      <c r="AN9" s="6"/>
    </row>
    <row r="10" spans="1:91" s="2" customFormat="1" ht="39" customHeight="1" x14ac:dyDescent="0.2">
      <c r="A10" s="4"/>
      <c r="B10" s="4"/>
      <c r="C10" s="4"/>
      <c r="D10" s="4"/>
      <c r="E10" s="4"/>
      <c r="F10" s="4"/>
      <c r="G10" s="4"/>
      <c r="H10" s="4"/>
      <c r="I10" s="4"/>
      <c r="J10" s="4"/>
      <c r="K10" s="4"/>
      <c r="L10" s="4"/>
      <c r="M10" s="4"/>
      <c r="N10" s="4"/>
      <c r="O10" s="1015" t="s">
        <v>8</v>
      </c>
      <c r="P10" s="1015"/>
      <c r="Q10" s="1015"/>
      <c r="R10" s="1015"/>
      <c r="S10" s="1015"/>
      <c r="T10" s="1016">
        <f>入力シート①!C12</f>
        <v>0</v>
      </c>
      <c r="U10" s="1016"/>
      <c r="V10" s="1016"/>
      <c r="W10" s="1016"/>
      <c r="X10" s="1016"/>
      <c r="Y10" s="1016"/>
      <c r="Z10" s="1016"/>
      <c r="AA10" s="1016"/>
      <c r="AB10" s="1016"/>
      <c r="AC10" s="1016"/>
      <c r="AD10" s="1016"/>
      <c r="AE10" s="1016"/>
      <c r="AF10" s="1016"/>
      <c r="AG10" s="1016"/>
      <c r="AH10" s="1016"/>
      <c r="AI10" s="1016"/>
      <c r="AJ10" s="1016"/>
      <c r="AK10" s="1016"/>
      <c r="AL10" s="7"/>
      <c r="AN10" s="3" t="s">
        <v>9</v>
      </c>
    </row>
    <row r="11" spans="1:91" s="2" customFormat="1" ht="5.0999999999999996" customHeight="1" x14ac:dyDescent="0.2">
      <c r="A11" s="4"/>
      <c r="B11" s="4"/>
      <c r="C11" s="4"/>
      <c r="D11" s="4"/>
      <c r="E11" s="4"/>
      <c r="F11" s="4"/>
      <c r="G11" s="4"/>
      <c r="H11" s="4"/>
      <c r="I11" s="4"/>
      <c r="J11" s="4"/>
      <c r="K11" s="4"/>
      <c r="L11" s="4"/>
      <c r="M11" s="4"/>
      <c r="N11" s="4"/>
      <c r="O11" s="93"/>
      <c r="P11" s="93"/>
      <c r="Q11" s="93"/>
      <c r="R11" s="93"/>
      <c r="S11" s="93"/>
      <c r="T11" s="92"/>
      <c r="U11" s="92"/>
      <c r="V11" s="92"/>
      <c r="W11" s="92"/>
      <c r="X11" s="92"/>
      <c r="Y11" s="92"/>
      <c r="Z11" s="92"/>
      <c r="AA11" s="92"/>
      <c r="AB11" s="92"/>
      <c r="AC11" s="92"/>
      <c r="AD11" s="92"/>
      <c r="AE11" s="92"/>
      <c r="AF11" s="92"/>
      <c r="AG11" s="92"/>
      <c r="AH11" s="92"/>
      <c r="AI11" s="92"/>
      <c r="AJ11" s="92"/>
      <c r="AK11" s="92"/>
      <c r="AL11" s="7"/>
    </row>
    <row r="12" spans="1:91" s="2" customFormat="1" ht="18" customHeight="1" x14ac:dyDescent="0.2">
      <c r="A12" s="4"/>
      <c r="B12" s="4"/>
      <c r="C12" s="4"/>
      <c r="D12" s="4"/>
      <c r="E12" s="4"/>
      <c r="F12" s="4"/>
      <c r="G12" s="4"/>
      <c r="H12" s="4"/>
      <c r="I12" s="4"/>
      <c r="J12" s="4"/>
      <c r="K12" s="4"/>
      <c r="L12" s="4"/>
      <c r="M12" s="4"/>
      <c r="N12" s="4"/>
      <c r="O12" s="851" t="s">
        <v>10</v>
      </c>
      <c r="P12" s="851"/>
      <c r="Q12" s="851"/>
      <c r="R12" s="851"/>
      <c r="S12" s="851"/>
      <c r="T12" s="1016">
        <f>入力シート①!C4</f>
        <v>0</v>
      </c>
      <c r="U12" s="1016"/>
      <c r="V12" s="1016"/>
      <c r="W12" s="1016"/>
      <c r="X12" s="1016"/>
      <c r="Y12" s="1016"/>
      <c r="Z12" s="1016"/>
      <c r="AA12" s="1016"/>
      <c r="AB12" s="1016"/>
      <c r="AC12" s="1016"/>
      <c r="AD12" s="1016"/>
      <c r="AE12" s="1016"/>
      <c r="AF12" s="1016"/>
      <c r="AG12" s="1016"/>
      <c r="AH12" s="1016"/>
      <c r="AI12" s="1016"/>
      <c r="AJ12" s="1016"/>
      <c r="AK12" s="1016"/>
      <c r="AL12" s="8"/>
      <c r="AN12" s="6" t="s">
        <v>11</v>
      </c>
    </row>
    <row r="13" spans="1:91" s="2" customFormat="1" ht="5.0999999999999996" customHeight="1" x14ac:dyDescent="0.2">
      <c r="A13" s="4"/>
      <c r="B13" s="4"/>
      <c r="C13" s="4"/>
      <c r="D13" s="4"/>
      <c r="E13" s="4"/>
      <c r="F13" s="4"/>
      <c r="G13" s="4"/>
      <c r="H13" s="4"/>
      <c r="I13" s="4"/>
      <c r="J13" s="4"/>
      <c r="K13" s="4"/>
      <c r="L13" s="4"/>
      <c r="M13" s="4"/>
      <c r="N13" s="4"/>
      <c r="O13" s="93"/>
      <c r="P13" s="93"/>
      <c r="Q13" s="93"/>
      <c r="R13" s="93"/>
      <c r="S13" s="93"/>
      <c r="T13" s="92"/>
      <c r="U13" s="92"/>
      <c r="V13" s="92"/>
      <c r="W13" s="92"/>
      <c r="X13" s="92"/>
      <c r="Y13" s="92"/>
      <c r="Z13" s="92"/>
      <c r="AA13" s="92"/>
      <c r="AB13" s="92"/>
      <c r="AC13" s="92"/>
      <c r="AD13" s="92"/>
      <c r="AE13" s="92"/>
      <c r="AF13" s="92"/>
      <c r="AG13" s="92"/>
      <c r="AH13" s="92"/>
      <c r="AI13" s="92"/>
      <c r="AJ13" s="92"/>
      <c r="AK13" s="92"/>
      <c r="AL13" s="7"/>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row>
    <row r="14" spans="1:91" s="2" customFormat="1" ht="18" customHeight="1" x14ac:dyDescent="0.2">
      <c r="A14" s="4"/>
      <c r="B14" s="4"/>
      <c r="C14" s="4"/>
      <c r="D14" s="4"/>
      <c r="E14" s="4"/>
      <c r="F14" s="4"/>
      <c r="G14" s="4"/>
      <c r="H14" s="4"/>
      <c r="I14" s="4"/>
      <c r="J14" s="4"/>
      <c r="K14" s="4"/>
      <c r="L14" s="4"/>
      <c r="M14" s="4"/>
      <c r="N14" s="4"/>
      <c r="O14" s="1015" t="s">
        <v>12</v>
      </c>
      <c r="P14" s="1015"/>
      <c r="Q14" s="1015"/>
      <c r="R14" s="1015"/>
      <c r="S14" s="1015"/>
      <c r="T14" s="1016">
        <f>入力シート①!C7</f>
        <v>0</v>
      </c>
      <c r="U14" s="1016"/>
      <c r="V14" s="1016"/>
      <c r="W14" s="1016"/>
      <c r="X14" s="1016"/>
      <c r="Y14" s="1016"/>
      <c r="Z14" s="1016"/>
      <c r="AA14" s="1016"/>
      <c r="AB14" s="1016"/>
      <c r="AC14" s="1016"/>
      <c r="AD14" s="1016"/>
      <c r="AE14" s="1016"/>
      <c r="AF14" s="1016"/>
      <c r="AG14" s="1016"/>
      <c r="AH14" s="1016"/>
      <c r="AI14" s="1016"/>
      <c r="AJ14" s="1016"/>
      <c r="AK14" s="1016"/>
      <c r="AL14" s="10"/>
      <c r="AN14" s="6" t="s">
        <v>13</v>
      </c>
    </row>
    <row r="15" spans="1:91" s="2" customFormat="1" ht="3.75" customHeight="1" x14ac:dyDescent="0.2">
      <c r="A15" s="4"/>
      <c r="B15" s="4"/>
      <c r="C15" s="4"/>
      <c r="D15" s="4"/>
      <c r="E15" s="4"/>
      <c r="F15" s="4"/>
      <c r="G15" s="4"/>
      <c r="H15" s="4"/>
      <c r="I15" s="4"/>
      <c r="J15" s="4"/>
      <c r="K15" s="4"/>
      <c r="L15" s="4"/>
      <c r="M15" s="4"/>
      <c r="N15" s="4"/>
      <c r="O15" s="94"/>
      <c r="P15" s="94"/>
      <c r="Q15" s="94"/>
      <c r="R15" s="94"/>
      <c r="S15" s="94"/>
      <c r="T15" s="95"/>
      <c r="U15" s="95"/>
      <c r="V15" s="95"/>
      <c r="W15" s="95"/>
      <c r="X15" s="95"/>
      <c r="Y15" s="95"/>
      <c r="Z15" s="95"/>
      <c r="AA15" s="95"/>
      <c r="AB15" s="95"/>
      <c r="AC15" s="95"/>
      <c r="AD15" s="95"/>
      <c r="AE15" s="95"/>
      <c r="AF15" s="95"/>
      <c r="AG15" s="95"/>
      <c r="AH15" s="95"/>
      <c r="AI15" s="95"/>
      <c r="AJ15" s="95"/>
      <c r="AK15" s="95"/>
      <c r="AL15" s="10"/>
      <c r="AN15" s="6"/>
    </row>
    <row r="16" spans="1:91" s="2" customFormat="1" ht="20.100000000000001" customHeight="1" x14ac:dyDescent="0.2">
      <c r="A16" s="4"/>
      <c r="B16" s="836"/>
      <c r="C16" s="836"/>
      <c r="D16" s="836"/>
      <c r="E16" s="836"/>
      <c r="F16" s="836"/>
      <c r="G16" s="836"/>
      <c r="H16" s="836"/>
      <c r="I16" s="836"/>
      <c r="J16" s="836"/>
      <c r="K16" s="836"/>
      <c r="L16" s="836"/>
      <c r="M16" s="836"/>
      <c r="N16" s="836"/>
      <c r="O16" s="836"/>
      <c r="P16" s="836"/>
      <c r="Q16" s="836"/>
      <c r="R16" s="836"/>
      <c r="S16" s="836"/>
      <c r="T16" s="836"/>
      <c r="U16" s="836"/>
      <c r="V16" s="836"/>
      <c r="W16" s="836"/>
      <c r="X16" s="836"/>
      <c r="Y16" s="836"/>
      <c r="Z16" s="836"/>
      <c r="AA16" s="836"/>
      <c r="AB16" s="836"/>
      <c r="AC16" s="836"/>
      <c r="AD16" s="836"/>
      <c r="AE16" s="836"/>
      <c r="AF16" s="836"/>
      <c r="AG16" s="836"/>
      <c r="AH16" s="836"/>
      <c r="AI16" s="836"/>
      <c r="AJ16" s="836"/>
      <c r="AK16" s="836"/>
      <c r="AL16" s="836"/>
    </row>
    <row r="17" spans="1:42" s="2" customFormat="1" ht="20.100000000000001" customHeight="1" x14ac:dyDescent="0.2">
      <c r="A17" s="851" t="s">
        <v>230</v>
      </c>
      <c r="B17" s="851"/>
      <c r="C17" s="851"/>
      <c r="D17" s="851"/>
      <c r="E17" s="851"/>
      <c r="F17" s="851"/>
      <c r="G17" s="851"/>
      <c r="H17" s="851"/>
      <c r="I17" s="851"/>
      <c r="J17" s="851"/>
      <c r="K17" s="851"/>
      <c r="L17" s="851"/>
      <c r="M17" s="851"/>
      <c r="N17" s="851"/>
      <c r="O17" s="851"/>
      <c r="P17" s="851"/>
      <c r="Q17" s="851"/>
      <c r="R17" s="851"/>
      <c r="S17" s="851"/>
      <c r="T17" s="851"/>
      <c r="U17" s="851"/>
      <c r="V17" s="851"/>
      <c r="W17" s="851"/>
      <c r="X17" s="851"/>
      <c r="Y17" s="851"/>
      <c r="Z17" s="851"/>
      <c r="AA17" s="851"/>
      <c r="AB17" s="851"/>
      <c r="AC17" s="851"/>
      <c r="AD17" s="851"/>
      <c r="AE17" s="851"/>
      <c r="AF17" s="851"/>
      <c r="AG17" s="851"/>
      <c r="AH17" s="851"/>
      <c r="AI17" s="851"/>
      <c r="AJ17" s="851"/>
      <c r="AK17" s="851"/>
      <c r="AL17" s="851"/>
    </row>
    <row r="18" spans="1:42" s="2" customFormat="1" ht="20.100000000000001" customHeight="1" x14ac:dyDescent="0.2">
      <c r="A18" s="834" t="s">
        <v>621</v>
      </c>
      <c r="B18" s="834"/>
      <c r="C18" s="834"/>
      <c r="D18" s="834"/>
      <c r="E18" s="834"/>
      <c r="F18" s="834"/>
      <c r="G18" s="834"/>
      <c r="H18" s="834"/>
      <c r="I18" s="834"/>
      <c r="J18" s="834"/>
      <c r="K18" s="834"/>
      <c r="L18" s="834"/>
      <c r="M18" s="834"/>
      <c r="N18" s="834"/>
      <c r="O18" s="834"/>
      <c r="P18" s="834"/>
      <c r="Q18" s="834"/>
      <c r="R18" s="834"/>
      <c r="S18" s="834"/>
      <c r="T18" s="834"/>
      <c r="U18" s="834"/>
      <c r="V18" s="834"/>
      <c r="W18" s="834"/>
      <c r="X18" s="834"/>
      <c r="Y18" s="834"/>
      <c r="Z18" s="834"/>
      <c r="AA18" s="834"/>
      <c r="AB18" s="834"/>
      <c r="AC18" s="834"/>
      <c r="AD18" s="834"/>
      <c r="AE18" s="834"/>
      <c r="AF18" s="834"/>
      <c r="AG18" s="834"/>
      <c r="AH18" s="834"/>
      <c r="AI18" s="834"/>
      <c r="AJ18" s="834"/>
      <c r="AK18" s="834"/>
      <c r="AL18" s="834"/>
      <c r="AP18" s="14"/>
    </row>
    <row r="19" spans="1:42" s="2" customFormat="1" ht="20.100000000000001" customHeight="1" x14ac:dyDescent="0.2">
      <c r="A19" s="4"/>
      <c r="B19" s="97"/>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row>
    <row r="20" spans="1:42" s="2" customFormat="1" ht="20.100000000000001" customHeight="1" x14ac:dyDescent="0.2">
      <c r="A20" s="4"/>
      <c r="B20" s="4" t="s">
        <v>213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1"/>
    </row>
    <row r="21" spans="1:42" s="2" customFormat="1" ht="20.100000000000001" customHeight="1" x14ac:dyDescent="0.2">
      <c r="A21" s="4"/>
      <c r="B21" s="4" t="s">
        <v>214</v>
      </c>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1"/>
    </row>
    <row r="22" spans="1:42" s="2" customFormat="1" ht="21" customHeight="1" x14ac:dyDescent="0.2">
      <c r="A22" s="4"/>
      <c r="B22" s="4"/>
      <c r="C22" s="99"/>
      <c r="D22" s="99"/>
      <c r="E22" s="99"/>
      <c r="F22" s="99"/>
      <c r="G22" s="99"/>
      <c r="H22" s="99"/>
      <c r="I22" s="99"/>
      <c r="J22" s="99"/>
      <c r="K22" s="99"/>
      <c r="L22" s="99"/>
      <c r="M22" s="99"/>
      <c r="N22" s="99"/>
      <c r="O22" s="99"/>
      <c r="P22" s="99"/>
      <c r="Q22" s="99"/>
      <c r="R22" s="129" t="s">
        <v>98</v>
      </c>
      <c r="S22" s="129"/>
      <c r="T22" s="129"/>
      <c r="U22" s="129"/>
      <c r="V22" s="129"/>
      <c r="W22" s="129" t="s">
        <v>1</v>
      </c>
      <c r="X22" s="129"/>
      <c r="Y22" s="1185">
        <f>'入力シート⑤-2'!D6</f>
        <v>0</v>
      </c>
      <c r="Z22" s="1186"/>
      <c r="AA22" s="1186"/>
      <c r="AB22" s="129" t="s">
        <v>37</v>
      </c>
      <c r="AC22" s="1185">
        <f>'入力シート⑤-2'!F6</f>
        <v>0</v>
      </c>
      <c r="AD22" s="1186"/>
      <c r="AE22" s="1186"/>
      <c r="AF22" s="129" t="s">
        <v>99</v>
      </c>
      <c r="AG22" s="129"/>
      <c r="AH22" s="146"/>
      <c r="AI22" s="129"/>
      <c r="AJ22" s="99"/>
      <c r="AK22" s="99"/>
      <c r="AL22" s="99"/>
    </row>
    <row r="23" spans="1:42" s="2" customFormat="1" ht="21" customHeight="1" x14ac:dyDescent="0.2">
      <c r="A23" s="4"/>
      <c r="B23" s="99"/>
      <c r="C23" s="99"/>
      <c r="D23" s="99"/>
      <c r="E23" s="99"/>
      <c r="F23" s="99"/>
      <c r="G23" s="99"/>
      <c r="H23" s="99"/>
      <c r="I23" s="99"/>
      <c r="J23" s="99"/>
      <c r="K23" s="99"/>
      <c r="L23" s="99"/>
      <c r="M23" s="99"/>
      <c r="N23" s="99"/>
      <c r="O23" s="99"/>
      <c r="P23" s="99"/>
      <c r="Q23" s="99"/>
      <c r="R23" s="129" t="s">
        <v>100</v>
      </c>
      <c r="S23" s="129"/>
      <c r="T23" s="129"/>
      <c r="U23" s="129"/>
      <c r="V23" s="129"/>
      <c r="W23" s="129"/>
      <c r="X23" s="1191">
        <f>'入力シート⑤-2'!C7</f>
        <v>0</v>
      </c>
      <c r="Y23" s="1192"/>
      <c r="Z23" s="1192"/>
      <c r="AA23" s="1192"/>
      <c r="AB23" s="1192"/>
      <c r="AC23" s="1192"/>
      <c r="AD23" s="1192"/>
      <c r="AE23" s="1192"/>
      <c r="AF23" s="1192"/>
      <c r="AG23" s="129" t="s">
        <v>16</v>
      </c>
      <c r="AH23" s="146"/>
      <c r="AI23" s="129"/>
      <c r="AJ23" s="99"/>
      <c r="AK23" s="99"/>
      <c r="AL23" s="99"/>
    </row>
    <row r="24" spans="1:42" s="2" customFormat="1" ht="21.75" customHeight="1" x14ac:dyDescent="0.2">
      <c r="A24" s="4"/>
      <c r="B24" s="98"/>
      <c r="C24" s="4"/>
      <c r="D24" s="4"/>
      <c r="E24" s="4"/>
      <c r="F24" s="4"/>
      <c r="G24" s="4"/>
      <c r="H24" s="4"/>
      <c r="I24" s="4"/>
      <c r="J24" s="4"/>
      <c r="K24" s="4"/>
      <c r="L24" s="4"/>
      <c r="M24" s="4"/>
      <c r="N24" s="4"/>
      <c r="O24" s="4"/>
      <c r="P24" s="4"/>
      <c r="Q24" s="4"/>
      <c r="R24" s="129" t="s">
        <v>101</v>
      </c>
      <c r="S24" s="129"/>
      <c r="T24" s="129"/>
      <c r="U24" s="129"/>
      <c r="V24" s="129"/>
      <c r="W24" s="129"/>
      <c r="X24" s="1191">
        <f>'入力シート⑤-2'!C8</f>
        <v>0</v>
      </c>
      <c r="Y24" s="1192"/>
      <c r="Z24" s="1192"/>
      <c r="AA24" s="1192"/>
      <c r="AB24" s="1192"/>
      <c r="AC24" s="1192"/>
      <c r="AD24" s="1192"/>
      <c r="AE24" s="1192"/>
      <c r="AF24" s="1192"/>
      <c r="AG24" s="129" t="s">
        <v>16</v>
      </c>
      <c r="AH24" s="146"/>
      <c r="AI24" s="129"/>
      <c r="AJ24" s="4"/>
      <c r="AK24" s="98"/>
      <c r="AL24" s="98"/>
    </row>
    <row r="25" spans="1:42" s="2" customFormat="1" ht="11.25" customHeight="1" x14ac:dyDescent="0.2">
      <c r="A25" s="4"/>
      <c r="B25" s="100"/>
      <c r="C25" s="100"/>
      <c r="D25" s="100"/>
      <c r="E25" s="100"/>
      <c r="F25" s="100"/>
      <c r="G25" s="100"/>
      <c r="H25" s="100"/>
      <c r="I25" s="100"/>
      <c r="J25" s="100"/>
      <c r="K25" s="100"/>
      <c r="L25" s="100"/>
      <c r="M25" s="100"/>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row>
    <row r="26" spans="1:42" s="2" customFormat="1" ht="20.100000000000001" customHeight="1" x14ac:dyDescent="0.2">
      <c r="A26" s="4"/>
      <c r="B26" s="4"/>
      <c r="C26" s="4"/>
      <c r="D26" s="4"/>
      <c r="E26" s="4"/>
      <c r="F26" s="4"/>
      <c r="G26" s="4"/>
      <c r="H26" s="4"/>
      <c r="I26" s="4"/>
      <c r="J26" s="4"/>
      <c r="K26" s="4"/>
      <c r="L26" s="4"/>
      <c r="M26" s="4"/>
      <c r="N26" s="4" t="s">
        <v>102</v>
      </c>
      <c r="O26" s="4"/>
      <c r="P26" s="4"/>
      <c r="Q26" s="4"/>
      <c r="R26" s="4"/>
      <c r="S26" s="4"/>
      <c r="T26" s="4"/>
      <c r="U26" s="4"/>
      <c r="V26" s="4"/>
      <c r="W26" s="4"/>
      <c r="X26" s="4"/>
      <c r="Y26" s="4"/>
      <c r="Z26" s="4"/>
      <c r="AA26" s="4"/>
      <c r="AB26" s="4"/>
      <c r="AC26" s="4"/>
      <c r="AD26" s="4"/>
      <c r="AE26" s="4"/>
      <c r="AF26" s="4"/>
      <c r="AG26" s="4"/>
      <c r="AH26" s="4"/>
      <c r="AI26" s="4"/>
      <c r="AJ26" s="4"/>
      <c r="AK26" s="4"/>
      <c r="AL26" s="4"/>
      <c r="AM26" s="1"/>
    </row>
    <row r="27" spans="1:42" s="2" customFormat="1" ht="18" customHeight="1" x14ac:dyDescent="0.2">
      <c r="A27" s="4"/>
      <c r="B27" s="99"/>
      <c r="C27" s="4" t="s">
        <v>599</v>
      </c>
      <c r="D27" s="99"/>
      <c r="E27" s="99"/>
      <c r="F27" s="99"/>
      <c r="G27" s="99"/>
      <c r="H27" s="99"/>
      <c r="I27" s="99"/>
      <c r="J27" s="148" t="s">
        <v>103</v>
      </c>
      <c r="K27" s="149"/>
      <c r="L27" s="150"/>
      <c r="M27" s="150"/>
      <c r="N27" s="150"/>
      <c r="O27" s="150"/>
      <c r="P27" s="150"/>
      <c r="Q27" s="150"/>
      <c r="R27" s="150"/>
      <c r="S27" s="150"/>
      <c r="T27" s="150"/>
      <c r="U27" s="150"/>
      <c r="V27" s="150"/>
      <c r="W27" s="150"/>
      <c r="X27" s="150"/>
      <c r="Y27" s="99"/>
      <c r="Z27" s="99" t="s">
        <v>104</v>
      </c>
      <c r="AA27" s="99"/>
      <c r="AB27" s="129" t="s">
        <v>105</v>
      </c>
      <c r="AC27" s="150"/>
      <c r="AD27" s="150"/>
      <c r="AE27" s="1180" t="str">
        <f>IFERROR('入力シート⑤-2'!C9,"")</f>
        <v/>
      </c>
      <c r="AF27" s="1180"/>
      <c r="AG27" s="1180"/>
      <c r="AH27" s="150" t="s">
        <v>95</v>
      </c>
      <c r="AI27" s="150"/>
      <c r="AJ27" s="99"/>
    </row>
    <row r="28" spans="1:42" s="2" customFormat="1" ht="16.5" customHeight="1" x14ac:dyDescent="0.2">
      <c r="A28" s="4"/>
      <c r="B28" s="98"/>
      <c r="C28" s="4"/>
      <c r="D28" s="4"/>
      <c r="E28" s="4"/>
      <c r="F28" s="4"/>
      <c r="G28" s="4"/>
      <c r="H28" s="4"/>
      <c r="I28" s="4"/>
      <c r="J28" s="4"/>
      <c r="K28" s="4"/>
      <c r="L28" s="4"/>
      <c r="M28" s="4"/>
      <c r="N28" s="4"/>
      <c r="O28" s="4" t="s">
        <v>106</v>
      </c>
      <c r="P28" s="4"/>
      <c r="Q28" s="4"/>
      <c r="R28" s="4"/>
      <c r="S28" s="4"/>
      <c r="T28" s="4"/>
      <c r="U28" s="4"/>
      <c r="V28" s="4"/>
      <c r="W28" s="4"/>
      <c r="X28" s="4"/>
      <c r="Y28" s="4"/>
      <c r="Z28" s="4"/>
      <c r="AA28" s="4"/>
      <c r="AB28" s="4"/>
      <c r="AC28" s="4"/>
      <c r="AD28" s="151" t="s">
        <v>666</v>
      </c>
      <c r="AE28" s="4"/>
      <c r="AF28" s="4"/>
      <c r="AG28" s="4"/>
      <c r="AH28" s="90"/>
      <c r="AI28" s="4"/>
      <c r="AJ28" s="4"/>
      <c r="AK28" s="98"/>
      <c r="AL28" s="98"/>
    </row>
    <row r="29" spans="1:42" s="4" customFormat="1" ht="0.75" hidden="1" customHeight="1" x14ac:dyDescent="0.2">
      <c r="B29" s="100"/>
      <c r="C29" s="100"/>
      <c r="D29" s="100"/>
      <c r="E29" s="100"/>
      <c r="F29" s="100"/>
      <c r="G29" s="100"/>
      <c r="H29" s="100"/>
      <c r="I29" s="100"/>
      <c r="J29" s="100"/>
      <c r="K29" s="101"/>
      <c r="L29" s="101"/>
      <c r="M29" s="101"/>
      <c r="P29" s="17"/>
      <c r="Q29" s="18"/>
      <c r="R29" s="102"/>
      <c r="T29" s="104"/>
      <c r="U29" s="104"/>
      <c r="V29" s="104"/>
      <c r="W29" s="105"/>
      <c r="X29" s="105"/>
      <c r="Y29" s="105"/>
      <c r="Z29" s="105"/>
      <c r="AA29" s="105"/>
      <c r="AB29" s="102"/>
      <c r="AC29" s="102"/>
      <c r="AD29" s="103"/>
      <c r="AE29" s="97"/>
      <c r="AF29" s="97"/>
      <c r="AG29" s="97"/>
      <c r="AH29" s="97"/>
      <c r="AI29" s="97"/>
      <c r="AJ29" s="97"/>
      <c r="AK29" s="97"/>
      <c r="AL29" s="97"/>
    </row>
    <row r="30" spans="1:42" s="2" customFormat="1" ht="19.5" hidden="1" customHeight="1" x14ac:dyDescent="0.2">
      <c r="A30" s="4"/>
      <c r="B30" s="100"/>
      <c r="C30" s="100"/>
      <c r="D30" s="100"/>
      <c r="E30" s="100"/>
      <c r="F30" s="100"/>
      <c r="G30" s="100"/>
      <c r="H30" s="100"/>
      <c r="I30" s="100"/>
      <c r="J30" s="100"/>
      <c r="K30" s="100"/>
      <c r="L30" s="100"/>
      <c r="M30" s="100"/>
      <c r="N30" s="4"/>
      <c r="O30" s="4"/>
      <c r="P30" s="98"/>
      <c r="Q30" s="98"/>
      <c r="R30" s="98"/>
      <c r="S30" s="4"/>
      <c r="T30" s="98"/>
      <c r="U30" s="98"/>
      <c r="V30" s="98"/>
      <c r="W30" s="98"/>
      <c r="X30" s="98"/>
      <c r="Y30" s="98"/>
      <c r="Z30" s="98"/>
      <c r="AA30" s="98"/>
      <c r="AB30" s="98"/>
      <c r="AC30" s="98"/>
      <c r="AD30" s="98"/>
      <c r="AE30" s="98"/>
      <c r="AF30" s="98"/>
      <c r="AG30" s="98"/>
      <c r="AH30" s="98"/>
      <c r="AI30" s="98"/>
      <c r="AJ30" s="98"/>
      <c r="AK30" s="98"/>
      <c r="AL30" s="98"/>
    </row>
    <row r="31" spans="1:42" s="4" customFormat="1" ht="2.25" customHeight="1" x14ac:dyDescent="0.2">
      <c r="B31" s="100"/>
      <c r="C31" s="100"/>
      <c r="I31" s="100"/>
      <c r="J31" s="100"/>
      <c r="K31" s="101"/>
      <c r="L31" s="101"/>
      <c r="M31" s="101"/>
      <c r="R31" s="101"/>
      <c r="S31" s="101"/>
      <c r="T31" s="101"/>
      <c r="AA31" s="102"/>
      <c r="AB31" s="100"/>
      <c r="AC31" s="97"/>
      <c r="AD31" s="102"/>
      <c r="AE31" s="97"/>
      <c r="AI31" s="106"/>
    </row>
    <row r="32" spans="1:42" s="4" customFormat="1" ht="9" customHeight="1" x14ac:dyDescent="0.2">
      <c r="B32" s="100"/>
      <c r="C32" s="11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97"/>
    </row>
    <row r="33" spans="1:39" s="4" customFormat="1" ht="29.25" customHeight="1" x14ac:dyDescent="0.2">
      <c r="C33" s="11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98"/>
    </row>
    <row r="34" spans="1:39" s="2" customFormat="1" ht="20.100000000000001" customHeight="1" x14ac:dyDescent="0.2">
      <c r="A34" s="4"/>
      <c r="B34" s="4" t="s">
        <v>107</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1"/>
    </row>
    <row r="35" spans="1:39" s="2" customFormat="1" ht="21" customHeight="1" x14ac:dyDescent="0.2">
      <c r="A35" s="4"/>
      <c r="B35" s="99"/>
      <c r="C35" s="99"/>
      <c r="D35" s="99"/>
      <c r="E35" s="99"/>
      <c r="F35" s="99"/>
      <c r="G35" s="99"/>
      <c r="H35" s="99"/>
      <c r="I35" s="99"/>
      <c r="J35" s="99"/>
      <c r="K35" s="99"/>
      <c r="L35" s="99"/>
      <c r="M35" s="99"/>
      <c r="N35" s="99"/>
      <c r="O35" s="99"/>
      <c r="P35" s="99"/>
      <c r="Q35" s="99"/>
      <c r="R35" s="129" t="s">
        <v>108</v>
      </c>
      <c r="S35" s="129"/>
      <c r="T35" s="129"/>
      <c r="U35" s="129"/>
      <c r="V35" s="129"/>
      <c r="W35" s="129"/>
      <c r="X35" s="1185">
        <f>'入力シート⑤-2'!C10</f>
        <v>0</v>
      </c>
      <c r="Y35" s="1186"/>
      <c r="Z35" s="1186"/>
      <c r="AA35" s="1186"/>
      <c r="AB35" s="1186"/>
      <c r="AC35" s="1186"/>
      <c r="AD35" s="1186"/>
      <c r="AE35" s="1186"/>
      <c r="AF35" s="1186"/>
      <c r="AG35" s="129" t="s">
        <v>16</v>
      </c>
      <c r="AH35" s="146"/>
      <c r="AI35" s="129"/>
      <c r="AJ35" s="99"/>
      <c r="AK35" s="99"/>
      <c r="AL35" s="99"/>
    </row>
    <row r="36" spans="1:39" s="2" customFormat="1" ht="21.75" customHeight="1" x14ac:dyDescent="0.2">
      <c r="A36" s="4"/>
      <c r="B36" s="98"/>
      <c r="C36" s="4"/>
      <c r="D36" s="4"/>
      <c r="E36" s="4"/>
      <c r="F36" s="4"/>
      <c r="G36" s="4"/>
      <c r="H36" s="4"/>
      <c r="I36" s="4"/>
      <c r="J36" s="4"/>
      <c r="K36" s="4"/>
      <c r="L36" s="4"/>
      <c r="M36" s="4"/>
      <c r="N36" s="4"/>
      <c r="O36" s="4"/>
      <c r="P36" s="4"/>
      <c r="Q36" s="4"/>
      <c r="R36" s="129" t="s">
        <v>109</v>
      </c>
      <c r="S36" s="129"/>
      <c r="T36" s="129"/>
      <c r="U36" s="129"/>
      <c r="V36" s="129"/>
      <c r="W36" s="129"/>
      <c r="X36" s="1185">
        <f>'入力シート⑤-2'!C11</f>
        <v>0</v>
      </c>
      <c r="Y36" s="1186"/>
      <c r="Z36" s="1186"/>
      <c r="AA36" s="1186"/>
      <c r="AB36" s="1186"/>
      <c r="AC36" s="1186"/>
      <c r="AD36" s="1186"/>
      <c r="AE36" s="1186"/>
      <c r="AF36" s="1186"/>
      <c r="AG36" s="129" t="s">
        <v>16</v>
      </c>
      <c r="AH36" s="146"/>
      <c r="AI36" s="129"/>
      <c r="AJ36" s="4"/>
      <c r="AK36" s="98"/>
      <c r="AL36" s="98"/>
    </row>
    <row r="37" spans="1:39" s="2" customFormat="1" ht="11.25" customHeight="1" x14ac:dyDescent="0.2">
      <c r="A37" s="4"/>
      <c r="B37" s="100"/>
      <c r="C37" s="100"/>
      <c r="D37" s="100"/>
      <c r="E37" s="100"/>
      <c r="F37" s="100"/>
      <c r="G37" s="100"/>
      <c r="H37" s="100"/>
      <c r="I37" s="100"/>
      <c r="J37" s="100"/>
      <c r="K37" s="100"/>
      <c r="L37" s="100"/>
      <c r="M37" s="100"/>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row>
    <row r="38" spans="1:39" s="2" customFormat="1" ht="20.100000000000001" customHeight="1" x14ac:dyDescent="0.2">
      <c r="A38" s="4"/>
      <c r="B38" s="4"/>
      <c r="C38" s="4"/>
      <c r="D38" s="4"/>
      <c r="E38" s="4"/>
      <c r="F38" s="4"/>
      <c r="G38" s="4"/>
      <c r="H38" s="4"/>
      <c r="I38" s="4"/>
      <c r="J38" s="4"/>
      <c r="K38" s="4"/>
      <c r="L38" s="4"/>
      <c r="M38" s="4"/>
      <c r="N38" s="4" t="s">
        <v>110</v>
      </c>
      <c r="O38" s="4"/>
      <c r="P38" s="4"/>
      <c r="Q38" s="4"/>
      <c r="R38" s="4"/>
      <c r="S38" s="4"/>
      <c r="T38" s="4"/>
      <c r="U38" s="4"/>
      <c r="V38" s="4"/>
      <c r="W38" s="4"/>
      <c r="X38" s="4"/>
      <c r="Y38" s="4"/>
      <c r="Z38" s="4"/>
      <c r="AA38" s="4"/>
      <c r="AB38" s="4"/>
      <c r="AC38" s="4"/>
      <c r="AD38" s="4"/>
      <c r="AE38" s="4"/>
      <c r="AF38" s="4"/>
      <c r="AG38" s="4"/>
      <c r="AH38" s="4"/>
      <c r="AI38" s="4"/>
      <c r="AJ38" s="4"/>
      <c r="AK38" s="4"/>
      <c r="AL38" s="4"/>
      <c r="AM38" s="1"/>
    </row>
    <row r="39" spans="1:39" s="2" customFormat="1" ht="18" customHeight="1" x14ac:dyDescent="0.2">
      <c r="A39" s="4"/>
      <c r="B39" s="99"/>
      <c r="C39" s="4" t="s">
        <v>599</v>
      </c>
      <c r="D39" s="99"/>
      <c r="E39" s="99"/>
      <c r="F39" s="99"/>
      <c r="G39" s="99"/>
      <c r="H39" s="99"/>
      <c r="I39" s="99"/>
      <c r="J39" s="148" t="s">
        <v>103</v>
      </c>
      <c r="K39" s="149"/>
      <c r="L39" s="150"/>
      <c r="M39" s="150"/>
      <c r="N39" s="150"/>
      <c r="O39" s="150"/>
      <c r="P39" s="150"/>
      <c r="Q39" s="150"/>
      <c r="R39" s="150"/>
      <c r="S39" s="150"/>
      <c r="T39" s="150"/>
      <c r="U39" s="150"/>
      <c r="V39" s="150"/>
      <c r="W39" s="150"/>
      <c r="X39" s="150"/>
      <c r="Y39" s="99"/>
      <c r="Z39" s="99" t="s">
        <v>104</v>
      </c>
      <c r="AA39" s="99"/>
      <c r="AB39" s="129" t="s">
        <v>111</v>
      </c>
      <c r="AC39" s="150"/>
      <c r="AD39" s="150"/>
      <c r="AE39" s="1180" t="str">
        <f>IFERROR('入力シート⑤-2'!C12,"")</f>
        <v/>
      </c>
      <c r="AF39" s="1180"/>
      <c r="AG39" s="1180"/>
      <c r="AH39" s="150" t="s">
        <v>95</v>
      </c>
      <c r="AI39" s="150"/>
      <c r="AJ39" s="99"/>
    </row>
    <row r="40" spans="1:39" s="2" customFormat="1" ht="16.5" customHeight="1" x14ac:dyDescent="0.2">
      <c r="A40" s="4"/>
      <c r="B40" s="98"/>
      <c r="C40" s="4"/>
      <c r="D40" s="4"/>
      <c r="E40" s="4"/>
      <c r="F40" s="4"/>
      <c r="G40" s="4"/>
      <c r="H40" s="4"/>
      <c r="I40" s="4"/>
      <c r="J40" s="4"/>
      <c r="K40" s="4"/>
      <c r="L40" s="4"/>
      <c r="M40" s="4"/>
      <c r="N40" s="4"/>
      <c r="O40" s="4" t="s">
        <v>112</v>
      </c>
      <c r="P40" s="4"/>
      <c r="Q40" s="4"/>
      <c r="R40" s="4"/>
      <c r="S40" s="4"/>
      <c r="T40" s="4"/>
      <c r="U40" s="4"/>
      <c r="V40" s="4"/>
      <c r="W40" s="4"/>
      <c r="X40" s="4"/>
      <c r="Y40" s="4"/>
      <c r="Z40" s="4"/>
      <c r="AA40" s="4"/>
      <c r="AB40" s="4"/>
      <c r="AC40" s="4"/>
      <c r="AD40" s="151" t="s">
        <v>666</v>
      </c>
      <c r="AE40" s="4"/>
      <c r="AF40" s="4"/>
      <c r="AG40" s="4"/>
      <c r="AH40" s="90"/>
      <c r="AI40" s="4"/>
      <c r="AJ40" s="4"/>
      <c r="AK40" s="98"/>
      <c r="AL40" s="98"/>
    </row>
    <row r="41" spans="1:39" s="2" customFormat="1" ht="16.5" customHeight="1" x14ac:dyDescent="0.2">
      <c r="A41" s="4"/>
      <c r="B41" s="98"/>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151"/>
      <c r="AE41" s="4"/>
      <c r="AF41" s="4"/>
      <c r="AG41" s="4"/>
      <c r="AH41" s="90"/>
      <c r="AI41" s="4"/>
      <c r="AJ41" s="4"/>
      <c r="AK41" s="98"/>
      <c r="AL41" s="98"/>
    </row>
    <row r="42" spans="1:39" s="2" customFormat="1" ht="16.5" customHeight="1" x14ac:dyDescent="0.2">
      <c r="A42" s="4"/>
      <c r="B42" s="98"/>
      <c r="C42" s="4" t="s">
        <v>215</v>
      </c>
      <c r="D42" s="4"/>
      <c r="E42" s="4"/>
      <c r="F42" s="4"/>
      <c r="G42" s="4"/>
      <c r="H42" s="4"/>
      <c r="I42" s="4"/>
      <c r="J42" s="4"/>
      <c r="K42" s="4"/>
      <c r="L42" s="4"/>
      <c r="M42" s="4"/>
      <c r="N42" s="4"/>
      <c r="O42" s="4"/>
      <c r="P42" s="4"/>
      <c r="Q42" s="4"/>
      <c r="R42" s="4"/>
      <c r="S42" s="4"/>
      <c r="T42" s="4"/>
      <c r="U42" s="4"/>
      <c r="V42" s="4"/>
      <c r="W42" s="4"/>
      <c r="X42" s="4"/>
      <c r="Y42" s="4"/>
      <c r="Z42" s="4"/>
      <c r="AA42" s="4"/>
      <c r="AB42" s="4"/>
      <c r="AC42" s="4"/>
      <c r="AD42" s="151"/>
      <c r="AE42" s="4"/>
      <c r="AF42" s="4"/>
      <c r="AG42" s="4"/>
      <c r="AH42" s="90"/>
      <c r="AI42" s="4"/>
      <c r="AJ42" s="4"/>
      <c r="AK42" s="98"/>
      <c r="AL42" s="98"/>
    </row>
    <row r="43" spans="1:39" s="2" customFormat="1" ht="16.5" customHeight="1" x14ac:dyDescent="0.2">
      <c r="A43" s="4"/>
      <c r="B43" s="98"/>
      <c r="C43" s="4"/>
      <c r="D43" s="4" t="s">
        <v>452</v>
      </c>
      <c r="E43" s="4"/>
      <c r="F43" s="4"/>
      <c r="G43" s="4"/>
      <c r="H43" s="4"/>
      <c r="I43" s="4"/>
      <c r="J43" s="4"/>
      <c r="K43" s="4"/>
      <c r="L43" s="4"/>
      <c r="M43" s="4"/>
      <c r="N43" s="4"/>
      <c r="O43" s="4"/>
      <c r="P43" s="4"/>
      <c r="Q43" s="4"/>
      <c r="R43" s="4"/>
      <c r="S43" s="4"/>
      <c r="T43" s="4"/>
      <c r="U43" s="4"/>
      <c r="V43" s="4"/>
      <c r="W43" s="4"/>
      <c r="X43" s="4"/>
      <c r="Y43" s="4"/>
      <c r="Z43" s="4"/>
      <c r="AA43" s="4"/>
      <c r="AB43" s="4"/>
      <c r="AC43" s="4"/>
      <c r="AD43" s="151"/>
      <c r="AE43" s="4"/>
      <c r="AF43" s="4"/>
      <c r="AG43" s="4"/>
      <c r="AH43" s="90"/>
      <c r="AI43" s="4"/>
      <c r="AJ43" s="4"/>
      <c r="AK43" s="98"/>
      <c r="AL43" s="98"/>
    </row>
    <row r="44" spans="1:39" s="2" customFormat="1" ht="16.5" customHeight="1" x14ac:dyDescent="0.2">
      <c r="A44" s="4"/>
      <c r="B44" s="98"/>
      <c r="C44" s="4"/>
      <c r="D44" s="4" t="s">
        <v>451</v>
      </c>
      <c r="E44" s="4"/>
      <c r="F44" s="4"/>
      <c r="G44" s="4"/>
      <c r="H44" s="4"/>
      <c r="I44" s="4"/>
      <c r="J44" s="4"/>
      <c r="K44" s="4"/>
      <c r="L44" s="4"/>
      <c r="M44" s="4"/>
      <c r="N44" s="4"/>
      <c r="O44" s="4"/>
      <c r="P44" s="4"/>
      <c r="Q44" s="4"/>
      <c r="R44" s="4"/>
      <c r="S44" s="4"/>
      <c r="T44" s="4"/>
      <c r="U44" s="4"/>
      <c r="V44" s="4"/>
      <c r="W44" s="4"/>
      <c r="X44" s="4"/>
      <c r="Y44" s="4"/>
      <c r="Z44" s="4"/>
      <c r="AA44" s="4"/>
      <c r="AB44" s="4"/>
      <c r="AC44" s="4"/>
      <c r="AD44" s="151"/>
      <c r="AE44" s="4"/>
      <c r="AF44" s="4"/>
      <c r="AG44" s="4"/>
      <c r="AH44" s="90"/>
      <c r="AI44" s="4"/>
      <c r="AJ44" s="4"/>
      <c r="AK44" s="98"/>
      <c r="AL44" s="98"/>
    </row>
    <row r="45" spans="1:39" s="2" customFormat="1" ht="16.5" customHeight="1" x14ac:dyDescent="0.2">
      <c r="A45" s="4"/>
      <c r="B45" s="98"/>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151"/>
      <c r="AE45" s="4"/>
      <c r="AF45" s="4"/>
      <c r="AG45" s="4"/>
      <c r="AH45" s="90"/>
      <c r="AI45" s="4"/>
      <c r="AJ45" s="4"/>
      <c r="AK45" s="98"/>
      <c r="AL45" s="98"/>
    </row>
    <row r="46" spans="1:39" s="2" customFormat="1" ht="16.5" customHeight="1" x14ac:dyDescent="0.2">
      <c r="A46" s="4"/>
      <c r="B46" s="98"/>
      <c r="C46" s="4" t="s">
        <v>216</v>
      </c>
      <c r="D46" s="4"/>
      <c r="E46" s="4"/>
      <c r="F46" s="4"/>
      <c r="G46" s="4"/>
      <c r="H46" s="4"/>
      <c r="I46" s="4"/>
      <c r="J46" s="4"/>
      <c r="K46" s="4"/>
      <c r="L46" s="4"/>
      <c r="M46" s="4"/>
      <c r="N46" s="4"/>
      <c r="O46" s="4"/>
      <c r="P46" s="4"/>
      <c r="Q46" s="4"/>
      <c r="R46" s="4"/>
      <c r="S46" s="4"/>
      <c r="T46" s="4"/>
      <c r="U46" s="4"/>
      <c r="V46" s="4"/>
      <c r="W46" s="4"/>
      <c r="X46" s="4"/>
      <c r="Y46" s="4"/>
      <c r="Z46" s="4"/>
      <c r="AA46" s="4"/>
      <c r="AB46" s="4"/>
      <c r="AC46" s="4"/>
      <c r="AD46" s="151"/>
      <c r="AE46" s="4"/>
      <c r="AF46" s="4"/>
      <c r="AG46" s="4"/>
      <c r="AH46" s="90"/>
      <c r="AI46" s="4"/>
      <c r="AJ46" s="4"/>
      <c r="AK46" s="98"/>
      <c r="AL46" s="98"/>
    </row>
    <row r="47" spans="1:39" s="2" customFormat="1" ht="16.5" customHeight="1" x14ac:dyDescent="0.2">
      <c r="A47" s="4"/>
      <c r="B47" s="98"/>
      <c r="C47" s="4"/>
      <c r="D47" s="4" t="s">
        <v>113</v>
      </c>
      <c r="E47" s="4"/>
      <c r="F47" s="4"/>
      <c r="G47" s="4"/>
      <c r="H47" s="4"/>
      <c r="I47" s="4"/>
      <c r="J47" s="4"/>
      <c r="K47" s="4"/>
      <c r="L47" s="4"/>
      <c r="M47" s="4"/>
      <c r="N47" s="4"/>
      <c r="O47" s="4"/>
      <c r="P47" s="4"/>
      <c r="Q47" s="4"/>
      <c r="R47" s="4"/>
      <c r="S47" s="4"/>
      <c r="T47" s="4"/>
      <c r="U47" s="4"/>
      <c r="V47" s="4"/>
      <c r="W47" s="4"/>
      <c r="X47" s="4"/>
      <c r="Y47" s="4"/>
      <c r="Z47" s="4"/>
      <c r="AA47" s="4"/>
      <c r="AB47" s="4"/>
      <c r="AC47" s="4"/>
      <c r="AD47" s="151"/>
      <c r="AE47" s="4"/>
      <c r="AF47" s="4"/>
      <c r="AG47" s="4"/>
      <c r="AH47" s="90"/>
      <c r="AI47" s="4"/>
      <c r="AJ47" s="4"/>
      <c r="AK47" s="98"/>
      <c r="AL47" s="98"/>
    </row>
    <row r="48" spans="1:39" s="2" customFormat="1" ht="16.5" customHeight="1" x14ac:dyDescent="0.2">
      <c r="A48" s="4"/>
      <c r="B48" s="98"/>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151"/>
      <c r="AE48" s="4"/>
      <c r="AF48" s="4"/>
      <c r="AG48" s="4"/>
      <c r="AH48" s="90"/>
      <c r="AI48" s="4"/>
      <c r="AJ48" s="4"/>
      <c r="AK48" s="98"/>
      <c r="AL48" s="98"/>
    </row>
    <row r="49" spans="1:91" s="2" customFormat="1" ht="16.5" customHeight="1" x14ac:dyDescent="0.2">
      <c r="A49" s="4"/>
      <c r="B49" s="4" t="s">
        <v>114</v>
      </c>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151"/>
      <c r="AE49" s="4"/>
      <c r="AF49" s="4"/>
      <c r="AG49" s="4"/>
      <c r="AH49" s="90"/>
      <c r="AI49" s="4"/>
      <c r="AJ49" s="4"/>
      <c r="AK49" s="98"/>
      <c r="AL49" s="98"/>
    </row>
    <row r="50" spans="1:91" s="2" customFormat="1" ht="16.5" customHeight="1" x14ac:dyDescent="0.2">
      <c r="A50" s="4"/>
      <c r="B50" s="4"/>
      <c r="C50" s="4" t="s">
        <v>115</v>
      </c>
      <c r="D50" s="4"/>
      <c r="E50" s="4"/>
      <c r="F50" s="4"/>
      <c r="G50" s="4"/>
      <c r="H50" s="4"/>
      <c r="I50" s="4"/>
      <c r="J50" s="4"/>
      <c r="K50" s="4"/>
      <c r="L50" s="4"/>
      <c r="M50" s="4"/>
      <c r="N50" s="4"/>
      <c r="O50" s="4"/>
      <c r="P50" s="4"/>
      <c r="Q50" s="131"/>
      <c r="R50" s="4"/>
      <c r="S50" s="4"/>
      <c r="T50" s="4"/>
      <c r="U50" s="4"/>
      <c r="V50" s="4"/>
      <c r="W50" s="4"/>
      <c r="X50" s="4"/>
      <c r="Y50" s="4"/>
      <c r="Z50" s="4"/>
      <c r="AA50" s="4"/>
      <c r="AB50" s="4"/>
      <c r="AC50" s="4"/>
      <c r="AD50" s="151"/>
      <c r="AE50" s="4"/>
      <c r="AF50" s="4"/>
      <c r="AG50" s="4"/>
      <c r="AH50" s="90"/>
      <c r="AI50" s="4"/>
      <c r="AJ50" s="4"/>
      <c r="AK50" s="98"/>
      <c r="AL50" s="98"/>
    </row>
    <row r="51" spans="1:91" s="2" customFormat="1" ht="16.5" customHeight="1" x14ac:dyDescent="0.2">
      <c r="A51" s="4"/>
      <c r="B51" s="98"/>
      <c r="C51" s="4" t="s">
        <v>116</v>
      </c>
      <c r="D51" s="4"/>
      <c r="E51" s="4"/>
      <c r="F51" s="4"/>
      <c r="G51" s="4"/>
      <c r="H51" s="4"/>
      <c r="I51" s="4"/>
      <c r="J51" s="4"/>
      <c r="K51" s="4"/>
      <c r="L51" s="4"/>
      <c r="M51" s="4"/>
      <c r="N51" s="4"/>
      <c r="O51" s="4"/>
      <c r="P51" s="4"/>
      <c r="Q51" s="4"/>
      <c r="R51" s="4"/>
      <c r="S51" s="4"/>
      <c r="T51" s="4"/>
      <c r="U51" s="4"/>
      <c r="V51" s="4"/>
      <c r="W51" s="4"/>
      <c r="X51" s="4"/>
      <c r="Y51" s="4"/>
      <c r="Z51" s="4"/>
      <c r="AA51" s="4"/>
      <c r="AB51" s="4"/>
      <c r="AC51" s="4"/>
      <c r="AD51" s="151"/>
      <c r="AE51" s="4"/>
      <c r="AF51" s="4"/>
      <c r="AG51" s="4"/>
      <c r="AH51" s="90"/>
      <c r="AI51" s="4"/>
      <c r="AJ51" s="4"/>
      <c r="AK51" s="98"/>
      <c r="AL51" s="98"/>
    </row>
    <row r="52" spans="1:91" s="2" customFormat="1" ht="8.25" customHeight="1" x14ac:dyDescent="0.2">
      <c r="A52" s="4"/>
      <c r="B52" s="98"/>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151"/>
      <c r="AE52" s="4"/>
      <c r="AF52" s="4"/>
      <c r="AG52" s="4"/>
      <c r="AH52" s="90"/>
      <c r="AI52" s="4"/>
      <c r="AJ52" s="4"/>
      <c r="AK52" s="98"/>
      <c r="AL52" s="98"/>
    </row>
    <row r="53" spans="1:91" s="2" customFormat="1" ht="59.25" customHeight="1" x14ac:dyDescent="0.2">
      <c r="A53" s="4"/>
      <c r="B53" s="98"/>
      <c r="C53" s="1188">
        <f>'入力シート⑤-2'!C14</f>
        <v>0</v>
      </c>
      <c r="D53" s="1189"/>
      <c r="E53" s="1189"/>
      <c r="F53" s="1189"/>
      <c r="G53" s="1189"/>
      <c r="H53" s="1189"/>
      <c r="I53" s="1189"/>
      <c r="J53" s="1189"/>
      <c r="K53" s="1189"/>
      <c r="L53" s="1189"/>
      <c r="M53" s="1189"/>
      <c r="N53" s="1189"/>
      <c r="O53" s="1189"/>
      <c r="P53" s="1189"/>
      <c r="Q53" s="1189"/>
      <c r="R53" s="1189"/>
      <c r="S53" s="1189"/>
      <c r="T53" s="1189"/>
      <c r="U53" s="1189"/>
      <c r="V53" s="1189"/>
      <c r="W53" s="1189"/>
      <c r="X53" s="1189"/>
      <c r="Y53" s="1189"/>
      <c r="Z53" s="1189"/>
      <c r="AA53" s="1189"/>
      <c r="AB53" s="1189"/>
      <c r="AC53" s="1189"/>
      <c r="AD53" s="1189"/>
      <c r="AE53" s="1189"/>
      <c r="AF53" s="1189"/>
      <c r="AG53" s="1189"/>
      <c r="AH53" s="1189"/>
      <c r="AI53" s="1190"/>
      <c r="AJ53" s="4"/>
      <c r="AK53" s="98"/>
      <c r="AL53" s="98"/>
    </row>
    <row r="54" spans="1:91" s="2" customFormat="1" ht="17.25" customHeight="1" x14ac:dyDescent="0.2">
      <c r="A54" s="4"/>
      <c r="B54" s="98"/>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90"/>
      <c r="AI54" s="4"/>
      <c r="AJ54" s="4"/>
      <c r="AK54" s="98"/>
      <c r="AL54" s="98"/>
    </row>
    <row r="55" spans="1:91" s="2" customFormat="1" ht="20.25" customHeight="1" x14ac:dyDescent="0.2">
      <c r="A55" s="4"/>
      <c r="B55" s="4" t="s">
        <v>620</v>
      </c>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90"/>
      <c r="AI55" s="4"/>
      <c r="AJ55" s="4"/>
      <c r="AK55" s="98"/>
      <c r="AL55" s="98"/>
    </row>
    <row r="56" spans="1:91" s="2" customFormat="1" ht="19.5" customHeight="1" x14ac:dyDescent="0.2">
      <c r="A56" s="4"/>
      <c r="B56" s="98"/>
      <c r="C56" s="4" t="s">
        <v>600</v>
      </c>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90"/>
      <c r="AI56" s="4"/>
      <c r="AJ56" s="4"/>
      <c r="AK56" s="98"/>
      <c r="AL56" s="98"/>
    </row>
    <row r="57" spans="1:91" ht="20.100000000000001" customHeight="1" x14ac:dyDescent="0.2">
      <c r="C57" s="100" t="s">
        <v>96</v>
      </c>
      <c r="J57" s="107"/>
      <c r="K57" s="107"/>
      <c r="L57" s="107"/>
      <c r="M57" s="107"/>
      <c r="N57" s="107"/>
      <c r="O57" s="107"/>
      <c r="P57" s="107"/>
      <c r="Q57" s="107"/>
      <c r="R57" s="107"/>
      <c r="S57" s="107"/>
      <c r="T57" s="108"/>
      <c r="U57" s="108"/>
      <c r="V57" s="108"/>
      <c r="W57" s="108"/>
      <c r="X57" s="108"/>
      <c r="Y57" s="108"/>
      <c r="Z57" s="108"/>
      <c r="AA57" s="108"/>
      <c r="AB57" s="108"/>
      <c r="AC57" s="108"/>
      <c r="AD57" s="108"/>
      <c r="AE57" s="108"/>
      <c r="AF57" s="108"/>
      <c r="AG57" s="108"/>
      <c r="AH57" s="108"/>
      <c r="AI57" s="108"/>
      <c r="AJ57" s="108"/>
      <c r="AK57" s="108"/>
      <c r="AL57" s="108"/>
    </row>
    <row r="58" spans="1:91" ht="11.25" customHeight="1" x14ac:dyDescent="0.2"/>
    <row r="59" spans="1:91" ht="11.25" customHeight="1" x14ac:dyDescent="0.2"/>
    <row r="60" spans="1:91" ht="11.25" customHeight="1" x14ac:dyDescent="0.2"/>
    <row r="61" spans="1:91" s="4" customFormat="1" ht="11.25" customHeight="1" x14ac:dyDescent="0.2">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row>
    <row r="70" spans="2:91" s="4" customFormat="1" ht="14.4" x14ac:dyDescent="0.2">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row>
    <row r="71" spans="2:91" s="4" customFormat="1" ht="14.4" hidden="1" x14ac:dyDescent="0.2">
      <c r="B71" s="19" t="b">
        <v>0</v>
      </c>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row>
    <row r="72" spans="2:91" s="4" customFormat="1" ht="14.4" x14ac:dyDescent="0.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row>
  </sheetData>
  <sheetProtection algorithmName="SHA-512" hashValue="9C9KFR7s7fd4TGHFwUTrTDnwe233ki55axpyqRqJV9O/G8BOQekpbQwdBivvSensUn2qcBYwBduGvD+1a4mQOQ==" saltValue="6ZTVO5ZEPlnfXkmrsnbCTA==" spinCount="100000" sheet="1" objects="1" scenarios="1" selectLockedCells="1" selectUnlockedCells="1"/>
  <mergeCells count="23">
    <mergeCell ref="X35:AF35"/>
    <mergeCell ref="X36:AF36"/>
    <mergeCell ref="AE39:AG39"/>
    <mergeCell ref="C53:AI53"/>
    <mergeCell ref="A18:AL18"/>
    <mergeCell ref="Y22:AA22"/>
    <mergeCell ref="AC22:AE22"/>
    <mergeCell ref="X23:AF23"/>
    <mergeCell ref="X24:AF24"/>
    <mergeCell ref="AE27:AG27"/>
    <mergeCell ref="A17:AL17"/>
    <mergeCell ref="A2:AL2"/>
    <mergeCell ref="AA4:AD4"/>
    <mergeCell ref="AF4:AG4"/>
    <mergeCell ref="AI4:AJ4"/>
    <mergeCell ref="U8:AB8"/>
    <mergeCell ref="O10:S10"/>
    <mergeCell ref="T10:AK10"/>
    <mergeCell ref="O12:S12"/>
    <mergeCell ref="T12:AK12"/>
    <mergeCell ref="O14:S14"/>
    <mergeCell ref="T14:AK14"/>
    <mergeCell ref="B16:AL16"/>
  </mergeCells>
  <phoneticPr fontId="7"/>
  <pageMargins left="0.7" right="0.7" top="0.75" bottom="0.75" header="0.3" footer="0.3"/>
  <pageSetup paperSize="9" scale="7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CM68"/>
  <sheetViews>
    <sheetView showGridLines="0" showZeros="0" view="pageBreakPreview" zoomScaleNormal="85" zoomScaleSheetLayoutView="100" workbookViewId="0">
      <selection activeCell="AA4" sqref="AA4:AD4"/>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1" s="2" customFormat="1" ht="20.100000000000001" customHeight="1" x14ac:dyDescent="0.2">
      <c r="A1" s="4"/>
      <c r="B1" s="4" t="s">
        <v>117</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2">
      <c r="A2" s="836" t="s">
        <v>598</v>
      </c>
      <c r="B2" s="836"/>
      <c r="C2" s="836"/>
      <c r="D2" s="836"/>
      <c r="E2" s="836"/>
      <c r="F2" s="836"/>
      <c r="G2" s="836"/>
      <c r="H2" s="836"/>
      <c r="I2" s="836"/>
      <c r="J2" s="836"/>
      <c r="K2" s="836"/>
      <c r="L2" s="836"/>
      <c r="M2" s="836"/>
      <c r="N2" s="836"/>
      <c r="O2" s="836"/>
      <c r="P2" s="836"/>
      <c r="Q2" s="836"/>
      <c r="R2" s="836"/>
      <c r="S2" s="836"/>
      <c r="T2" s="836"/>
      <c r="U2" s="836"/>
      <c r="V2" s="836"/>
      <c r="W2" s="836"/>
      <c r="X2" s="836"/>
      <c r="Y2" s="836"/>
      <c r="Z2" s="836"/>
      <c r="AA2" s="836"/>
      <c r="AB2" s="836"/>
      <c r="AC2" s="836"/>
      <c r="AD2" s="836"/>
      <c r="AE2" s="836"/>
      <c r="AF2" s="836"/>
      <c r="AG2" s="836"/>
      <c r="AH2" s="836"/>
      <c r="AI2" s="836"/>
      <c r="AJ2" s="836"/>
      <c r="AK2" s="836"/>
      <c r="AL2" s="836"/>
      <c r="AO2" s="3"/>
    </row>
    <row r="3" spans="1:91" s="2" customFormat="1" ht="8.25" customHeight="1" x14ac:dyDescent="0.2">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3"/>
    </row>
    <row r="4" spans="1:91" s="2" customFormat="1" ht="20.100000000000001" customHeight="1" x14ac:dyDescent="0.2">
      <c r="A4" s="4"/>
      <c r="B4" s="4"/>
      <c r="C4" s="4"/>
      <c r="D4" s="4"/>
      <c r="E4" s="4"/>
      <c r="F4" s="4"/>
      <c r="G4" s="4"/>
      <c r="H4" s="4"/>
      <c r="I4" s="4"/>
      <c r="J4" s="4"/>
      <c r="K4" s="4"/>
      <c r="L4" s="4"/>
      <c r="M4" s="4"/>
      <c r="N4" s="4"/>
      <c r="O4" s="4"/>
      <c r="P4" s="4"/>
      <c r="Q4" s="4"/>
      <c r="R4" s="4"/>
      <c r="S4" s="4"/>
      <c r="T4" s="4"/>
      <c r="U4" s="4"/>
      <c r="V4" s="4"/>
      <c r="W4" s="4"/>
      <c r="X4" s="4"/>
      <c r="Y4" s="4"/>
      <c r="Z4" s="4"/>
      <c r="AA4" s="1011" t="s">
        <v>654</v>
      </c>
      <c r="AB4" s="1011"/>
      <c r="AC4" s="1011"/>
      <c r="AD4" s="1011"/>
      <c r="AE4" s="4" t="s">
        <v>37</v>
      </c>
      <c r="AF4" s="1187">
        <f>入力シート①!F3</f>
        <v>0</v>
      </c>
      <c r="AG4" s="1187"/>
      <c r="AH4" s="4" t="s">
        <v>3</v>
      </c>
      <c r="AI4" s="1187">
        <f>入力シート①!H3</f>
        <v>0</v>
      </c>
      <c r="AJ4" s="1187"/>
      <c r="AK4" s="4" t="s">
        <v>4</v>
      </c>
      <c r="AL4" s="4"/>
      <c r="AN4" s="6" t="s">
        <v>5</v>
      </c>
    </row>
    <row r="5" spans="1:91" s="2" customFormat="1"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89"/>
      <c r="AD5" s="89"/>
      <c r="AE5" s="4"/>
      <c r="AF5" s="89"/>
      <c r="AG5" s="89"/>
      <c r="AH5" s="4"/>
      <c r="AI5" s="89"/>
      <c r="AJ5" s="89"/>
      <c r="AK5" s="4"/>
      <c r="AL5" s="4"/>
    </row>
    <row r="6" spans="1:91" s="2" customFormat="1" ht="20.100000000000001" customHeight="1" x14ac:dyDescent="0.2">
      <c r="A6" s="4"/>
      <c r="B6" s="4" t="s">
        <v>208</v>
      </c>
      <c r="C6" s="4"/>
      <c r="D6" s="90"/>
      <c r="E6" s="90"/>
      <c r="F6" s="90"/>
      <c r="G6" s="90"/>
      <c r="H6" s="90"/>
      <c r="I6" s="90"/>
      <c r="J6" s="90"/>
      <c r="K6" s="90"/>
      <c r="L6" s="90"/>
      <c r="M6" s="4"/>
      <c r="N6" s="4"/>
      <c r="O6" s="4"/>
      <c r="P6" s="4"/>
      <c r="Q6" s="4"/>
      <c r="R6" s="4"/>
      <c r="S6" s="4"/>
      <c r="T6" s="4"/>
      <c r="U6" s="4"/>
      <c r="V6" s="4"/>
      <c r="W6" s="4"/>
      <c r="X6" s="4"/>
      <c r="Y6" s="4"/>
      <c r="Z6" s="4"/>
      <c r="AA6" s="4"/>
      <c r="AB6" s="4"/>
      <c r="AC6" s="4"/>
      <c r="AD6" s="4"/>
      <c r="AE6" s="4"/>
      <c r="AF6" s="4"/>
      <c r="AG6" s="4"/>
      <c r="AH6" s="4"/>
      <c r="AI6" s="4"/>
      <c r="AJ6" s="4"/>
      <c r="AK6" s="4"/>
      <c r="AL6" s="4"/>
    </row>
    <row r="7" spans="1:91" s="2" customFormat="1" ht="20.100000000000001" customHeight="1" x14ac:dyDescent="0.2">
      <c r="A7" s="4"/>
      <c r="B7" s="4"/>
      <c r="C7" s="4"/>
      <c r="D7" s="90"/>
      <c r="E7" s="90"/>
      <c r="F7" s="90"/>
      <c r="G7" s="90"/>
      <c r="H7" s="90"/>
      <c r="I7" s="90"/>
      <c r="J7" s="90"/>
      <c r="K7" s="90"/>
      <c r="L7" s="90"/>
      <c r="M7" s="4"/>
      <c r="N7" s="4"/>
      <c r="O7" s="4"/>
      <c r="P7" s="4"/>
      <c r="Q7" s="4"/>
      <c r="R7" s="4"/>
      <c r="S7" s="4"/>
      <c r="T7" s="4"/>
      <c r="U7" s="4"/>
      <c r="V7" s="4"/>
      <c r="W7" s="4"/>
      <c r="X7" s="4"/>
      <c r="Y7" s="4"/>
      <c r="Z7" s="4"/>
      <c r="AA7" s="4"/>
      <c r="AB7" s="4"/>
      <c r="AC7" s="4"/>
      <c r="AD7" s="4"/>
      <c r="AE7" s="4"/>
      <c r="AF7" s="4"/>
      <c r="AG7" s="4"/>
      <c r="AH7" s="4"/>
      <c r="AI7" s="4"/>
      <c r="AJ7" s="4"/>
      <c r="AK7" s="4"/>
      <c r="AL7" s="4"/>
    </row>
    <row r="8" spans="1:91" s="2" customFormat="1" ht="20.100000000000001" customHeight="1" x14ac:dyDescent="0.2">
      <c r="A8" s="4"/>
      <c r="B8" s="4"/>
      <c r="C8" s="4"/>
      <c r="D8" s="4"/>
      <c r="E8" s="4"/>
      <c r="F8" s="4"/>
      <c r="G8" s="4"/>
      <c r="H8" s="4"/>
      <c r="I8" s="4"/>
      <c r="J8" s="4"/>
      <c r="K8" s="4"/>
      <c r="L8" s="4"/>
      <c r="M8" s="4"/>
      <c r="N8" s="4"/>
      <c r="O8" s="4" t="s">
        <v>6</v>
      </c>
      <c r="P8" s="4"/>
      <c r="Q8" s="4"/>
      <c r="R8" s="4"/>
      <c r="S8" s="4"/>
      <c r="T8" s="91" t="s">
        <v>7</v>
      </c>
      <c r="U8" s="1013">
        <f>入力シート①!C11</f>
        <v>0</v>
      </c>
      <c r="V8" s="1014"/>
      <c r="W8" s="1014"/>
      <c r="X8" s="1014"/>
      <c r="Y8" s="1014"/>
      <c r="Z8" s="1014"/>
      <c r="AA8" s="1014"/>
      <c r="AB8" s="1014"/>
      <c r="AC8" s="91"/>
      <c r="AD8" s="92"/>
      <c r="AE8" s="92"/>
      <c r="AF8" s="92"/>
      <c r="AG8" s="92"/>
      <c r="AH8" s="92"/>
      <c r="AI8" s="91"/>
      <c r="AJ8" s="91"/>
      <c r="AK8" s="91"/>
      <c r="AL8" s="4"/>
      <c r="AN8" s="6" t="s">
        <v>5</v>
      </c>
    </row>
    <row r="9" spans="1:91" s="2" customFormat="1" ht="4.8" customHeight="1" x14ac:dyDescent="0.2">
      <c r="A9" s="4"/>
      <c r="B9" s="4"/>
      <c r="C9" s="4"/>
      <c r="D9" s="4"/>
      <c r="E9" s="4"/>
      <c r="F9" s="4"/>
      <c r="G9" s="4"/>
      <c r="H9" s="4"/>
      <c r="I9" s="4"/>
      <c r="J9" s="4"/>
      <c r="K9" s="4"/>
      <c r="L9" s="4"/>
      <c r="M9" s="4"/>
      <c r="N9" s="4"/>
      <c r="O9" s="4"/>
      <c r="P9" s="4"/>
      <c r="Q9" s="4"/>
      <c r="R9" s="4"/>
      <c r="S9" s="4"/>
      <c r="T9" s="91"/>
      <c r="U9" s="379"/>
      <c r="V9" s="152"/>
      <c r="W9" s="152"/>
      <c r="X9" s="152"/>
      <c r="Y9" s="152"/>
      <c r="Z9" s="152"/>
      <c r="AA9" s="152"/>
      <c r="AB9" s="152"/>
      <c r="AC9" s="91"/>
      <c r="AD9" s="92"/>
      <c r="AE9" s="92"/>
      <c r="AF9" s="92"/>
      <c r="AG9" s="92"/>
      <c r="AH9" s="92"/>
      <c r="AI9" s="91"/>
      <c r="AJ9" s="91"/>
      <c r="AK9" s="91"/>
      <c r="AL9" s="4"/>
      <c r="AN9" s="6"/>
    </row>
    <row r="10" spans="1:91" s="2" customFormat="1" ht="31.5" customHeight="1" x14ac:dyDescent="0.2">
      <c r="A10" s="4"/>
      <c r="B10" s="4"/>
      <c r="C10" s="4"/>
      <c r="D10" s="4"/>
      <c r="E10" s="4"/>
      <c r="F10" s="4"/>
      <c r="G10" s="4"/>
      <c r="H10" s="4"/>
      <c r="I10" s="4"/>
      <c r="J10" s="4"/>
      <c r="K10" s="4"/>
      <c r="L10" s="4"/>
      <c r="M10" s="4"/>
      <c r="N10" s="4"/>
      <c r="O10" s="1015" t="s">
        <v>8</v>
      </c>
      <c r="P10" s="1015"/>
      <c r="Q10" s="1015"/>
      <c r="R10" s="1015"/>
      <c r="S10" s="1015"/>
      <c r="T10" s="1016">
        <f>入力シート①!C12</f>
        <v>0</v>
      </c>
      <c r="U10" s="1016"/>
      <c r="V10" s="1016"/>
      <c r="W10" s="1016"/>
      <c r="X10" s="1016"/>
      <c r="Y10" s="1016"/>
      <c r="Z10" s="1016"/>
      <c r="AA10" s="1016"/>
      <c r="AB10" s="1016"/>
      <c r="AC10" s="1016"/>
      <c r="AD10" s="1016"/>
      <c r="AE10" s="1016"/>
      <c r="AF10" s="1016"/>
      <c r="AG10" s="1016"/>
      <c r="AH10" s="1016"/>
      <c r="AI10" s="1016"/>
      <c r="AJ10" s="1016"/>
      <c r="AK10" s="1016"/>
      <c r="AL10" s="7"/>
      <c r="AN10" s="3" t="s">
        <v>9</v>
      </c>
    </row>
    <row r="11" spans="1:91" s="2" customFormat="1" ht="5.0999999999999996" customHeight="1" x14ac:dyDescent="0.2">
      <c r="A11" s="4"/>
      <c r="B11" s="4"/>
      <c r="C11" s="4"/>
      <c r="D11" s="4"/>
      <c r="E11" s="4"/>
      <c r="F11" s="4"/>
      <c r="G11" s="4"/>
      <c r="H11" s="4"/>
      <c r="I11" s="4"/>
      <c r="J11" s="4"/>
      <c r="K11" s="4"/>
      <c r="L11" s="4"/>
      <c r="M11" s="4"/>
      <c r="N11" s="4"/>
      <c r="O11" s="93"/>
      <c r="P11" s="93"/>
      <c r="Q11" s="93"/>
      <c r="R11" s="93"/>
      <c r="S11" s="93"/>
      <c r="T11" s="92"/>
      <c r="U11" s="92"/>
      <c r="V11" s="92"/>
      <c r="W11" s="92"/>
      <c r="X11" s="92"/>
      <c r="Y11" s="92"/>
      <c r="Z11" s="92"/>
      <c r="AA11" s="92"/>
      <c r="AB11" s="92"/>
      <c r="AC11" s="92"/>
      <c r="AD11" s="92"/>
      <c r="AE11" s="92"/>
      <c r="AF11" s="92"/>
      <c r="AG11" s="92"/>
      <c r="AH11" s="92"/>
      <c r="AI11" s="92"/>
      <c r="AJ11" s="92"/>
      <c r="AK11" s="92"/>
      <c r="AL11" s="7"/>
    </row>
    <row r="12" spans="1:91" s="2" customFormat="1" ht="18" customHeight="1" x14ac:dyDescent="0.2">
      <c r="A12" s="4"/>
      <c r="B12" s="4"/>
      <c r="C12" s="4"/>
      <c r="D12" s="4"/>
      <c r="E12" s="4"/>
      <c r="F12" s="4"/>
      <c r="G12" s="4"/>
      <c r="H12" s="4"/>
      <c r="I12" s="4"/>
      <c r="J12" s="4"/>
      <c r="K12" s="4"/>
      <c r="L12" s="4"/>
      <c r="M12" s="4"/>
      <c r="N12" s="4"/>
      <c r="O12" s="851" t="s">
        <v>10</v>
      </c>
      <c r="P12" s="851"/>
      <c r="Q12" s="851"/>
      <c r="R12" s="851"/>
      <c r="S12" s="851"/>
      <c r="T12" s="1016">
        <f>入力シート①!C4</f>
        <v>0</v>
      </c>
      <c r="U12" s="1016"/>
      <c r="V12" s="1016"/>
      <c r="W12" s="1016"/>
      <c r="X12" s="1016"/>
      <c r="Y12" s="1016"/>
      <c r="Z12" s="1016"/>
      <c r="AA12" s="1016"/>
      <c r="AB12" s="1016"/>
      <c r="AC12" s="1016"/>
      <c r="AD12" s="1016"/>
      <c r="AE12" s="1016"/>
      <c r="AF12" s="1016"/>
      <c r="AG12" s="1016"/>
      <c r="AH12" s="1016"/>
      <c r="AI12" s="1016"/>
      <c r="AJ12" s="1016"/>
      <c r="AK12" s="1016"/>
      <c r="AL12" s="8"/>
      <c r="AN12" s="6" t="s">
        <v>11</v>
      </c>
    </row>
    <row r="13" spans="1:91" s="2" customFormat="1" ht="5.0999999999999996" customHeight="1" x14ac:dyDescent="0.2">
      <c r="A13" s="4"/>
      <c r="B13" s="4"/>
      <c r="C13" s="4"/>
      <c r="D13" s="4"/>
      <c r="E13" s="4"/>
      <c r="F13" s="4"/>
      <c r="G13" s="4"/>
      <c r="H13" s="4"/>
      <c r="I13" s="4"/>
      <c r="J13" s="4"/>
      <c r="K13" s="4"/>
      <c r="L13" s="4"/>
      <c r="M13" s="4"/>
      <c r="N13" s="4"/>
      <c r="O13" s="93"/>
      <c r="P13" s="93"/>
      <c r="Q13" s="93"/>
      <c r="R13" s="93"/>
      <c r="S13" s="93"/>
      <c r="T13" s="92"/>
      <c r="U13" s="92"/>
      <c r="V13" s="92"/>
      <c r="W13" s="92"/>
      <c r="X13" s="92"/>
      <c r="Y13" s="92"/>
      <c r="Z13" s="92"/>
      <c r="AA13" s="92"/>
      <c r="AB13" s="92"/>
      <c r="AC13" s="92"/>
      <c r="AD13" s="92"/>
      <c r="AE13" s="92"/>
      <c r="AF13" s="92"/>
      <c r="AG13" s="92"/>
      <c r="AH13" s="92"/>
      <c r="AI13" s="92"/>
      <c r="AJ13" s="92"/>
      <c r="AK13" s="92"/>
      <c r="AL13" s="7"/>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row>
    <row r="14" spans="1:91" s="2" customFormat="1" ht="18" customHeight="1" x14ac:dyDescent="0.2">
      <c r="A14" s="4"/>
      <c r="B14" s="4"/>
      <c r="C14" s="4"/>
      <c r="D14" s="4"/>
      <c r="E14" s="4"/>
      <c r="F14" s="4"/>
      <c r="G14" s="4"/>
      <c r="H14" s="4"/>
      <c r="I14" s="4"/>
      <c r="J14" s="4"/>
      <c r="K14" s="4"/>
      <c r="L14" s="4"/>
      <c r="M14" s="4"/>
      <c r="N14" s="4"/>
      <c r="O14" s="1015" t="s">
        <v>12</v>
      </c>
      <c r="P14" s="1015"/>
      <c r="Q14" s="1015"/>
      <c r="R14" s="1015"/>
      <c r="S14" s="1015"/>
      <c r="T14" s="1016">
        <f>入力シート①!C7</f>
        <v>0</v>
      </c>
      <c r="U14" s="1016"/>
      <c r="V14" s="1016"/>
      <c r="W14" s="1016"/>
      <c r="X14" s="1016"/>
      <c r="Y14" s="1016"/>
      <c r="Z14" s="1016"/>
      <c r="AA14" s="1016"/>
      <c r="AB14" s="1016"/>
      <c r="AC14" s="1016"/>
      <c r="AD14" s="1016"/>
      <c r="AE14" s="1016"/>
      <c r="AF14" s="1016"/>
      <c r="AG14" s="1016"/>
      <c r="AH14" s="1016"/>
      <c r="AI14" s="1016"/>
      <c r="AJ14" s="1016"/>
      <c r="AK14" s="1016"/>
      <c r="AL14" s="10"/>
      <c r="AN14" s="6" t="s">
        <v>13</v>
      </c>
    </row>
    <row r="15" spans="1:91" s="2" customFormat="1" ht="3.75" customHeight="1" x14ac:dyDescent="0.2">
      <c r="A15" s="4"/>
      <c r="B15" s="4"/>
      <c r="C15" s="4"/>
      <c r="D15" s="4"/>
      <c r="E15" s="4"/>
      <c r="F15" s="4"/>
      <c r="G15" s="4"/>
      <c r="H15" s="4"/>
      <c r="I15" s="4"/>
      <c r="J15" s="4"/>
      <c r="K15" s="4"/>
      <c r="L15" s="4"/>
      <c r="M15" s="4"/>
      <c r="N15" s="4"/>
      <c r="O15" s="94"/>
      <c r="P15" s="94"/>
      <c r="Q15" s="94"/>
      <c r="R15" s="94"/>
      <c r="S15" s="94"/>
      <c r="T15" s="95"/>
      <c r="U15" s="95"/>
      <c r="V15" s="95"/>
      <c r="W15" s="95"/>
      <c r="X15" s="95"/>
      <c r="Y15" s="95"/>
      <c r="Z15" s="95"/>
      <c r="AA15" s="95"/>
      <c r="AB15" s="95"/>
      <c r="AC15" s="95"/>
      <c r="AD15" s="95"/>
      <c r="AE15" s="95"/>
      <c r="AF15" s="95"/>
      <c r="AG15" s="95"/>
      <c r="AH15" s="95"/>
      <c r="AI15" s="95"/>
      <c r="AJ15" s="95"/>
      <c r="AK15" s="95"/>
      <c r="AL15" s="10"/>
      <c r="AN15" s="6"/>
    </row>
    <row r="16" spans="1:91" s="2" customFormat="1" ht="20.100000000000001" customHeight="1" x14ac:dyDescent="0.2">
      <c r="A16" s="4"/>
      <c r="B16" s="836"/>
      <c r="C16" s="836"/>
      <c r="D16" s="836"/>
      <c r="E16" s="836"/>
      <c r="F16" s="836"/>
      <c r="G16" s="836"/>
      <c r="H16" s="836"/>
      <c r="I16" s="836"/>
      <c r="J16" s="836"/>
      <c r="K16" s="836"/>
      <c r="L16" s="836"/>
      <c r="M16" s="836"/>
      <c r="N16" s="836"/>
      <c r="O16" s="836"/>
      <c r="P16" s="836"/>
      <c r="Q16" s="836"/>
      <c r="R16" s="836"/>
      <c r="S16" s="836"/>
      <c r="T16" s="836"/>
      <c r="U16" s="836"/>
      <c r="V16" s="836"/>
      <c r="W16" s="836"/>
      <c r="X16" s="836"/>
      <c r="Y16" s="836"/>
      <c r="Z16" s="836"/>
      <c r="AA16" s="836"/>
      <c r="AB16" s="836"/>
      <c r="AC16" s="836"/>
      <c r="AD16" s="836"/>
      <c r="AE16" s="836"/>
      <c r="AF16" s="836"/>
      <c r="AG16" s="836"/>
      <c r="AH16" s="836"/>
      <c r="AI16" s="836"/>
      <c r="AJ16" s="836"/>
      <c r="AK16" s="836"/>
      <c r="AL16" s="836"/>
    </row>
    <row r="17" spans="1:42" s="2" customFormat="1" ht="20.100000000000001" customHeight="1" x14ac:dyDescent="0.2">
      <c r="A17" s="851" t="s">
        <v>230</v>
      </c>
      <c r="B17" s="851"/>
      <c r="C17" s="851"/>
      <c r="D17" s="851"/>
      <c r="E17" s="851"/>
      <c r="F17" s="851"/>
      <c r="G17" s="851"/>
      <c r="H17" s="851"/>
      <c r="I17" s="851"/>
      <c r="J17" s="851"/>
      <c r="K17" s="851"/>
      <c r="L17" s="851"/>
      <c r="M17" s="851"/>
      <c r="N17" s="851"/>
      <c r="O17" s="851"/>
      <c r="P17" s="851"/>
      <c r="Q17" s="851"/>
      <c r="R17" s="851"/>
      <c r="S17" s="851"/>
      <c r="T17" s="851"/>
      <c r="U17" s="851"/>
      <c r="V17" s="851"/>
      <c r="W17" s="851"/>
      <c r="X17" s="851"/>
      <c r="Y17" s="851"/>
      <c r="Z17" s="851"/>
      <c r="AA17" s="851"/>
      <c r="AB17" s="851"/>
      <c r="AC17" s="851"/>
      <c r="AD17" s="851"/>
      <c r="AE17" s="851"/>
      <c r="AF17" s="851"/>
      <c r="AG17" s="851"/>
      <c r="AH17" s="851"/>
      <c r="AI17" s="851"/>
      <c r="AJ17" s="851"/>
      <c r="AK17" s="851"/>
      <c r="AL17" s="851"/>
    </row>
    <row r="18" spans="1:42" s="2" customFormat="1" ht="20.100000000000001" customHeight="1" x14ac:dyDescent="0.2">
      <c r="A18" s="834" t="s">
        <v>621</v>
      </c>
      <c r="B18" s="834"/>
      <c r="C18" s="834"/>
      <c r="D18" s="834"/>
      <c r="E18" s="834"/>
      <c r="F18" s="834"/>
      <c r="G18" s="834"/>
      <c r="H18" s="834"/>
      <c r="I18" s="834"/>
      <c r="J18" s="834"/>
      <c r="K18" s="834"/>
      <c r="L18" s="834"/>
      <c r="M18" s="834"/>
      <c r="N18" s="834"/>
      <c r="O18" s="834"/>
      <c r="P18" s="834"/>
      <c r="Q18" s="834"/>
      <c r="R18" s="834"/>
      <c r="S18" s="834"/>
      <c r="T18" s="834"/>
      <c r="U18" s="834"/>
      <c r="V18" s="834"/>
      <c r="W18" s="834"/>
      <c r="X18" s="834"/>
      <c r="Y18" s="834"/>
      <c r="Z18" s="834"/>
      <c r="AA18" s="834"/>
      <c r="AB18" s="834"/>
      <c r="AC18" s="834"/>
      <c r="AD18" s="834"/>
      <c r="AE18" s="834"/>
      <c r="AF18" s="834"/>
      <c r="AG18" s="834"/>
      <c r="AH18" s="834"/>
      <c r="AI18" s="834"/>
      <c r="AJ18" s="834"/>
      <c r="AK18" s="834"/>
      <c r="AL18" s="834"/>
      <c r="AP18" s="14"/>
    </row>
    <row r="19" spans="1:42" s="2" customFormat="1" ht="20.100000000000001" customHeight="1" x14ac:dyDescent="0.2">
      <c r="A19" s="4"/>
      <c r="B19" s="97"/>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row>
    <row r="20" spans="1:42" s="2" customFormat="1" ht="20.100000000000001" customHeight="1" x14ac:dyDescent="0.2">
      <c r="A20" s="4"/>
      <c r="B20" s="4" t="s">
        <v>217</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1"/>
    </row>
    <row r="21" spans="1:42" s="2" customFormat="1" ht="20.100000000000001" customHeight="1" x14ac:dyDescent="0.2">
      <c r="A21" s="4"/>
      <c r="B21" s="4" t="s">
        <v>449</v>
      </c>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1"/>
    </row>
    <row r="22" spans="1:42" s="2" customFormat="1" ht="21" customHeight="1" x14ac:dyDescent="0.2">
      <c r="A22" s="4"/>
      <c r="B22" s="99"/>
      <c r="C22" s="99"/>
      <c r="D22" s="99"/>
      <c r="E22" s="99"/>
      <c r="F22" s="99"/>
      <c r="G22" s="99"/>
      <c r="H22" s="99"/>
      <c r="I22" s="99"/>
      <c r="J22" s="99"/>
      <c r="K22" s="99"/>
      <c r="L22" s="99"/>
      <c r="M22" s="99"/>
      <c r="N22" s="99"/>
      <c r="O22" s="99"/>
      <c r="P22" s="99"/>
      <c r="Q22" s="99"/>
      <c r="R22" s="129" t="s">
        <v>118</v>
      </c>
      <c r="S22" s="129"/>
      <c r="T22" s="129"/>
      <c r="U22" s="129"/>
      <c r="V22" s="129"/>
      <c r="W22" s="129"/>
      <c r="X22" s="1185">
        <f>'入力シート⑤-3'!C6</f>
        <v>0</v>
      </c>
      <c r="Y22" s="1186"/>
      <c r="Z22" s="1186"/>
      <c r="AA22" s="1186"/>
      <c r="AB22" s="1186"/>
      <c r="AC22" s="1186"/>
      <c r="AD22" s="1186"/>
      <c r="AE22" s="1186"/>
      <c r="AF22" s="1186"/>
      <c r="AG22" s="129" t="s">
        <v>16</v>
      </c>
      <c r="AH22" s="146"/>
      <c r="AI22" s="129"/>
      <c r="AJ22" s="99"/>
      <c r="AK22" s="99"/>
      <c r="AL22" s="99"/>
    </row>
    <row r="23" spans="1:42" s="2" customFormat="1" ht="21.75" customHeight="1" x14ac:dyDescent="0.2">
      <c r="A23" s="4"/>
      <c r="B23" s="98"/>
      <c r="C23" s="4"/>
      <c r="D23" s="4"/>
      <c r="E23" s="4"/>
      <c r="F23" s="4"/>
      <c r="G23" s="4"/>
      <c r="H23" s="4"/>
      <c r="I23" s="4"/>
      <c r="J23" s="4"/>
      <c r="K23" s="4"/>
      <c r="L23" s="4"/>
      <c r="M23" s="4"/>
      <c r="N23" s="4"/>
      <c r="O23" s="4"/>
      <c r="P23" s="4"/>
      <c r="Q23" s="4"/>
      <c r="R23" s="129" t="s">
        <v>119</v>
      </c>
      <c r="S23" s="129"/>
      <c r="T23" s="129"/>
      <c r="U23" s="129"/>
      <c r="V23" s="129"/>
      <c r="W23" s="129"/>
      <c r="X23" s="1191">
        <f>'入力シート⑤-3'!C7</f>
        <v>0</v>
      </c>
      <c r="Y23" s="1192"/>
      <c r="Z23" s="1192"/>
      <c r="AA23" s="1192"/>
      <c r="AB23" s="1192"/>
      <c r="AC23" s="1192"/>
      <c r="AD23" s="1192"/>
      <c r="AE23" s="1192"/>
      <c r="AF23" s="1192"/>
      <c r="AG23" s="129" t="s">
        <v>16</v>
      </c>
      <c r="AH23" s="146"/>
      <c r="AI23" s="129"/>
      <c r="AJ23" s="4"/>
      <c r="AK23" s="98"/>
      <c r="AL23" s="98"/>
    </row>
    <row r="24" spans="1:42" s="2" customFormat="1" ht="11.25" customHeight="1" x14ac:dyDescent="0.2">
      <c r="A24" s="4"/>
      <c r="B24" s="100"/>
      <c r="C24" s="100"/>
      <c r="D24" s="100"/>
      <c r="E24" s="100"/>
      <c r="F24" s="100"/>
      <c r="G24" s="100"/>
      <c r="H24" s="100"/>
      <c r="I24" s="100"/>
      <c r="J24" s="100"/>
      <c r="K24" s="100"/>
      <c r="L24" s="100"/>
      <c r="M24" s="100"/>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row>
    <row r="25" spans="1:42" s="2" customFormat="1" ht="20.100000000000001" customHeight="1" x14ac:dyDescent="0.2">
      <c r="A25" s="4"/>
      <c r="B25" s="4"/>
      <c r="C25" s="4"/>
      <c r="D25" s="4"/>
      <c r="E25" s="4"/>
      <c r="F25" s="4"/>
      <c r="G25" s="4"/>
      <c r="H25" s="4"/>
      <c r="I25" s="4"/>
      <c r="J25" s="4"/>
      <c r="K25" s="4"/>
      <c r="L25" s="4"/>
      <c r="M25" s="4"/>
      <c r="N25" s="4" t="s">
        <v>120</v>
      </c>
      <c r="O25" s="4"/>
      <c r="P25" s="4"/>
      <c r="Q25" s="4"/>
      <c r="R25" s="4"/>
      <c r="S25" s="4"/>
      <c r="T25" s="4"/>
      <c r="U25" s="4"/>
      <c r="V25" s="4"/>
      <c r="W25" s="4"/>
      <c r="X25" s="4"/>
      <c r="Y25" s="4"/>
      <c r="Z25" s="4"/>
      <c r="AA25" s="4"/>
      <c r="AB25" s="4"/>
      <c r="AC25" s="4"/>
      <c r="AD25" s="4"/>
      <c r="AE25" s="4"/>
      <c r="AF25" s="4"/>
      <c r="AG25" s="4"/>
      <c r="AH25" s="4"/>
      <c r="AI25" s="4"/>
      <c r="AJ25" s="4"/>
      <c r="AK25" s="4"/>
      <c r="AL25" s="4"/>
      <c r="AM25" s="1"/>
    </row>
    <row r="26" spans="1:42" s="2" customFormat="1" ht="18" customHeight="1" x14ac:dyDescent="0.2">
      <c r="A26" s="4"/>
      <c r="B26" s="99"/>
      <c r="C26" s="4" t="s">
        <v>599</v>
      </c>
      <c r="D26" s="99"/>
      <c r="E26" s="99"/>
      <c r="F26" s="99"/>
      <c r="G26" s="99"/>
      <c r="H26" s="99"/>
      <c r="I26" s="99"/>
      <c r="J26" s="1193" t="s">
        <v>121</v>
      </c>
      <c r="K26" s="1193"/>
      <c r="L26" s="1193"/>
      <c r="M26" s="1193"/>
      <c r="N26" s="1193"/>
      <c r="O26" s="1193"/>
      <c r="P26" s="1193"/>
      <c r="Q26" s="1193"/>
      <c r="R26" s="1193"/>
      <c r="S26" s="1193"/>
      <c r="T26" s="1193"/>
      <c r="U26" s="1193"/>
      <c r="V26" s="1193"/>
      <c r="W26" s="1193"/>
      <c r="X26" s="1193"/>
      <c r="Y26" s="99"/>
      <c r="Z26" s="99" t="s">
        <v>104</v>
      </c>
      <c r="AA26" s="99"/>
      <c r="AB26" s="129" t="s">
        <v>105</v>
      </c>
      <c r="AC26" s="150"/>
      <c r="AD26" s="150"/>
      <c r="AE26" s="1180" t="str">
        <f>IFERROR('入力シート⑤-3'!C8,"")</f>
        <v/>
      </c>
      <c r="AF26" s="1180"/>
      <c r="AG26" s="1180"/>
      <c r="AH26" s="150" t="s">
        <v>95</v>
      </c>
      <c r="AI26" s="150"/>
      <c r="AJ26" s="99"/>
    </row>
    <row r="27" spans="1:42" s="2" customFormat="1" ht="16.5" customHeight="1" x14ac:dyDescent="0.2">
      <c r="A27" s="4"/>
      <c r="B27" s="98"/>
      <c r="C27" s="4"/>
      <c r="D27" s="4"/>
      <c r="E27" s="4"/>
      <c r="F27" s="4"/>
      <c r="G27" s="4"/>
      <c r="H27" s="4"/>
      <c r="I27" s="4"/>
      <c r="J27" s="4"/>
      <c r="K27" s="4"/>
      <c r="L27" s="4"/>
      <c r="M27" s="4"/>
      <c r="N27" s="4"/>
      <c r="O27" s="4" t="s">
        <v>118</v>
      </c>
      <c r="P27" s="4"/>
      <c r="Q27" s="4"/>
      <c r="R27" s="4"/>
      <c r="S27" s="4"/>
      <c r="T27" s="4"/>
      <c r="U27" s="4"/>
      <c r="V27" s="4"/>
      <c r="W27" s="4"/>
      <c r="X27" s="4"/>
      <c r="Y27" s="4"/>
      <c r="Z27" s="4"/>
      <c r="AA27" s="4"/>
      <c r="AB27" s="4"/>
      <c r="AC27" s="4"/>
      <c r="AD27" s="151" t="s">
        <v>667</v>
      </c>
      <c r="AE27" s="4"/>
      <c r="AF27" s="4"/>
      <c r="AG27" s="4"/>
      <c r="AH27" s="90"/>
      <c r="AI27" s="4"/>
      <c r="AJ27" s="4"/>
      <c r="AK27" s="98"/>
      <c r="AL27" s="98"/>
    </row>
    <row r="28" spans="1:42" s="4" customFormat="1" ht="0.75" hidden="1" customHeight="1" x14ac:dyDescent="0.2">
      <c r="B28" s="100"/>
      <c r="C28" s="100"/>
      <c r="D28" s="100"/>
      <c r="E28" s="100"/>
      <c r="F28" s="100"/>
      <c r="G28" s="100"/>
      <c r="H28" s="100"/>
      <c r="I28" s="100"/>
      <c r="J28" s="100"/>
      <c r="K28" s="101"/>
      <c r="L28" s="101"/>
      <c r="M28" s="101"/>
      <c r="P28" s="17"/>
      <c r="Q28" s="18"/>
      <c r="R28" s="102"/>
      <c r="T28" s="104"/>
      <c r="U28" s="104"/>
      <c r="V28" s="104"/>
      <c r="W28" s="105"/>
      <c r="X28" s="105"/>
      <c r="Y28" s="105"/>
      <c r="Z28" s="105"/>
      <c r="AA28" s="105"/>
      <c r="AB28" s="102"/>
      <c r="AC28" s="102"/>
      <c r="AD28" s="103"/>
      <c r="AE28" s="97"/>
      <c r="AF28" s="97"/>
      <c r="AG28" s="97"/>
      <c r="AH28" s="97"/>
      <c r="AI28" s="97"/>
      <c r="AJ28" s="97"/>
      <c r="AK28" s="97"/>
      <c r="AL28" s="97"/>
    </row>
    <row r="29" spans="1:42" s="2" customFormat="1" ht="19.5" hidden="1" customHeight="1" x14ac:dyDescent="0.2">
      <c r="A29" s="4"/>
      <c r="B29" s="100"/>
      <c r="C29" s="100"/>
      <c r="D29" s="100"/>
      <c r="E29" s="100"/>
      <c r="F29" s="100"/>
      <c r="G29" s="100"/>
      <c r="H29" s="100"/>
      <c r="I29" s="100"/>
      <c r="J29" s="100"/>
      <c r="K29" s="100"/>
      <c r="L29" s="100"/>
      <c r="M29" s="100"/>
      <c r="N29" s="4"/>
      <c r="O29" s="4"/>
      <c r="P29" s="98"/>
      <c r="Q29" s="98"/>
      <c r="R29" s="98"/>
      <c r="S29" s="4"/>
      <c r="T29" s="98"/>
      <c r="U29" s="98"/>
      <c r="V29" s="98"/>
      <c r="W29" s="98"/>
      <c r="X29" s="98"/>
      <c r="Y29" s="98"/>
      <c r="Z29" s="98"/>
      <c r="AA29" s="98"/>
      <c r="AB29" s="98"/>
      <c r="AC29" s="98"/>
      <c r="AD29" s="98"/>
      <c r="AE29" s="98"/>
      <c r="AF29" s="98"/>
      <c r="AG29" s="98"/>
      <c r="AH29" s="98"/>
      <c r="AI29" s="98"/>
      <c r="AJ29" s="98"/>
      <c r="AK29" s="98"/>
      <c r="AL29" s="98"/>
    </row>
    <row r="30" spans="1:42" s="4" customFormat="1" ht="2.25" customHeight="1" x14ac:dyDescent="0.2">
      <c r="B30" s="100"/>
      <c r="C30" s="100"/>
      <c r="I30" s="100"/>
      <c r="J30" s="100"/>
      <c r="K30" s="101"/>
      <c r="L30" s="101"/>
      <c r="M30" s="101"/>
      <c r="R30" s="101"/>
      <c r="S30" s="101"/>
      <c r="T30" s="101"/>
      <c r="AA30" s="102"/>
      <c r="AB30" s="100"/>
      <c r="AC30" s="97"/>
      <c r="AD30" s="102"/>
      <c r="AE30" s="97"/>
      <c r="AI30" s="106"/>
    </row>
    <row r="31" spans="1:42" s="4" customFormat="1" ht="9" customHeight="1" x14ac:dyDescent="0.2">
      <c r="B31" s="100"/>
      <c r="C31" s="11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97"/>
    </row>
    <row r="32" spans="1:42" s="4" customFormat="1" ht="29.25" customHeight="1" x14ac:dyDescent="0.2">
      <c r="C32" s="11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98"/>
    </row>
    <row r="33" spans="1:39" s="2" customFormat="1" ht="20.100000000000001" customHeight="1" x14ac:dyDescent="0.2">
      <c r="A33" s="4"/>
      <c r="B33" s="4" t="s">
        <v>450</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1"/>
    </row>
    <row r="34" spans="1:39" s="2" customFormat="1" ht="21" customHeight="1" x14ac:dyDescent="0.2">
      <c r="A34" s="4"/>
      <c r="B34" s="99"/>
      <c r="C34" s="99"/>
      <c r="D34" s="99"/>
      <c r="E34" s="99"/>
      <c r="F34" s="99"/>
      <c r="G34" s="99"/>
      <c r="H34" s="99"/>
      <c r="I34" s="99"/>
      <c r="J34" s="99"/>
      <c r="K34" s="99"/>
      <c r="L34" s="99"/>
      <c r="M34" s="99"/>
      <c r="N34" s="99"/>
      <c r="O34" s="99"/>
      <c r="P34" s="99"/>
      <c r="Q34" s="99"/>
      <c r="R34" s="129" t="s">
        <v>122</v>
      </c>
      <c r="S34" s="129"/>
      <c r="T34" s="129"/>
      <c r="U34" s="129"/>
      <c r="V34" s="129"/>
      <c r="W34" s="129"/>
      <c r="X34" s="1185">
        <f>'入力シート⑤-3'!C9</f>
        <v>0</v>
      </c>
      <c r="Y34" s="1186"/>
      <c r="Z34" s="1186"/>
      <c r="AA34" s="1186"/>
      <c r="AB34" s="1186"/>
      <c r="AC34" s="1186"/>
      <c r="AD34" s="1186"/>
      <c r="AE34" s="1186"/>
      <c r="AF34" s="1186"/>
      <c r="AG34" s="129" t="s">
        <v>16</v>
      </c>
      <c r="AH34" s="146"/>
      <c r="AI34" s="129"/>
      <c r="AJ34" s="99"/>
      <c r="AK34" s="99"/>
      <c r="AL34" s="99"/>
    </row>
    <row r="35" spans="1:39" s="2" customFormat="1" ht="21.75" customHeight="1" x14ac:dyDescent="0.2">
      <c r="A35" s="4"/>
      <c r="B35" s="98"/>
      <c r="C35" s="4"/>
      <c r="D35" s="4"/>
      <c r="E35" s="4"/>
      <c r="F35" s="4"/>
      <c r="G35" s="4"/>
      <c r="H35" s="4"/>
      <c r="I35" s="4"/>
      <c r="J35" s="4"/>
      <c r="K35" s="4"/>
      <c r="L35" s="4"/>
      <c r="M35" s="4"/>
      <c r="N35" s="4"/>
      <c r="O35" s="4"/>
      <c r="P35" s="4"/>
      <c r="Q35" s="4"/>
      <c r="R35" s="129" t="s">
        <v>123</v>
      </c>
      <c r="S35" s="129"/>
      <c r="T35" s="129"/>
      <c r="U35" s="129"/>
      <c r="V35" s="129"/>
      <c r="W35" s="129"/>
      <c r="X35" s="1191">
        <f>'入力シート⑤-3'!C10</f>
        <v>0</v>
      </c>
      <c r="Y35" s="1192"/>
      <c r="Z35" s="1192"/>
      <c r="AA35" s="1192"/>
      <c r="AB35" s="1192"/>
      <c r="AC35" s="1192"/>
      <c r="AD35" s="1192"/>
      <c r="AE35" s="1192"/>
      <c r="AF35" s="1192"/>
      <c r="AG35" s="129" t="s">
        <v>16</v>
      </c>
      <c r="AH35" s="146"/>
      <c r="AI35" s="129"/>
      <c r="AJ35" s="4"/>
      <c r="AK35" s="98"/>
      <c r="AL35" s="98"/>
    </row>
    <row r="36" spans="1:39" s="2" customFormat="1" ht="11.25" customHeight="1" x14ac:dyDescent="0.2">
      <c r="A36" s="4"/>
      <c r="B36" s="100"/>
      <c r="C36" s="100"/>
      <c r="D36" s="100"/>
      <c r="E36" s="100"/>
      <c r="F36" s="100"/>
      <c r="G36" s="100"/>
      <c r="H36" s="100"/>
      <c r="I36" s="100"/>
      <c r="J36" s="100"/>
      <c r="K36" s="100"/>
      <c r="L36" s="100"/>
      <c r="M36" s="100"/>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row>
    <row r="37" spans="1:39" s="2" customFormat="1" ht="20.100000000000001" customHeight="1" x14ac:dyDescent="0.2">
      <c r="A37" s="4"/>
      <c r="B37" s="4"/>
      <c r="C37" s="4"/>
      <c r="D37" s="4"/>
      <c r="E37" s="4"/>
      <c r="F37" s="4"/>
      <c r="G37" s="4"/>
      <c r="H37" s="4"/>
      <c r="I37" s="4"/>
      <c r="J37" s="4"/>
      <c r="K37" s="4"/>
      <c r="L37" s="4"/>
      <c r="M37" s="4"/>
      <c r="N37" s="4" t="s">
        <v>124</v>
      </c>
      <c r="O37" s="4"/>
      <c r="P37" s="4"/>
      <c r="Q37" s="4"/>
      <c r="R37" s="4"/>
      <c r="S37" s="4"/>
      <c r="T37" s="4"/>
      <c r="U37" s="4"/>
      <c r="V37" s="4"/>
      <c r="W37" s="4"/>
      <c r="X37" s="4"/>
      <c r="Y37" s="4"/>
      <c r="Z37" s="4"/>
      <c r="AA37" s="4"/>
      <c r="AB37" s="4"/>
      <c r="AC37" s="4"/>
      <c r="AD37" s="4"/>
      <c r="AE37" s="4"/>
      <c r="AF37" s="4"/>
      <c r="AG37" s="4"/>
      <c r="AH37" s="4"/>
      <c r="AI37" s="4"/>
      <c r="AJ37" s="4"/>
      <c r="AK37" s="4"/>
      <c r="AL37" s="4"/>
      <c r="AM37" s="1"/>
    </row>
    <row r="38" spans="1:39" s="2" customFormat="1" ht="18" customHeight="1" x14ac:dyDescent="0.2">
      <c r="A38" s="4"/>
      <c r="B38" s="99"/>
      <c r="C38" s="4" t="s">
        <v>599</v>
      </c>
      <c r="D38" s="99"/>
      <c r="E38" s="99"/>
      <c r="F38" s="99"/>
      <c r="G38" s="99"/>
      <c r="H38" s="99"/>
      <c r="I38" s="99"/>
      <c r="J38" s="1193" t="s">
        <v>121</v>
      </c>
      <c r="K38" s="1193"/>
      <c r="L38" s="1193"/>
      <c r="M38" s="1193"/>
      <c r="N38" s="1193"/>
      <c r="O38" s="1193"/>
      <c r="P38" s="1193"/>
      <c r="Q38" s="1193"/>
      <c r="R38" s="1193"/>
      <c r="S38" s="1193"/>
      <c r="T38" s="1193"/>
      <c r="U38" s="1193"/>
      <c r="V38" s="1193"/>
      <c r="W38" s="1193"/>
      <c r="X38" s="1193"/>
      <c r="Y38" s="99"/>
      <c r="Z38" s="99" t="s">
        <v>104</v>
      </c>
      <c r="AA38" s="99"/>
      <c r="AB38" s="129" t="s">
        <v>111</v>
      </c>
      <c r="AC38" s="150"/>
      <c r="AD38" s="150"/>
      <c r="AE38" s="1180" t="str">
        <f>IFERROR('入力シート⑤-3'!C11,"")</f>
        <v/>
      </c>
      <c r="AF38" s="1180"/>
      <c r="AG38" s="1180"/>
      <c r="AH38" s="150" t="s">
        <v>95</v>
      </c>
      <c r="AI38" s="150"/>
      <c r="AJ38" s="99"/>
    </row>
    <row r="39" spans="1:39" s="2" customFormat="1" ht="16.5" customHeight="1" x14ac:dyDescent="0.2">
      <c r="A39" s="4"/>
      <c r="B39" s="98"/>
      <c r="C39" s="4"/>
      <c r="D39" s="4"/>
      <c r="E39" s="4"/>
      <c r="F39" s="4"/>
      <c r="G39" s="4"/>
      <c r="H39" s="4"/>
      <c r="I39" s="4"/>
      <c r="J39" s="4"/>
      <c r="K39" s="4"/>
      <c r="L39" s="4"/>
      <c r="M39" s="4"/>
      <c r="N39" s="4"/>
      <c r="O39" s="4" t="s">
        <v>122</v>
      </c>
      <c r="P39" s="4"/>
      <c r="Q39" s="4"/>
      <c r="R39" s="4"/>
      <c r="S39" s="4"/>
      <c r="T39" s="4"/>
      <c r="U39" s="4"/>
      <c r="V39" s="4"/>
      <c r="W39" s="4"/>
      <c r="X39" s="4"/>
      <c r="Y39" s="4"/>
      <c r="Z39" s="4"/>
      <c r="AA39" s="4"/>
      <c r="AB39" s="4"/>
      <c r="AC39" s="4"/>
      <c r="AD39" s="151" t="s">
        <v>667</v>
      </c>
      <c r="AE39" s="4"/>
      <c r="AF39" s="4"/>
      <c r="AG39" s="4"/>
      <c r="AH39" s="90"/>
      <c r="AI39" s="4"/>
      <c r="AJ39" s="4"/>
      <c r="AK39" s="98"/>
      <c r="AL39" s="98"/>
    </row>
    <row r="40" spans="1:39" s="2" customFormat="1" ht="16.5" customHeight="1" x14ac:dyDescent="0.2">
      <c r="A40" s="4"/>
      <c r="B40" s="98"/>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151"/>
      <c r="AE40" s="4"/>
      <c r="AF40" s="4"/>
      <c r="AG40" s="4"/>
      <c r="AH40" s="90"/>
      <c r="AI40" s="4"/>
      <c r="AJ40" s="4"/>
      <c r="AK40" s="98"/>
      <c r="AL40" s="98"/>
    </row>
    <row r="41" spans="1:39" s="2" customFormat="1" ht="16.5" customHeight="1" x14ac:dyDescent="0.2">
      <c r="A41" s="4"/>
      <c r="B41" s="98"/>
      <c r="C41" s="4" t="s">
        <v>215</v>
      </c>
      <c r="D41" s="4"/>
      <c r="E41" s="4"/>
      <c r="F41" s="4"/>
      <c r="G41" s="4"/>
      <c r="H41" s="4"/>
      <c r="I41" s="4"/>
      <c r="J41" s="4"/>
      <c r="K41" s="4"/>
      <c r="L41" s="4"/>
      <c r="M41" s="4"/>
      <c r="N41" s="4"/>
      <c r="O41" s="4"/>
      <c r="P41" s="4"/>
      <c r="Q41" s="4"/>
      <c r="R41" s="4"/>
      <c r="S41" s="4"/>
      <c r="T41" s="4"/>
      <c r="U41" s="4"/>
      <c r="V41" s="4"/>
      <c r="W41" s="4"/>
      <c r="X41" s="4"/>
      <c r="Y41" s="4"/>
      <c r="Z41" s="4"/>
      <c r="AA41" s="4"/>
      <c r="AB41" s="4"/>
      <c r="AC41" s="4"/>
      <c r="AD41" s="151"/>
      <c r="AE41" s="4"/>
      <c r="AF41" s="4"/>
      <c r="AG41" s="4"/>
      <c r="AH41" s="90"/>
      <c r="AI41" s="4"/>
      <c r="AJ41" s="4"/>
      <c r="AK41" s="98"/>
      <c r="AL41" s="98"/>
    </row>
    <row r="42" spans="1:39" s="2" customFormat="1" ht="16.5" customHeight="1" x14ac:dyDescent="0.2">
      <c r="A42" s="4"/>
      <c r="B42" s="98"/>
      <c r="C42" s="4"/>
      <c r="D42" s="4" t="s">
        <v>452</v>
      </c>
      <c r="E42" s="4"/>
      <c r="F42" s="4"/>
      <c r="G42" s="4"/>
      <c r="H42" s="4"/>
      <c r="I42" s="4"/>
      <c r="J42" s="4"/>
      <c r="K42" s="4"/>
      <c r="L42" s="4"/>
      <c r="M42" s="4"/>
      <c r="N42" s="4"/>
      <c r="O42" s="4"/>
      <c r="P42" s="4"/>
      <c r="Q42" s="4"/>
      <c r="R42" s="4"/>
      <c r="S42" s="4"/>
      <c r="T42" s="4"/>
      <c r="U42" s="4"/>
      <c r="V42" s="4"/>
      <c r="W42" s="4"/>
      <c r="X42" s="4"/>
      <c r="Y42" s="4"/>
      <c r="Z42" s="4"/>
      <c r="AA42" s="4"/>
      <c r="AB42" s="4"/>
      <c r="AC42" s="4"/>
      <c r="AD42" s="151"/>
      <c r="AE42" s="4"/>
      <c r="AF42" s="4"/>
      <c r="AG42" s="4"/>
      <c r="AH42" s="90"/>
      <c r="AI42" s="4"/>
      <c r="AJ42" s="4"/>
      <c r="AK42" s="98"/>
      <c r="AL42" s="98"/>
    </row>
    <row r="43" spans="1:39" s="2" customFormat="1" ht="16.5" customHeight="1" x14ac:dyDescent="0.2">
      <c r="A43" s="4"/>
      <c r="B43" s="98"/>
      <c r="D43" s="4" t="s">
        <v>451</v>
      </c>
      <c r="E43" s="4"/>
      <c r="F43" s="4"/>
      <c r="G43" s="4"/>
      <c r="H43" s="4"/>
      <c r="I43" s="4"/>
      <c r="J43" s="4"/>
      <c r="K43" s="4"/>
      <c r="L43" s="4"/>
      <c r="M43" s="4"/>
      <c r="N43" s="4"/>
      <c r="O43" s="4"/>
      <c r="P43" s="4"/>
      <c r="Q43" s="4"/>
      <c r="R43" s="4"/>
      <c r="S43" s="4"/>
      <c r="T43" s="4"/>
      <c r="U43" s="4"/>
      <c r="V43" s="4"/>
      <c r="W43" s="4"/>
      <c r="X43" s="4"/>
      <c r="Y43" s="4"/>
      <c r="Z43" s="4"/>
      <c r="AA43" s="4"/>
      <c r="AB43" s="4"/>
      <c r="AC43" s="4"/>
      <c r="AD43" s="151"/>
      <c r="AE43" s="4"/>
      <c r="AF43" s="4"/>
      <c r="AG43" s="4"/>
      <c r="AH43" s="90"/>
      <c r="AI43" s="4"/>
      <c r="AJ43" s="4"/>
      <c r="AK43" s="98"/>
      <c r="AL43" s="98"/>
    </row>
    <row r="44" spans="1:39" s="2" customFormat="1" ht="16.5" customHeight="1" x14ac:dyDescent="0.2">
      <c r="A44" s="4"/>
      <c r="B44" s="98"/>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151"/>
      <c r="AE44" s="4"/>
      <c r="AF44" s="4"/>
      <c r="AG44" s="4"/>
      <c r="AH44" s="90"/>
      <c r="AI44" s="4"/>
      <c r="AJ44" s="4"/>
      <c r="AK44" s="98"/>
      <c r="AL44" s="98"/>
    </row>
    <row r="45" spans="1:39" s="2" customFormat="1" ht="16.5" customHeight="1" x14ac:dyDescent="0.2">
      <c r="A45" s="4"/>
      <c r="B45" s="4" t="s">
        <v>114</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151"/>
      <c r="AE45" s="4"/>
      <c r="AF45" s="4"/>
      <c r="AG45" s="4"/>
      <c r="AH45" s="90"/>
      <c r="AI45" s="4"/>
      <c r="AJ45" s="4"/>
      <c r="AK45" s="98"/>
      <c r="AL45" s="98"/>
    </row>
    <row r="46" spans="1:39" s="2" customFormat="1" ht="16.5" customHeight="1" x14ac:dyDescent="0.2">
      <c r="A46" s="4"/>
      <c r="B46" s="4"/>
      <c r="C46" s="4" t="s">
        <v>125</v>
      </c>
      <c r="D46" s="4"/>
      <c r="E46" s="4"/>
      <c r="F46" s="4"/>
      <c r="G46" s="4"/>
      <c r="H46" s="4"/>
      <c r="I46" s="4"/>
      <c r="J46" s="4"/>
      <c r="K46" s="4"/>
      <c r="L46" s="4"/>
      <c r="M46" s="4"/>
      <c r="N46" s="4"/>
      <c r="O46" s="4"/>
      <c r="P46" s="4"/>
      <c r="Q46" s="4"/>
      <c r="R46" s="4"/>
      <c r="S46" s="4"/>
      <c r="T46" s="4"/>
      <c r="U46" s="4"/>
      <c r="V46" s="4"/>
      <c r="W46" s="4"/>
      <c r="X46" s="4"/>
      <c r="Y46" s="4"/>
      <c r="Z46" s="4"/>
      <c r="AA46" s="4"/>
      <c r="AB46" s="4"/>
      <c r="AC46" s="4"/>
      <c r="AD46" s="151"/>
      <c r="AE46" s="4"/>
      <c r="AF46" s="4"/>
      <c r="AG46" s="4"/>
      <c r="AH46" s="90"/>
      <c r="AI46" s="4"/>
      <c r="AJ46" s="4"/>
      <c r="AK46" s="98"/>
      <c r="AL46" s="98"/>
    </row>
    <row r="47" spans="1:39" s="2" customFormat="1" ht="16.5" customHeight="1" x14ac:dyDescent="0.2">
      <c r="A47" s="4"/>
      <c r="B47" s="98"/>
      <c r="C47" s="4" t="s">
        <v>116</v>
      </c>
      <c r="D47" s="4"/>
      <c r="E47" s="4"/>
      <c r="F47" s="4"/>
      <c r="G47" s="4"/>
      <c r="H47" s="4"/>
      <c r="I47" s="4"/>
      <c r="J47" s="4"/>
      <c r="K47" s="4"/>
      <c r="L47" s="4"/>
      <c r="M47" s="4"/>
      <c r="N47" s="4"/>
      <c r="O47" s="4"/>
      <c r="P47" s="4"/>
      <c r="Q47" s="4"/>
      <c r="R47" s="4"/>
      <c r="S47" s="4"/>
      <c r="T47" s="4"/>
      <c r="U47" s="4"/>
      <c r="V47" s="4"/>
      <c r="W47" s="4"/>
      <c r="X47" s="4"/>
      <c r="Y47" s="4"/>
      <c r="Z47" s="4"/>
      <c r="AA47" s="4"/>
      <c r="AB47" s="4"/>
      <c r="AC47" s="4"/>
      <c r="AD47" s="151"/>
      <c r="AE47" s="4"/>
      <c r="AF47" s="4"/>
      <c r="AG47" s="4"/>
      <c r="AH47" s="90"/>
      <c r="AI47" s="4"/>
      <c r="AJ47" s="4"/>
      <c r="AK47" s="98"/>
      <c r="AL47" s="98"/>
    </row>
    <row r="48" spans="1:39" s="2" customFormat="1" ht="8.25" customHeight="1" x14ac:dyDescent="0.2">
      <c r="A48" s="4"/>
      <c r="B48" s="98"/>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151"/>
      <c r="AE48" s="4"/>
      <c r="AF48" s="4"/>
      <c r="AG48" s="4"/>
      <c r="AH48" s="90"/>
      <c r="AI48" s="4"/>
      <c r="AJ48" s="4"/>
      <c r="AK48" s="98"/>
      <c r="AL48" s="98"/>
    </row>
    <row r="49" spans="1:91" s="2" customFormat="1" ht="59.25" customHeight="1" x14ac:dyDescent="0.2">
      <c r="A49" s="4"/>
      <c r="B49" s="98"/>
      <c r="C49" s="1188">
        <f>'入力シート⑤-3'!C13</f>
        <v>0</v>
      </c>
      <c r="D49" s="1189"/>
      <c r="E49" s="1189"/>
      <c r="F49" s="1189"/>
      <c r="G49" s="1189"/>
      <c r="H49" s="1189"/>
      <c r="I49" s="1189"/>
      <c r="J49" s="1189"/>
      <c r="K49" s="1189"/>
      <c r="L49" s="1189"/>
      <c r="M49" s="1189"/>
      <c r="N49" s="1189"/>
      <c r="O49" s="1189"/>
      <c r="P49" s="1189"/>
      <c r="Q49" s="1189"/>
      <c r="R49" s="1189"/>
      <c r="S49" s="1189"/>
      <c r="T49" s="1189"/>
      <c r="U49" s="1189"/>
      <c r="V49" s="1189"/>
      <c r="W49" s="1189"/>
      <c r="X49" s="1189"/>
      <c r="Y49" s="1189"/>
      <c r="Z49" s="1189"/>
      <c r="AA49" s="1189"/>
      <c r="AB49" s="1189"/>
      <c r="AC49" s="1189"/>
      <c r="AD49" s="1189"/>
      <c r="AE49" s="1189"/>
      <c r="AF49" s="1189"/>
      <c r="AG49" s="1189"/>
      <c r="AH49" s="1189"/>
      <c r="AI49" s="1190"/>
      <c r="AJ49" s="4"/>
      <c r="AK49" s="98"/>
      <c r="AL49" s="98"/>
    </row>
    <row r="50" spans="1:91" s="2" customFormat="1" ht="17.25" customHeight="1" x14ac:dyDescent="0.2">
      <c r="A50" s="4"/>
      <c r="B50" s="98"/>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90"/>
      <c r="AI50" s="4"/>
      <c r="AJ50" s="4"/>
      <c r="AK50" s="98"/>
      <c r="AL50" s="98"/>
    </row>
    <row r="51" spans="1:91" s="2" customFormat="1" ht="20.25" customHeight="1" x14ac:dyDescent="0.2">
      <c r="A51" s="4"/>
      <c r="B51" s="4" t="s">
        <v>620</v>
      </c>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90"/>
      <c r="AI51" s="4"/>
      <c r="AJ51" s="4"/>
      <c r="AK51" s="98"/>
      <c r="AL51" s="98"/>
    </row>
    <row r="52" spans="1:91" s="2" customFormat="1" ht="19.5" customHeight="1" x14ac:dyDescent="0.2">
      <c r="A52" s="4"/>
      <c r="B52" s="98"/>
      <c r="C52" s="4" t="s">
        <v>600</v>
      </c>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90"/>
      <c r="AI52" s="4"/>
      <c r="AJ52" s="4"/>
      <c r="AK52" s="98"/>
      <c r="AL52" s="98"/>
    </row>
    <row r="53" spans="1:91" ht="20.100000000000001" customHeight="1" x14ac:dyDescent="0.2">
      <c r="C53" s="100" t="s">
        <v>227</v>
      </c>
      <c r="J53" s="107"/>
      <c r="K53" s="107"/>
      <c r="L53" s="107"/>
      <c r="M53" s="107"/>
      <c r="N53" s="107"/>
      <c r="O53" s="107"/>
      <c r="P53" s="107"/>
      <c r="Q53" s="107"/>
      <c r="R53" s="107"/>
      <c r="S53" s="107"/>
      <c r="T53" s="108"/>
      <c r="U53" s="108"/>
      <c r="V53" s="108"/>
      <c r="W53" s="108"/>
      <c r="X53" s="108"/>
      <c r="Y53" s="108"/>
      <c r="Z53" s="108"/>
      <c r="AA53" s="108"/>
      <c r="AB53" s="108"/>
      <c r="AC53" s="108"/>
      <c r="AD53" s="108"/>
      <c r="AE53" s="108"/>
      <c r="AF53" s="108"/>
      <c r="AG53" s="108"/>
      <c r="AH53" s="108"/>
      <c r="AI53" s="108"/>
      <c r="AJ53" s="108"/>
      <c r="AK53" s="108"/>
      <c r="AL53" s="108"/>
    </row>
    <row r="54" spans="1:91" ht="11.25" customHeight="1" x14ac:dyDescent="0.2"/>
    <row r="55" spans="1:91" ht="11.25" customHeight="1" x14ac:dyDescent="0.2">
      <c r="AE55" s="214"/>
    </row>
    <row r="56" spans="1:91" ht="11.25" customHeight="1" x14ac:dyDescent="0.2"/>
    <row r="57" spans="1:91" s="4" customFormat="1" ht="11.25" customHeight="1" x14ac:dyDescent="0.2">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row>
    <row r="66" spans="2:91" s="4" customFormat="1" ht="14.4" x14ac:dyDescent="0.2">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row>
    <row r="67" spans="2:91" s="4" customFormat="1" ht="14.4" hidden="1" x14ac:dyDescent="0.2">
      <c r="B67" s="19" t="b">
        <v>0</v>
      </c>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row>
    <row r="68" spans="2:91" s="4" customFormat="1" ht="14.4" x14ac:dyDescent="0.2">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row>
  </sheetData>
  <sheetProtection algorithmName="SHA-512" hashValue="EdkJpVEJoFw61BC3nDq333dGikxeQQhJzcD4lURj8rqVV+neVP5fK9PAr0/bAvFQ9yZbtHlike+/WqRdTJmsUQ==" saltValue="Dq3ixiZyeXQWR2reLvPH0g==" spinCount="100000" sheet="1" objects="1" scenarios="1" selectLockedCells="1" selectUnlockedCells="1"/>
  <mergeCells count="23">
    <mergeCell ref="X35:AF35"/>
    <mergeCell ref="J38:X38"/>
    <mergeCell ref="AE38:AG38"/>
    <mergeCell ref="C49:AI49"/>
    <mergeCell ref="A18:AL18"/>
    <mergeCell ref="X22:AF22"/>
    <mergeCell ref="X23:AF23"/>
    <mergeCell ref="J26:X26"/>
    <mergeCell ref="AE26:AG26"/>
    <mergeCell ref="X34:AF34"/>
    <mergeCell ref="A17:AL17"/>
    <mergeCell ref="A2:AL2"/>
    <mergeCell ref="AA4:AD4"/>
    <mergeCell ref="AF4:AG4"/>
    <mergeCell ref="AI4:AJ4"/>
    <mergeCell ref="U8:AB8"/>
    <mergeCell ref="O10:S10"/>
    <mergeCell ref="T10:AK10"/>
    <mergeCell ref="O12:S12"/>
    <mergeCell ref="T12:AK12"/>
    <mergeCell ref="O14:S14"/>
    <mergeCell ref="T14:AK14"/>
    <mergeCell ref="B16:AL16"/>
  </mergeCells>
  <phoneticPr fontId="7"/>
  <pageMargins left="0.7" right="0.7" top="0.75" bottom="0.75" header="0.3" footer="0.3"/>
  <pageSetup paperSize="9" scale="7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pageSetUpPr fitToPage="1"/>
  </sheetPr>
  <dimension ref="A1:CM60"/>
  <sheetViews>
    <sheetView showGridLines="0" showZeros="0" view="pageBreakPreview" zoomScaleNormal="85" zoomScaleSheetLayoutView="100" workbookViewId="0">
      <selection activeCell="AA4" sqref="AA4:AD4"/>
    </sheetView>
  </sheetViews>
  <sheetFormatPr defaultColWidth="3.09765625" defaultRowHeight="18" customHeight="1" x14ac:dyDescent="0.2"/>
  <cols>
    <col min="1" max="1" width="1.8984375" style="4" customWidth="1"/>
    <col min="2" max="19" width="2.59765625" style="4" customWidth="1"/>
    <col min="20" max="20" width="3.09765625" style="4" customWidth="1"/>
    <col min="21" max="36" width="2.59765625" style="4" customWidth="1"/>
    <col min="37" max="37" width="3.5" style="4" customWidth="1"/>
    <col min="38"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1" s="2" customFormat="1" ht="20.100000000000001" customHeight="1" x14ac:dyDescent="0.2">
      <c r="A1" s="4"/>
      <c r="B1" s="4" t="s">
        <v>126</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2">
      <c r="A2" s="836" t="s">
        <v>769</v>
      </c>
      <c r="B2" s="836"/>
      <c r="C2" s="836"/>
      <c r="D2" s="836"/>
      <c r="E2" s="836"/>
      <c r="F2" s="836"/>
      <c r="G2" s="836"/>
      <c r="H2" s="836"/>
      <c r="I2" s="836"/>
      <c r="J2" s="836"/>
      <c r="K2" s="836"/>
      <c r="L2" s="836"/>
      <c r="M2" s="836"/>
      <c r="N2" s="836"/>
      <c r="O2" s="836"/>
      <c r="P2" s="836"/>
      <c r="Q2" s="836"/>
      <c r="R2" s="836"/>
      <c r="S2" s="836"/>
      <c r="T2" s="836"/>
      <c r="U2" s="836"/>
      <c r="V2" s="836"/>
      <c r="W2" s="836"/>
      <c r="X2" s="836"/>
      <c r="Y2" s="836"/>
      <c r="Z2" s="836"/>
      <c r="AA2" s="836"/>
      <c r="AB2" s="836"/>
      <c r="AC2" s="836"/>
      <c r="AD2" s="836"/>
      <c r="AE2" s="836"/>
      <c r="AF2" s="836"/>
      <c r="AG2" s="836"/>
      <c r="AH2" s="836"/>
      <c r="AI2" s="836"/>
      <c r="AJ2" s="836"/>
      <c r="AK2" s="836"/>
      <c r="AL2" s="836"/>
      <c r="AO2" s="3"/>
    </row>
    <row r="3" spans="1:91" s="2" customFormat="1" ht="8.25" customHeight="1" x14ac:dyDescent="0.2">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3"/>
    </row>
    <row r="4" spans="1:91" s="2" customFormat="1" ht="20.100000000000001" customHeight="1" x14ac:dyDescent="0.2">
      <c r="A4" s="4"/>
      <c r="B4" s="4"/>
      <c r="C4" s="4"/>
      <c r="D4" s="4"/>
      <c r="E4" s="4"/>
      <c r="F4" s="4"/>
      <c r="G4" s="4"/>
      <c r="H4" s="4"/>
      <c r="I4" s="4"/>
      <c r="J4" s="4"/>
      <c r="K4" s="4"/>
      <c r="L4" s="4"/>
      <c r="M4" s="4"/>
      <c r="N4" s="4"/>
      <c r="O4" s="4"/>
      <c r="P4" s="4"/>
      <c r="Q4" s="4"/>
      <c r="R4" s="4"/>
      <c r="S4" s="4"/>
      <c r="T4" s="4"/>
      <c r="U4" s="4"/>
      <c r="V4" s="4"/>
      <c r="W4" s="4"/>
      <c r="X4" s="4"/>
      <c r="Y4" s="4"/>
      <c r="Z4" s="4"/>
      <c r="AA4" s="1011" t="s">
        <v>654</v>
      </c>
      <c r="AB4" s="1011"/>
      <c r="AC4" s="1011"/>
      <c r="AD4" s="1011"/>
      <c r="AE4" s="4" t="s">
        <v>37</v>
      </c>
      <c r="AF4" s="1187">
        <f>入力シート①!F3</f>
        <v>0</v>
      </c>
      <c r="AG4" s="1187"/>
      <c r="AH4" s="4" t="s">
        <v>3</v>
      </c>
      <c r="AI4" s="1187">
        <f>入力シート①!H3</f>
        <v>0</v>
      </c>
      <c r="AJ4" s="1187"/>
      <c r="AK4" s="4" t="s">
        <v>4</v>
      </c>
      <c r="AL4" s="4"/>
      <c r="AN4" s="6" t="s">
        <v>5</v>
      </c>
    </row>
    <row r="5" spans="1:91" s="2" customFormat="1"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89"/>
      <c r="AD5" s="89"/>
      <c r="AE5" s="4"/>
      <c r="AF5" s="89"/>
      <c r="AG5" s="89"/>
      <c r="AH5" s="4"/>
      <c r="AI5" s="89"/>
      <c r="AJ5" s="89"/>
      <c r="AK5" s="4"/>
      <c r="AL5" s="4"/>
    </row>
    <row r="6" spans="1:91" s="2" customFormat="1" ht="20.100000000000001" customHeight="1" x14ac:dyDescent="0.2">
      <c r="A6" s="4"/>
      <c r="B6" s="4" t="s">
        <v>208</v>
      </c>
      <c r="C6" s="4"/>
      <c r="D6" s="90"/>
      <c r="E6" s="90"/>
      <c r="F6" s="90"/>
      <c r="G6" s="90"/>
      <c r="H6" s="90"/>
      <c r="I6" s="90"/>
      <c r="J6" s="90"/>
      <c r="K6" s="90"/>
      <c r="L6" s="90"/>
      <c r="M6" s="4"/>
      <c r="N6" s="4"/>
      <c r="O6" s="4"/>
      <c r="P6" s="4"/>
      <c r="Q6" s="4"/>
      <c r="R6" s="4"/>
      <c r="S6" s="4"/>
      <c r="T6" s="4"/>
      <c r="U6" s="4"/>
      <c r="V6" s="4"/>
      <c r="W6" s="4"/>
      <c r="X6" s="4"/>
      <c r="Y6" s="4"/>
      <c r="Z6" s="4"/>
      <c r="AA6" s="4"/>
      <c r="AB6" s="4"/>
      <c r="AC6" s="4"/>
      <c r="AD6" s="4"/>
      <c r="AE6" s="4"/>
      <c r="AF6" s="4"/>
      <c r="AG6" s="4"/>
      <c r="AH6" s="4"/>
      <c r="AI6" s="4"/>
      <c r="AJ6" s="4"/>
      <c r="AK6" s="4"/>
      <c r="AL6" s="4"/>
    </row>
    <row r="7" spans="1:91" s="2" customFormat="1" ht="20.100000000000001" customHeight="1" x14ac:dyDescent="0.2">
      <c r="A7" s="4"/>
      <c r="B7" s="4"/>
      <c r="C7" s="4"/>
      <c r="D7" s="90"/>
      <c r="E7" s="90"/>
      <c r="F7" s="90"/>
      <c r="G7" s="90"/>
      <c r="H7" s="90"/>
      <c r="I7" s="90"/>
      <c r="J7" s="90"/>
      <c r="K7" s="90"/>
      <c r="L7" s="90"/>
      <c r="M7" s="4"/>
      <c r="N7" s="4"/>
      <c r="O7" s="4"/>
      <c r="P7" s="4"/>
      <c r="Q7" s="4"/>
      <c r="R7" s="4"/>
      <c r="S7" s="4"/>
      <c r="T7" s="4"/>
      <c r="U7" s="4"/>
      <c r="V7" s="4"/>
      <c r="W7" s="4"/>
      <c r="X7" s="4"/>
      <c r="Y7" s="4"/>
      <c r="Z7" s="4"/>
      <c r="AA7" s="4"/>
      <c r="AB7" s="4"/>
      <c r="AC7" s="4"/>
      <c r="AD7" s="4"/>
      <c r="AE7" s="4"/>
      <c r="AF7" s="4"/>
      <c r="AG7" s="4"/>
      <c r="AH7" s="4"/>
      <c r="AI7" s="4"/>
      <c r="AJ7" s="4"/>
      <c r="AK7" s="4"/>
      <c r="AL7" s="4"/>
    </row>
    <row r="8" spans="1:91" s="2" customFormat="1" ht="20.100000000000001" customHeight="1" x14ac:dyDescent="0.2">
      <c r="A8" s="4"/>
      <c r="B8" s="4"/>
      <c r="C8" s="4"/>
      <c r="D8" s="4"/>
      <c r="E8" s="4"/>
      <c r="F8" s="4"/>
      <c r="G8" s="4"/>
      <c r="H8" s="4"/>
      <c r="I8" s="4"/>
      <c r="J8" s="4"/>
      <c r="K8" s="4"/>
      <c r="L8" s="4"/>
      <c r="M8" s="4"/>
      <c r="N8" s="4"/>
      <c r="O8" s="4" t="s">
        <v>6</v>
      </c>
      <c r="P8" s="4"/>
      <c r="Q8" s="4"/>
      <c r="R8" s="4"/>
      <c r="S8" s="4"/>
      <c r="T8" s="91" t="s">
        <v>7</v>
      </c>
      <c r="U8" s="1013">
        <f>入力シート①!C11</f>
        <v>0</v>
      </c>
      <c r="V8" s="1014"/>
      <c r="W8" s="1014"/>
      <c r="X8" s="1014"/>
      <c r="Y8" s="1014"/>
      <c r="Z8" s="1014"/>
      <c r="AA8" s="1014"/>
      <c r="AB8" s="1014"/>
      <c r="AC8" s="91"/>
      <c r="AD8" s="92"/>
      <c r="AE8" s="92"/>
      <c r="AF8" s="92"/>
      <c r="AG8" s="92"/>
      <c r="AH8" s="92"/>
      <c r="AI8" s="91"/>
      <c r="AJ8" s="91"/>
      <c r="AK8" s="91"/>
      <c r="AL8" s="4"/>
      <c r="AN8" s="6" t="s">
        <v>5</v>
      </c>
    </row>
    <row r="9" spans="1:91" s="2" customFormat="1" ht="2.25" customHeight="1" x14ac:dyDescent="0.2">
      <c r="A9" s="4"/>
      <c r="B9" s="4"/>
      <c r="C9" s="4"/>
      <c r="D9" s="4"/>
      <c r="E9" s="4"/>
      <c r="F9" s="4"/>
      <c r="G9" s="4"/>
      <c r="H9" s="4"/>
      <c r="I9" s="4"/>
      <c r="J9" s="4"/>
      <c r="K9" s="4"/>
      <c r="L9" s="4"/>
      <c r="M9" s="4"/>
      <c r="N9" s="4"/>
      <c r="O9" s="4"/>
      <c r="P9" s="4"/>
      <c r="Q9" s="4"/>
      <c r="R9" s="4"/>
      <c r="S9" s="4"/>
      <c r="T9" s="91"/>
      <c r="U9" s="152"/>
      <c r="V9" s="152"/>
      <c r="W9" s="152"/>
      <c r="X9" s="152"/>
      <c r="Y9" s="152"/>
      <c r="Z9" s="152"/>
      <c r="AA9" s="152"/>
      <c r="AB9" s="152"/>
      <c r="AC9" s="91"/>
      <c r="AD9" s="92"/>
      <c r="AE9" s="92"/>
      <c r="AF9" s="92"/>
      <c r="AG9" s="92"/>
      <c r="AH9" s="92"/>
      <c r="AI9" s="91"/>
      <c r="AJ9" s="91"/>
      <c r="AK9" s="91"/>
      <c r="AL9" s="4"/>
      <c r="AN9" s="6"/>
    </row>
    <row r="10" spans="1:91" s="2" customFormat="1" ht="38.25" customHeight="1" x14ac:dyDescent="0.2">
      <c r="A10" s="4"/>
      <c r="B10" s="4"/>
      <c r="C10" s="4"/>
      <c r="D10" s="4"/>
      <c r="E10" s="4"/>
      <c r="F10" s="4"/>
      <c r="G10" s="4"/>
      <c r="H10" s="4"/>
      <c r="I10" s="4"/>
      <c r="J10" s="4"/>
      <c r="K10" s="4"/>
      <c r="L10" s="4"/>
      <c r="M10" s="4"/>
      <c r="N10" s="4"/>
      <c r="O10" s="1015" t="s">
        <v>8</v>
      </c>
      <c r="P10" s="1015"/>
      <c r="Q10" s="1015"/>
      <c r="R10" s="1015"/>
      <c r="S10" s="1015"/>
      <c r="T10" s="1016">
        <f>入力シート①!C12</f>
        <v>0</v>
      </c>
      <c r="U10" s="1016"/>
      <c r="V10" s="1016"/>
      <c r="W10" s="1016"/>
      <c r="X10" s="1016"/>
      <c r="Y10" s="1016"/>
      <c r="Z10" s="1016"/>
      <c r="AA10" s="1016"/>
      <c r="AB10" s="1016"/>
      <c r="AC10" s="1016"/>
      <c r="AD10" s="1016"/>
      <c r="AE10" s="1016"/>
      <c r="AF10" s="1016"/>
      <c r="AG10" s="1016"/>
      <c r="AH10" s="1016"/>
      <c r="AI10" s="1016"/>
      <c r="AJ10" s="1016"/>
      <c r="AK10" s="1016"/>
      <c r="AL10" s="7"/>
      <c r="AN10" s="3" t="s">
        <v>9</v>
      </c>
    </row>
    <row r="11" spans="1:91" s="2" customFormat="1" ht="5.0999999999999996" customHeight="1" x14ac:dyDescent="0.2">
      <c r="A11" s="4"/>
      <c r="B11" s="4"/>
      <c r="C11" s="4"/>
      <c r="D11" s="4"/>
      <c r="E11" s="4"/>
      <c r="F11" s="4"/>
      <c r="G11" s="4"/>
      <c r="H11" s="4"/>
      <c r="I11" s="4"/>
      <c r="J11" s="4"/>
      <c r="K11" s="4"/>
      <c r="L11" s="4"/>
      <c r="M11" s="4"/>
      <c r="N11" s="4"/>
      <c r="O11" s="93"/>
      <c r="P11" s="93"/>
      <c r="Q11" s="93"/>
      <c r="R11" s="93"/>
      <c r="S11" s="93"/>
      <c r="T11" s="92"/>
      <c r="U11" s="92"/>
      <c r="V11" s="92"/>
      <c r="W11" s="92"/>
      <c r="X11" s="92"/>
      <c r="Y11" s="92"/>
      <c r="Z11" s="92"/>
      <c r="AA11" s="92"/>
      <c r="AB11" s="92"/>
      <c r="AC11" s="92"/>
      <c r="AD11" s="92"/>
      <c r="AE11" s="92"/>
      <c r="AF11" s="92"/>
      <c r="AG11" s="92"/>
      <c r="AH11" s="92"/>
      <c r="AI11" s="92"/>
      <c r="AJ11" s="92"/>
      <c r="AK11" s="92"/>
      <c r="AL11" s="7"/>
    </row>
    <row r="12" spans="1:91" s="2" customFormat="1" ht="19.5" customHeight="1" x14ac:dyDescent="0.2">
      <c r="A12" s="4"/>
      <c r="B12" s="4"/>
      <c r="C12" s="4"/>
      <c r="D12" s="4"/>
      <c r="E12" s="4"/>
      <c r="F12" s="4"/>
      <c r="G12" s="4"/>
      <c r="H12" s="4"/>
      <c r="I12" s="4"/>
      <c r="J12" s="4"/>
      <c r="K12" s="4"/>
      <c r="L12" s="4"/>
      <c r="M12" s="4"/>
      <c r="N12" s="4"/>
      <c r="O12" s="851" t="s">
        <v>10</v>
      </c>
      <c r="P12" s="851"/>
      <c r="Q12" s="851"/>
      <c r="R12" s="851"/>
      <c r="S12" s="851"/>
      <c r="T12" s="1016">
        <f>入力シート①!C4</f>
        <v>0</v>
      </c>
      <c r="U12" s="1016"/>
      <c r="V12" s="1016"/>
      <c r="W12" s="1016"/>
      <c r="X12" s="1016"/>
      <c r="Y12" s="1016"/>
      <c r="Z12" s="1016"/>
      <c r="AA12" s="1016"/>
      <c r="AB12" s="1016"/>
      <c r="AC12" s="1016"/>
      <c r="AD12" s="1016"/>
      <c r="AE12" s="1016"/>
      <c r="AF12" s="1016"/>
      <c r="AG12" s="1016"/>
      <c r="AH12" s="1016"/>
      <c r="AI12" s="1016"/>
      <c r="AJ12" s="1016"/>
      <c r="AK12" s="1016"/>
      <c r="AL12" s="8"/>
      <c r="AN12" s="6" t="s">
        <v>11</v>
      </c>
    </row>
    <row r="13" spans="1:91" s="2" customFormat="1" ht="3.75" customHeight="1" x14ac:dyDescent="0.2">
      <c r="A13" s="4"/>
      <c r="B13" s="4"/>
      <c r="C13" s="4"/>
      <c r="D13" s="4"/>
      <c r="E13" s="4"/>
      <c r="F13" s="4"/>
      <c r="G13" s="4"/>
      <c r="H13" s="4"/>
      <c r="I13" s="4"/>
      <c r="J13" s="4"/>
      <c r="K13" s="4"/>
      <c r="L13" s="4"/>
      <c r="M13" s="4"/>
      <c r="N13" s="4"/>
      <c r="O13" s="93"/>
      <c r="P13" s="93"/>
      <c r="Q13" s="93"/>
      <c r="R13" s="93"/>
      <c r="S13" s="93"/>
      <c r="T13" s="95"/>
      <c r="U13" s="95"/>
      <c r="V13" s="95"/>
      <c r="W13" s="95"/>
      <c r="X13" s="95"/>
      <c r="Y13" s="95"/>
      <c r="Z13" s="95"/>
      <c r="AA13" s="95"/>
      <c r="AB13" s="95"/>
      <c r="AC13" s="95"/>
      <c r="AD13" s="95"/>
      <c r="AE13" s="95"/>
      <c r="AF13" s="95"/>
      <c r="AG13" s="95"/>
      <c r="AH13" s="95"/>
      <c r="AI13" s="95"/>
      <c r="AJ13" s="95"/>
      <c r="AK13" s="95"/>
      <c r="AL13" s="8"/>
      <c r="AN13" s="6"/>
    </row>
    <row r="14" spans="1:91" s="2" customFormat="1" ht="19.5" customHeight="1" x14ac:dyDescent="0.2">
      <c r="A14" s="4"/>
      <c r="B14" s="4"/>
      <c r="C14" s="4"/>
      <c r="D14" s="4"/>
      <c r="E14" s="4"/>
      <c r="F14" s="4"/>
      <c r="G14" s="4"/>
      <c r="H14" s="4"/>
      <c r="I14" s="4"/>
      <c r="J14" s="4"/>
      <c r="K14" s="4"/>
      <c r="L14" s="4"/>
      <c r="M14" s="4"/>
      <c r="N14" s="4"/>
      <c r="O14" s="93" t="s">
        <v>127</v>
      </c>
      <c r="P14" s="93"/>
      <c r="Q14" s="93"/>
      <c r="R14" s="93"/>
      <c r="S14" s="93"/>
      <c r="T14" s="1194">
        <f>入力シート①!C6</f>
        <v>0</v>
      </c>
      <c r="U14" s="1194"/>
      <c r="V14" s="1194"/>
      <c r="W14" s="1194"/>
      <c r="X14" s="1194"/>
      <c r="Y14" s="1194"/>
      <c r="Z14" s="1194"/>
      <c r="AA14" s="1194"/>
      <c r="AB14" s="1194"/>
      <c r="AC14" s="1194"/>
      <c r="AD14" s="1194"/>
      <c r="AE14" s="1194"/>
      <c r="AF14" s="1194"/>
      <c r="AG14" s="1194"/>
      <c r="AH14" s="1194"/>
      <c r="AI14" s="1194"/>
      <c r="AJ14" s="1194"/>
      <c r="AK14" s="1194"/>
      <c r="AL14" s="7"/>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row>
    <row r="15" spans="1:91" s="2" customFormat="1" ht="5.0999999999999996" customHeight="1" x14ac:dyDescent="0.2">
      <c r="A15" s="4"/>
      <c r="B15" s="4"/>
      <c r="C15" s="4"/>
      <c r="D15" s="4"/>
      <c r="E15" s="4"/>
      <c r="F15" s="4"/>
      <c r="G15" s="4"/>
      <c r="H15" s="4"/>
      <c r="I15" s="4"/>
      <c r="J15" s="4"/>
      <c r="K15" s="4"/>
      <c r="L15" s="4"/>
      <c r="M15" s="4"/>
      <c r="N15" s="4"/>
      <c r="O15" s="93"/>
      <c r="P15" s="93"/>
      <c r="Q15" s="93"/>
      <c r="R15" s="93"/>
      <c r="S15" s="93"/>
      <c r="T15" s="92"/>
      <c r="U15" s="92"/>
      <c r="V15" s="92"/>
      <c r="W15" s="92"/>
      <c r="X15" s="92"/>
      <c r="Y15" s="92"/>
      <c r="Z15" s="92"/>
      <c r="AA15" s="92"/>
      <c r="AB15" s="92"/>
      <c r="AC15" s="92"/>
      <c r="AD15" s="92"/>
      <c r="AE15" s="92"/>
      <c r="AF15" s="92"/>
      <c r="AG15" s="92"/>
      <c r="AH15" s="92"/>
      <c r="AI15" s="92"/>
      <c r="AJ15" s="92"/>
      <c r="AK15" s="92"/>
      <c r="AL15" s="7"/>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row>
    <row r="16" spans="1:91" s="2" customFormat="1" ht="19.5" customHeight="1" x14ac:dyDescent="0.2">
      <c r="A16" s="4"/>
      <c r="B16" s="4"/>
      <c r="C16" s="4"/>
      <c r="D16" s="4"/>
      <c r="E16" s="4"/>
      <c r="F16" s="4"/>
      <c r="G16" s="4"/>
      <c r="H16" s="4"/>
      <c r="I16" s="4"/>
      <c r="J16" s="4"/>
      <c r="K16" s="4"/>
      <c r="L16" s="4"/>
      <c r="M16" s="4"/>
      <c r="N16" s="4"/>
      <c r="O16" s="1015" t="s">
        <v>12</v>
      </c>
      <c r="P16" s="1015"/>
      <c r="Q16" s="1015"/>
      <c r="R16" s="1015"/>
      <c r="S16" s="1015"/>
      <c r="T16" s="1016">
        <f>入力シート①!C7</f>
        <v>0</v>
      </c>
      <c r="U16" s="1016"/>
      <c r="V16" s="1016"/>
      <c r="W16" s="1016"/>
      <c r="X16" s="1016"/>
      <c r="Y16" s="1016"/>
      <c r="Z16" s="1016"/>
      <c r="AA16" s="1016"/>
      <c r="AB16" s="1016"/>
      <c r="AC16" s="1016"/>
      <c r="AD16" s="1016"/>
      <c r="AE16" s="1016"/>
      <c r="AF16" s="1016"/>
      <c r="AG16" s="1016"/>
      <c r="AH16" s="1016"/>
      <c r="AI16" s="1016"/>
      <c r="AJ16" s="1016"/>
      <c r="AK16" s="1016"/>
      <c r="AL16" s="10"/>
      <c r="AN16" s="6" t="s">
        <v>13</v>
      </c>
    </row>
    <row r="17" spans="1:42" s="2" customFormat="1" ht="3.75" customHeight="1" x14ac:dyDescent="0.2">
      <c r="A17" s="4"/>
      <c r="B17" s="4"/>
      <c r="C17" s="4"/>
      <c r="D17" s="4"/>
      <c r="E17" s="4"/>
      <c r="F17" s="4"/>
      <c r="G17" s="4"/>
      <c r="H17" s="4"/>
      <c r="I17" s="4"/>
      <c r="J17" s="4"/>
      <c r="K17" s="4"/>
      <c r="L17" s="4"/>
      <c r="M17" s="4"/>
      <c r="N17" s="4"/>
      <c r="O17" s="94"/>
      <c r="P17" s="94"/>
      <c r="Q17" s="94"/>
      <c r="R17" s="94"/>
      <c r="S17" s="94"/>
      <c r="T17" s="95"/>
      <c r="U17" s="95"/>
      <c r="V17" s="95"/>
      <c r="W17" s="95"/>
      <c r="X17" s="95"/>
      <c r="Y17" s="95"/>
      <c r="Z17" s="95"/>
      <c r="AA17" s="95"/>
      <c r="AB17" s="95"/>
      <c r="AC17" s="95"/>
      <c r="AD17" s="95"/>
      <c r="AE17" s="95"/>
      <c r="AF17" s="95"/>
      <c r="AG17" s="95"/>
      <c r="AH17" s="95"/>
      <c r="AI17" s="95"/>
      <c r="AJ17" s="95"/>
      <c r="AK17" s="95"/>
      <c r="AL17" s="10"/>
      <c r="AN17" s="6"/>
    </row>
    <row r="18" spans="1:42" s="2" customFormat="1" ht="3.75" customHeight="1" x14ac:dyDescent="0.2">
      <c r="A18" s="4"/>
      <c r="B18" s="4"/>
      <c r="C18" s="4"/>
      <c r="D18" s="4"/>
      <c r="E18" s="4"/>
      <c r="F18" s="4"/>
      <c r="G18" s="4"/>
      <c r="H18" s="4"/>
      <c r="I18" s="4"/>
      <c r="J18" s="4"/>
      <c r="K18" s="4"/>
      <c r="L18" s="4"/>
      <c r="M18" s="4"/>
      <c r="N18" s="4"/>
      <c r="O18" s="94"/>
      <c r="P18" s="94"/>
      <c r="Q18" s="94"/>
      <c r="R18" s="94"/>
      <c r="S18" s="94"/>
      <c r="T18" s="95"/>
      <c r="U18" s="95"/>
      <c r="V18" s="95"/>
      <c r="W18" s="95"/>
      <c r="X18" s="95"/>
      <c r="Y18" s="95"/>
      <c r="Z18" s="95"/>
      <c r="AA18" s="95"/>
      <c r="AB18" s="95"/>
      <c r="AC18" s="95"/>
      <c r="AD18" s="95"/>
      <c r="AE18" s="95"/>
      <c r="AF18" s="95"/>
      <c r="AG18" s="95"/>
      <c r="AH18" s="95"/>
      <c r="AI18" s="95"/>
      <c r="AJ18" s="95"/>
      <c r="AK18" s="95"/>
      <c r="AL18" s="10"/>
      <c r="AN18" s="6"/>
    </row>
    <row r="19" spans="1:42" s="2" customFormat="1" ht="19.5" customHeight="1" x14ac:dyDescent="0.2">
      <c r="A19" s="4"/>
      <c r="B19" s="4"/>
      <c r="C19" s="4"/>
      <c r="D19" s="4"/>
      <c r="E19" s="4"/>
      <c r="F19" s="4"/>
      <c r="G19" s="4"/>
      <c r="H19" s="4"/>
      <c r="I19" s="4"/>
      <c r="J19" s="4"/>
      <c r="K19" s="4"/>
      <c r="L19" s="4"/>
      <c r="M19" s="4"/>
      <c r="N19" s="4"/>
      <c r="O19" s="1015" t="s">
        <v>128</v>
      </c>
      <c r="P19" s="1015"/>
      <c r="Q19" s="1015"/>
      <c r="R19" s="1015"/>
      <c r="S19" s="1015"/>
      <c r="T19" s="4" t="s">
        <v>129</v>
      </c>
      <c r="U19" s="131"/>
      <c r="V19" s="1195">
        <f>入力シート①!C9</f>
        <v>0</v>
      </c>
      <c r="W19" s="1195"/>
      <c r="X19" s="1195"/>
      <c r="Y19" s="1195"/>
      <c r="Z19" s="1195"/>
      <c r="AA19" s="1195"/>
      <c r="AB19" s="1195"/>
      <c r="AC19" s="1195"/>
      <c r="AD19" s="1195"/>
      <c r="AE19" s="1195"/>
      <c r="AF19" s="1195"/>
      <c r="AG19" s="1195"/>
      <c r="AH19" s="1195"/>
      <c r="AI19" s="1195"/>
      <c r="AJ19" s="1195"/>
      <c r="AK19" s="1195"/>
      <c r="AL19" s="10"/>
    </row>
    <row r="20" spans="1:42" s="2" customFormat="1" ht="3.75" customHeight="1" x14ac:dyDescent="0.2">
      <c r="A20" s="4"/>
      <c r="B20" s="4"/>
      <c r="C20" s="4"/>
      <c r="D20" s="4"/>
      <c r="E20" s="4"/>
      <c r="F20" s="4"/>
      <c r="G20" s="4"/>
      <c r="H20" s="4"/>
      <c r="I20" s="4"/>
      <c r="J20" s="4"/>
      <c r="K20" s="4"/>
      <c r="L20" s="4"/>
      <c r="M20" s="4"/>
      <c r="N20" s="4"/>
      <c r="O20" s="94"/>
      <c r="P20" s="94"/>
      <c r="Q20" s="94"/>
      <c r="R20" s="94"/>
      <c r="S20" s="94"/>
      <c r="T20" s="95"/>
      <c r="U20" s="95"/>
      <c r="V20" s="95"/>
      <c r="W20" s="95"/>
      <c r="X20" s="95"/>
      <c r="Y20" s="95"/>
      <c r="Z20" s="95"/>
      <c r="AA20" s="95"/>
      <c r="AB20" s="95"/>
      <c r="AC20" s="95"/>
      <c r="AD20" s="95"/>
      <c r="AE20" s="95"/>
      <c r="AF20" s="95"/>
      <c r="AG20" s="95"/>
      <c r="AH20" s="95"/>
      <c r="AI20" s="95"/>
      <c r="AJ20" s="95"/>
      <c r="AK20" s="95"/>
      <c r="AL20" s="10"/>
      <c r="AN20" s="6"/>
    </row>
    <row r="21" spans="1:42" s="2" customFormat="1" ht="34.5" customHeight="1" x14ac:dyDescent="0.2">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row>
    <row r="22" spans="1:42" s="2" customFormat="1" ht="20.100000000000001" customHeight="1" x14ac:dyDescent="0.2">
      <c r="A22" s="97"/>
      <c r="B22" s="153"/>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97"/>
      <c r="AP22" s="14"/>
    </row>
    <row r="23" spans="1:42" s="2" customFormat="1" ht="20.100000000000001" customHeight="1" x14ac:dyDescent="0.2">
      <c r="A23" s="4"/>
      <c r="B23" s="23">
        <f>入力シート①!C21</f>
        <v>0</v>
      </c>
      <c r="C23" s="1197" t="s">
        <v>131</v>
      </c>
      <c r="D23" s="1197"/>
      <c r="E23" s="1197"/>
      <c r="F23" s="1197"/>
      <c r="G23" s="1197"/>
      <c r="H23" s="1197"/>
      <c r="I23" s="1197"/>
      <c r="J23" s="1197"/>
      <c r="K23" s="1197"/>
      <c r="L23" s="1197"/>
      <c r="M23" s="1197"/>
      <c r="N23" s="1197"/>
      <c r="O23" s="1197"/>
      <c r="P23" s="1197"/>
      <c r="Q23" s="1197"/>
      <c r="R23" s="1197"/>
      <c r="S23" s="1197"/>
      <c r="T23" s="1197"/>
      <c r="U23" s="1197"/>
      <c r="V23" s="1197"/>
      <c r="W23" s="1197"/>
      <c r="X23" s="1197"/>
      <c r="Y23" s="1197"/>
      <c r="Z23" s="1197"/>
      <c r="AA23" s="1197"/>
      <c r="AB23" s="1197"/>
      <c r="AC23" s="1197"/>
      <c r="AD23" s="1197"/>
      <c r="AE23" s="1197"/>
      <c r="AF23" s="1197"/>
      <c r="AG23" s="1197"/>
      <c r="AH23" s="1197"/>
      <c r="AI23" s="1197"/>
      <c r="AJ23" s="1197"/>
      <c r="AK23" s="98"/>
      <c r="AL23" s="98"/>
    </row>
    <row r="24" spans="1:42" s="2" customFormat="1" ht="20.100000000000001" customHeight="1" x14ac:dyDescent="0.2">
      <c r="A24" s="4"/>
      <c r="B24" s="1196" t="s">
        <v>132</v>
      </c>
      <c r="C24" s="1198"/>
      <c r="D24" s="1198"/>
      <c r="E24" s="1198"/>
      <c r="F24" s="1198"/>
      <c r="G24" s="1198"/>
      <c r="H24" s="1198"/>
      <c r="I24" s="1198"/>
      <c r="J24" s="1198"/>
      <c r="K24" s="1198"/>
      <c r="L24" s="1198"/>
      <c r="M24" s="1198"/>
      <c r="N24" s="1198"/>
      <c r="O24" s="1198"/>
      <c r="P24" s="1198"/>
      <c r="Q24" s="1198"/>
      <c r="R24" s="1198"/>
      <c r="S24" s="1198"/>
      <c r="T24" s="1198"/>
      <c r="U24" s="1198"/>
      <c r="V24" s="1198"/>
      <c r="W24" s="1198"/>
      <c r="X24" s="1198"/>
      <c r="Y24" s="1198"/>
      <c r="Z24" s="1198"/>
      <c r="AA24" s="1198"/>
      <c r="AB24" s="1198"/>
      <c r="AC24" s="1198"/>
      <c r="AD24" s="1198"/>
      <c r="AE24" s="1198"/>
      <c r="AF24" s="1198"/>
      <c r="AG24" s="1198"/>
      <c r="AH24" s="1198"/>
      <c r="AI24" s="1198"/>
      <c r="AJ24" s="1198"/>
      <c r="AK24" s="1198"/>
      <c r="AL24" s="4"/>
      <c r="AM24" s="1"/>
    </row>
    <row r="25" spans="1:42" s="2" customFormat="1" ht="20.100000000000001" customHeight="1" x14ac:dyDescent="0.2">
      <c r="A25" s="4"/>
      <c r="B25" s="1198"/>
      <c r="C25" s="1198"/>
      <c r="D25" s="1198"/>
      <c r="E25" s="1198"/>
      <c r="F25" s="1198"/>
      <c r="G25" s="1198"/>
      <c r="H25" s="1198"/>
      <c r="I25" s="1198"/>
      <c r="J25" s="1198"/>
      <c r="K25" s="1198"/>
      <c r="L25" s="1198"/>
      <c r="M25" s="1198"/>
      <c r="N25" s="1198"/>
      <c r="O25" s="1198"/>
      <c r="P25" s="1198"/>
      <c r="Q25" s="1198"/>
      <c r="R25" s="1198"/>
      <c r="S25" s="1198"/>
      <c r="T25" s="1198"/>
      <c r="U25" s="1198"/>
      <c r="V25" s="1198"/>
      <c r="W25" s="1198"/>
      <c r="X25" s="1198"/>
      <c r="Y25" s="1198"/>
      <c r="Z25" s="1198"/>
      <c r="AA25" s="1198"/>
      <c r="AB25" s="1198"/>
      <c r="AC25" s="1198"/>
      <c r="AD25" s="1198"/>
      <c r="AE25" s="1198"/>
      <c r="AF25" s="1198"/>
      <c r="AG25" s="1198"/>
      <c r="AH25" s="1198"/>
      <c r="AI25" s="1198"/>
      <c r="AJ25" s="1198"/>
      <c r="AK25" s="1198"/>
      <c r="AL25" s="4"/>
      <c r="AM25" s="1"/>
    </row>
    <row r="26" spans="1:42" s="2" customFormat="1" ht="11.25" customHeight="1" x14ac:dyDescent="0.2">
      <c r="A26" s="4"/>
      <c r="B26" s="100"/>
      <c r="C26" s="100"/>
      <c r="D26" s="100"/>
      <c r="E26" s="100"/>
      <c r="F26" s="100"/>
      <c r="G26" s="100"/>
      <c r="H26" s="100"/>
      <c r="I26" s="100"/>
      <c r="J26" s="100"/>
      <c r="K26" s="100"/>
      <c r="L26" s="100"/>
      <c r="M26" s="100"/>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row>
    <row r="27" spans="1:42" s="2" customFormat="1" ht="20.100000000000001" customHeight="1" x14ac:dyDescent="0.2">
      <c r="A27" s="4"/>
      <c r="B27" s="1199" t="s">
        <v>133</v>
      </c>
      <c r="C27" s="1199"/>
      <c r="D27" s="1199"/>
      <c r="E27" s="1199"/>
      <c r="F27" s="1199"/>
      <c r="G27" s="1199"/>
      <c r="H27" s="1199"/>
      <c r="I27" s="1199"/>
      <c r="J27" s="1199"/>
      <c r="K27" s="1199"/>
      <c r="L27" s="1199"/>
      <c r="M27" s="1199"/>
      <c r="N27" s="1199"/>
      <c r="O27" s="1199"/>
      <c r="P27" s="1199"/>
      <c r="Q27" s="1199"/>
      <c r="R27" s="1199"/>
      <c r="S27" s="1199"/>
      <c r="T27" s="1199"/>
      <c r="U27" s="1199"/>
      <c r="V27" s="1199"/>
      <c r="W27" s="1199"/>
      <c r="X27" s="1199"/>
      <c r="Y27" s="1199"/>
      <c r="Z27" s="1199"/>
      <c r="AA27" s="1199"/>
      <c r="AB27" s="1199"/>
      <c r="AC27" s="1199"/>
      <c r="AD27" s="1199"/>
      <c r="AE27" s="1199"/>
      <c r="AF27" s="1199"/>
      <c r="AG27" s="1199"/>
      <c r="AH27" s="1199"/>
      <c r="AI27" s="1199"/>
      <c r="AJ27" s="1199"/>
      <c r="AK27" s="1199"/>
      <c r="AL27" s="4"/>
      <c r="AM27" s="1"/>
    </row>
    <row r="28" spans="1:42" s="2" customFormat="1" ht="16.5" customHeight="1" x14ac:dyDescent="0.2">
      <c r="A28" s="4"/>
      <c r="B28" s="155"/>
      <c r="C28" s="156" t="s">
        <v>206</v>
      </c>
      <c r="D28" s="155"/>
      <c r="E28" s="1196" t="s">
        <v>220</v>
      </c>
      <c r="F28" s="1196"/>
      <c r="G28" s="1196"/>
      <c r="H28" s="1196"/>
      <c r="I28" s="1196"/>
      <c r="J28" s="1196"/>
      <c r="K28" s="1196"/>
      <c r="L28" s="1196"/>
      <c r="M28" s="1196"/>
      <c r="N28" s="1196"/>
      <c r="O28" s="1196"/>
      <c r="P28" s="1196"/>
      <c r="Q28" s="1196"/>
      <c r="R28" s="1196"/>
      <c r="S28" s="1196"/>
      <c r="T28" s="1196"/>
      <c r="U28" s="1196"/>
      <c r="V28" s="1196"/>
      <c r="W28" s="1196"/>
      <c r="X28" s="1196"/>
      <c r="Y28" s="1196"/>
      <c r="Z28" s="1196"/>
      <c r="AA28" s="1196"/>
      <c r="AB28" s="1196"/>
      <c r="AC28" s="1196"/>
      <c r="AD28" s="1196"/>
      <c r="AE28" s="1196"/>
      <c r="AF28" s="1196"/>
      <c r="AG28" s="1196"/>
      <c r="AH28" s="1196"/>
      <c r="AI28" s="1196"/>
      <c r="AJ28" s="1196"/>
      <c r="AK28" s="1196"/>
      <c r="AL28" s="98"/>
    </row>
    <row r="29" spans="1:42" s="4" customFormat="1" ht="0.75" hidden="1" customHeight="1" x14ac:dyDescent="0.2">
      <c r="B29" s="154"/>
      <c r="C29" s="157"/>
      <c r="D29" s="154"/>
      <c r="E29" s="1196"/>
      <c r="F29" s="1196"/>
      <c r="G29" s="1196"/>
      <c r="H29" s="1196"/>
      <c r="I29" s="1196"/>
      <c r="J29" s="1196"/>
      <c r="K29" s="1196"/>
      <c r="L29" s="1196"/>
      <c r="M29" s="1196"/>
      <c r="N29" s="1196"/>
      <c r="O29" s="1196"/>
      <c r="P29" s="1196"/>
      <c r="Q29" s="1196"/>
      <c r="R29" s="1196"/>
      <c r="S29" s="1196"/>
      <c r="T29" s="1196"/>
      <c r="U29" s="1196"/>
      <c r="V29" s="1196"/>
      <c r="W29" s="1196"/>
      <c r="X29" s="1196"/>
      <c r="Y29" s="1196"/>
      <c r="Z29" s="1196"/>
      <c r="AA29" s="1196"/>
      <c r="AB29" s="1196"/>
      <c r="AC29" s="1196"/>
      <c r="AD29" s="1196"/>
      <c r="AE29" s="1196"/>
      <c r="AF29" s="1196"/>
      <c r="AG29" s="1196"/>
      <c r="AH29" s="1196"/>
      <c r="AI29" s="1196"/>
      <c r="AJ29" s="1196"/>
      <c r="AK29" s="1196"/>
      <c r="AL29" s="97"/>
    </row>
    <row r="30" spans="1:42" s="2" customFormat="1" ht="19.5" hidden="1" customHeight="1" x14ac:dyDescent="0.2">
      <c r="A30" s="4"/>
      <c r="B30" s="154"/>
      <c r="C30" s="157"/>
      <c r="D30" s="154"/>
      <c r="E30" s="1196"/>
      <c r="F30" s="1196"/>
      <c r="G30" s="1196"/>
      <c r="H30" s="1196"/>
      <c r="I30" s="1196"/>
      <c r="J30" s="1196"/>
      <c r="K30" s="1196"/>
      <c r="L30" s="1196"/>
      <c r="M30" s="1196"/>
      <c r="N30" s="1196"/>
      <c r="O30" s="1196"/>
      <c r="P30" s="1196"/>
      <c r="Q30" s="1196"/>
      <c r="R30" s="1196"/>
      <c r="S30" s="1196"/>
      <c r="T30" s="1196"/>
      <c r="U30" s="1196"/>
      <c r="V30" s="1196"/>
      <c r="W30" s="1196"/>
      <c r="X30" s="1196"/>
      <c r="Y30" s="1196"/>
      <c r="Z30" s="1196"/>
      <c r="AA30" s="1196"/>
      <c r="AB30" s="1196"/>
      <c r="AC30" s="1196"/>
      <c r="AD30" s="1196"/>
      <c r="AE30" s="1196"/>
      <c r="AF30" s="1196"/>
      <c r="AG30" s="1196"/>
      <c r="AH30" s="1196"/>
      <c r="AI30" s="1196"/>
      <c r="AJ30" s="1196"/>
      <c r="AK30" s="1196"/>
      <c r="AL30" s="98"/>
    </row>
    <row r="31" spans="1:42" s="4" customFormat="1" ht="2.25" customHeight="1" x14ac:dyDescent="0.2">
      <c r="B31" s="154"/>
      <c r="C31" s="157"/>
      <c r="D31" s="154"/>
      <c r="E31" s="1196"/>
      <c r="F31" s="1196"/>
      <c r="G31" s="1196"/>
      <c r="H31" s="1196"/>
      <c r="I31" s="1196"/>
      <c r="J31" s="1196"/>
      <c r="K31" s="1196"/>
      <c r="L31" s="1196"/>
      <c r="M31" s="1196"/>
      <c r="N31" s="1196"/>
      <c r="O31" s="1196"/>
      <c r="P31" s="1196"/>
      <c r="Q31" s="1196"/>
      <c r="R31" s="1196"/>
      <c r="S31" s="1196"/>
      <c r="T31" s="1196"/>
      <c r="U31" s="1196"/>
      <c r="V31" s="1196"/>
      <c r="W31" s="1196"/>
      <c r="X31" s="1196"/>
      <c r="Y31" s="1196"/>
      <c r="Z31" s="1196"/>
      <c r="AA31" s="1196"/>
      <c r="AB31" s="1196"/>
      <c r="AC31" s="1196"/>
      <c r="AD31" s="1196"/>
      <c r="AE31" s="1196"/>
      <c r="AF31" s="1196"/>
      <c r="AG31" s="1196"/>
      <c r="AH31" s="1196"/>
      <c r="AI31" s="1196"/>
      <c r="AJ31" s="1196"/>
      <c r="AK31" s="1196"/>
    </row>
    <row r="32" spans="1:42" s="4" customFormat="1" ht="9" customHeight="1" x14ac:dyDescent="0.2">
      <c r="B32" s="154"/>
      <c r="C32" s="157"/>
      <c r="D32" s="154"/>
      <c r="E32" s="1196"/>
      <c r="F32" s="1196"/>
      <c r="G32" s="1196"/>
      <c r="H32" s="1196"/>
      <c r="I32" s="1196"/>
      <c r="J32" s="1196"/>
      <c r="K32" s="1196"/>
      <c r="L32" s="1196"/>
      <c r="M32" s="1196"/>
      <c r="N32" s="1196"/>
      <c r="O32" s="1196"/>
      <c r="P32" s="1196"/>
      <c r="Q32" s="1196"/>
      <c r="R32" s="1196"/>
      <c r="S32" s="1196"/>
      <c r="T32" s="1196"/>
      <c r="U32" s="1196"/>
      <c r="V32" s="1196"/>
      <c r="W32" s="1196"/>
      <c r="X32" s="1196"/>
      <c r="Y32" s="1196"/>
      <c r="Z32" s="1196"/>
      <c r="AA32" s="1196"/>
      <c r="AB32" s="1196"/>
      <c r="AC32" s="1196"/>
      <c r="AD32" s="1196"/>
      <c r="AE32" s="1196"/>
      <c r="AF32" s="1196"/>
      <c r="AG32" s="1196"/>
      <c r="AH32" s="1196"/>
      <c r="AI32" s="1196"/>
      <c r="AJ32" s="1196"/>
      <c r="AK32" s="1196"/>
      <c r="AL32" s="97"/>
    </row>
    <row r="33" spans="1:39" s="4" customFormat="1" ht="29.25" customHeight="1" x14ac:dyDescent="0.2">
      <c r="B33" s="154"/>
      <c r="C33" s="157"/>
      <c r="D33" s="154"/>
      <c r="E33" s="1196"/>
      <c r="F33" s="1196"/>
      <c r="G33" s="1196"/>
      <c r="H33" s="1196"/>
      <c r="I33" s="1196"/>
      <c r="J33" s="1196"/>
      <c r="K33" s="1196"/>
      <c r="L33" s="1196"/>
      <c r="M33" s="1196"/>
      <c r="N33" s="1196"/>
      <c r="O33" s="1196"/>
      <c r="P33" s="1196"/>
      <c r="Q33" s="1196"/>
      <c r="R33" s="1196"/>
      <c r="S33" s="1196"/>
      <c r="T33" s="1196"/>
      <c r="U33" s="1196"/>
      <c r="V33" s="1196"/>
      <c r="W33" s="1196"/>
      <c r="X33" s="1196"/>
      <c r="Y33" s="1196"/>
      <c r="Z33" s="1196"/>
      <c r="AA33" s="1196"/>
      <c r="AB33" s="1196"/>
      <c r="AC33" s="1196"/>
      <c r="AD33" s="1196"/>
      <c r="AE33" s="1196"/>
      <c r="AF33" s="1196"/>
      <c r="AG33" s="1196"/>
      <c r="AH33" s="1196"/>
      <c r="AI33" s="1196"/>
      <c r="AJ33" s="1196"/>
      <c r="AK33" s="1196"/>
      <c r="AL33" s="98"/>
    </row>
    <row r="34" spans="1:39" s="2" customFormat="1" ht="20.100000000000001" customHeight="1" x14ac:dyDescent="0.2">
      <c r="A34" s="4"/>
      <c r="B34" s="154"/>
      <c r="C34" s="157"/>
      <c r="D34" s="154"/>
      <c r="E34" s="1196"/>
      <c r="F34" s="1196"/>
      <c r="G34" s="1196"/>
      <c r="H34" s="1196"/>
      <c r="I34" s="1196"/>
      <c r="J34" s="1196"/>
      <c r="K34" s="1196"/>
      <c r="L34" s="1196"/>
      <c r="M34" s="1196"/>
      <c r="N34" s="1196"/>
      <c r="O34" s="1196"/>
      <c r="P34" s="1196"/>
      <c r="Q34" s="1196"/>
      <c r="R34" s="1196"/>
      <c r="S34" s="1196"/>
      <c r="T34" s="1196"/>
      <c r="U34" s="1196"/>
      <c r="V34" s="1196"/>
      <c r="W34" s="1196"/>
      <c r="X34" s="1196"/>
      <c r="Y34" s="1196"/>
      <c r="Z34" s="1196"/>
      <c r="AA34" s="1196"/>
      <c r="AB34" s="1196"/>
      <c r="AC34" s="1196"/>
      <c r="AD34" s="1196"/>
      <c r="AE34" s="1196"/>
      <c r="AF34" s="1196"/>
      <c r="AG34" s="1196"/>
      <c r="AH34" s="1196"/>
      <c r="AI34" s="1196"/>
      <c r="AJ34" s="1196"/>
      <c r="AK34" s="1196"/>
      <c r="AL34" s="4"/>
      <c r="AM34" s="1"/>
    </row>
    <row r="35" spans="1:39" s="2" customFormat="1" ht="11.25" customHeight="1" x14ac:dyDescent="0.2">
      <c r="A35" s="4"/>
      <c r="B35" s="154"/>
      <c r="C35" s="157"/>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98"/>
    </row>
    <row r="36" spans="1:39" s="2" customFormat="1" ht="20.100000000000001" customHeight="1" x14ac:dyDescent="0.2">
      <c r="A36" s="4"/>
      <c r="B36" s="155"/>
      <c r="C36" s="156" t="s">
        <v>207</v>
      </c>
      <c r="D36" s="155"/>
      <c r="E36" s="1196" t="s">
        <v>136</v>
      </c>
      <c r="F36" s="1196"/>
      <c r="G36" s="1196"/>
      <c r="H36" s="1196"/>
      <c r="I36" s="1196"/>
      <c r="J36" s="1196"/>
      <c r="K36" s="1196"/>
      <c r="L36" s="1196"/>
      <c r="M36" s="1196"/>
      <c r="N36" s="1196"/>
      <c r="O36" s="1196"/>
      <c r="P36" s="1196"/>
      <c r="Q36" s="1196"/>
      <c r="R36" s="1196"/>
      <c r="S36" s="1196"/>
      <c r="T36" s="1196"/>
      <c r="U36" s="1196"/>
      <c r="V36" s="1196"/>
      <c r="W36" s="1196"/>
      <c r="X36" s="1196"/>
      <c r="Y36" s="1196"/>
      <c r="Z36" s="1196"/>
      <c r="AA36" s="1196"/>
      <c r="AB36" s="1196"/>
      <c r="AC36" s="1196"/>
      <c r="AD36" s="1196"/>
      <c r="AE36" s="1196"/>
      <c r="AF36" s="1196"/>
      <c r="AG36" s="1196"/>
      <c r="AH36" s="1196"/>
      <c r="AI36" s="1196"/>
      <c r="AJ36" s="1196"/>
      <c r="AK36" s="1196"/>
      <c r="AL36" s="4"/>
      <c r="AM36" s="1"/>
    </row>
    <row r="37" spans="1:39" s="2" customFormat="1" ht="18" customHeight="1" x14ac:dyDescent="0.2">
      <c r="A37" s="4"/>
      <c r="B37" s="154"/>
      <c r="C37" s="157"/>
      <c r="D37" s="154"/>
      <c r="E37" s="1196"/>
      <c r="F37" s="1196"/>
      <c r="G37" s="1196"/>
      <c r="H37" s="1196"/>
      <c r="I37" s="1196"/>
      <c r="J37" s="1196"/>
      <c r="K37" s="1196"/>
      <c r="L37" s="1196"/>
      <c r="M37" s="1196"/>
      <c r="N37" s="1196"/>
      <c r="O37" s="1196"/>
      <c r="P37" s="1196"/>
      <c r="Q37" s="1196"/>
      <c r="R37" s="1196"/>
      <c r="S37" s="1196"/>
      <c r="T37" s="1196"/>
      <c r="U37" s="1196"/>
      <c r="V37" s="1196"/>
      <c r="W37" s="1196"/>
      <c r="X37" s="1196"/>
      <c r="Y37" s="1196"/>
      <c r="Z37" s="1196"/>
      <c r="AA37" s="1196"/>
      <c r="AB37" s="1196"/>
      <c r="AC37" s="1196"/>
      <c r="AD37" s="1196"/>
      <c r="AE37" s="1196"/>
      <c r="AF37" s="1196"/>
      <c r="AG37" s="1196"/>
      <c r="AH37" s="1196"/>
      <c r="AI37" s="1196"/>
      <c r="AJ37" s="1196"/>
      <c r="AK37" s="1196"/>
    </row>
    <row r="38" spans="1:39" s="2" customFormat="1" ht="16.5" customHeight="1" x14ac:dyDescent="0.2">
      <c r="A38" s="4"/>
      <c r="B38" s="154"/>
      <c r="C38" s="157"/>
      <c r="D38" s="154"/>
      <c r="E38" s="1196"/>
      <c r="F38" s="1196"/>
      <c r="G38" s="1196"/>
      <c r="H38" s="1196"/>
      <c r="I38" s="1196"/>
      <c r="J38" s="1196"/>
      <c r="K38" s="1196"/>
      <c r="L38" s="1196"/>
      <c r="M38" s="1196"/>
      <c r="N38" s="1196"/>
      <c r="O38" s="1196"/>
      <c r="P38" s="1196"/>
      <c r="Q38" s="1196"/>
      <c r="R38" s="1196"/>
      <c r="S38" s="1196"/>
      <c r="T38" s="1196"/>
      <c r="U38" s="1196"/>
      <c r="V38" s="1196"/>
      <c r="W38" s="1196"/>
      <c r="X38" s="1196"/>
      <c r="Y38" s="1196"/>
      <c r="Z38" s="1196"/>
      <c r="AA38" s="1196"/>
      <c r="AB38" s="1196"/>
      <c r="AC38" s="1196"/>
      <c r="AD38" s="1196"/>
      <c r="AE38" s="1196"/>
      <c r="AF38" s="1196"/>
      <c r="AG38" s="1196"/>
      <c r="AH38" s="1196"/>
      <c r="AI38" s="1196"/>
      <c r="AJ38" s="1196"/>
      <c r="AK38" s="1196"/>
      <c r="AL38" s="98"/>
    </row>
    <row r="39" spans="1:39" s="2" customFormat="1" ht="16.5" customHeight="1" x14ac:dyDescent="0.2">
      <c r="A39" s="4"/>
      <c r="B39" s="155"/>
      <c r="C39" s="156" t="s">
        <v>218</v>
      </c>
      <c r="D39" s="155"/>
      <c r="E39" s="1196" t="s">
        <v>138</v>
      </c>
      <c r="F39" s="1196"/>
      <c r="G39" s="1196"/>
      <c r="H39" s="1196"/>
      <c r="I39" s="1196"/>
      <c r="J39" s="1196"/>
      <c r="K39" s="1196"/>
      <c r="L39" s="1196"/>
      <c r="M39" s="1196"/>
      <c r="N39" s="1196"/>
      <c r="O39" s="1196"/>
      <c r="P39" s="1196"/>
      <c r="Q39" s="1196"/>
      <c r="R39" s="1196"/>
      <c r="S39" s="1196"/>
      <c r="T39" s="1196"/>
      <c r="U39" s="1196"/>
      <c r="V39" s="1196"/>
      <c r="W39" s="1196"/>
      <c r="X39" s="1196"/>
      <c r="Y39" s="1196"/>
      <c r="Z39" s="1196"/>
      <c r="AA39" s="1196"/>
      <c r="AB39" s="1196"/>
      <c r="AC39" s="1196"/>
      <c r="AD39" s="1196"/>
      <c r="AE39" s="1196"/>
      <c r="AF39" s="1196"/>
      <c r="AG39" s="1196"/>
      <c r="AH39" s="1196"/>
      <c r="AI39" s="1196"/>
      <c r="AJ39" s="1196"/>
      <c r="AK39" s="1196"/>
      <c r="AL39" s="98"/>
    </row>
    <row r="40" spans="1:39" s="2" customFormat="1" ht="16.5" customHeight="1" x14ac:dyDescent="0.2">
      <c r="A40" s="4"/>
      <c r="B40" s="154"/>
      <c r="C40" s="157"/>
      <c r="D40" s="154"/>
      <c r="E40" s="1196"/>
      <c r="F40" s="1196"/>
      <c r="G40" s="1196"/>
      <c r="H40" s="1196"/>
      <c r="I40" s="1196"/>
      <c r="J40" s="1196"/>
      <c r="K40" s="1196"/>
      <c r="L40" s="1196"/>
      <c r="M40" s="1196"/>
      <c r="N40" s="1196"/>
      <c r="O40" s="1196"/>
      <c r="P40" s="1196"/>
      <c r="Q40" s="1196"/>
      <c r="R40" s="1196"/>
      <c r="S40" s="1196"/>
      <c r="T40" s="1196"/>
      <c r="U40" s="1196"/>
      <c r="V40" s="1196"/>
      <c r="W40" s="1196"/>
      <c r="X40" s="1196"/>
      <c r="Y40" s="1196"/>
      <c r="Z40" s="1196"/>
      <c r="AA40" s="1196"/>
      <c r="AB40" s="1196"/>
      <c r="AC40" s="1196"/>
      <c r="AD40" s="1196"/>
      <c r="AE40" s="1196"/>
      <c r="AF40" s="1196"/>
      <c r="AG40" s="1196"/>
      <c r="AH40" s="1196"/>
      <c r="AI40" s="1196"/>
      <c r="AJ40" s="1196"/>
      <c r="AK40" s="1196"/>
      <c r="AL40" s="98"/>
    </row>
    <row r="41" spans="1:39" s="2" customFormat="1" ht="16.5" customHeight="1" x14ac:dyDescent="0.2">
      <c r="A41" s="4"/>
      <c r="B41" s="154"/>
      <c r="C41" s="157"/>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98"/>
    </row>
    <row r="42" spans="1:39" s="2" customFormat="1" ht="16.5" customHeight="1" x14ac:dyDescent="0.2">
      <c r="A42" s="4"/>
      <c r="B42" s="155"/>
      <c r="C42" s="156" t="s">
        <v>219</v>
      </c>
      <c r="D42" s="155"/>
      <c r="E42" s="1196" t="s">
        <v>140</v>
      </c>
      <c r="F42" s="1196"/>
      <c r="G42" s="1196"/>
      <c r="H42" s="1196"/>
      <c r="I42" s="1196"/>
      <c r="J42" s="1196"/>
      <c r="K42" s="1196"/>
      <c r="L42" s="1196"/>
      <c r="M42" s="1196"/>
      <c r="N42" s="1196"/>
      <c r="O42" s="1196"/>
      <c r="P42" s="1196"/>
      <c r="Q42" s="1196"/>
      <c r="R42" s="1196"/>
      <c r="S42" s="1196"/>
      <c r="T42" s="1196"/>
      <c r="U42" s="1196"/>
      <c r="V42" s="1196"/>
      <c r="W42" s="1196"/>
      <c r="X42" s="1196"/>
      <c r="Y42" s="1196"/>
      <c r="Z42" s="1196"/>
      <c r="AA42" s="1196"/>
      <c r="AB42" s="1196"/>
      <c r="AC42" s="1196"/>
      <c r="AD42" s="1196"/>
      <c r="AE42" s="1196"/>
      <c r="AF42" s="1196"/>
      <c r="AG42" s="1196"/>
      <c r="AH42" s="1196"/>
      <c r="AI42" s="1196"/>
      <c r="AJ42" s="1196"/>
      <c r="AK42" s="1196"/>
      <c r="AL42" s="98"/>
    </row>
    <row r="43" spans="1:39" s="2" customFormat="1" ht="16.5" customHeight="1" x14ac:dyDescent="0.2">
      <c r="A43" s="4"/>
      <c r="B43" s="154"/>
      <c r="C43" s="157"/>
      <c r="D43" s="154"/>
      <c r="E43" s="1196"/>
      <c r="F43" s="1196"/>
      <c r="G43" s="1196"/>
      <c r="H43" s="1196"/>
      <c r="I43" s="1196"/>
      <c r="J43" s="1196"/>
      <c r="K43" s="1196"/>
      <c r="L43" s="1196"/>
      <c r="M43" s="1196"/>
      <c r="N43" s="1196"/>
      <c r="O43" s="1196"/>
      <c r="P43" s="1196"/>
      <c r="Q43" s="1196"/>
      <c r="R43" s="1196"/>
      <c r="S43" s="1196"/>
      <c r="T43" s="1196"/>
      <c r="U43" s="1196"/>
      <c r="V43" s="1196"/>
      <c r="W43" s="1196"/>
      <c r="X43" s="1196"/>
      <c r="Y43" s="1196"/>
      <c r="Z43" s="1196"/>
      <c r="AA43" s="1196"/>
      <c r="AB43" s="1196"/>
      <c r="AC43" s="1196"/>
      <c r="AD43" s="1196"/>
      <c r="AE43" s="1196"/>
      <c r="AF43" s="1196"/>
      <c r="AG43" s="1196"/>
      <c r="AH43" s="1196"/>
      <c r="AI43" s="1196"/>
      <c r="AJ43" s="1196"/>
      <c r="AK43" s="1196"/>
      <c r="AL43" s="98"/>
    </row>
    <row r="44" spans="1:39" s="2" customFormat="1" ht="16.5" customHeight="1" x14ac:dyDescent="0.2">
      <c r="A44" s="4"/>
      <c r="B44" s="154"/>
      <c r="C44" s="157"/>
      <c r="D44" s="154"/>
      <c r="E44" s="1196"/>
      <c r="F44" s="1196"/>
      <c r="G44" s="1196"/>
      <c r="H44" s="1196"/>
      <c r="I44" s="1196"/>
      <c r="J44" s="1196"/>
      <c r="K44" s="1196"/>
      <c r="L44" s="1196"/>
      <c r="M44" s="1196"/>
      <c r="N44" s="1196"/>
      <c r="O44" s="1196"/>
      <c r="P44" s="1196"/>
      <c r="Q44" s="1196"/>
      <c r="R44" s="1196"/>
      <c r="S44" s="1196"/>
      <c r="T44" s="1196"/>
      <c r="U44" s="1196"/>
      <c r="V44" s="1196"/>
      <c r="W44" s="1196"/>
      <c r="X44" s="1196"/>
      <c r="Y44" s="1196"/>
      <c r="Z44" s="1196"/>
      <c r="AA44" s="1196"/>
      <c r="AB44" s="1196"/>
      <c r="AC44" s="1196"/>
      <c r="AD44" s="1196"/>
      <c r="AE44" s="1196"/>
      <c r="AF44" s="1196"/>
      <c r="AG44" s="1196"/>
      <c r="AH44" s="1196"/>
      <c r="AI44" s="1196"/>
      <c r="AJ44" s="1196"/>
      <c r="AK44" s="1196"/>
      <c r="AL44" s="98"/>
    </row>
    <row r="45" spans="1:39" ht="20.100000000000001" customHeight="1" x14ac:dyDescent="0.2">
      <c r="C45" s="100"/>
      <c r="J45" s="107"/>
      <c r="K45" s="107"/>
      <c r="L45" s="107"/>
      <c r="M45" s="107"/>
      <c r="N45" s="107"/>
      <c r="O45" s="107"/>
      <c r="P45" s="107"/>
      <c r="Q45" s="107"/>
      <c r="R45" s="107"/>
      <c r="S45" s="107"/>
      <c r="T45" s="108"/>
      <c r="U45" s="108"/>
      <c r="V45" s="108"/>
      <c r="W45" s="108"/>
      <c r="X45" s="108"/>
      <c r="Y45" s="108"/>
      <c r="Z45" s="108"/>
      <c r="AA45" s="108"/>
      <c r="AB45" s="108"/>
      <c r="AC45" s="108"/>
      <c r="AD45" s="108"/>
      <c r="AE45" s="108"/>
      <c r="AF45" s="108"/>
      <c r="AG45" s="108"/>
      <c r="AH45" s="108"/>
      <c r="AI45" s="108"/>
      <c r="AJ45" s="108"/>
      <c r="AK45" s="108"/>
      <c r="AL45" s="108"/>
    </row>
    <row r="46" spans="1:39" ht="11.25" customHeight="1" x14ac:dyDescent="0.2"/>
    <row r="47" spans="1:39" ht="11.25" customHeight="1" x14ac:dyDescent="0.2"/>
    <row r="48" spans="1:39" ht="11.25" customHeight="1" x14ac:dyDescent="0.2">
      <c r="X48" s="214"/>
    </row>
    <row r="49" spans="2:91" s="4" customFormat="1" ht="11.25" customHeight="1" x14ac:dyDescent="0.2">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row>
    <row r="58" spans="2:91" s="4" customFormat="1" ht="14.4" x14ac:dyDescent="0.2">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row>
    <row r="59" spans="2:91" s="4" customFormat="1" ht="14.4" hidden="1" x14ac:dyDescent="0.2">
      <c r="B59" s="19" t="b">
        <v>0</v>
      </c>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row>
    <row r="60" spans="2:91" s="4" customFormat="1" ht="14.4" x14ac:dyDescent="0.2">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row>
  </sheetData>
  <sheetProtection algorithmName="SHA-512" hashValue="1sryohLtRzowmnVsej8fLhLBuZy34ENgrAMeO2NUT58jwlABwD/MP8FIDWSAJpyyLBSS5I4XK8IJNj7PRJTtMA==" saltValue="gAAZVWv7G70pTL9eLP45zA==" spinCount="100000" sheet="1" objects="1" scenarios="1" selectLockedCells="1" selectUnlockedCells="1"/>
  <mergeCells count="21">
    <mergeCell ref="E28:AK34"/>
    <mergeCell ref="E36:AK38"/>
    <mergeCell ref="E39:AK40"/>
    <mergeCell ref="E42:AK44"/>
    <mergeCell ref="C23:AJ23"/>
    <mergeCell ref="B24:AK25"/>
    <mergeCell ref="B27:AK27"/>
    <mergeCell ref="O19:S19"/>
    <mergeCell ref="A2:AL2"/>
    <mergeCell ref="AA4:AD4"/>
    <mergeCell ref="AF4:AG4"/>
    <mergeCell ref="AI4:AJ4"/>
    <mergeCell ref="U8:AB8"/>
    <mergeCell ref="O10:S10"/>
    <mergeCell ref="T10:AK10"/>
    <mergeCell ref="O12:S12"/>
    <mergeCell ref="T12:AK12"/>
    <mergeCell ref="T14:AK14"/>
    <mergeCell ref="O16:S16"/>
    <mergeCell ref="T16:AK16"/>
    <mergeCell ref="V19:AK19"/>
  </mergeCells>
  <phoneticPr fontId="7"/>
  <pageMargins left="0.7" right="0.7" top="0.75" bottom="0.75" header="0.3" footer="0.3"/>
  <pageSetup paperSize="9" scale="82" orientation="portrait" r:id="rId1"/>
  <ignoredErrors>
    <ignoredError sqref="C28 C36 C39 C42"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EBC79-71F5-4445-8DEF-EF9C37570394}">
  <sheetPr>
    <tabColor rgb="FFFF0000"/>
    <pageSetUpPr fitToPage="1"/>
  </sheetPr>
  <dimension ref="A1:CM64"/>
  <sheetViews>
    <sheetView showGridLines="0" showZeros="0" view="pageBreakPreview" zoomScaleNormal="85" zoomScaleSheetLayoutView="100" workbookViewId="0">
      <selection activeCell="AA4" sqref="AA4:AD4"/>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40" width="1.8984375" style="4" hidden="1" customWidth="1"/>
    <col min="41" max="41" width="5.3984375" style="4" hidden="1" customWidth="1"/>
    <col min="42" max="90" width="1.8984375" style="4" hidden="1" customWidth="1"/>
    <col min="91" max="244" width="1.8984375" style="4" customWidth="1"/>
    <col min="245" max="16384" width="3.09765625" style="4"/>
  </cols>
  <sheetData>
    <row r="1" spans="1:91" s="2" customFormat="1" ht="20.100000000000001" customHeight="1" x14ac:dyDescent="0.2">
      <c r="A1" s="4"/>
      <c r="B1" s="4" t="s">
        <v>453</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10"/>
    </row>
    <row r="2" spans="1:91" s="2" customFormat="1" ht="20.100000000000001" customHeight="1" x14ac:dyDescent="0.2">
      <c r="A2" s="836" t="s">
        <v>668</v>
      </c>
      <c r="B2" s="836"/>
      <c r="C2" s="836"/>
      <c r="D2" s="836"/>
      <c r="E2" s="836"/>
      <c r="F2" s="836"/>
      <c r="G2" s="836"/>
      <c r="H2" s="836"/>
      <c r="I2" s="836"/>
      <c r="J2" s="836"/>
      <c r="K2" s="836"/>
      <c r="L2" s="836"/>
      <c r="M2" s="836"/>
      <c r="N2" s="836"/>
      <c r="O2" s="836"/>
      <c r="P2" s="836"/>
      <c r="Q2" s="836"/>
      <c r="R2" s="836"/>
      <c r="S2" s="836"/>
      <c r="T2" s="836"/>
      <c r="U2" s="836"/>
      <c r="V2" s="836"/>
      <c r="W2" s="836"/>
      <c r="X2" s="836"/>
      <c r="Y2" s="836"/>
      <c r="Z2" s="836"/>
      <c r="AA2" s="836"/>
      <c r="AB2" s="836"/>
      <c r="AC2" s="836"/>
      <c r="AD2" s="836"/>
      <c r="AE2" s="836"/>
      <c r="AF2" s="836"/>
      <c r="AG2" s="836"/>
      <c r="AH2" s="836"/>
      <c r="AI2" s="836"/>
      <c r="AJ2" s="836"/>
      <c r="AK2" s="836"/>
      <c r="AL2" s="836"/>
      <c r="AO2" s="10"/>
    </row>
    <row r="3" spans="1:91" s="2" customFormat="1" ht="8.25" customHeight="1" x14ac:dyDescent="0.2">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10"/>
    </row>
    <row r="4" spans="1:91" s="2" customFormat="1" ht="18.75" customHeight="1" x14ac:dyDescent="0.2">
      <c r="A4" s="4"/>
      <c r="B4" s="4"/>
      <c r="C4" s="4"/>
      <c r="D4" s="4"/>
      <c r="E4" s="4"/>
      <c r="F4" s="4"/>
      <c r="G4" s="4"/>
      <c r="H4" s="4"/>
      <c r="I4" s="4"/>
      <c r="J4" s="4"/>
      <c r="K4" s="4"/>
      <c r="L4" s="4"/>
      <c r="M4" s="4"/>
      <c r="N4" s="4"/>
      <c r="O4" s="4"/>
      <c r="P4" s="4"/>
      <c r="Q4" s="4"/>
      <c r="R4" s="4"/>
      <c r="S4" s="4"/>
      <c r="T4" s="4"/>
      <c r="U4" s="4"/>
      <c r="V4" s="4"/>
      <c r="W4" s="4"/>
      <c r="X4" s="4"/>
      <c r="Y4" s="4"/>
      <c r="Z4" s="4"/>
      <c r="AA4" s="1011" t="s">
        <v>654</v>
      </c>
      <c r="AB4" s="1011"/>
      <c r="AC4" s="1011"/>
      <c r="AD4" s="1011"/>
      <c r="AE4" s="4" t="s">
        <v>2</v>
      </c>
      <c r="AF4" s="1187">
        <f>入力シート①!F3</f>
        <v>0</v>
      </c>
      <c r="AG4" s="1187"/>
      <c r="AH4" s="4" t="s">
        <v>3</v>
      </c>
      <c r="AI4" s="1187">
        <f>入力シート①!H3</f>
        <v>0</v>
      </c>
      <c r="AJ4" s="1187"/>
      <c r="AK4" s="4" t="s">
        <v>4</v>
      </c>
      <c r="AL4" s="4"/>
      <c r="AN4" s="10" t="s">
        <v>5</v>
      </c>
    </row>
    <row r="5" spans="1:91" s="2" customFormat="1" ht="11.2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89"/>
      <c r="AD5" s="89"/>
      <c r="AE5" s="4"/>
      <c r="AF5" s="89"/>
      <c r="AG5" s="89"/>
      <c r="AH5" s="4"/>
      <c r="AI5" s="89"/>
      <c r="AJ5" s="89"/>
      <c r="AK5" s="4"/>
      <c r="AL5" s="4"/>
    </row>
    <row r="6" spans="1:91" s="2" customFormat="1" ht="20.100000000000001" customHeight="1" x14ac:dyDescent="0.2">
      <c r="A6" s="4"/>
      <c r="B6" s="4" t="s">
        <v>208</v>
      </c>
      <c r="C6" s="4"/>
      <c r="D6" s="90"/>
      <c r="E6" s="90"/>
      <c r="F6" s="90"/>
      <c r="G6" s="90"/>
      <c r="H6" s="90"/>
      <c r="I6" s="90"/>
      <c r="J6" s="90"/>
      <c r="K6" s="90"/>
      <c r="L6" s="90"/>
      <c r="M6" s="4"/>
      <c r="N6" s="4"/>
      <c r="O6" s="4"/>
      <c r="P6" s="4"/>
      <c r="Q6" s="4"/>
      <c r="R6" s="4"/>
      <c r="S6" s="4"/>
      <c r="T6" s="4"/>
      <c r="U6" s="4"/>
      <c r="V6" s="4"/>
      <c r="W6" s="4"/>
      <c r="X6" s="4"/>
      <c r="Y6" s="4"/>
      <c r="Z6" s="4"/>
      <c r="AA6" s="4"/>
      <c r="AB6" s="4"/>
      <c r="AC6" s="4"/>
      <c r="AD6" s="4"/>
      <c r="AE6" s="4"/>
      <c r="AF6" s="4"/>
      <c r="AG6" s="4"/>
      <c r="AH6" s="4"/>
      <c r="AI6" s="4"/>
      <c r="AJ6" s="4"/>
      <c r="AK6" s="4"/>
      <c r="AL6" s="4"/>
    </row>
    <row r="7" spans="1:91" s="2" customFormat="1" ht="13.5" customHeight="1" x14ac:dyDescent="0.2">
      <c r="A7" s="4"/>
      <c r="B7" s="4"/>
      <c r="C7" s="4"/>
      <c r="D7" s="90"/>
      <c r="E7" s="90"/>
      <c r="F7" s="90"/>
      <c r="G7" s="90"/>
      <c r="H7" s="90"/>
      <c r="I7" s="90"/>
      <c r="J7" s="90"/>
      <c r="K7" s="90"/>
      <c r="L7" s="90"/>
      <c r="M7" s="4"/>
      <c r="N7" s="4"/>
      <c r="O7" s="4"/>
      <c r="P7" s="4"/>
      <c r="Q7" s="4"/>
      <c r="R7" s="4"/>
      <c r="S7" s="4"/>
      <c r="T7" s="4"/>
      <c r="U7" s="4"/>
      <c r="V7" s="4"/>
      <c r="W7" s="4"/>
      <c r="X7" s="4"/>
      <c r="Y7" s="4"/>
      <c r="Z7" s="4"/>
      <c r="AA7" s="4"/>
      <c r="AB7" s="4"/>
      <c r="AC7" s="4"/>
      <c r="AD7" s="4"/>
      <c r="AE7" s="4"/>
      <c r="AF7" s="4"/>
      <c r="AG7" s="4"/>
      <c r="AH7" s="4"/>
      <c r="AI7" s="4"/>
      <c r="AJ7" s="4"/>
      <c r="AK7" s="4"/>
      <c r="AL7" s="4"/>
    </row>
    <row r="8" spans="1:91" s="2" customFormat="1" ht="20.100000000000001" customHeight="1" x14ac:dyDescent="0.2">
      <c r="A8" s="4"/>
      <c r="B8" s="4"/>
      <c r="C8" s="4"/>
      <c r="D8" s="4"/>
      <c r="E8" s="4"/>
      <c r="F8" s="4"/>
      <c r="G8" s="4"/>
      <c r="H8" s="4"/>
      <c r="I8" s="4"/>
      <c r="J8" s="4"/>
      <c r="K8" s="4"/>
      <c r="L8" s="4"/>
      <c r="M8" s="4"/>
      <c r="N8" s="4"/>
      <c r="O8" s="4" t="s">
        <v>6</v>
      </c>
      <c r="P8" s="4"/>
      <c r="Q8" s="4"/>
      <c r="R8" s="4"/>
      <c r="S8" s="4"/>
      <c r="T8" s="91" t="s">
        <v>7</v>
      </c>
      <c r="U8" s="1013">
        <f>入力シート①!C11</f>
        <v>0</v>
      </c>
      <c r="V8" s="1014"/>
      <c r="W8" s="1014"/>
      <c r="X8" s="1014"/>
      <c r="Y8" s="1014"/>
      <c r="Z8" s="1014"/>
      <c r="AA8" s="1014"/>
      <c r="AB8" s="1014"/>
      <c r="AC8" s="91"/>
      <c r="AD8" s="92"/>
      <c r="AE8" s="92"/>
      <c r="AF8" s="92"/>
      <c r="AG8" s="92"/>
      <c r="AH8" s="92"/>
      <c r="AI8" s="91"/>
      <c r="AJ8" s="91"/>
      <c r="AK8" s="91"/>
      <c r="AL8" s="4"/>
      <c r="AN8" s="10" t="s">
        <v>5</v>
      </c>
    </row>
    <row r="9" spans="1:91" s="2" customFormat="1" ht="2.25" customHeight="1" x14ac:dyDescent="0.2">
      <c r="A9" s="4"/>
      <c r="B9" s="4"/>
      <c r="C9" s="4"/>
      <c r="D9" s="4"/>
      <c r="E9" s="4"/>
      <c r="F9" s="4"/>
      <c r="G9" s="4"/>
      <c r="H9" s="4"/>
      <c r="I9" s="4"/>
      <c r="J9" s="4"/>
      <c r="K9" s="4"/>
      <c r="L9" s="4"/>
      <c r="M9" s="4"/>
      <c r="N9" s="4"/>
      <c r="O9" s="4"/>
      <c r="P9" s="4"/>
      <c r="Q9" s="4"/>
      <c r="R9" s="4"/>
      <c r="S9" s="4"/>
      <c r="T9" s="91"/>
      <c r="U9" s="152"/>
      <c r="V9" s="152"/>
      <c r="W9" s="152"/>
      <c r="X9" s="152"/>
      <c r="Y9" s="152"/>
      <c r="Z9" s="152"/>
      <c r="AA9" s="152"/>
      <c r="AB9" s="152"/>
      <c r="AC9" s="91"/>
      <c r="AD9" s="92"/>
      <c r="AE9" s="92"/>
      <c r="AF9" s="92"/>
      <c r="AG9" s="92"/>
      <c r="AH9" s="92"/>
      <c r="AI9" s="91"/>
      <c r="AJ9" s="91"/>
      <c r="AK9" s="91"/>
      <c r="AL9" s="4"/>
      <c r="AN9" s="10"/>
    </row>
    <row r="10" spans="1:91" s="2" customFormat="1" ht="39" customHeight="1" x14ac:dyDescent="0.2">
      <c r="A10" s="4"/>
      <c r="B10" s="4"/>
      <c r="C10" s="4"/>
      <c r="D10" s="4"/>
      <c r="E10" s="4"/>
      <c r="F10" s="4"/>
      <c r="G10" s="4"/>
      <c r="H10" s="4"/>
      <c r="I10" s="4"/>
      <c r="J10" s="4"/>
      <c r="K10" s="4"/>
      <c r="L10" s="4"/>
      <c r="M10" s="4"/>
      <c r="N10" s="4"/>
      <c r="O10" s="1015" t="s">
        <v>8</v>
      </c>
      <c r="P10" s="1015"/>
      <c r="Q10" s="1015"/>
      <c r="R10" s="1015"/>
      <c r="S10" s="1015"/>
      <c r="T10" s="1016">
        <f>入力シート①!C12</f>
        <v>0</v>
      </c>
      <c r="U10" s="1016"/>
      <c r="V10" s="1016"/>
      <c r="W10" s="1016"/>
      <c r="X10" s="1016"/>
      <c r="Y10" s="1016"/>
      <c r="Z10" s="1016"/>
      <c r="AA10" s="1016"/>
      <c r="AB10" s="1016"/>
      <c r="AC10" s="1016"/>
      <c r="AD10" s="1016"/>
      <c r="AE10" s="1016"/>
      <c r="AF10" s="1016"/>
      <c r="AG10" s="1016"/>
      <c r="AH10" s="1016"/>
      <c r="AI10" s="1016"/>
      <c r="AJ10" s="1016"/>
      <c r="AK10" s="1016"/>
      <c r="AL10" s="7"/>
      <c r="AN10" s="10" t="s">
        <v>9</v>
      </c>
    </row>
    <row r="11" spans="1:91" s="2" customFormat="1" ht="5.0999999999999996" customHeight="1" x14ac:dyDescent="0.2">
      <c r="A11" s="4"/>
      <c r="B11" s="4"/>
      <c r="C11" s="4"/>
      <c r="D11" s="4"/>
      <c r="E11" s="4"/>
      <c r="F11" s="4"/>
      <c r="G11" s="4"/>
      <c r="H11" s="4"/>
      <c r="I11" s="4"/>
      <c r="J11" s="4"/>
      <c r="K11" s="4"/>
      <c r="L11" s="4"/>
      <c r="M11" s="4"/>
      <c r="N11" s="4"/>
      <c r="O11" s="93"/>
      <c r="P11" s="93"/>
      <c r="Q11" s="93"/>
      <c r="R11" s="93"/>
      <c r="S11" s="93"/>
      <c r="T11" s="92"/>
      <c r="U11" s="92"/>
      <c r="V11" s="92"/>
      <c r="W11" s="92"/>
      <c r="X11" s="92"/>
      <c r="Y11" s="92"/>
      <c r="Z11" s="92"/>
      <c r="AA11" s="92"/>
      <c r="AB11" s="92"/>
      <c r="AC11" s="92"/>
      <c r="AD11" s="92"/>
      <c r="AE11" s="92"/>
      <c r="AF11" s="92"/>
      <c r="AG11" s="92"/>
      <c r="AH11" s="92"/>
      <c r="AI11" s="92"/>
      <c r="AJ11" s="92"/>
      <c r="AK11" s="92"/>
      <c r="AL11" s="7"/>
    </row>
    <row r="12" spans="1:91" s="2" customFormat="1" ht="18" customHeight="1" x14ac:dyDescent="0.2">
      <c r="A12" s="4"/>
      <c r="B12" s="4"/>
      <c r="C12" s="4"/>
      <c r="D12" s="4"/>
      <c r="E12" s="4"/>
      <c r="F12" s="4"/>
      <c r="G12" s="4"/>
      <c r="H12" s="4"/>
      <c r="I12" s="4"/>
      <c r="J12" s="4"/>
      <c r="K12" s="4"/>
      <c r="L12" s="4"/>
      <c r="M12" s="4"/>
      <c r="N12" s="4"/>
      <c r="O12" s="851" t="s">
        <v>10</v>
      </c>
      <c r="P12" s="851"/>
      <c r="Q12" s="851"/>
      <c r="R12" s="851"/>
      <c r="S12" s="851"/>
      <c r="T12" s="1016">
        <f>入力シート①!C4</f>
        <v>0</v>
      </c>
      <c r="U12" s="1016"/>
      <c r="V12" s="1016"/>
      <c r="W12" s="1016"/>
      <c r="X12" s="1016"/>
      <c r="Y12" s="1016"/>
      <c r="Z12" s="1016"/>
      <c r="AA12" s="1016"/>
      <c r="AB12" s="1016"/>
      <c r="AC12" s="1016"/>
      <c r="AD12" s="1016"/>
      <c r="AE12" s="1016"/>
      <c r="AF12" s="1016"/>
      <c r="AG12" s="1016"/>
      <c r="AH12" s="1016"/>
      <c r="AI12" s="1016"/>
      <c r="AJ12" s="1016"/>
      <c r="AK12" s="1016"/>
      <c r="AL12" s="8"/>
      <c r="AN12" s="10" t="s">
        <v>11</v>
      </c>
    </row>
    <row r="13" spans="1:91" s="2" customFormat="1" ht="3.75" customHeight="1" x14ac:dyDescent="0.2">
      <c r="A13" s="4"/>
      <c r="B13" s="4"/>
      <c r="C13" s="4"/>
      <c r="D13" s="4"/>
      <c r="E13" s="4"/>
      <c r="F13" s="4"/>
      <c r="G13" s="4"/>
      <c r="H13" s="4"/>
      <c r="I13" s="4"/>
      <c r="J13" s="4"/>
      <c r="K13" s="4"/>
      <c r="L13" s="4"/>
      <c r="M13" s="4"/>
      <c r="N13" s="4"/>
      <c r="O13" s="93"/>
      <c r="P13" s="93"/>
      <c r="Q13" s="93"/>
      <c r="R13" s="93"/>
      <c r="S13" s="93"/>
      <c r="T13" s="95"/>
      <c r="U13" s="95"/>
      <c r="V13" s="95"/>
      <c r="W13" s="95"/>
      <c r="X13" s="95"/>
      <c r="Y13" s="95"/>
      <c r="Z13" s="95"/>
      <c r="AA13" s="95"/>
      <c r="AB13" s="95"/>
      <c r="AC13" s="95"/>
      <c r="AD13" s="95"/>
      <c r="AE13" s="95"/>
      <c r="AF13" s="95"/>
      <c r="AG13" s="95"/>
      <c r="AH13" s="95"/>
      <c r="AI13" s="95"/>
      <c r="AJ13" s="95"/>
      <c r="AK13" s="95"/>
      <c r="AL13" s="8"/>
      <c r="AN13" s="10"/>
    </row>
    <row r="14" spans="1:91" s="2" customFormat="1" ht="5.0999999999999996" customHeight="1" x14ac:dyDescent="0.2">
      <c r="A14" s="4"/>
      <c r="B14" s="4"/>
      <c r="C14" s="4"/>
      <c r="D14" s="4"/>
      <c r="E14" s="4"/>
      <c r="F14" s="4"/>
      <c r="G14" s="4"/>
      <c r="H14" s="4"/>
      <c r="I14" s="4"/>
      <c r="J14" s="4"/>
      <c r="K14" s="4"/>
      <c r="L14" s="4"/>
      <c r="M14" s="4"/>
      <c r="N14" s="4"/>
      <c r="O14" s="93"/>
      <c r="P14" s="93"/>
      <c r="Q14" s="93"/>
      <c r="R14" s="93"/>
      <c r="S14" s="93"/>
      <c r="T14" s="92"/>
      <c r="U14" s="92"/>
      <c r="V14" s="92"/>
      <c r="W14" s="92"/>
      <c r="X14" s="92"/>
      <c r="Y14" s="92"/>
      <c r="Z14" s="92"/>
      <c r="AA14" s="92"/>
      <c r="AB14" s="92"/>
      <c r="AC14" s="92"/>
      <c r="AD14" s="92"/>
      <c r="AE14" s="92"/>
      <c r="AF14" s="92"/>
      <c r="AG14" s="92"/>
      <c r="AH14" s="92"/>
      <c r="AI14" s="92"/>
      <c r="AJ14" s="92"/>
      <c r="AK14" s="92"/>
      <c r="AL14" s="7"/>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row>
    <row r="15" spans="1:91" s="2" customFormat="1" ht="18.75" customHeight="1" x14ac:dyDescent="0.2">
      <c r="A15" s="4"/>
      <c r="B15" s="4"/>
      <c r="C15" s="4"/>
      <c r="D15" s="4"/>
      <c r="E15" s="4"/>
      <c r="F15" s="4"/>
      <c r="G15" s="4"/>
      <c r="H15" s="4"/>
      <c r="I15" s="4"/>
      <c r="J15" s="4"/>
      <c r="K15" s="4"/>
      <c r="L15" s="4"/>
      <c r="M15" s="4"/>
      <c r="N15" s="4"/>
      <c r="O15" s="1015" t="s">
        <v>12</v>
      </c>
      <c r="P15" s="1015"/>
      <c r="Q15" s="1015"/>
      <c r="R15" s="1015"/>
      <c r="S15" s="1015"/>
      <c r="T15" s="1016">
        <f>入力シート①!C7</f>
        <v>0</v>
      </c>
      <c r="U15" s="1016"/>
      <c r="V15" s="1016"/>
      <c r="W15" s="1016"/>
      <c r="X15" s="1016"/>
      <c r="Y15" s="1016"/>
      <c r="Z15" s="1016"/>
      <c r="AA15" s="1016"/>
      <c r="AB15" s="1016"/>
      <c r="AC15" s="1016"/>
      <c r="AD15" s="1016"/>
      <c r="AE15" s="1016"/>
      <c r="AF15" s="1016"/>
      <c r="AG15" s="1016"/>
      <c r="AH15" s="1016"/>
      <c r="AI15" s="1016"/>
      <c r="AJ15" s="1016"/>
      <c r="AK15" s="1016"/>
      <c r="AL15" s="10"/>
      <c r="AN15" s="10" t="s">
        <v>13</v>
      </c>
    </row>
    <row r="16" spans="1:91" s="2" customFormat="1" ht="10.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row>
    <row r="17" spans="1:39" s="2" customFormat="1" ht="10.8" customHeight="1" x14ac:dyDescent="0.2">
      <c r="A17" s="97"/>
      <c r="B17" s="153"/>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97"/>
    </row>
    <row r="18" spans="1:39" s="2" customFormat="1" ht="20.100000000000001" customHeight="1" x14ac:dyDescent="0.2">
      <c r="A18" s="4"/>
      <c r="B18" s="23">
        <f>入力シート①!C24</f>
        <v>0</v>
      </c>
      <c r="C18" s="1197" t="s">
        <v>454</v>
      </c>
      <c r="D18" s="1197"/>
      <c r="E18" s="1197"/>
      <c r="F18" s="1197"/>
      <c r="G18" s="1197"/>
      <c r="H18" s="1197"/>
      <c r="I18" s="1197"/>
      <c r="J18" s="1197"/>
      <c r="K18" s="1197"/>
      <c r="L18" s="1197"/>
      <c r="M18" s="1197"/>
      <c r="N18" s="1197"/>
      <c r="O18" s="1197"/>
      <c r="P18" s="1197"/>
      <c r="Q18" s="1197"/>
      <c r="R18" s="1197"/>
      <c r="S18" s="1197"/>
      <c r="T18" s="1197"/>
      <c r="U18" s="1197"/>
      <c r="V18" s="1197"/>
      <c r="W18" s="1197"/>
      <c r="X18" s="1197"/>
      <c r="Y18" s="1197"/>
      <c r="Z18" s="1197"/>
      <c r="AA18" s="1197"/>
      <c r="AB18" s="1197"/>
      <c r="AC18" s="1197"/>
      <c r="AD18" s="1197"/>
      <c r="AE18" s="1197"/>
      <c r="AF18" s="1197"/>
      <c r="AG18" s="1197"/>
      <c r="AH18" s="1197"/>
      <c r="AI18" s="1197"/>
      <c r="AJ18" s="1197"/>
      <c r="AK18" s="98"/>
      <c r="AL18" s="98"/>
    </row>
    <row r="19" spans="1:39" s="2" customFormat="1" ht="20.100000000000001" customHeight="1" x14ac:dyDescent="0.2">
      <c r="A19" s="4"/>
      <c r="B19" s="1196" t="s">
        <v>669</v>
      </c>
      <c r="C19" s="1198"/>
      <c r="D19" s="1198"/>
      <c r="E19" s="1198"/>
      <c r="F19" s="1198"/>
      <c r="G19" s="1198"/>
      <c r="H19" s="1198"/>
      <c r="I19" s="1198"/>
      <c r="J19" s="1198"/>
      <c r="K19" s="1198"/>
      <c r="L19" s="1198"/>
      <c r="M19" s="1198"/>
      <c r="N19" s="1198"/>
      <c r="O19" s="1198"/>
      <c r="P19" s="1198"/>
      <c r="Q19" s="1198"/>
      <c r="R19" s="1198"/>
      <c r="S19" s="1198"/>
      <c r="T19" s="1198"/>
      <c r="U19" s="1198"/>
      <c r="V19" s="1198"/>
      <c r="W19" s="1198"/>
      <c r="X19" s="1198"/>
      <c r="Y19" s="1198"/>
      <c r="Z19" s="1198"/>
      <c r="AA19" s="1198"/>
      <c r="AB19" s="1198"/>
      <c r="AC19" s="1198"/>
      <c r="AD19" s="1198"/>
      <c r="AE19" s="1198"/>
      <c r="AF19" s="1198"/>
      <c r="AG19" s="1198"/>
      <c r="AH19" s="1198"/>
      <c r="AI19" s="1198"/>
      <c r="AJ19" s="1198"/>
      <c r="AK19" s="1198"/>
      <c r="AL19" s="4"/>
      <c r="AM19" s="1"/>
    </row>
    <row r="20" spans="1:39" s="2" customFormat="1" ht="13.5" customHeight="1" x14ac:dyDescent="0.2">
      <c r="A20" s="4"/>
      <c r="B20" s="1198"/>
      <c r="C20" s="1198"/>
      <c r="D20" s="1198"/>
      <c r="E20" s="1198"/>
      <c r="F20" s="1198"/>
      <c r="G20" s="1198"/>
      <c r="H20" s="1198"/>
      <c r="I20" s="1198"/>
      <c r="J20" s="1198"/>
      <c r="K20" s="1198"/>
      <c r="L20" s="1198"/>
      <c r="M20" s="1198"/>
      <c r="N20" s="1198"/>
      <c r="O20" s="1198"/>
      <c r="P20" s="1198"/>
      <c r="Q20" s="1198"/>
      <c r="R20" s="1198"/>
      <c r="S20" s="1198"/>
      <c r="T20" s="1198"/>
      <c r="U20" s="1198"/>
      <c r="V20" s="1198"/>
      <c r="W20" s="1198"/>
      <c r="X20" s="1198"/>
      <c r="Y20" s="1198"/>
      <c r="Z20" s="1198"/>
      <c r="AA20" s="1198"/>
      <c r="AB20" s="1198"/>
      <c r="AC20" s="1198"/>
      <c r="AD20" s="1198"/>
      <c r="AE20" s="1198"/>
      <c r="AF20" s="1198"/>
      <c r="AG20" s="1198"/>
      <c r="AH20" s="1198"/>
      <c r="AI20" s="1198"/>
      <c r="AJ20" s="1198"/>
      <c r="AK20" s="1198"/>
      <c r="AL20" s="4"/>
      <c r="AM20" s="1"/>
    </row>
    <row r="21" spans="1:39" s="2" customFormat="1" ht="20.100000000000001" customHeight="1" x14ac:dyDescent="0.2">
      <c r="A21" s="4"/>
      <c r="B21" s="23">
        <f>入力シート①!C24</f>
        <v>0</v>
      </c>
      <c r="C21" s="1197" t="s">
        <v>803</v>
      </c>
      <c r="D21" s="1197"/>
      <c r="E21" s="1197"/>
      <c r="F21" s="1197"/>
      <c r="G21" s="1197"/>
      <c r="H21" s="1197"/>
      <c r="I21" s="1197"/>
      <c r="J21" s="1197"/>
      <c r="K21" s="1197"/>
      <c r="L21" s="1197"/>
      <c r="M21" s="1197"/>
      <c r="N21" s="1197"/>
      <c r="O21" s="1197"/>
      <c r="P21" s="1197"/>
      <c r="Q21" s="1197"/>
      <c r="R21" s="1197"/>
      <c r="S21" s="1197"/>
      <c r="T21" s="1197"/>
      <c r="U21" s="1197"/>
      <c r="V21" s="1197"/>
      <c r="W21" s="1197"/>
      <c r="X21" s="1197"/>
      <c r="Y21" s="1197"/>
      <c r="Z21" s="1197"/>
      <c r="AA21" s="1197"/>
      <c r="AB21" s="1197"/>
      <c r="AC21" s="1197"/>
      <c r="AD21" s="1197"/>
      <c r="AE21" s="1197"/>
      <c r="AF21" s="1197"/>
      <c r="AG21" s="1197"/>
      <c r="AH21" s="1197"/>
      <c r="AI21" s="1197"/>
      <c r="AJ21" s="1197"/>
      <c r="AK21" s="98"/>
      <c r="AL21" s="98"/>
    </row>
    <row r="22" spans="1:39" s="2" customFormat="1" ht="11.25" customHeight="1" x14ac:dyDescent="0.2">
      <c r="A22" s="4"/>
      <c r="B22" s="100"/>
      <c r="C22" s="100"/>
      <c r="D22" s="100"/>
      <c r="E22" s="100"/>
      <c r="F22" s="100"/>
      <c r="G22" s="100"/>
      <c r="H22" s="100"/>
      <c r="I22" s="100"/>
      <c r="J22" s="100"/>
      <c r="K22" s="100"/>
      <c r="L22" s="100"/>
      <c r="M22" s="100"/>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row>
    <row r="23" spans="1:39" s="2" customFormat="1" ht="20.100000000000001" customHeight="1" x14ac:dyDescent="0.2">
      <c r="A23" s="4"/>
      <c r="B23" s="984" t="s">
        <v>455</v>
      </c>
      <c r="C23" s="984"/>
      <c r="D23" s="984"/>
      <c r="E23" s="984"/>
      <c r="F23" s="984"/>
      <c r="G23" s="984"/>
      <c r="H23" s="984"/>
      <c r="I23" s="984"/>
      <c r="J23" s="984"/>
      <c r="K23" s="984"/>
      <c r="L23" s="984"/>
      <c r="M23" s="984"/>
      <c r="N23" s="984"/>
      <c r="O23" s="984"/>
      <c r="P23" s="984"/>
      <c r="Q23" s="984"/>
      <c r="R23" s="984"/>
      <c r="S23" s="984"/>
      <c r="T23" s="984"/>
      <c r="U23" s="984"/>
      <c r="V23" s="984"/>
      <c r="W23" s="984"/>
      <c r="X23" s="984"/>
      <c r="Y23" s="984"/>
      <c r="Z23" s="984"/>
      <c r="AA23" s="984"/>
      <c r="AB23" s="984"/>
      <c r="AC23" s="984"/>
      <c r="AD23" s="984"/>
      <c r="AE23" s="984"/>
      <c r="AF23" s="984"/>
      <c r="AG23" s="984"/>
      <c r="AH23" s="984"/>
      <c r="AI23" s="984"/>
      <c r="AJ23" s="984"/>
      <c r="AK23" s="984"/>
      <c r="AL23" s="4"/>
      <c r="AM23" s="1"/>
    </row>
    <row r="24" spans="1:39" s="2" customFormat="1" ht="16.5" customHeight="1" x14ac:dyDescent="0.2">
      <c r="A24" s="4"/>
      <c r="B24" s="155"/>
      <c r="C24" s="156" t="s">
        <v>206</v>
      </c>
      <c r="D24" s="155"/>
      <c r="E24" s="1196" t="s">
        <v>670</v>
      </c>
      <c r="F24" s="1196"/>
      <c r="G24" s="1196"/>
      <c r="H24" s="1196"/>
      <c r="I24" s="1196"/>
      <c r="J24" s="1196"/>
      <c r="K24" s="1196"/>
      <c r="L24" s="1196"/>
      <c r="M24" s="1196"/>
      <c r="N24" s="1196"/>
      <c r="O24" s="1196"/>
      <c r="P24" s="1196"/>
      <c r="Q24" s="1196"/>
      <c r="R24" s="1196"/>
      <c r="S24" s="1196"/>
      <c r="T24" s="1196"/>
      <c r="U24" s="1196"/>
      <c r="V24" s="1196"/>
      <c r="W24" s="1196"/>
      <c r="X24" s="1196"/>
      <c r="Y24" s="1196"/>
      <c r="Z24" s="1196"/>
      <c r="AA24" s="1196"/>
      <c r="AB24" s="1196"/>
      <c r="AC24" s="1196"/>
      <c r="AD24" s="1196"/>
      <c r="AE24" s="1196"/>
      <c r="AF24" s="1196"/>
      <c r="AG24" s="1196"/>
      <c r="AH24" s="1196"/>
      <c r="AI24" s="1196"/>
      <c r="AJ24" s="1196"/>
      <c r="AK24" s="1196"/>
      <c r="AL24" s="98"/>
    </row>
    <row r="25" spans="1:39" ht="0.75" hidden="1" customHeight="1" x14ac:dyDescent="0.2">
      <c r="B25" s="154"/>
      <c r="C25" s="157"/>
      <c r="D25" s="154"/>
      <c r="E25" s="1196"/>
      <c r="F25" s="1196"/>
      <c r="G25" s="1196"/>
      <c r="H25" s="1196"/>
      <c r="I25" s="1196"/>
      <c r="J25" s="1196"/>
      <c r="K25" s="1196"/>
      <c r="L25" s="1196"/>
      <c r="M25" s="1196"/>
      <c r="N25" s="1196"/>
      <c r="O25" s="1196"/>
      <c r="P25" s="1196"/>
      <c r="Q25" s="1196"/>
      <c r="R25" s="1196"/>
      <c r="S25" s="1196"/>
      <c r="T25" s="1196"/>
      <c r="U25" s="1196"/>
      <c r="V25" s="1196"/>
      <c r="W25" s="1196"/>
      <c r="X25" s="1196"/>
      <c r="Y25" s="1196"/>
      <c r="Z25" s="1196"/>
      <c r="AA25" s="1196"/>
      <c r="AB25" s="1196"/>
      <c r="AC25" s="1196"/>
      <c r="AD25" s="1196"/>
      <c r="AE25" s="1196"/>
      <c r="AF25" s="1196"/>
      <c r="AG25" s="1196"/>
      <c r="AH25" s="1196"/>
      <c r="AI25" s="1196"/>
      <c r="AJ25" s="1196"/>
      <c r="AK25" s="1196"/>
      <c r="AL25" s="97"/>
    </row>
    <row r="26" spans="1:39" s="2" customFormat="1" ht="19.5" hidden="1" customHeight="1" x14ac:dyDescent="0.2">
      <c r="A26" s="4"/>
      <c r="B26" s="154"/>
      <c r="C26" s="157"/>
      <c r="D26" s="154"/>
      <c r="E26" s="1196"/>
      <c r="F26" s="1196"/>
      <c r="G26" s="1196"/>
      <c r="H26" s="1196"/>
      <c r="I26" s="1196"/>
      <c r="J26" s="1196"/>
      <c r="K26" s="1196"/>
      <c r="L26" s="1196"/>
      <c r="M26" s="1196"/>
      <c r="N26" s="1196"/>
      <c r="O26" s="1196"/>
      <c r="P26" s="1196"/>
      <c r="Q26" s="1196"/>
      <c r="R26" s="1196"/>
      <c r="S26" s="1196"/>
      <c r="T26" s="1196"/>
      <c r="U26" s="1196"/>
      <c r="V26" s="1196"/>
      <c r="W26" s="1196"/>
      <c r="X26" s="1196"/>
      <c r="Y26" s="1196"/>
      <c r="Z26" s="1196"/>
      <c r="AA26" s="1196"/>
      <c r="AB26" s="1196"/>
      <c r="AC26" s="1196"/>
      <c r="AD26" s="1196"/>
      <c r="AE26" s="1196"/>
      <c r="AF26" s="1196"/>
      <c r="AG26" s="1196"/>
      <c r="AH26" s="1196"/>
      <c r="AI26" s="1196"/>
      <c r="AJ26" s="1196"/>
      <c r="AK26" s="1196"/>
      <c r="AL26" s="98"/>
    </row>
    <row r="27" spans="1:39" ht="2.25" customHeight="1" x14ac:dyDescent="0.2">
      <c r="B27" s="154"/>
      <c r="C27" s="157"/>
      <c r="D27" s="154"/>
      <c r="E27" s="1196"/>
      <c r="F27" s="1196"/>
      <c r="G27" s="1196"/>
      <c r="H27" s="1196"/>
      <c r="I27" s="1196"/>
      <c r="J27" s="1196"/>
      <c r="K27" s="1196"/>
      <c r="L27" s="1196"/>
      <c r="M27" s="1196"/>
      <c r="N27" s="1196"/>
      <c r="O27" s="1196"/>
      <c r="P27" s="1196"/>
      <c r="Q27" s="1196"/>
      <c r="R27" s="1196"/>
      <c r="S27" s="1196"/>
      <c r="T27" s="1196"/>
      <c r="U27" s="1196"/>
      <c r="V27" s="1196"/>
      <c r="W27" s="1196"/>
      <c r="X27" s="1196"/>
      <c r="Y27" s="1196"/>
      <c r="Z27" s="1196"/>
      <c r="AA27" s="1196"/>
      <c r="AB27" s="1196"/>
      <c r="AC27" s="1196"/>
      <c r="AD27" s="1196"/>
      <c r="AE27" s="1196"/>
      <c r="AF27" s="1196"/>
      <c r="AG27" s="1196"/>
      <c r="AH27" s="1196"/>
      <c r="AI27" s="1196"/>
      <c r="AJ27" s="1196"/>
      <c r="AK27" s="1196"/>
    </row>
    <row r="28" spans="1:39" ht="9" customHeight="1" x14ac:dyDescent="0.2">
      <c r="B28" s="154"/>
      <c r="C28" s="157"/>
      <c r="D28" s="154"/>
      <c r="E28" s="1196"/>
      <c r="F28" s="1196"/>
      <c r="G28" s="1196"/>
      <c r="H28" s="1196"/>
      <c r="I28" s="1196"/>
      <c r="J28" s="1196"/>
      <c r="K28" s="1196"/>
      <c r="L28" s="1196"/>
      <c r="M28" s="1196"/>
      <c r="N28" s="1196"/>
      <c r="O28" s="1196"/>
      <c r="P28" s="1196"/>
      <c r="Q28" s="1196"/>
      <c r="R28" s="1196"/>
      <c r="S28" s="1196"/>
      <c r="T28" s="1196"/>
      <c r="U28" s="1196"/>
      <c r="V28" s="1196"/>
      <c r="W28" s="1196"/>
      <c r="X28" s="1196"/>
      <c r="Y28" s="1196"/>
      <c r="Z28" s="1196"/>
      <c r="AA28" s="1196"/>
      <c r="AB28" s="1196"/>
      <c r="AC28" s="1196"/>
      <c r="AD28" s="1196"/>
      <c r="AE28" s="1196"/>
      <c r="AF28" s="1196"/>
      <c r="AG28" s="1196"/>
      <c r="AH28" s="1196"/>
      <c r="AI28" s="1196"/>
      <c r="AJ28" s="1196"/>
      <c r="AK28" s="1196"/>
      <c r="AL28" s="97"/>
    </row>
    <row r="29" spans="1:39" ht="18.75" customHeight="1" x14ac:dyDescent="0.2">
      <c r="B29" s="154"/>
      <c r="C29" s="157"/>
      <c r="D29" s="154"/>
      <c r="E29" s="1196"/>
      <c r="F29" s="1196"/>
      <c r="G29" s="1196"/>
      <c r="H29" s="1196"/>
      <c r="I29" s="1196"/>
      <c r="J29" s="1196"/>
      <c r="K29" s="1196"/>
      <c r="L29" s="1196"/>
      <c r="M29" s="1196"/>
      <c r="N29" s="1196"/>
      <c r="O29" s="1196"/>
      <c r="P29" s="1196"/>
      <c r="Q29" s="1196"/>
      <c r="R29" s="1196"/>
      <c r="S29" s="1196"/>
      <c r="T29" s="1196"/>
      <c r="U29" s="1196"/>
      <c r="V29" s="1196"/>
      <c r="W29" s="1196"/>
      <c r="X29" s="1196"/>
      <c r="Y29" s="1196"/>
      <c r="Z29" s="1196"/>
      <c r="AA29" s="1196"/>
      <c r="AB29" s="1196"/>
      <c r="AC29" s="1196"/>
      <c r="AD29" s="1196"/>
      <c r="AE29" s="1196"/>
      <c r="AF29" s="1196"/>
      <c r="AG29" s="1196"/>
      <c r="AH29" s="1196"/>
      <c r="AI29" s="1196"/>
      <c r="AJ29" s="1196"/>
      <c r="AK29" s="1196"/>
      <c r="AL29" s="98"/>
    </row>
    <row r="30" spans="1:39" s="2" customFormat="1" ht="11.25" customHeight="1" x14ac:dyDescent="0.2">
      <c r="A30" s="4"/>
      <c r="B30" s="154"/>
      <c r="C30" s="157"/>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98"/>
    </row>
    <row r="31" spans="1:39" s="2" customFormat="1" ht="20.100000000000001" customHeight="1" x14ac:dyDescent="0.2">
      <c r="A31" s="4"/>
      <c r="B31" s="155"/>
      <c r="C31" s="156" t="s">
        <v>207</v>
      </c>
      <c r="D31" s="155"/>
      <c r="E31" s="1196" t="s">
        <v>671</v>
      </c>
      <c r="F31" s="1196"/>
      <c r="G31" s="1196"/>
      <c r="H31" s="1196"/>
      <c r="I31" s="1196"/>
      <c r="J31" s="1196"/>
      <c r="K31" s="1196"/>
      <c r="L31" s="1196"/>
      <c r="M31" s="1196"/>
      <c r="N31" s="1196"/>
      <c r="O31" s="1196"/>
      <c r="P31" s="1196"/>
      <c r="Q31" s="1196"/>
      <c r="R31" s="1196"/>
      <c r="S31" s="1196"/>
      <c r="T31" s="1196"/>
      <c r="U31" s="1196"/>
      <c r="V31" s="1196"/>
      <c r="W31" s="1196"/>
      <c r="X31" s="1196"/>
      <c r="Y31" s="1196"/>
      <c r="Z31" s="1196"/>
      <c r="AA31" s="1196"/>
      <c r="AB31" s="1196"/>
      <c r="AC31" s="1196"/>
      <c r="AD31" s="1196"/>
      <c r="AE31" s="1196"/>
      <c r="AF31" s="1196"/>
      <c r="AG31" s="1196"/>
      <c r="AH31" s="1196"/>
      <c r="AI31" s="1196"/>
      <c r="AJ31" s="1196"/>
      <c r="AK31" s="1196"/>
      <c r="AL31" s="4"/>
      <c r="AM31" s="1"/>
    </row>
    <row r="32" spans="1:39" s="2" customFormat="1" ht="18" customHeight="1" x14ac:dyDescent="0.2">
      <c r="A32" s="4"/>
      <c r="B32" s="154"/>
      <c r="C32" s="157"/>
      <c r="D32" s="154"/>
      <c r="E32" s="1196"/>
      <c r="F32" s="1196"/>
      <c r="G32" s="1196"/>
      <c r="H32" s="1196"/>
      <c r="I32" s="1196"/>
      <c r="J32" s="1196"/>
      <c r="K32" s="1196"/>
      <c r="L32" s="1196"/>
      <c r="M32" s="1196"/>
      <c r="N32" s="1196"/>
      <c r="O32" s="1196"/>
      <c r="P32" s="1196"/>
      <c r="Q32" s="1196"/>
      <c r="R32" s="1196"/>
      <c r="S32" s="1196"/>
      <c r="T32" s="1196"/>
      <c r="U32" s="1196"/>
      <c r="V32" s="1196"/>
      <c r="W32" s="1196"/>
      <c r="X32" s="1196"/>
      <c r="Y32" s="1196"/>
      <c r="Z32" s="1196"/>
      <c r="AA32" s="1196"/>
      <c r="AB32" s="1196"/>
      <c r="AC32" s="1196"/>
      <c r="AD32" s="1196"/>
      <c r="AE32" s="1196"/>
      <c r="AF32" s="1196"/>
      <c r="AG32" s="1196"/>
      <c r="AH32" s="1196"/>
      <c r="AI32" s="1196"/>
      <c r="AJ32" s="1196"/>
      <c r="AK32" s="1196"/>
    </row>
    <row r="33" spans="1:38" s="2" customFormat="1" ht="8.25" customHeight="1" x14ac:dyDescent="0.2">
      <c r="A33" s="4"/>
      <c r="B33" s="154"/>
      <c r="C33" s="157"/>
      <c r="D33" s="154"/>
      <c r="E33" s="1196"/>
      <c r="F33" s="1196"/>
      <c r="G33" s="1196"/>
      <c r="H33" s="1196"/>
      <c r="I33" s="1196"/>
      <c r="J33" s="1196"/>
      <c r="K33" s="1196"/>
      <c r="L33" s="1196"/>
      <c r="M33" s="1196"/>
      <c r="N33" s="1196"/>
      <c r="O33" s="1196"/>
      <c r="P33" s="1196"/>
      <c r="Q33" s="1196"/>
      <c r="R33" s="1196"/>
      <c r="S33" s="1196"/>
      <c r="T33" s="1196"/>
      <c r="U33" s="1196"/>
      <c r="V33" s="1196"/>
      <c r="W33" s="1196"/>
      <c r="X33" s="1196"/>
      <c r="Y33" s="1196"/>
      <c r="Z33" s="1196"/>
      <c r="AA33" s="1196"/>
      <c r="AB33" s="1196"/>
      <c r="AC33" s="1196"/>
      <c r="AD33" s="1196"/>
      <c r="AE33" s="1196"/>
      <c r="AF33" s="1196"/>
      <c r="AG33" s="1196"/>
      <c r="AH33" s="1196"/>
      <c r="AI33" s="1196"/>
      <c r="AJ33" s="1196"/>
      <c r="AK33" s="1196"/>
      <c r="AL33" s="98"/>
    </row>
    <row r="34" spans="1:38" s="2" customFormat="1" ht="12" customHeight="1" x14ac:dyDescent="0.2">
      <c r="A34" s="4"/>
      <c r="B34" s="154"/>
      <c r="C34" s="157"/>
      <c r="D34" s="154"/>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98"/>
    </row>
    <row r="35" spans="1:38" s="2" customFormat="1" ht="16.5" customHeight="1" x14ac:dyDescent="0.2">
      <c r="A35" s="4"/>
      <c r="B35" s="155"/>
      <c r="C35" s="156" t="s">
        <v>218</v>
      </c>
      <c r="D35" s="155"/>
      <c r="E35" s="1196" t="s">
        <v>672</v>
      </c>
      <c r="F35" s="1196"/>
      <c r="G35" s="1196"/>
      <c r="H35" s="1196"/>
      <c r="I35" s="1196"/>
      <c r="J35" s="1196"/>
      <c r="K35" s="1196"/>
      <c r="L35" s="1196"/>
      <c r="M35" s="1196"/>
      <c r="N35" s="1196"/>
      <c r="O35" s="1196"/>
      <c r="P35" s="1196"/>
      <c r="Q35" s="1196"/>
      <c r="R35" s="1196"/>
      <c r="S35" s="1196"/>
      <c r="T35" s="1196"/>
      <c r="U35" s="1196"/>
      <c r="V35" s="1196"/>
      <c r="W35" s="1196"/>
      <c r="X35" s="1196"/>
      <c r="Y35" s="1196"/>
      <c r="Z35" s="1196"/>
      <c r="AA35" s="1196"/>
      <c r="AB35" s="1196"/>
      <c r="AC35" s="1196"/>
      <c r="AD35" s="1196"/>
      <c r="AE35" s="1196"/>
      <c r="AF35" s="1196"/>
      <c r="AG35" s="1196"/>
      <c r="AH35" s="1196"/>
      <c r="AI35" s="1196"/>
      <c r="AJ35" s="1196"/>
      <c r="AK35" s="1196"/>
      <c r="AL35" s="98"/>
    </row>
    <row r="36" spans="1:38" s="2" customFormat="1" ht="16.5" customHeight="1" x14ac:dyDescent="0.2">
      <c r="A36" s="4"/>
      <c r="B36" s="154"/>
      <c r="C36" s="157"/>
      <c r="D36" s="154"/>
      <c r="E36" s="1196"/>
      <c r="F36" s="1196"/>
      <c r="G36" s="1196"/>
      <c r="H36" s="1196"/>
      <c r="I36" s="1196"/>
      <c r="J36" s="1196"/>
      <c r="K36" s="1196"/>
      <c r="L36" s="1196"/>
      <c r="M36" s="1196"/>
      <c r="N36" s="1196"/>
      <c r="O36" s="1196"/>
      <c r="P36" s="1196"/>
      <c r="Q36" s="1196"/>
      <c r="R36" s="1196"/>
      <c r="S36" s="1196"/>
      <c r="T36" s="1196"/>
      <c r="U36" s="1196"/>
      <c r="V36" s="1196"/>
      <c r="W36" s="1196"/>
      <c r="X36" s="1196"/>
      <c r="Y36" s="1196"/>
      <c r="Z36" s="1196"/>
      <c r="AA36" s="1196"/>
      <c r="AB36" s="1196"/>
      <c r="AC36" s="1196"/>
      <c r="AD36" s="1196"/>
      <c r="AE36" s="1196"/>
      <c r="AF36" s="1196"/>
      <c r="AG36" s="1196"/>
      <c r="AH36" s="1196"/>
      <c r="AI36" s="1196"/>
      <c r="AJ36" s="1196"/>
      <c r="AK36" s="1196"/>
      <c r="AL36" s="98"/>
    </row>
    <row r="37" spans="1:38" s="2" customFormat="1" ht="63" customHeight="1" x14ac:dyDescent="0.2">
      <c r="A37" s="4"/>
      <c r="B37" s="154"/>
      <c r="C37" s="157"/>
      <c r="D37" s="1196" t="s">
        <v>673</v>
      </c>
      <c r="E37" s="1196"/>
      <c r="F37" s="1196"/>
      <c r="G37" s="1196"/>
      <c r="H37" s="1196"/>
      <c r="I37" s="1196"/>
      <c r="J37" s="1196"/>
      <c r="K37" s="1196"/>
      <c r="L37" s="1196"/>
      <c r="M37" s="1196"/>
      <c r="N37" s="1196"/>
      <c r="O37" s="1196"/>
      <c r="P37" s="1196"/>
      <c r="Q37" s="1196"/>
      <c r="R37" s="1196"/>
      <c r="S37" s="1196"/>
      <c r="T37" s="1196"/>
      <c r="U37" s="1196"/>
      <c r="V37" s="1196"/>
      <c r="W37" s="1196"/>
      <c r="X37" s="1196"/>
      <c r="Y37" s="1196"/>
      <c r="Z37" s="1196"/>
      <c r="AA37" s="1196"/>
      <c r="AB37" s="1196"/>
      <c r="AC37" s="1196"/>
      <c r="AD37" s="1196"/>
      <c r="AE37" s="1196"/>
      <c r="AF37" s="1196"/>
      <c r="AG37" s="1196"/>
      <c r="AH37" s="1196"/>
      <c r="AI37" s="1196"/>
      <c r="AJ37" s="1196"/>
      <c r="AK37" s="1196"/>
      <c r="AL37" s="98"/>
    </row>
    <row r="38" spans="1:38" s="2" customFormat="1" ht="62.25" customHeight="1" x14ac:dyDescent="0.2">
      <c r="A38" s="4"/>
      <c r="B38" s="154"/>
      <c r="C38" s="157"/>
      <c r="D38" s="1196" t="s">
        <v>674</v>
      </c>
      <c r="E38" s="1196"/>
      <c r="F38" s="1196"/>
      <c r="G38" s="1196"/>
      <c r="H38" s="1196"/>
      <c r="I38" s="1196"/>
      <c r="J38" s="1196"/>
      <c r="K38" s="1196"/>
      <c r="L38" s="1196"/>
      <c r="M38" s="1196"/>
      <c r="N38" s="1196"/>
      <c r="O38" s="1196"/>
      <c r="P38" s="1196"/>
      <c r="Q38" s="1196"/>
      <c r="R38" s="1196"/>
      <c r="S38" s="1196"/>
      <c r="T38" s="1196"/>
      <c r="U38" s="1196"/>
      <c r="V38" s="1196"/>
      <c r="W38" s="1196"/>
      <c r="X38" s="1196"/>
      <c r="Y38" s="1196"/>
      <c r="Z38" s="1196"/>
      <c r="AA38" s="1196"/>
      <c r="AB38" s="1196"/>
      <c r="AC38" s="1196"/>
      <c r="AD38" s="1196"/>
      <c r="AE38" s="1196"/>
      <c r="AF38" s="1196"/>
      <c r="AG38" s="1196"/>
      <c r="AH38" s="1196"/>
      <c r="AI38" s="1196"/>
      <c r="AJ38" s="1196"/>
      <c r="AK38" s="1196"/>
      <c r="AL38" s="98"/>
    </row>
    <row r="39" spans="1:38" s="2" customFormat="1" ht="31.5" customHeight="1" x14ac:dyDescent="0.2">
      <c r="A39" s="4"/>
      <c r="B39" s="154"/>
      <c r="C39" s="157"/>
      <c r="D39" s="1196" t="s">
        <v>456</v>
      </c>
      <c r="E39" s="1196"/>
      <c r="F39" s="1196"/>
      <c r="G39" s="1196"/>
      <c r="H39" s="1196"/>
      <c r="I39" s="1196"/>
      <c r="J39" s="1196"/>
      <c r="K39" s="1196"/>
      <c r="L39" s="1196"/>
      <c r="M39" s="1196"/>
      <c r="N39" s="1196"/>
      <c r="O39" s="1196"/>
      <c r="P39" s="1196"/>
      <c r="Q39" s="1196"/>
      <c r="R39" s="1196"/>
      <c r="S39" s="1196"/>
      <c r="T39" s="1196"/>
      <c r="U39" s="1196"/>
      <c r="V39" s="1196"/>
      <c r="W39" s="1196"/>
      <c r="X39" s="1196"/>
      <c r="Y39" s="1196"/>
      <c r="Z39" s="1196"/>
      <c r="AA39" s="1196"/>
      <c r="AB39" s="1196"/>
      <c r="AC39" s="1196"/>
      <c r="AD39" s="1196"/>
      <c r="AE39" s="1196"/>
      <c r="AF39" s="1196"/>
      <c r="AG39" s="1196"/>
      <c r="AH39" s="1196"/>
      <c r="AI39" s="1196"/>
      <c r="AJ39" s="1196"/>
      <c r="AK39" s="1196"/>
      <c r="AL39" s="98"/>
    </row>
    <row r="40" spans="1:38" s="2" customFormat="1" ht="12" customHeight="1" x14ac:dyDescent="0.2">
      <c r="A40" s="4"/>
      <c r="B40" s="154"/>
      <c r="C40" s="157"/>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98"/>
    </row>
    <row r="41" spans="1:38" s="2" customFormat="1" ht="16.5" customHeight="1" x14ac:dyDescent="0.2">
      <c r="A41" s="4"/>
      <c r="B41" s="154"/>
      <c r="C41" s="156" t="s">
        <v>219</v>
      </c>
      <c r="D41" s="155"/>
      <c r="E41" s="1196" t="s">
        <v>675</v>
      </c>
      <c r="F41" s="1196"/>
      <c r="G41" s="1196"/>
      <c r="H41" s="1196"/>
      <c r="I41" s="1196"/>
      <c r="J41" s="1196"/>
      <c r="K41" s="1196"/>
      <c r="L41" s="1196"/>
      <c r="M41" s="1196"/>
      <c r="N41" s="1196"/>
      <c r="O41" s="1196"/>
      <c r="P41" s="1196"/>
      <c r="Q41" s="1196"/>
      <c r="R41" s="1196"/>
      <c r="S41" s="1196"/>
      <c r="T41" s="1196"/>
      <c r="U41" s="1196"/>
      <c r="V41" s="1196"/>
      <c r="W41" s="1196"/>
      <c r="X41" s="1196"/>
      <c r="Y41" s="1196"/>
      <c r="Z41" s="1196"/>
      <c r="AA41" s="1196"/>
      <c r="AB41" s="1196"/>
      <c r="AC41" s="1196"/>
      <c r="AD41" s="1196"/>
      <c r="AE41" s="1196"/>
      <c r="AF41" s="1196"/>
      <c r="AG41" s="1196"/>
      <c r="AH41" s="1196"/>
      <c r="AI41" s="1196"/>
      <c r="AJ41" s="1196"/>
      <c r="AK41" s="1196"/>
      <c r="AL41" s="98"/>
    </row>
    <row r="42" spans="1:38" s="2" customFormat="1" ht="16.5" customHeight="1" x14ac:dyDescent="0.2">
      <c r="A42" s="4"/>
      <c r="B42" s="154"/>
      <c r="C42" s="157"/>
      <c r="D42" s="154"/>
      <c r="E42" s="1196"/>
      <c r="F42" s="1196"/>
      <c r="G42" s="1196"/>
      <c r="H42" s="1196"/>
      <c r="I42" s="1196"/>
      <c r="J42" s="1196"/>
      <c r="K42" s="1196"/>
      <c r="L42" s="1196"/>
      <c r="M42" s="1196"/>
      <c r="N42" s="1196"/>
      <c r="O42" s="1196"/>
      <c r="P42" s="1196"/>
      <c r="Q42" s="1196"/>
      <c r="R42" s="1196"/>
      <c r="S42" s="1196"/>
      <c r="T42" s="1196"/>
      <c r="U42" s="1196"/>
      <c r="V42" s="1196"/>
      <c r="W42" s="1196"/>
      <c r="X42" s="1196"/>
      <c r="Y42" s="1196"/>
      <c r="Z42" s="1196"/>
      <c r="AA42" s="1196"/>
      <c r="AB42" s="1196"/>
      <c r="AC42" s="1196"/>
      <c r="AD42" s="1196"/>
      <c r="AE42" s="1196"/>
      <c r="AF42" s="1196"/>
      <c r="AG42" s="1196"/>
      <c r="AH42" s="1196"/>
      <c r="AI42" s="1196"/>
      <c r="AJ42" s="1196"/>
      <c r="AK42" s="1196"/>
      <c r="AL42" s="98"/>
    </row>
    <row r="43" spans="1:38" s="2" customFormat="1" ht="16.5" customHeight="1" x14ac:dyDescent="0.2">
      <c r="A43" s="4"/>
      <c r="B43" s="154"/>
      <c r="C43" s="157"/>
      <c r="D43" s="154"/>
      <c r="E43" s="1196"/>
      <c r="F43" s="1196"/>
      <c r="G43" s="1196"/>
      <c r="H43" s="1196"/>
      <c r="I43" s="1196"/>
      <c r="J43" s="1196"/>
      <c r="K43" s="1196"/>
      <c r="L43" s="1196"/>
      <c r="M43" s="1196"/>
      <c r="N43" s="1196"/>
      <c r="O43" s="1196"/>
      <c r="P43" s="1196"/>
      <c r="Q43" s="1196"/>
      <c r="R43" s="1196"/>
      <c r="S43" s="1196"/>
      <c r="T43" s="1196"/>
      <c r="U43" s="1196"/>
      <c r="V43" s="1196"/>
      <c r="W43" s="1196"/>
      <c r="X43" s="1196"/>
      <c r="Y43" s="1196"/>
      <c r="Z43" s="1196"/>
      <c r="AA43" s="1196"/>
      <c r="AB43" s="1196"/>
      <c r="AC43" s="1196"/>
      <c r="AD43" s="1196"/>
      <c r="AE43" s="1196"/>
      <c r="AF43" s="1196"/>
      <c r="AG43" s="1196"/>
      <c r="AH43" s="1196"/>
      <c r="AI43" s="1196"/>
      <c r="AJ43" s="1196"/>
      <c r="AK43" s="1196"/>
      <c r="AL43" s="98"/>
    </row>
    <row r="44" spans="1:38" s="2" customFormat="1" ht="16.5" customHeight="1" x14ac:dyDescent="0.2">
      <c r="A44" s="4"/>
      <c r="B44" s="154"/>
      <c r="C44" s="157"/>
      <c r="D44" s="1196" t="s">
        <v>457</v>
      </c>
      <c r="E44" s="1196"/>
      <c r="F44" s="1196"/>
      <c r="G44" s="1196"/>
      <c r="H44" s="1196"/>
      <c r="I44" s="1196"/>
      <c r="J44" s="1196"/>
      <c r="K44" s="1196"/>
      <c r="L44" s="1196"/>
      <c r="M44" s="1196"/>
      <c r="N44" s="1196"/>
      <c r="O44" s="1196"/>
      <c r="P44" s="1196"/>
      <c r="Q44" s="1196"/>
      <c r="R44" s="1196"/>
      <c r="S44" s="1196"/>
      <c r="T44" s="1196"/>
      <c r="U44" s="1196"/>
      <c r="V44" s="1196"/>
      <c r="W44" s="1196"/>
      <c r="X44" s="1196"/>
      <c r="Y44" s="1196"/>
      <c r="Z44" s="1196"/>
      <c r="AA44" s="1196"/>
      <c r="AB44" s="1196"/>
      <c r="AC44" s="1196"/>
      <c r="AD44" s="1196"/>
      <c r="AE44" s="1196"/>
      <c r="AF44" s="1196"/>
      <c r="AG44" s="1196"/>
      <c r="AH44" s="1196"/>
      <c r="AI44" s="1196"/>
      <c r="AJ44" s="1196"/>
      <c r="AK44" s="1196"/>
      <c r="AL44" s="98"/>
    </row>
    <row r="45" spans="1:38" s="2" customFormat="1" ht="16.5" customHeight="1" x14ac:dyDescent="0.2">
      <c r="A45" s="4"/>
      <c r="B45" s="154"/>
      <c r="C45" s="157"/>
      <c r="D45" s="1196" t="s">
        <v>458</v>
      </c>
      <c r="E45" s="1196"/>
      <c r="F45" s="1196"/>
      <c r="G45" s="1196"/>
      <c r="H45" s="1196"/>
      <c r="I45" s="1196"/>
      <c r="J45" s="1196"/>
      <c r="K45" s="1196"/>
      <c r="L45" s="1196"/>
      <c r="M45" s="1196"/>
      <c r="N45" s="1196"/>
      <c r="O45" s="1196"/>
      <c r="P45" s="1196"/>
      <c r="Q45" s="1196"/>
      <c r="R45" s="1196"/>
      <c r="S45" s="1196"/>
      <c r="T45" s="1196"/>
      <c r="U45" s="1196"/>
      <c r="V45" s="1196"/>
      <c r="W45" s="1196"/>
      <c r="X45" s="1196"/>
      <c r="Y45" s="1196"/>
      <c r="Z45" s="1196"/>
      <c r="AA45" s="1196"/>
      <c r="AB45" s="1196"/>
      <c r="AC45" s="1196"/>
      <c r="AD45" s="1196"/>
      <c r="AE45" s="1196"/>
      <c r="AF45" s="1196"/>
      <c r="AG45" s="1196"/>
      <c r="AH45" s="1196"/>
      <c r="AI45" s="1196"/>
      <c r="AJ45" s="1196"/>
      <c r="AK45" s="1196"/>
      <c r="AL45" s="98"/>
    </row>
    <row r="46" spans="1:38" s="2" customFormat="1" ht="16.5" customHeight="1" x14ac:dyDescent="0.2">
      <c r="A46" s="4"/>
      <c r="B46" s="154"/>
      <c r="C46" s="157"/>
      <c r="D46" s="1196" t="s">
        <v>459</v>
      </c>
      <c r="E46" s="1196"/>
      <c r="F46" s="1196"/>
      <c r="G46" s="1196"/>
      <c r="H46" s="1196"/>
      <c r="I46" s="1196"/>
      <c r="J46" s="1196"/>
      <c r="K46" s="1196"/>
      <c r="L46" s="1196"/>
      <c r="M46" s="1196"/>
      <c r="N46" s="1196"/>
      <c r="O46" s="1196"/>
      <c r="P46" s="1196"/>
      <c r="Q46" s="1196"/>
      <c r="R46" s="1196"/>
      <c r="S46" s="1196"/>
      <c r="T46" s="1196"/>
      <c r="U46" s="1196"/>
      <c r="V46" s="1196"/>
      <c r="W46" s="1196"/>
      <c r="X46" s="1196"/>
      <c r="Y46" s="1196"/>
      <c r="Z46" s="1196"/>
      <c r="AA46" s="1196"/>
      <c r="AB46" s="1196"/>
      <c r="AC46" s="1196"/>
      <c r="AD46" s="1196"/>
      <c r="AE46" s="1196"/>
      <c r="AF46" s="1196"/>
      <c r="AG46" s="1196"/>
      <c r="AH46" s="1196"/>
      <c r="AI46" s="1196"/>
      <c r="AJ46" s="1196"/>
      <c r="AK46" s="1196"/>
      <c r="AL46" s="98"/>
    </row>
    <row r="47" spans="1:38" s="2" customFormat="1" ht="16.5" customHeight="1" x14ac:dyDescent="0.2">
      <c r="A47" s="4"/>
      <c r="B47" s="154"/>
      <c r="C47" s="157"/>
      <c r="D47" s="1196" t="s">
        <v>460</v>
      </c>
      <c r="E47" s="1196"/>
      <c r="F47" s="1196"/>
      <c r="G47" s="1196"/>
      <c r="H47" s="1196"/>
      <c r="I47" s="1196"/>
      <c r="J47" s="1196"/>
      <c r="K47" s="1196"/>
      <c r="L47" s="1196"/>
      <c r="M47" s="1196"/>
      <c r="N47" s="1196"/>
      <c r="O47" s="1196"/>
      <c r="P47" s="1196"/>
      <c r="Q47" s="1196"/>
      <c r="R47" s="1196"/>
      <c r="S47" s="1196"/>
      <c r="T47" s="1196"/>
      <c r="U47" s="1196"/>
      <c r="V47" s="1196"/>
      <c r="W47" s="1196"/>
      <c r="X47" s="1196"/>
      <c r="Y47" s="1196"/>
      <c r="Z47" s="1196"/>
      <c r="AA47" s="1196"/>
      <c r="AB47" s="1196"/>
      <c r="AC47" s="1196"/>
      <c r="AD47" s="1196"/>
      <c r="AE47" s="1196"/>
      <c r="AF47" s="1196"/>
      <c r="AG47" s="1196"/>
      <c r="AH47" s="1196"/>
      <c r="AI47" s="1196"/>
      <c r="AJ47" s="1196"/>
      <c r="AK47" s="1196"/>
      <c r="AL47" s="98"/>
    </row>
    <row r="48" spans="1:38" s="2" customFormat="1" ht="16.5" customHeight="1" x14ac:dyDescent="0.2">
      <c r="A48" s="4"/>
      <c r="B48" s="154"/>
      <c r="C48" s="157"/>
      <c r="D48" s="1196" t="s">
        <v>461</v>
      </c>
      <c r="E48" s="1196"/>
      <c r="F48" s="1196"/>
      <c r="G48" s="1196"/>
      <c r="H48" s="1196"/>
      <c r="I48" s="1196"/>
      <c r="J48" s="1196"/>
      <c r="K48" s="1196"/>
      <c r="L48" s="1196"/>
      <c r="M48" s="1196"/>
      <c r="N48" s="1196"/>
      <c r="O48" s="1196"/>
      <c r="P48" s="1196"/>
      <c r="Q48" s="1196"/>
      <c r="R48" s="1196"/>
      <c r="S48" s="1196"/>
      <c r="T48" s="1196"/>
      <c r="U48" s="1196"/>
      <c r="V48" s="1196"/>
      <c r="W48" s="1196"/>
      <c r="X48" s="1196"/>
      <c r="Y48" s="1196"/>
      <c r="Z48" s="1196"/>
      <c r="AA48" s="1196"/>
      <c r="AB48" s="1196"/>
      <c r="AC48" s="1196"/>
      <c r="AD48" s="1196"/>
      <c r="AE48" s="1196"/>
      <c r="AF48" s="1196"/>
      <c r="AG48" s="1196"/>
      <c r="AH48" s="1196"/>
      <c r="AI48" s="1196"/>
      <c r="AJ48" s="1196"/>
      <c r="AK48" s="1196"/>
      <c r="AL48" s="98"/>
    </row>
    <row r="49" spans="1:38" s="2" customFormat="1" ht="10.5" customHeight="1" x14ac:dyDescent="0.2">
      <c r="A49" s="4"/>
      <c r="B49" s="154"/>
      <c r="C49" s="157"/>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98"/>
    </row>
    <row r="50" spans="1:38" s="2" customFormat="1" ht="16.5" customHeight="1" x14ac:dyDescent="0.2">
      <c r="A50" s="4"/>
      <c r="B50" s="155"/>
      <c r="C50" s="156" t="s">
        <v>462</v>
      </c>
      <c r="D50" s="155"/>
      <c r="E50" s="1196" t="s">
        <v>463</v>
      </c>
      <c r="F50" s="1196"/>
      <c r="G50" s="1196"/>
      <c r="H50" s="1196"/>
      <c r="I50" s="1196"/>
      <c r="J50" s="1196"/>
      <c r="K50" s="1196"/>
      <c r="L50" s="1196"/>
      <c r="M50" s="1196"/>
      <c r="N50" s="1196"/>
      <c r="O50" s="1196"/>
      <c r="P50" s="1196"/>
      <c r="Q50" s="1196"/>
      <c r="R50" s="1196"/>
      <c r="S50" s="1196"/>
      <c r="T50" s="1196"/>
      <c r="U50" s="1196"/>
      <c r="V50" s="1196"/>
      <c r="W50" s="1196"/>
      <c r="X50" s="1196"/>
      <c r="Y50" s="1196"/>
      <c r="Z50" s="1196"/>
      <c r="AA50" s="1196"/>
      <c r="AB50" s="1196"/>
      <c r="AC50" s="1196"/>
      <c r="AD50" s="1196"/>
      <c r="AE50" s="1196"/>
      <c r="AF50" s="1196"/>
      <c r="AG50" s="1196"/>
      <c r="AH50" s="1196"/>
      <c r="AI50" s="1196"/>
      <c r="AJ50" s="1196"/>
      <c r="AK50" s="1196"/>
      <c r="AL50" s="98"/>
    </row>
    <row r="51" spans="1:38" ht="16.5" customHeight="1" x14ac:dyDescent="0.2">
      <c r="C51" s="100"/>
      <c r="D51" s="1196" t="s">
        <v>464</v>
      </c>
      <c r="E51" s="1196"/>
      <c r="F51" s="1196"/>
      <c r="G51" s="1196"/>
      <c r="H51" s="1196"/>
      <c r="I51" s="1196"/>
      <c r="J51" s="1196"/>
      <c r="K51" s="1196"/>
      <c r="L51" s="1196"/>
      <c r="M51" s="1196"/>
      <c r="N51" s="1196"/>
      <c r="O51" s="1196"/>
      <c r="P51" s="1196"/>
      <c r="Q51" s="1196"/>
      <c r="R51" s="1196"/>
      <c r="S51" s="1196"/>
      <c r="T51" s="1196"/>
      <c r="U51" s="1196"/>
      <c r="V51" s="1196"/>
      <c r="W51" s="1196"/>
      <c r="X51" s="1196"/>
      <c r="Y51" s="1196"/>
      <c r="Z51" s="1196"/>
      <c r="AA51" s="1196"/>
      <c r="AB51" s="1196"/>
      <c r="AC51" s="1196"/>
      <c r="AD51" s="1196"/>
      <c r="AE51" s="1196"/>
      <c r="AF51" s="1196"/>
      <c r="AG51" s="1196"/>
      <c r="AH51" s="1196"/>
      <c r="AI51" s="1196"/>
      <c r="AJ51" s="1196"/>
      <c r="AK51" s="1196"/>
      <c r="AL51" s="108"/>
    </row>
    <row r="52" spans="1:38" ht="33" customHeight="1" x14ac:dyDescent="0.2">
      <c r="D52" s="1196" t="s">
        <v>465</v>
      </c>
      <c r="E52" s="1196"/>
      <c r="F52" s="1196"/>
      <c r="G52" s="1196"/>
      <c r="H52" s="1196"/>
      <c r="I52" s="1196"/>
      <c r="J52" s="1196"/>
      <c r="K52" s="1196"/>
      <c r="L52" s="1196"/>
      <c r="M52" s="1196"/>
      <c r="N52" s="1196"/>
      <c r="O52" s="1196"/>
      <c r="P52" s="1196"/>
      <c r="Q52" s="1196"/>
      <c r="R52" s="1196"/>
      <c r="S52" s="1196"/>
      <c r="T52" s="1196"/>
      <c r="U52" s="1196"/>
      <c r="V52" s="1196"/>
      <c r="W52" s="1196"/>
      <c r="X52" s="1196"/>
      <c r="Y52" s="1196"/>
      <c r="Z52" s="1196"/>
      <c r="AA52" s="1196"/>
      <c r="AB52" s="1196"/>
      <c r="AC52" s="1196"/>
      <c r="AD52" s="1196"/>
      <c r="AE52" s="1196"/>
      <c r="AF52" s="1196"/>
      <c r="AG52" s="1196"/>
      <c r="AH52" s="1196"/>
      <c r="AI52" s="1196"/>
      <c r="AJ52" s="1196"/>
      <c r="AK52" s="1196"/>
    </row>
    <row r="53" spans="1:38" ht="16.5" customHeight="1" x14ac:dyDescent="0.2">
      <c r="D53" s="1196" t="s">
        <v>466</v>
      </c>
      <c r="E53" s="1196"/>
      <c r="F53" s="1196"/>
      <c r="G53" s="1196"/>
      <c r="H53" s="1196"/>
      <c r="I53" s="1196"/>
      <c r="J53" s="1196"/>
      <c r="K53" s="1196"/>
      <c r="L53" s="1196"/>
      <c r="M53" s="1196"/>
      <c r="N53" s="1196"/>
      <c r="O53" s="1196"/>
      <c r="P53" s="1196"/>
      <c r="Q53" s="1196"/>
      <c r="R53" s="1196"/>
      <c r="S53" s="1196"/>
      <c r="T53" s="1196"/>
      <c r="U53" s="1196"/>
      <c r="V53" s="1196"/>
      <c r="W53" s="1196"/>
      <c r="X53" s="1196"/>
      <c r="Y53" s="1196"/>
      <c r="Z53" s="1196"/>
      <c r="AA53" s="1196"/>
      <c r="AB53" s="1196"/>
      <c r="AC53" s="1196"/>
      <c r="AD53" s="1196"/>
      <c r="AE53" s="1196"/>
      <c r="AF53" s="1196"/>
      <c r="AG53" s="1196"/>
      <c r="AH53" s="1196"/>
      <c r="AI53" s="1196"/>
      <c r="AJ53" s="1196"/>
      <c r="AK53" s="1196"/>
    </row>
    <row r="54" spans="1:38" ht="12" customHeight="1" x14ac:dyDescent="0.2"/>
    <row r="55" spans="1:38" ht="55.5" customHeight="1" x14ac:dyDescent="0.2">
      <c r="C55" s="156" t="s">
        <v>467</v>
      </c>
      <c r="D55" s="155"/>
      <c r="E55" s="1196" t="s">
        <v>676</v>
      </c>
      <c r="F55" s="1196"/>
      <c r="G55" s="1196"/>
      <c r="H55" s="1196"/>
      <c r="I55" s="1196"/>
      <c r="J55" s="1196"/>
      <c r="K55" s="1196"/>
      <c r="L55" s="1196"/>
      <c r="M55" s="1196"/>
      <c r="N55" s="1196"/>
      <c r="O55" s="1196"/>
      <c r="P55" s="1196"/>
      <c r="Q55" s="1196"/>
      <c r="R55" s="1196"/>
      <c r="S55" s="1196"/>
      <c r="T55" s="1196"/>
      <c r="U55" s="1196"/>
      <c r="V55" s="1196"/>
      <c r="W55" s="1196"/>
      <c r="X55" s="1196"/>
      <c r="Y55" s="1196"/>
      <c r="Z55" s="1196"/>
      <c r="AA55" s="1196"/>
      <c r="AB55" s="1196"/>
      <c r="AC55" s="1196"/>
      <c r="AD55" s="1196"/>
      <c r="AE55" s="1196"/>
      <c r="AF55" s="1196"/>
      <c r="AG55" s="1196"/>
      <c r="AH55" s="1196"/>
      <c r="AI55" s="1196"/>
      <c r="AJ55" s="1196"/>
      <c r="AK55" s="1196"/>
    </row>
    <row r="56" spans="1:38" ht="18" customHeight="1" x14ac:dyDescent="0.2">
      <c r="B56" s="984" t="s">
        <v>468</v>
      </c>
      <c r="C56" s="984"/>
      <c r="D56" s="984"/>
      <c r="E56" s="984"/>
      <c r="F56" s="984"/>
      <c r="G56" s="984"/>
      <c r="H56" s="984"/>
      <c r="I56" s="984"/>
      <c r="J56" s="984"/>
      <c r="K56" s="984"/>
      <c r="L56" s="984"/>
      <c r="M56" s="984"/>
      <c r="N56" s="984"/>
      <c r="O56" s="984"/>
      <c r="P56" s="984"/>
      <c r="Q56" s="984"/>
      <c r="R56" s="984"/>
      <c r="S56" s="984"/>
      <c r="T56" s="984"/>
      <c r="U56" s="984"/>
      <c r="V56" s="984"/>
      <c r="W56" s="984"/>
      <c r="X56" s="984"/>
      <c r="Y56" s="984"/>
      <c r="Z56" s="984"/>
      <c r="AA56" s="984"/>
      <c r="AB56" s="984"/>
      <c r="AC56" s="984"/>
      <c r="AD56" s="984"/>
      <c r="AE56" s="984"/>
      <c r="AF56" s="984"/>
      <c r="AG56" s="984"/>
      <c r="AH56" s="984"/>
      <c r="AI56" s="984"/>
      <c r="AJ56" s="984"/>
      <c r="AK56" s="984"/>
    </row>
    <row r="57" spans="1:38" ht="18" customHeight="1" x14ac:dyDescent="0.2">
      <c r="C57" s="156" t="s">
        <v>206</v>
      </c>
      <c r="D57" s="155"/>
      <c r="E57" s="4" t="s">
        <v>469</v>
      </c>
    </row>
    <row r="62" spans="1:38" ht="14.4" x14ac:dyDescent="0.2"/>
    <row r="63" spans="1:38" ht="14.4" hidden="1" x14ac:dyDescent="0.2">
      <c r="B63" s="19" t="b">
        <v>0</v>
      </c>
    </row>
    <row r="64" spans="1:38" ht="14.4" x14ac:dyDescent="0.2"/>
  </sheetData>
  <sheetProtection algorithmName="SHA-512" hashValue="0BIyJ3WoO0vuKJ0EQabWHdSRpmyKqRfh6AWSvK0Ato6SFDmg5MOHda0fByutdVaeVA0YtaxIBXGBLWzr8ZSnYw==" saltValue="uzHqFGZfeWZ4ZGQSKFsNCg==" spinCount="100000" sheet="1" objects="1" scenarios="1" selectLockedCells="1" selectUnlockedCells="1"/>
  <mergeCells count="33">
    <mergeCell ref="C21:AJ21"/>
    <mergeCell ref="B19:AK20"/>
    <mergeCell ref="A2:AL2"/>
    <mergeCell ref="AA4:AD4"/>
    <mergeCell ref="AF4:AG4"/>
    <mergeCell ref="AI4:AJ4"/>
    <mergeCell ref="U8:AB8"/>
    <mergeCell ref="O10:S10"/>
    <mergeCell ref="T10:AK10"/>
    <mergeCell ref="O12:S12"/>
    <mergeCell ref="T12:AK12"/>
    <mergeCell ref="O15:S15"/>
    <mergeCell ref="T15:AK15"/>
    <mergeCell ref="C18:AJ18"/>
    <mergeCell ref="D47:AK47"/>
    <mergeCell ref="B23:AK23"/>
    <mergeCell ref="E24:AK29"/>
    <mergeCell ref="E31:AK33"/>
    <mergeCell ref="E35:AK36"/>
    <mergeCell ref="D37:AK37"/>
    <mergeCell ref="D38:AK38"/>
    <mergeCell ref="D39:AK39"/>
    <mergeCell ref="E41:AK43"/>
    <mergeCell ref="D44:AK44"/>
    <mergeCell ref="D45:AK45"/>
    <mergeCell ref="D46:AK46"/>
    <mergeCell ref="B56:AK56"/>
    <mergeCell ref="D48:AK48"/>
    <mergeCell ref="E50:AK50"/>
    <mergeCell ref="D51:AK51"/>
    <mergeCell ref="D52:AK52"/>
    <mergeCell ref="D53:AK53"/>
    <mergeCell ref="E55:AK55"/>
  </mergeCells>
  <phoneticPr fontId="7"/>
  <printOptions horizontalCentered="1"/>
  <pageMargins left="0.55118110236220474" right="0.39370078740157483" top="0.59055118110236227" bottom="0.47244094488188981" header="0.31496062992125984" footer="0.31496062992125984"/>
  <pageSetup paperSize="9" scale="8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F2BC9-996D-4A32-926D-5E2148CB2DC7}">
  <sheetPr>
    <tabColor rgb="FFFF0000"/>
    <pageSetUpPr fitToPage="1"/>
  </sheetPr>
  <dimension ref="A1:CM50"/>
  <sheetViews>
    <sheetView showGridLines="0" showZeros="0" view="pageBreakPreview" zoomScaleNormal="85" zoomScaleSheetLayoutView="100" workbookViewId="0">
      <selection activeCell="N4" sqref="N4"/>
    </sheetView>
  </sheetViews>
  <sheetFormatPr defaultColWidth="3.09765625" defaultRowHeight="18" customHeight="1" x14ac:dyDescent="0.2"/>
  <cols>
    <col min="1" max="1" width="3.69921875" style="4" customWidth="1"/>
    <col min="2" max="3" width="4.09765625" style="4" customWidth="1"/>
    <col min="4" max="17" width="6.3984375" style="4" customWidth="1"/>
    <col min="18"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1" s="2" customFormat="1" ht="20.100000000000001" customHeight="1" x14ac:dyDescent="0.2">
      <c r="A1" s="4" t="s">
        <v>470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2">
      <c r="A2" s="1217" t="s">
        <v>471</v>
      </c>
      <c r="B2" s="1217"/>
      <c r="C2" s="1217"/>
      <c r="D2" s="1217"/>
      <c r="E2" s="1217"/>
      <c r="F2" s="1217"/>
      <c r="G2" s="1217"/>
      <c r="H2" s="1217"/>
      <c r="I2" s="1217"/>
      <c r="J2" s="1217"/>
      <c r="K2" s="1217"/>
      <c r="L2" s="1217"/>
      <c r="M2" s="1217"/>
      <c r="N2" s="1217"/>
      <c r="O2" s="1217"/>
      <c r="P2" s="1217"/>
      <c r="Q2" s="1217"/>
      <c r="R2" s="4"/>
      <c r="S2" s="4"/>
      <c r="T2" s="4"/>
      <c r="U2" s="4"/>
      <c r="V2" s="4"/>
      <c r="W2" s="4"/>
      <c r="X2" s="4"/>
      <c r="Y2" s="4"/>
      <c r="Z2" s="4"/>
      <c r="AA2" s="4"/>
      <c r="AB2" s="4"/>
      <c r="AC2" s="4"/>
      <c r="AD2" s="4"/>
      <c r="AE2" s="4"/>
      <c r="AF2" s="4"/>
      <c r="AG2" s="4"/>
      <c r="AH2" s="4"/>
      <c r="AI2" s="4"/>
      <c r="AJ2" s="4"/>
      <c r="AK2" s="4"/>
      <c r="AL2" s="4"/>
      <c r="AO2" s="3"/>
    </row>
    <row r="3" spans="1:91" s="2" customFormat="1" ht="8.25" customHeight="1" x14ac:dyDescent="0.2">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3"/>
    </row>
    <row r="4" spans="1:91" s="2" customFormat="1" ht="20.100000000000001" customHeight="1" x14ac:dyDescent="0.2">
      <c r="A4" s="4"/>
      <c r="B4" s="4"/>
      <c r="C4" s="4"/>
      <c r="D4" s="4"/>
      <c r="E4" s="4"/>
      <c r="F4" s="4"/>
      <c r="G4" s="4"/>
      <c r="H4" s="4"/>
      <c r="I4" s="4"/>
      <c r="J4" s="4"/>
      <c r="K4" s="4"/>
      <c r="L4" s="836" t="str">
        <f>入力シート①!C3</f>
        <v>令和8年</v>
      </c>
      <c r="M4" s="836"/>
      <c r="N4" s="271">
        <f>入力シート①!F3</f>
        <v>0</v>
      </c>
      <c r="O4" s="4" t="s">
        <v>250</v>
      </c>
      <c r="P4" s="271">
        <f>入力シート①!H3</f>
        <v>0</v>
      </c>
      <c r="Q4" s="4" t="s">
        <v>39</v>
      </c>
      <c r="R4" s="4"/>
      <c r="S4" s="4"/>
      <c r="T4" s="4"/>
      <c r="U4" s="4"/>
      <c r="V4" s="4"/>
      <c r="W4" s="4"/>
      <c r="X4" s="4"/>
      <c r="Y4" s="4"/>
      <c r="Z4" s="4"/>
      <c r="AA4" s="1218"/>
      <c r="AB4" s="1218"/>
      <c r="AC4" s="1218"/>
      <c r="AD4" s="1218"/>
      <c r="AE4" s="4"/>
      <c r="AF4" s="1218"/>
      <c r="AG4" s="1218"/>
      <c r="AH4" s="4"/>
      <c r="AI4" s="1218"/>
      <c r="AJ4" s="1218"/>
      <c r="AK4" s="4"/>
      <c r="AL4" s="4"/>
      <c r="AN4" s="6" t="s">
        <v>5</v>
      </c>
    </row>
    <row r="5" spans="1:91" s="2" customFormat="1"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89"/>
      <c r="AD5" s="89"/>
      <c r="AE5" s="4"/>
      <c r="AF5" s="89"/>
      <c r="AG5" s="89"/>
      <c r="AH5" s="4"/>
      <c r="AI5" s="89"/>
      <c r="AJ5" s="89"/>
      <c r="AK5" s="4"/>
      <c r="AL5" s="4"/>
    </row>
    <row r="6" spans="1:91" s="2" customFormat="1" ht="20.100000000000001" customHeight="1" x14ac:dyDescent="0.2">
      <c r="A6" s="4"/>
      <c r="B6" s="4" t="s">
        <v>208</v>
      </c>
      <c r="C6" s="4"/>
      <c r="D6" s="90"/>
      <c r="E6" s="90"/>
      <c r="F6" s="90"/>
      <c r="G6" s="90"/>
      <c r="H6" s="90"/>
      <c r="I6" s="90"/>
      <c r="J6" s="90"/>
      <c r="K6" s="90"/>
      <c r="L6" s="90"/>
      <c r="M6" s="4"/>
      <c r="N6" s="4"/>
      <c r="O6" s="4"/>
      <c r="P6" s="4"/>
      <c r="Q6" s="4"/>
      <c r="R6" s="4"/>
      <c r="S6" s="4"/>
      <c r="T6" s="4"/>
      <c r="U6" s="4"/>
      <c r="V6" s="4"/>
      <c r="W6" s="4"/>
      <c r="X6" s="4"/>
      <c r="Y6" s="4"/>
      <c r="Z6" s="4"/>
      <c r="AA6" s="4"/>
      <c r="AB6" s="4"/>
      <c r="AC6" s="4"/>
      <c r="AD6" s="4"/>
      <c r="AE6" s="4"/>
      <c r="AF6" s="4"/>
      <c r="AG6" s="4"/>
      <c r="AH6" s="4"/>
      <c r="AI6" s="4"/>
      <c r="AJ6" s="4"/>
      <c r="AK6" s="4"/>
      <c r="AL6" s="4"/>
    </row>
    <row r="7" spans="1:91" s="2" customFormat="1" ht="11.25" customHeight="1" x14ac:dyDescent="0.2">
      <c r="A7" s="4"/>
      <c r="B7" s="4"/>
      <c r="C7" s="4"/>
      <c r="D7" s="90"/>
      <c r="E7" s="90"/>
      <c r="F7" s="90"/>
      <c r="G7" s="90"/>
      <c r="H7" s="90"/>
      <c r="I7" s="90"/>
      <c r="J7" s="90"/>
      <c r="K7" s="90"/>
      <c r="L7" s="90"/>
      <c r="M7" s="4"/>
      <c r="N7" s="4"/>
      <c r="O7" s="4"/>
      <c r="P7" s="4"/>
      <c r="Q7" s="4"/>
      <c r="R7" s="4"/>
      <c r="S7" s="4"/>
      <c r="T7" s="4"/>
      <c r="U7" s="4"/>
      <c r="V7" s="4"/>
      <c r="W7" s="4"/>
      <c r="X7" s="4"/>
      <c r="Y7" s="4"/>
      <c r="Z7" s="4"/>
      <c r="AA7" s="4"/>
      <c r="AB7" s="4"/>
      <c r="AC7" s="4"/>
      <c r="AD7" s="4"/>
      <c r="AE7" s="4"/>
      <c r="AF7" s="4"/>
      <c r="AG7" s="4"/>
      <c r="AH7" s="4"/>
      <c r="AI7" s="4"/>
      <c r="AJ7" s="4"/>
      <c r="AK7" s="4"/>
      <c r="AL7" s="4"/>
    </row>
    <row r="8" spans="1:91" s="2" customFormat="1" ht="20.100000000000001" customHeight="1" x14ac:dyDescent="0.2">
      <c r="A8" s="4"/>
      <c r="B8" s="4"/>
      <c r="C8" s="4"/>
      <c r="D8" s="4"/>
      <c r="E8" s="4"/>
      <c r="F8" s="4"/>
      <c r="G8" s="4"/>
      <c r="H8" s="4" t="s">
        <v>6</v>
      </c>
      <c r="I8" s="4"/>
      <c r="J8" s="91" t="s">
        <v>7</v>
      </c>
      <c r="K8" s="1009">
        <f>入力シート①!C11</f>
        <v>0</v>
      </c>
      <c r="L8" s="1010"/>
      <c r="M8" s="1010"/>
      <c r="N8" s="4"/>
      <c r="O8" s="4"/>
      <c r="P8" s="4"/>
      <c r="Q8" s="4"/>
      <c r="R8" s="4"/>
      <c r="S8" s="4"/>
      <c r="T8" s="91"/>
      <c r="U8" s="1219"/>
      <c r="V8" s="1219"/>
      <c r="W8" s="1219"/>
      <c r="X8" s="1219"/>
      <c r="Y8" s="1219"/>
      <c r="Z8" s="1219"/>
      <c r="AA8" s="1219"/>
      <c r="AB8" s="1219"/>
      <c r="AC8" s="91"/>
      <c r="AD8" s="92"/>
      <c r="AE8" s="92"/>
      <c r="AF8" s="92"/>
      <c r="AG8" s="92"/>
      <c r="AH8" s="92"/>
      <c r="AI8" s="91"/>
      <c r="AJ8" s="91"/>
      <c r="AK8" s="91"/>
      <c r="AL8" s="4"/>
      <c r="AN8" s="6" t="s">
        <v>5</v>
      </c>
    </row>
    <row r="9" spans="1:91" s="2" customFormat="1" ht="2.25" customHeight="1" x14ac:dyDescent="0.2">
      <c r="A9" s="4"/>
      <c r="B9" s="4"/>
      <c r="C9" s="4"/>
      <c r="D9" s="4"/>
      <c r="E9" s="4"/>
      <c r="F9" s="4"/>
      <c r="G9" s="4"/>
      <c r="H9" s="4"/>
      <c r="I9" s="4"/>
      <c r="J9" s="4"/>
      <c r="K9" s="4"/>
      <c r="L9" s="4"/>
      <c r="M9" s="4"/>
      <c r="N9" s="4"/>
      <c r="O9" s="4"/>
      <c r="P9" s="4"/>
      <c r="Q9" s="4"/>
      <c r="R9" s="4"/>
      <c r="S9" s="4"/>
      <c r="T9" s="91"/>
      <c r="U9" s="152"/>
      <c r="V9" s="152"/>
      <c r="W9" s="152"/>
      <c r="X9" s="152"/>
      <c r="Y9" s="152"/>
      <c r="Z9" s="152"/>
      <c r="AA9" s="152"/>
      <c r="AB9" s="152"/>
      <c r="AC9" s="91"/>
      <c r="AD9" s="92"/>
      <c r="AE9" s="92"/>
      <c r="AF9" s="92"/>
      <c r="AG9" s="92"/>
      <c r="AH9" s="92"/>
      <c r="AI9" s="91"/>
      <c r="AJ9" s="91"/>
      <c r="AK9" s="91"/>
      <c r="AL9" s="4"/>
      <c r="AN9" s="6"/>
    </row>
    <row r="10" spans="1:91" s="2" customFormat="1" ht="40.799999999999997" customHeight="1" x14ac:dyDescent="0.2">
      <c r="A10" s="4"/>
      <c r="B10" s="4"/>
      <c r="C10" s="4"/>
      <c r="D10" s="4"/>
      <c r="E10" s="4"/>
      <c r="F10" s="4"/>
      <c r="G10" s="4"/>
      <c r="H10" s="1015" t="s">
        <v>8</v>
      </c>
      <c r="I10" s="1015"/>
      <c r="J10" s="1046">
        <f>入力シート①!C12</f>
        <v>0</v>
      </c>
      <c r="K10" s="1046"/>
      <c r="L10" s="1046"/>
      <c r="M10" s="1046"/>
      <c r="N10" s="1046"/>
      <c r="O10" s="1046"/>
      <c r="P10" s="1046"/>
      <c r="Q10" s="131"/>
      <c r="R10" s="131"/>
      <c r="S10" s="131"/>
      <c r="T10" s="1211"/>
      <c r="U10" s="1211"/>
      <c r="V10" s="1211"/>
      <c r="W10" s="1211"/>
      <c r="X10" s="1211"/>
      <c r="Y10" s="1211"/>
      <c r="Z10" s="1211"/>
      <c r="AA10" s="1211"/>
      <c r="AB10" s="1211"/>
      <c r="AC10" s="1211"/>
      <c r="AD10" s="1211"/>
      <c r="AE10" s="1211"/>
      <c r="AF10" s="1211"/>
      <c r="AG10" s="1211"/>
      <c r="AH10" s="1211"/>
      <c r="AI10" s="1211"/>
      <c r="AJ10" s="1211"/>
      <c r="AK10" s="1211"/>
      <c r="AL10" s="7"/>
      <c r="AN10" s="3" t="s">
        <v>9</v>
      </c>
    </row>
    <row r="11" spans="1:91" s="2" customFormat="1" ht="5.0999999999999996" customHeight="1" x14ac:dyDescent="0.2">
      <c r="A11" s="4"/>
      <c r="B11" s="4"/>
      <c r="C11" s="4"/>
      <c r="D11" s="4"/>
      <c r="E11" s="4"/>
      <c r="F11" s="4"/>
      <c r="G11" s="4"/>
      <c r="H11" s="93"/>
      <c r="I11" s="93"/>
      <c r="J11" s="93"/>
      <c r="K11" s="93"/>
      <c r="L11" s="93"/>
      <c r="M11" s="93"/>
      <c r="N11" s="93"/>
      <c r="O11" s="93"/>
      <c r="P11" s="93"/>
      <c r="Q11" s="93"/>
      <c r="R11" s="93"/>
      <c r="S11" s="93"/>
      <c r="T11" s="92"/>
      <c r="U11" s="92"/>
      <c r="V11" s="92"/>
      <c r="W11" s="92"/>
      <c r="X11" s="92"/>
      <c r="Y11" s="92"/>
      <c r="Z11" s="92"/>
      <c r="AA11" s="92"/>
      <c r="AB11" s="92"/>
      <c r="AC11" s="92"/>
      <c r="AD11" s="92"/>
      <c r="AE11" s="92"/>
      <c r="AF11" s="92"/>
      <c r="AG11" s="92"/>
      <c r="AH11" s="92"/>
      <c r="AI11" s="92"/>
      <c r="AJ11" s="92"/>
      <c r="AK11" s="92"/>
      <c r="AL11" s="7"/>
    </row>
    <row r="12" spans="1:91" s="2" customFormat="1" ht="19.5" customHeight="1" x14ac:dyDescent="0.2">
      <c r="A12" s="4"/>
      <c r="B12" s="4"/>
      <c r="C12" s="4"/>
      <c r="D12" s="4"/>
      <c r="E12" s="4"/>
      <c r="F12" s="4"/>
      <c r="G12" s="4"/>
      <c r="H12" s="851" t="s">
        <v>10</v>
      </c>
      <c r="I12" s="851"/>
      <c r="J12" s="1010">
        <f>入力シート①!C4</f>
        <v>0</v>
      </c>
      <c r="K12" s="1010"/>
      <c r="L12" s="1010"/>
      <c r="M12" s="1010"/>
      <c r="N12" s="1010"/>
      <c r="O12" s="1010"/>
      <c r="P12" s="1010"/>
      <c r="Q12" s="4"/>
      <c r="R12" s="4"/>
      <c r="S12" s="4"/>
      <c r="T12" s="1211"/>
      <c r="U12" s="1211"/>
      <c r="V12" s="1211"/>
      <c r="W12" s="1211"/>
      <c r="X12" s="1211"/>
      <c r="Y12" s="1211"/>
      <c r="Z12" s="1211"/>
      <c r="AA12" s="1211"/>
      <c r="AB12" s="1211"/>
      <c r="AC12" s="1211"/>
      <c r="AD12" s="1211"/>
      <c r="AE12" s="1211"/>
      <c r="AF12" s="1211"/>
      <c r="AG12" s="1211"/>
      <c r="AH12" s="1211"/>
      <c r="AI12" s="1211"/>
      <c r="AJ12" s="1211"/>
      <c r="AK12" s="1211"/>
      <c r="AL12" s="8"/>
      <c r="AN12" s="6" t="s">
        <v>11</v>
      </c>
    </row>
    <row r="13" spans="1:91" s="2" customFormat="1" ht="5.0999999999999996" customHeight="1" x14ac:dyDescent="0.2">
      <c r="A13" s="4"/>
      <c r="B13" s="4"/>
      <c r="C13" s="4"/>
      <c r="D13" s="4"/>
      <c r="E13" s="4"/>
      <c r="F13" s="4"/>
      <c r="G13" s="4"/>
      <c r="H13" s="93"/>
      <c r="I13" s="93"/>
      <c r="J13" s="93"/>
      <c r="K13" s="93"/>
      <c r="L13" s="93"/>
      <c r="M13" s="93"/>
      <c r="N13" s="93"/>
      <c r="O13" s="93"/>
      <c r="P13" s="93"/>
      <c r="Q13" s="93"/>
      <c r="R13" s="93"/>
      <c r="S13" s="93"/>
      <c r="T13" s="92"/>
      <c r="U13" s="92"/>
      <c r="V13" s="92"/>
      <c r="W13" s="92"/>
      <c r="X13" s="92"/>
      <c r="Y13" s="92"/>
      <c r="Z13" s="92"/>
      <c r="AA13" s="92"/>
      <c r="AB13" s="92"/>
      <c r="AC13" s="92"/>
      <c r="AD13" s="92"/>
      <c r="AE13" s="92"/>
      <c r="AF13" s="92"/>
      <c r="AG13" s="92"/>
      <c r="AH13" s="92"/>
      <c r="AI13" s="92"/>
      <c r="AJ13" s="92"/>
      <c r="AK13" s="92"/>
      <c r="AL13" s="7"/>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row>
    <row r="14" spans="1:91" s="2" customFormat="1" ht="19.5" customHeight="1" x14ac:dyDescent="0.2">
      <c r="A14" s="4"/>
      <c r="B14" s="4"/>
      <c r="C14" s="4"/>
      <c r="D14" s="4"/>
      <c r="E14" s="4"/>
      <c r="F14" s="4"/>
      <c r="G14" s="4"/>
      <c r="H14" s="1015" t="s">
        <v>12</v>
      </c>
      <c r="I14" s="1015"/>
      <c r="J14" s="1010">
        <f>入力シート①!C7</f>
        <v>0</v>
      </c>
      <c r="K14" s="1010"/>
      <c r="L14" s="1010"/>
      <c r="M14" s="1010"/>
      <c r="N14" s="1010"/>
      <c r="O14" s="1010"/>
      <c r="P14" s="1010"/>
      <c r="Q14" s="131"/>
      <c r="R14" s="131"/>
      <c r="S14" s="131"/>
      <c r="T14" s="1211"/>
      <c r="U14" s="1211"/>
      <c r="V14" s="1211"/>
      <c r="W14" s="1211"/>
      <c r="X14" s="1211"/>
      <c r="Y14" s="1211"/>
      <c r="Z14" s="1211"/>
      <c r="AA14" s="1211"/>
      <c r="AB14" s="1211"/>
      <c r="AC14" s="1211"/>
      <c r="AD14" s="1211"/>
      <c r="AE14" s="1211"/>
      <c r="AF14" s="1211"/>
      <c r="AG14" s="1211"/>
      <c r="AH14" s="1211"/>
      <c r="AI14" s="1211"/>
      <c r="AJ14" s="1211"/>
      <c r="AK14" s="1211"/>
      <c r="AL14" s="10"/>
      <c r="AN14" s="6" t="s">
        <v>13</v>
      </c>
    </row>
    <row r="15" spans="1:91" s="2" customFormat="1" ht="14.25" customHeight="1" x14ac:dyDescent="0.2">
      <c r="A15" s="97"/>
      <c r="B15" s="153"/>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97"/>
      <c r="AP15" s="14"/>
    </row>
    <row r="16" spans="1:91" s="2" customFormat="1" ht="20.100000000000001" customHeight="1" x14ac:dyDescent="0.2">
      <c r="A16" s="4"/>
      <c r="B16" s="851" t="s">
        <v>472</v>
      </c>
      <c r="C16" s="851"/>
      <c r="D16" s="851"/>
      <c r="E16" s="851"/>
      <c r="F16" s="851"/>
      <c r="G16" s="851"/>
      <c r="H16" s="851"/>
      <c r="I16" s="851"/>
      <c r="J16" s="851"/>
      <c r="K16" s="851"/>
      <c r="L16" s="851"/>
      <c r="M16" s="851"/>
      <c r="N16" s="851"/>
      <c r="O16" s="851"/>
      <c r="P16" s="851"/>
      <c r="Q16" s="851"/>
      <c r="R16" s="295"/>
      <c r="S16" s="295"/>
      <c r="T16" s="295"/>
      <c r="U16" s="295"/>
      <c r="V16" s="295"/>
      <c r="W16" s="295"/>
      <c r="X16" s="295"/>
      <c r="Y16" s="295"/>
      <c r="Z16" s="295"/>
      <c r="AA16" s="295"/>
      <c r="AB16" s="295"/>
      <c r="AC16" s="295"/>
      <c r="AD16" s="295"/>
      <c r="AE16" s="295"/>
      <c r="AF16" s="295"/>
      <c r="AG16" s="295"/>
      <c r="AH16" s="295"/>
      <c r="AI16" s="295"/>
      <c r="AJ16" s="295"/>
      <c r="AK16" s="295"/>
      <c r="AL16" s="98"/>
    </row>
    <row r="17" spans="1:39" s="2" customFormat="1" ht="20.100000000000001" customHeight="1" x14ac:dyDescent="0.2">
      <c r="A17" s="4"/>
      <c r="B17" s="1196" t="s">
        <v>473</v>
      </c>
      <c r="C17" s="1198"/>
      <c r="D17" s="1198"/>
      <c r="E17" s="1198"/>
      <c r="F17" s="1198"/>
      <c r="G17" s="1198"/>
      <c r="H17" s="1198"/>
      <c r="I17" s="1198"/>
      <c r="J17" s="1198"/>
      <c r="K17" s="1198"/>
      <c r="L17" s="1198"/>
      <c r="M17" s="1198"/>
      <c r="N17" s="1198"/>
      <c r="O17" s="1198"/>
      <c r="P17" s="1198"/>
      <c r="Q17" s="1198"/>
      <c r="R17" s="1198"/>
      <c r="S17" s="1198"/>
      <c r="T17" s="1198"/>
      <c r="U17" s="1198"/>
      <c r="V17" s="1198"/>
      <c r="W17" s="1198"/>
      <c r="X17" s="1198"/>
      <c r="Y17" s="1198"/>
      <c r="Z17" s="1198"/>
      <c r="AA17" s="1198"/>
      <c r="AB17" s="1198"/>
      <c r="AC17" s="1198"/>
      <c r="AD17" s="1198"/>
      <c r="AE17" s="1198"/>
      <c r="AF17" s="1198"/>
      <c r="AG17" s="1198"/>
      <c r="AH17" s="1198"/>
      <c r="AI17" s="1198"/>
      <c r="AJ17" s="1198"/>
      <c r="AK17" s="1198"/>
      <c r="AL17" s="4"/>
      <c r="AM17" s="1"/>
    </row>
    <row r="18" spans="1:39" s="2" customFormat="1" ht="20.100000000000001" customHeight="1" x14ac:dyDescent="0.2">
      <c r="A18" s="4"/>
      <c r="B18" s="23">
        <f>入力シート⑧!$A$6</f>
        <v>0</v>
      </c>
      <c r="C18" s="1197" t="s">
        <v>803</v>
      </c>
      <c r="D18" s="1197"/>
      <c r="E18" s="1197"/>
      <c r="F18" s="1197"/>
      <c r="G18" s="1197"/>
      <c r="H18" s="1197"/>
      <c r="I18" s="1197"/>
      <c r="J18" s="1197"/>
      <c r="K18" s="1197"/>
      <c r="L18" s="1197"/>
      <c r="M18" s="1197"/>
      <c r="N18" s="1197"/>
      <c r="O18" s="1197"/>
      <c r="P18" s="1197"/>
      <c r="Q18" s="1197"/>
      <c r="R18" s="1197"/>
      <c r="S18" s="1197"/>
      <c r="T18" s="1197"/>
      <c r="U18" s="1197"/>
      <c r="V18" s="1197"/>
      <c r="W18" s="1197"/>
      <c r="X18" s="1197"/>
      <c r="Y18" s="1197"/>
      <c r="Z18" s="1197"/>
      <c r="AA18" s="1197"/>
      <c r="AB18" s="1197"/>
      <c r="AC18" s="1197"/>
      <c r="AD18" s="1197"/>
      <c r="AE18" s="1197"/>
      <c r="AF18" s="1197"/>
      <c r="AG18" s="1197"/>
      <c r="AH18" s="1197"/>
      <c r="AI18" s="1197"/>
      <c r="AJ18" s="1197"/>
      <c r="AK18" s="98"/>
      <c r="AL18" s="98"/>
    </row>
    <row r="19" spans="1:39" ht="9" customHeight="1" thickBot="1" x14ac:dyDescent="0.25"/>
    <row r="20" spans="1:39" s="280" customFormat="1" ht="11.4" customHeight="1" x14ac:dyDescent="0.2">
      <c r="A20" s="901" t="s">
        <v>474</v>
      </c>
      <c r="B20" s="903" t="s">
        <v>475</v>
      </c>
      <c r="C20" s="904"/>
      <c r="D20" s="879" t="s">
        <v>476</v>
      </c>
      <c r="E20" s="880"/>
      <c r="F20" s="880"/>
      <c r="G20" s="880"/>
      <c r="H20" s="880"/>
      <c r="I20" s="880"/>
      <c r="J20" s="881"/>
      <c r="K20" s="879" t="s">
        <v>477</v>
      </c>
      <c r="L20" s="880"/>
      <c r="M20" s="880"/>
      <c r="N20" s="880"/>
      <c r="O20" s="880"/>
      <c r="P20" s="880"/>
      <c r="Q20" s="881"/>
    </row>
    <row r="21" spans="1:39" s="280" customFormat="1" ht="14.7" customHeight="1" x14ac:dyDescent="0.2">
      <c r="A21" s="902"/>
      <c r="B21" s="905"/>
      <c r="C21" s="906"/>
      <c r="D21" s="1215" t="s">
        <v>478</v>
      </c>
      <c r="E21" s="1216"/>
      <c r="F21" s="1212">
        <v>45901</v>
      </c>
      <c r="G21" s="1213"/>
      <c r="H21" s="1213"/>
      <c r="I21" s="1213"/>
      <c r="J21" s="1214"/>
      <c r="K21" s="1215" t="s">
        <v>478</v>
      </c>
      <c r="L21" s="1216"/>
      <c r="M21" s="281"/>
      <c r="N21" s="282">
        <f>入力シート⑧!N12</f>
        <v>0</v>
      </c>
      <c r="O21" s="283" t="s">
        <v>37</v>
      </c>
      <c r="P21" s="282">
        <f>入力シート⑧!P12</f>
        <v>0</v>
      </c>
      <c r="Q21" s="284" t="s">
        <v>250</v>
      </c>
    </row>
    <row r="22" spans="1:39" s="280" customFormat="1" ht="28.8" x14ac:dyDescent="0.2">
      <c r="A22" s="902"/>
      <c r="B22" s="905"/>
      <c r="C22" s="906"/>
      <c r="D22" s="296" t="s">
        <v>479</v>
      </c>
      <c r="E22" s="297" t="s">
        <v>480</v>
      </c>
      <c r="F22" s="297" t="s">
        <v>481</v>
      </c>
      <c r="G22" s="297" t="s">
        <v>482</v>
      </c>
      <c r="H22" s="297" t="s">
        <v>483</v>
      </c>
      <c r="I22" s="297" t="s">
        <v>484</v>
      </c>
      <c r="J22" s="298" t="s">
        <v>485</v>
      </c>
      <c r="K22" s="296" t="s">
        <v>479</v>
      </c>
      <c r="L22" s="297" t="s">
        <v>480</v>
      </c>
      <c r="M22" s="297" t="s">
        <v>481</v>
      </c>
      <c r="N22" s="297" t="s">
        <v>482</v>
      </c>
      <c r="O22" s="297" t="s">
        <v>483</v>
      </c>
      <c r="P22" s="297" t="s">
        <v>484</v>
      </c>
      <c r="Q22" s="298" t="s">
        <v>485</v>
      </c>
    </row>
    <row r="23" spans="1:39" s="280" customFormat="1" ht="14.7" customHeight="1" x14ac:dyDescent="0.2">
      <c r="A23" s="299">
        <v>1</v>
      </c>
      <c r="B23" s="1203">
        <f>入力シート⑧!B14</f>
        <v>0</v>
      </c>
      <c r="C23" s="1204"/>
      <c r="D23" s="261">
        <f>入力シート⑧!D14</f>
        <v>0</v>
      </c>
      <c r="E23" s="263">
        <f>入力シート⑧!E14</f>
        <v>0</v>
      </c>
      <c r="F23" s="262" t="str">
        <f>入力シート⑧!F14</f>
        <v/>
      </c>
      <c r="G23" s="263">
        <f>入力シート⑧!G14</f>
        <v>0</v>
      </c>
      <c r="H23" s="263">
        <f>入力シート⑧!H14</f>
        <v>0</v>
      </c>
      <c r="I23" s="262">
        <f t="shared" ref="I23:I32" si="0">IF(ISNUMBER(G23),IF(ISNUMBER(H23),G23-H23,""),"")</f>
        <v>0</v>
      </c>
      <c r="J23" s="260" t="str">
        <f>入力シート⑧!J14</f>
        <v/>
      </c>
      <c r="K23" s="261">
        <f>入力シート⑧!K14</f>
        <v>0</v>
      </c>
      <c r="L23" s="263">
        <f>入力シート⑧!L14</f>
        <v>0</v>
      </c>
      <c r="M23" s="262" t="str">
        <f>入力シート⑧!M14</f>
        <v/>
      </c>
      <c r="N23" s="261">
        <f>入力シート⑧!N14</f>
        <v>0</v>
      </c>
      <c r="O23" s="263">
        <f>入力シート⑧!O14</f>
        <v>0</v>
      </c>
      <c r="P23" s="262" t="str">
        <f>入力シート⑧!P14</f>
        <v/>
      </c>
      <c r="Q23" s="260" t="str">
        <f>入力シート⑧!Q14</f>
        <v/>
      </c>
    </row>
    <row r="24" spans="1:39" s="280" customFormat="1" ht="14.7" customHeight="1" x14ac:dyDescent="0.2">
      <c r="A24" s="300">
        <v>2</v>
      </c>
      <c r="B24" s="1203">
        <f>入力シート⑧!B15</f>
        <v>0</v>
      </c>
      <c r="C24" s="1204"/>
      <c r="D24" s="261">
        <f>入力シート⑧!D15</f>
        <v>0</v>
      </c>
      <c r="E24" s="263">
        <f>入力シート⑧!E15</f>
        <v>0</v>
      </c>
      <c r="F24" s="262" t="str">
        <f>入力シート⑧!F15</f>
        <v/>
      </c>
      <c r="G24" s="263">
        <f>入力シート⑧!G15</f>
        <v>0</v>
      </c>
      <c r="H24" s="263">
        <f>入力シート⑧!H15</f>
        <v>0</v>
      </c>
      <c r="I24" s="262">
        <f>IF(ISNUMBER(G24),IF(ISNUMBER(H24),G24-H24,""),"")</f>
        <v>0</v>
      </c>
      <c r="J24" s="260" t="str">
        <f>入力シート⑧!J15</f>
        <v/>
      </c>
      <c r="K24" s="261">
        <f>入力シート⑧!K15</f>
        <v>0</v>
      </c>
      <c r="L24" s="263">
        <f>入力シート⑧!L15</f>
        <v>0</v>
      </c>
      <c r="M24" s="262" t="str">
        <f>入力シート⑧!M15</f>
        <v/>
      </c>
      <c r="N24" s="261">
        <f>入力シート⑧!N15</f>
        <v>0</v>
      </c>
      <c r="O24" s="263">
        <f>入力シート⑧!O15</f>
        <v>0</v>
      </c>
      <c r="P24" s="262">
        <f t="shared" ref="P24:P32" si="1">IF(ISNUMBER(N24),IF(ISNUMBER(O24),N24-O24,""),"")</f>
        <v>0</v>
      </c>
      <c r="Q24" s="260" t="str">
        <f>入力シート⑧!Q15</f>
        <v/>
      </c>
    </row>
    <row r="25" spans="1:39" s="280" customFormat="1" ht="14.7" customHeight="1" x14ac:dyDescent="0.2">
      <c r="A25" s="300">
        <v>3</v>
      </c>
      <c r="B25" s="1203">
        <f>入力シート⑧!B16</f>
        <v>0</v>
      </c>
      <c r="C25" s="1204"/>
      <c r="D25" s="261">
        <f>入力シート⑧!D16</f>
        <v>0</v>
      </c>
      <c r="E25" s="263">
        <f>入力シート⑧!E16</f>
        <v>0</v>
      </c>
      <c r="F25" s="262" t="str">
        <f>入力シート⑧!F16</f>
        <v/>
      </c>
      <c r="G25" s="263">
        <f>入力シート⑧!G16</f>
        <v>0</v>
      </c>
      <c r="H25" s="263">
        <f>入力シート⑧!H16</f>
        <v>0</v>
      </c>
      <c r="I25" s="262">
        <f t="shared" si="0"/>
        <v>0</v>
      </c>
      <c r="J25" s="260" t="str">
        <f>入力シート⑧!J16</f>
        <v/>
      </c>
      <c r="K25" s="261">
        <f>入力シート⑧!K16</f>
        <v>0</v>
      </c>
      <c r="L25" s="263">
        <f>入力シート⑧!L16</f>
        <v>0</v>
      </c>
      <c r="M25" s="262" t="str">
        <f>入力シート⑧!M16</f>
        <v/>
      </c>
      <c r="N25" s="261">
        <f>入力シート⑧!N16</f>
        <v>0</v>
      </c>
      <c r="O25" s="263">
        <f>入力シート⑧!O16</f>
        <v>0</v>
      </c>
      <c r="P25" s="262">
        <f t="shared" si="1"/>
        <v>0</v>
      </c>
      <c r="Q25" s="260" t="str">
        <f>入力シート⑧!Q16</f>
        <v/>
      </c>
    </row>
    <row r="26" spans="1:39" s="280" customFormat="1" ht="14.7" customHeight="1" x14ac:dyDescent="0.2">
      <c r="A26" s="300">
        <v>4</v>
      </c>
      <c r="B26" s="1203">
        <f>入力シート⑧!B17</f>
        <v>0</v>
      </c>
      <c r="C26" s="1204"/>
      <c r="D26" s="261">
        <f>入力シート⑧!D17</f>
        <v>0</v>
      </c>
      <c r="E26" s="263">
        <f>入力シート⑧!E17</f>
        <v>0</v>
      </c>
      <c r="F26" s="262" t="str">
        <f>入力シート⑧!F17</f>
        <v/>
      </c>
      <c r="G26" s="263">
        <f>入力シート⑧!G17</f>
        <v>0</v>
      </c>
      <c r="H26" s="263">
        <f>入力シート⑧!H17</f>
        <v>0</v>
      </c>
      <c r="I26" s="262">
        <f t="shared" si="0"/>
        <v>0</v>
      </c>
      <c r="J26" s="260" t="str">
        <f>入力シート⑧!J17</f>
        <v/>
      </c>
      <c r="K26" s="261">
        <f>入力シート⑧!K17</f>
        <v>0</v>
      </c>
      <c r="L26" s="263">
        <f>入力シート⑧!L17</f>
        <v>0</v>
      </c>
      <c r="M26" s="262" t="str">
        <f>入力シート⑧!M17</f>
        <v/>
      </c>
      <c r="N26" s="261">
        <f>入力シート⑧!N17</f>
        <v>0</v>
      </c>
      <c r="O26" s="263">
        <f>入力シート⑧!O17</f>
        <v>0</v>
      </c>
      <c r="P26" s="262">
        <f t="shared" si="1"/>
        <v>0</v>
      </c>
      <c r="Q26" s="260" t="str">
        <f>入力シート⑧!Q17</f>
        <v/>
      </c>
    </row>
    <row r="27" spans="1:39" s="280" customFormat="1" ht="14.7" customHeight="1" x14ac:dyDescent="0.2">
      <c r="A27" s="300">
        <v>5</v>
      </c>
      <c r="B27" s="1203">
        <f>入力シート⑧!B18</f>
        <v>0</v>
      </c>
      <c r="C27" s="1204"/>
      <c r="D27" s="261">
        <f>入力シート⑧!D18</f>
        <v>0</v>
      </c>
      <c r="E27" s="263">
        <f>入力シート⑧!E18</f>
        <v>0</v>
      </c>
      <c r="F27" s="262" t="str">
        <f>入力シート⑧!F18</f>
        <v/>
      </c>
      <c r="G27" s="263">
        <f>入力シート⑧!G18</f>
        <v>0</v>
      </c>
      <c r="H27" s="263">
        <f>入力シート⑧!H18</f>
        <v>0</v>
      </c>
      <c r="I27" s="262">
        <f t="shared" si="0"/>
        <v>0</v>
      </c>
      <c r="J27" s="260" t="str">
        <f>入力シート⑧!J18</f>
        <v/>
      </c>
      <c r="K27" s="261">
        <f>入力シート⑧!K18</f>
        <v>0</v>
      </c>
      <c r="L27" s="263">
        <f>入力シート⑧!L18</f>
        <v>0</v>
      </c>
      <c r="M27" s="262" t="str">
        <f>入力シート⑧!M18</f>
        <v/>
      </c>
      <c r="N27" s="261">
        <f>入力シート⑧!N18</f>
        <v>0</v>
      </c>
      <c r="O27" s="263">
        <f>入力シート⑧!O18</f>
        <v>0</v>
      </c>
      <c r="P27" s="262">
        <f t="shared" si="1"/>
        <v>0</v>
      </c>
      <c r="Q27" s="260" t="str">
        <f>入力シート⑧!Q18</f>
        <v/>
      </c>
    </row>
    <row r="28" spans="1:39" s="280" customFormat="1" ht="14.7" customHeight="1" x14ac:dyDescent="0.2">
      <c r="A28" s="300">
        <v>6</v>
      </c>
      <c r="B28" s="1203">
        <f>入力シート⑧!B19</f>
        <v>0</v>
      </c>
      <c r="C28" s="1204"/>
      <c r="D28" s="261">
        <f>入力シート⑧!D19</f>
        <v>0</v>
      </c>
      <c r="E28" s="263">
        <f>入力シート⑧!E19</f>
        <v>0</v>
      </c>
      <c r="F28" s="262" t="str">
        <f>入力シート⑧!F19</f>
        <v/>
      </c>
      <c r="G28" s="263">
        <f>入力シート⑧!G19</f>
        <v>0</v>
      </c>
      <c r="H28" s="263">
        <f>入力シート⑧!H19</f>
        <v>0</v>
      </c>
      <c r="I28" s="262">
        <f t="shared" si="0"/>
        <v>0</v>
      </c>
      <c r="J28" s="260" t="str">
        <f>入力シート⑧!J19</f>
        <v/>
      </c>
      <c r="K28" s="261">
        <f>入力シート⑧!K19</f>
        <v>0</v>
      </c>
      <c r="L28" s="263">
        <f>入力シート⑧!L19</f>
        <v>0</v>
      </c>
      <c r="M28" s="262" t="str">
        <f>入力シート⑧!M19</f>
        <v/>
      </c>
      <c r="N28" s="261">
        <f>入力シート⑧!N19</f>
        <v>0</v>
      </c>
      <c r="O28" s="263">
        <f>入力シート⑧!O19</f>
        <v>0</v>
      </c>
      <c r="P28" s="262">
        <f t="shared" si="1"/>
        <v>0</v>
      </c>
      <c r="Q28" s="260" t="str">
        <f>入力シート⑧!Q19</f>
        <v/>
      </c>
    </row>
    <row r="29" spans="1:39" s="280" customFormat="1" ht="14.7" customHeight="1" x14ac:dyDescent="0.2">
      <c r="A29" s="300">
        <v>7</v>
      </c>
      <c r="B29" s="1203">
        <f>入力シート⑧!B20</f>
        <v>0</v>
      </c>
      <c r="C29" s="1204"/>
      <c r="D29" s="261">
        <f>入力シート⑧!D20</f>
        <v>0</v>
      </c>
      <c r="E29" s="263">
        <f>入力シート⑧!E20</f>
        <v>0</v>
      </c>
      <c r="F29" s="262" t="str">
        <f>入力シート⑧!F20</f>
        <v/>
      </c>
      <c r="G29" s="263">
        <f>入力シート⑧!G20</f>
        <v>0</v>
      </c>
      <c r="H29" s="263">
        <f>入力シート⑧!H20</f>
        <v>0</v>
      </c>
      <c r="I29" s="262">
        <f t="shared" si="0"/>
        <v>0</v>
      </c>
      <c r="J29" s="260" t="str">
        <f>入力シート⑧!J20</f>
        <v/>
      </c>
      <c r="K29" s="261">
        <f>入力シート⑧!K20</f>
        <v>0</v>
      </c>
      <c r="L29" s="263">
        <f>入力シート⑧!L20</f>
        <v>0</v>
      </c>
      <c r="M29" s="262" t="str">
        <f>入力シート⑧!M20</f>
        <v/>
      </c>
      <c r="N29" s="261">
        <f>入力シート⑧!N20</f>
        <v>0</v>
      </c>
      <c r="O29" s="263">
        <f>入力シート⑧!O20</f>
        <v>0</v>
      </c>
      <c r="P29" s="262">
        <f t="shared" si="1"/>
        <v>0</v>
      </c>
      <c r="Q29" s="260" t="str">
        <f>入力シート⑧!Q20</f>
        <v/>
      </c>
    </row>
    <row r="30" spans="1:39" s="280" customFormat="1" ht="14.7" customHeight="1" x14ac:dyDescent="0.2">
      <c r="A30" s="300">
        <v>8</v>
      </c>
      <c r="B30" s="1203">
        <f>入力シート⑧!B21</f>
        <v>0</v>
      </c>
      <c r="C30" s="1204"/>
      <c r="D30" s="261">
        <f>入力シート⑧!D21</f>
        <v>0</v>
      </c>
      <c r="E30" s="263">
        <f>入力シート⑧!E21</f>
        <v>0</v>
      </c>
      <c r="F30" s="262" t="str">
        <f>入力シート⑧!F21</f>
        <v/>
      </c>
      <c r="G30" s="263">
        <f>入力シート⑧!G21</f>
        <v>0</v>
      </c>
      <c r="H30" s="263">
        <f>入力シート⑧!H21</f>
        <v>0</v>
      </c>
      <c r="I30" s="262">
        <f t="shared" si="0"/>
        <v>0</v>
      </c>
      <c r="J30" s="260" t="str">
        <f>入力シート⑧!J21</f>
        <v/>
      </c>
      <c r="K30" s="261">
        <f>入力シート⑧!K21</f>
        <v>0</v>
      </c>
      <c r="L30" s="263">
        <f>入力シート⑧!L21</f>
        <v>0</v>
      </c>
      <c r="M30" s="262" t="str">
        <f>入力シート⑧!M21</f>
        <v/>
      </c>
      <c r="N30" s="261">
        <f>入力シート⑧!N21</f>
        <v>0</v>
      </c>
      <c r="O30" s="263">
        <f>入力シート⑧!O21</f>
        <v>0</v>
      </c>
      <c r="P30" s="262">
        <f t="shared" si="1"/>
        <v>0</v>
      </c>
      <c r="Q30" s="260" t="str">
        <f>入力シート⑧!Q21</f>
        <v/>
      </c>
    </row>
    <row r="31" spans="1:39" s="280" customFormat="1" ht="14.7" customHeight="1" x14ac:dyDescent="0.2">
      <c r="A31" s="300">
        <v>9</v>
      </c>
      <c r="B31" s="1203">
        <f>入力シート⑧!B22</f>
        <v>0</v>
      </c>
      <c r="C31" s="1204"/>
      <c r="D31" s="261">
        <f>入力シート⑧!D22</f>
        <v>0</v>
      </c>
      <c r="E31" s="263">
        <f>入力シート⑧!E22</f>
        <v>0</v>
      </c>
      <c r="F31" s="262" t="str">
        <f>入力シート⑧!F22</f>
        <v/>
      </c>
      <c r="G31" s="263">
        <f>入力シート⑧!G22</f>
        <v>0</v>
      </c>
      <c r="H31" s="263">
        <f>入力シート⑧!H22</f>
        <v>0</v>
      </c>
      <c r="I31" s="262">
        <f t="shared" si="0"/>
        <v>0</v>
      </c>
      <c r="J31" s="260" t="str">
        <f>入力シート⑧!J22</f>
        <v/>
      </c>
      <c r="K31" s="261">
        <f>入力シート⑧!K22</f>
        <v>0</v>
      </c>
      <c r="L31" s="263">
        <f>入力シート⑧!L22</f>
        <v>0</v>
      </c>
      <c r="M31" s="262" t="str">
        <f>入力シート⑧!M22</f>
        <v/>
      </c>
      <c r="N31" s="261">
        <f>入力シート⑧!N22</f>
        <v>0</v>
      </c>
      <c r="O31" s="263">
        <f>入力シート⑧!O22</f>
        <v>0</v>
      </c>
      <c r="P31" s="262">
        <f t="shared" si="1"/>
        <v>0</v>
      </c>
      <c r="Q31" s="260" t="str">
        <f>入力シート⑧!Q22</f>
        <v/>
      </c>
    </row>
    <row r="32" spans="1:39" s="280" customFormat="1" ht="14.7" customHeight="1" thickBot="1" x14ac:dyDescent="0.25">
      <c r="A32" s="301">
        <v>10</v>
      </c>
      <c r="B32" s="1203">
        <f>入力シート⑧!B23</f>
        <v>0</v>
      </c>
      <c r="C32" s="1204"/>
      <c r="D32" s="261">
        <f>入力シート⑧!D23</f>
        <v>0</v>
      </c>
      <c r="E32" s="263">
        <f>入力シート⑧!E23</f>
        <v>0</v>
      </c>
      <c r="F32" s="262" t="str">
        <f>入力シート⑧!F23</f>
        <v/>
      </c>
      <c r="G32" s="263">
        <f>入力シート⑧!G23</f>
        <v>0</v>
      </c>
      <c r="H32" s="263">
        <f>入力シート⑧!H23</f>
        <v>0</v>
      </c>
      <c r="I32" s="264">
        <f t="shared" si="0"/>
        <v>0</v>
      </c>
      <c r="J32" s="260" t="str">
        <f>入力シート⑧!J23</f>
        <v/>
      </c>
      <c r="K32" s="261">
        <f>入力シート⑧!K23</f>
        <v>0</v>
      </c>
      <c r="L32" s="265">
        <f>入力シート⑧!L23</f>
        <v>0</v>
      </c>
      <c r="M32" s="262" t="str">
        <f>入力シート⑧!M23</f>
        <v/>
      </c>
      <c r="N32" s="261">
        <f>入力シート⑧!N23</f>
        <v>0</v>
      </c>
      <c r="O32" s="265">
        <f>入力シート⑧!O23</f>
        <v>0</v>
      </c>
      <c r="P32" s="264">
        <f t="shared" si="1"/>
        <v>0</v>
      </c>
      <c r="Q32" s="260" t="str">
        <f>入力シート⑧!Q23</f>
        <v/>
      </c>
    </row>
    <row r="33" spans="1:36" s="280" customFormat="1" ht="23.7" customHeight="1" thickBot="1" x14ac:dyDescent="0.25">
      <c r="A33" s="302" t="s">
        <v>486</v>
      </c>
      <c r="B33" s="1205">
        <f>入力シート⑧!B8</f>
        <v>0</v>
      </c>
      <c r="C33" s="1206"/>
      <c r="D33" s="1207" t="s">
        <v>487</v>
      </c>
      <c r="E33" s="1208"/>
      <c r="F33" s="1208"/>
      <c r="G33" s="1208"/>
      <c r="H33" s="1208"/>
      <c r="I33" s="1208"/>
      <c r="J33" s="303" t="str">
        <f>入力シート⑧!J8</f>
        <v/>
      </c>
      <c r="K33" s="1207" t="s">
        <v>488</v>
      </c>
      <c r="L33" s="1208"/>
      <c r="M33" s="1208"/>
      <c r="N33" s="1208"/>
      <c r="O33" s="1208"/>
      <c r="P33" s="1208"/>
      <c r="Q33" s="303" t="str">
        <f>入力シート⑧!Q8</f>
        <v/>
      </c>
      <c r="T33" s="304"/>
    </row>
    <row r="34" spans="1:36" s="280" customFormat="1" ht="18.45" customHeight="1" thickBot="1" x14ac:dyDescent="0.25">
      <c r="A34" s="305"/>
      <c r="B34" s="305"/>
      <c r="C34" s="305"/>
      <c r="D34" s="305"/>
      <c r="E34" s="305"/>
      <c r="F34" s="305"/>
      <c r="G34" s="305"/>
      <c r="H34" s="305"/>
      <c r="I34" s="305"/>
      <c r="J34" s="305"/>
      <c r="K34" s="305"/>
      <c r="L34" s="305"/>
      <c r="M34" s="305"/>
      <c r="N34" s="306"/>
      <c r="O34" s="307" t="s">
        <v>489</v>
      </c>
      <c r="P34" s="1209" t="str">
        <f>入力シート⑧!P9</f>
        <v/>
      </c>
      <c r="Q34" s="1210"/>
      <c r="S34" s="308"/>
    </row>
    <row r="35" spans="1:36" s="280" customFormat="1" ht="4.95" customHeight="1" x14ac:dyDescent="0.2">
      <c r="A35" s="305"/>
      <c r="B35" s="305"/>
      <c r="C35" s="305"/>
      <c r="D35" s="305"/>
      <c r="E35" s="305"/>
      <c r="F35" s="305"/>
      <c r="G35" s="305"/>
      <c r="H35" s="305"/>
      <c r="I35" s="305"/>
      <c r="J35" s="305"/>
      <c r="K35" s="305"/>
      <c r="L35" s="305"/>
      <c r="M35" s="305"/>
      <c r="N35" s="306"/>
      <c r="O35" s="307"/>
      <c r="P35" s="305"/>
      <c r="Q35" s="306"/>
    </row>
    <row r="36" spans="1:36" s="280" customFormat="1" ht="19.5" customHeight="1" x14ac:dyDescent="0.2">
      <c r="A36" s="984" t="s">
        <v>455</v>
      </c>
      <c r="B36" s="984"/>
      <c r="C36" s="984"/>
      <c r="D36" s="984"/>
      <c r="E36" s="984"/>
      <c r="F36" s="984"/>
      <c r="G36" s="984"/>
      <c r="H36" s="984"/>
      <c r="I36" s="984"/>
      <c r="J36" s="984"/>
      <c r="K36" s="984"/>
      <c r="L36" s="984"/>
      <c r="M36" s="984"/>
      <c r="N36" s="984"/>
      <c r="O36" s="984"/>
      <c r="P36" s="984"/>
      <c r="Q36" s="984"/>
      <c r="R36" s="984"/>
      <c r="S36" s="984"/>
      <c r="T36" s="984"/>
      <c r="U36" s="984"/>
      <c r="V36" s="984"/>
      <c r="W36" s="984"/>
      <c r="X36" s="984"/>
      <c r="Y36" s="984"/>
      <c r="Z36" s="984"/>
      <c r="AA36" s="984"/>
      <c r="AB36" s="984"/>
      <c r="AC36" s="984"/>
      <c r="AD36" s="984"/>
      <c r="AE36" s="984"/>
      <c r="AF36" s="984"/>
      <c r="AG36" s="984"/>
      <c r="AH36" s="984"/>
      <c r="AI36" s="984"/>
      <c r="AJ36" s="984"/>
    </row>
    <row r="37" spans="1:36" s="280" customFormat="1" ht="66" customHeight="1" x14ac:dyDescent="0.2">
      <c r="A37" s="1200" t="s">
        <v>490</v>
      </c>
      <c r="B37" s="1200"/>
      <c r="C37" s="1200"/>
      <c r="D37" s="1201" t="s">
        <v>491</v>
      </c>
      <c r="E37" s="1201"/>
      <c r="F37" s="1201"/>
      <c r="G37" s="1201"/>
      <c r="H37" s="1201"/>
      <c r="I37" s="1201"/>
      <c r="J37" s="1201"/>
      <c r="K37" s="1201"/>
      <c r="L37" s="1201"/>
      <c r="M37" s="1201"/>
      <c r="N37" s="1201"/>
      <c r="O37" s="1201"/>
      <c r="P37" s="1201"/>
      <c r="Q37" s="1201"/>
    </row>
    <row r="38" spans="1:36" s="280" customFormat="1" ht="15" customHeight="1" x14ac:dyDescent="0.2">
      <c r="A38" s="1200" t="s">
        <v>492</v>
      </c>
      <c r="B38" s="1200"/>
      <c r="C38" s="1200"/>
      <c r="D38" s="1201" t="s">
        <v>493</v>
      </c>
      <c r="E38" s="1201"/>
      <c r="F38" s="1201"/>
      <c r="G38" s="1201"/>
      <c r="H38" s="1201"/>
      <c r="I38" s="1201"/>
      <c r="J38" s="1201"/>
      <c r="K38" s="1201"/>
      <c r="L38" s="1201"/>
      <c r="M38" s="1201"/>
      <c r="N38" s="1201"/>
      <c r="O38" s="1201"/>
      <c r="P38" s="1201"/>
      <c r="Q38" s="1201"/>
    </row>
    <row r="39" spans="1:36" s="280" customFormat="1" ht="42" customHeight="1" x14ac:dyDescent="0.2">
      <c r="A39" s="1200" t="s">
        <v>494</v>
      </c>
      <c r="B39" s="1200"/>
      <c r="C39" s="1200"/>
      <c r="D39" s="1201" t="s">
        <v>495</v>
      </c>
      <c r="E39" s="1201"/>
      <c r="F39" s="1201"/>
      <c r="G39" s="1201"/>
      <c r="H39" s="1201"/>
      <c r="I39" s="1201"/>
      <c r="J39" s="1201"/>
      <c r="K39" s="1201"/>
      <c r="L39" s="1201"/>
      <c r="M39" s="1201"/>
      <c r="N39" s="1201"/>
      <c r="O39" s="1201"/>
      <c r="P39" s="1201"/>
      <c r="Q39" s="1201"/>
    </row>
    <row r="40" spans="1:36" s="280" customFormat="1" ht="75" customHeight="1" x14ac:dyDescent="0.2">
      <c r="A40" s="1200" t="s">
        <v>496</v>
      </c>
      <c r="B40" s="1200"/>
      <c r="C40" s="1200"/>
      <c r="D40" s="1201" t="s">
        <v>497</v>
      </c>
      <c r="E40" s="1201"/>
      <c r="F40" s="1201"/>
      <c r="G40" s="1201"/>
      <c r="H40" s="1201"/>
      <c r="I40" s="1201"/>
      <c r="J40" s="1201"/>
      <c r="K40" s="1201"/>
      <c r="L40" s="1201"/>
      <c r="M40" s="1201"/>
      <c r="N40" s="1201"/>
      <c r="O40" s="1201"/>
      <c r="P40" s="1201"/>
      <c r="Q40" s="1201"/>
    </row>
    <row r="41" spans="1:36" s="280" customFormat="1" ht="12.45" customHeight="1" x14ac:dyDescent="0.2">
      <c r="A41" s="1200" t="s">
        <v>498</v>
      </c>
      <c r="B41" s="1200"/>
      <c r="C41" s="1200"/>
      <c r="D41" s="1201" t="s">
        <v>499</v>
      </c>
      <c r="E41" s="1201"/>
      <c r="F41" s="1201"/>
      <c r="G41" s="1201"/>
      <c r="H41" s="1201"/>
      <c r="I41" s="1201"/>
      <c r="J41" s="1201"/>
      <c r="K41" s="1201"/>
      <c r="L41" s="1201"/>
      <c r="M41" s="1201"/>
      <c r="N41" s="1201"/>
      <c r="O41" s="1201"/>
      <c r="P41" s="1201"/>
      <c r="Q41" s="1201"/>
    </row>
    <row r="42" spans="1:36" s="280" customFormat="1" ht="42.75" customHeight="1" x14ac:dyDescent="0.2">
      <c r="A42" s="1200" t="s">
        <v>500</v>
      </c>
      <c r="B42" s="1200"/>
      <c r="C42" s="1200"/>
      <c r="D42" s="1201" t="s">
        <v>501</v>
      </c>
      <c r="E42" s="1201"/>
      <c r="F42" s="1201"/>
      <c r="G42" s="1201"/>
      <c r="H42" s="1201"/>
      <c r="I42" s="1201"/>
      <c r="J42" s="1201"/>
      <c r="K42" s="1201"/>
      <c r="L42" s="1201"/>
      <c r="M42" s="1201"/>
      <c r="N42" s="1201"/>
      <c r="O42" s="1201"/>
      <c r="P42" s="1201"/>
      <c r="Q42" s="1201"/>
    </row>
    <row r="43" spans="1:36" s="280" customFormat="1" ht="81.75" customHeight="1" x14ac:dyDescent="0.2">
      <c r="A43" s="1200" t="s">
        <v>502</v>
      </c>
      <c r="B43" s="1200"/>
      <c r="C43" s="1200"/>
      <c r="D43" s="1201" t="s">
        <v>677</v>
      </c>
      <c r="E43" s="1201"/>
      <c r="F43" s="1201"/>
      <c r="G43" s="1201"/>
      <c r="H43" s="1201"/>
      <c r="I43" s="1201"/>
      <c r="J43" s="1201"/>
      <c r="K43" s="1201"/>
      <c r="L43" s="1201"/>
      <c r="M43" s="1201"/>
      <c r="N43" s="1201"/>
      <c r="O43" s="1201"/>
      <c r="P43" s="1201"/>
      <c r="Q43" s="1201"/>
    </row>
    <row r="44" spans="1:36" s="280" customFormat="1" ht="13.2" customHeight="1" x14ac:dyDescent="0.2">
      <c r="A44" s="1200" t="s">
        <v>503</v>
      </c>
      <c r="B44" s="1200"/>
      <c r="C44" s="1200"/>
      <c r="D44" s="1201" t="s">
        <v>504</v>
      </c>
      <c r="E44" s="1201"/>
      <c r="F44" s="1201"/>
      <c r="G44" s="1201"/>
      <c r="H44" s="1201"/>
      <c r="I44" s="1201"/>
      <c r="J44" s="1201"/>
      <c r="K44" s="1201"/>
      <c r="L44" s="1201"/>
      <c r="M44" s="1201"/>
      <c r="N44" s="1201"/>
      <c r="O44" s="1201"/>
      <c r="P44" s="1201"/>
      <c r="Q44" s="1201"/>
    </row>
    <row r="45" spans="1:36" s="280" customFormat="1" ht="13.2" customHeight="1" x14ac:dyDescent="0.2">
      <c r="A45" s="1200" t="s">
        <v>505</v>
      </c>
      <c r="B45" s="1200"/>
      <c r="C45" s="1200"/>
      <c r="D45" s="1201" t="s">
        <v>506</v>
      </c>
      <c r="E45" s="1201"/>
      <c r="F45" s="1201"/>
      <c r="G45" s="1201"/>
      <c r="H45" s="1201"/>
      <c r="I45" s="1201"/>
      <c r="J45" s="1201"/>
      <c r="K45" s="1201"/>
      <c r="L45" s="1201"/>
      <c r="M45" s="1201"/>
      <c r="N45" s="1201"/>
      <c r="O45" s="1201"/>
      <c r="P45" s="1201"/>
      <c r="Q45" s="1201"/>
    </row>
    <row r="46" spans="1:36" s="280" customFormat="1" ht="13.2" customHeight="1" x14ac:dyDescent="0.2">
      <c r="A46" s="1200" t="s">
        <v>507</v>
      </c>
      <c r="B46" s="1200"/>
      <c r="C46" s="1200"/>
      <c r="D46" s="1201" t="s">
        <v>508</v>
      </c>
      <c r="E46" s="1201"/>
      <c r="F46" s="1201"/>
      <c r="G46" s="1201"/>
      <c r="H46" s="1201"/>
      <c r="I46" s="1201"/>
      <c r="J46" s="1201"/>
      <c r="K46" s="1201"/>
      <c r="L46" s="1201"/>
      <c r="M46" s="1201"/>
      <c r="N46" s="1201"/>
      <c r="O46" s="1201"/>
      <c r="P46" s="1201"/>
      <c r="Q46" s="1201"/>
    </row>
    <row r="47" spans="1:36" s="280" customFormat="1" ht="24.75" customHeight="1" x14ac:dyDescent="0.2">
      <c r="A47" s="1200" t="s">
        <v>509</v>
      </c>
      <c r="B47" s="1200"/>
      <c r="C47" s="1200"/>
      <c r="D47" s="1201" t="s">
        <v>510</v>
      </c>
      <c r="E47" s="1201"/>
      <c r="F47" s="1201"/>
      <c r="G47" s="1201"/>
      <c r="H47" s="1201"/>
      <c r="I47" s="1201"/>
      <c r="J47" s="1201"/>
      <c r="K47" s="1201"/>
      <c r="L47" s="1201"/>
      <c r="M47" s="1201"/>
      <c r="N47" s="1201"/>
      <c r="O47" s="1201"/>
      <c r="P47" s="1201"/>
      <c r="Q47" s="1201"/>
    </row>
    <row r="48" spans="1:36" s="280" customFormat="1" ht="13.5" customHeight="1" x14ac:dyDescent="0.2">
      <c r="A48" s="309"/>
      <c r="B48" s="309"/>
      <c r="C48" s="309"/>
      <c r="D48" s="310"/>
      <c r="E48" s="310"/>
      <c r="F48" s="310"/>
      <c r="G48" s="310"/>
      <c r="H48" s="310"/>
      <c r="I48" s="310"/>
      <c r="J48" s="310"/>
      <c r="K48" s="310"/>
      <c r="L48" s="310"/>
      <c r="M48" s="310"/>
      <c r="N48" s="310"/>
      <c r="O48" s="310"/>
      <c r="P48" s="310"/>
      <c r="Q48" s="310"/>
    </row>
    <row r="49" spans="1:91" s="4" customFormat="1" ht="18" customHeight="1" x14ac:dyDescent="0.2">
      <c r="A49" s="1202" t="s">
        <v>468</v>
      </c>
      <c r="B49" s="1202"/>
      <c r="C49" s="1202"/>
      <c r="D49" s="1202"/>
      <c r="E49" s="1202"/>
      <c r="F49" s="1202"/>
      <c r="G49" s="1202"/>
      <c r="H49" s="1202"/>
      <c r="I49" s="1202"/>
      <c r="J49" s="1202"/>
      <c r="K49" s="1202"/>
      <c r="L49" s="1202"/>
      <c r="M49" s="1202"/>
      <c r="N49" s="1202"/>
      <c r="O49" s="1202"/>
      <c r="P49" s="1202"/>
      <c r="Q49" s="1202"/>
      <c r="R49" s="1202"/>
      <c r="S49" s="1202"/>
      <c r="T49" s="1202"/>
      <c r="U49" s="1202"/>
      <c r="V49" s="1202"/>
      <c r="W49" s="1202"/>
      <c r="X49" s="1202"/>
      <c r="Y49" s="1202"/>
      <c r="Z49" s="1202"/>
      <c r="AA49" s="1202"/>
      <c r="AB49" s="1202"/>
      <c r="AC49" s="1202"/>
      <c r="AD49" s="1202"/>
      <c r="AE49" s="1202"/>
      <c r="AF49" s="1202"/>
      <c r="AG49" s="1202"/>
      <c r="AH49" s="1202"/>
      <c r="AI49" s="1202"/>
      <c r="AJ49" s="1202"/>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row>
    <row r="50" spans="1:91" s="4" customFormat="1" ht="18" customHeight="1" x14ac:dyDescent="0.2">
      <c r="A50" s="27" t="s">
        <v>511</v>
      </c>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row>
  </sheetData>
  <sheetProtection algorithmName="SHA-512" hashValue="tC3vbfOyJef+nap9GccqbWRS48+1QB9yOUkK6AayHVC0GxQyoNd+bx0MwTl/UN9I0CQY9yvHdPO82FH0lCNhqQ==" saltValue="q9zlBVxPMeX73oyA2eAMQA==" spinCount="100000" sheet="1" objects="1" scenarios="1" selectLockedCells="1" selectUnlockedCells="1"/>
  <mergeCells count="64">
    <mergeCell ref="A2:Q2"/>
    <mergeCell ref="AA4:AD4"/>
    <mergeCell ref="AF4:AG4"/>
    <mergeCell ref="AI4:AJ4"/>
    <mergeCell ref="K8:M8"/>
    <mergeCell ref="U8:AB8"/>
    <mergeCell ref="L4:M4"/>
    <mergeCell ref="H10:I10"/>
    <mergeCell ref="J10:P10"/>
    <mergeCell ref="T10:AK10"/>
    <mergeCell ref="H12:I12"/>
    <mergeCell ref="J12:P12"/>
    <mergeCell ref="T12:AK12"/>
    <mergeCell ref="A20:A22"/>
    <mergeCell ref="B20:C22"/>
    <mergeCell ref="D20:J20"/>
    <mergeCell ref="K20:Q20"/>
    <mergeCell ref="D21:E21"/>
    <mergeCell ref="B25:C25"/>
    <mergeCell ref="H14:I14"/>
    <mergeCell ref="J14:P14"/>
    <mergeCell ref="T14:AK14"/>
    <mergeCell ref="B16:Q16"/>
    <mergeCell ref="B17:AK17"/>
    <mergeCell ref="F21:J21"/>
    <mergeCell ref="K21:L21"/>
    <mergeCell ref="B23:C23"/>
    <mergeCell ref="B24:C24"/>
    <mergeCell ref="C18:AJ18"/>
    <mergeCell ref="A36:AJ36"/>
    <mergeCell ref="B26:C26"/>
    <mergeCell ref="B27:C27"/>
    <mergeCell ref="B28:C28"/>
    <mergeCell ref="B29:C29"/>
    <mergeCell ref="B30:C30"/>
    <mergeCell ref="B31:C31"/>
    <mergeCell ref="B32:C32"/>
    <mergeCell ref="B33:C33"/>
    <mergeCell ref="D33:I33"/>
    <mergeCell ref="K33:P33"/>
    <mergeCell ref="P34:Q34"/>
    <mergeCell ref="A37:C37"/>
    <mergeCell ref="D37:Q37"/>
    <mergeCell ref="A38:C38"/>
    <mergeCell ref="D38:Q38"/>
    <mergeCell ref="A39:C39"/>
    <mergeCell ref="D39:Q39"/>
    <mergeCell ref="A40:C40"/>
    <mergeCell ref="D40:Q40"/>
    <mergeCell ref="A41:C41"/>
    <mergeCell ref="D41:Q41"/>
    <mergeCell ref="A42:C42"/>
    <mergeCell ref="D42:Q42"/>
    <mergeCell ref="A43:C43"/>
    <mergeCell ref="D43:Q43"/>
    <mergeCell ref="A44:C44"/>
    <mergeCell ref="D44:Q44"/>
    <mergeCell ref="A45:C45"/>
    <mergeCell ref="D45:Q45"/>
    <mergeCell ref="A46:C46"/>
    <mergeCell ref="D46:Q46"/>
    <mergeCell ref="A47:C47"/>
    <mergeCell ref="D47:Q47"/>
    <mergeCell ref="A49:AJ49"/>
  </mergeCells>
  <phoneticPr fontId="7"/>
  <printOptions horizontalCentered="1"/>
  <pageMargins left="0.55118110236220474" right="0.39370078740157483" top="0.59055118110236227" bottom="0.47244094488188981" header="0.31496062992125984" footer="0.31496062992125984"/>
  <pageSetup paperSize="9" scale="8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4AB63-5BAC-46A6-A8D6-81102AD1DC0D}">
  <sheetPr>
    <tabColor rgb="FFFF0000"/>
    <pageSetUpPr fitToPage="1"/>
  </sheetPr>
  <dimension ref="A1:CL308"/>
  <sheetViews>
    <sheetView showGridLines="0" showZeros="0" view="pageBreakPreview" topLeftCell="A37" zoomScaleNormal="85" zoomScaleSheetLayoutView="100" workbookViewId="0">
      <selection activeCell="N308" sqref="N308"/>
    </sheetView>
  </sheetViews>
  <sheetFormatPr defaultColWidth="3.09765625" defaultRowHeight="18" customHeight="1" x14ac:dyDescent="0.2"/>
  <cols>
    <col min="1" max="1" width="3.69921875" style="313" customWidth="1"/>
    <col min="2" max="9" width="6.3984375" style="313" customWidth="1"/>
    <col min="10" max="10" width="8.3984375" style="313" bestFit="1" customWidth="1"/>
    <col min="11" max="16" width="6.3984375" style="313" customWidth="1"/>
    <col min="17" max="17" width="8.3984375" style="313" bestFit="1" customWidth="1"/>
    <col min="18"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39" ht="18" customHeight="1" x14ac:dyDescent="0.2">
      <c r="A1" s="836" t="s">
        <v>512</v>
      </c>
      <c r="B1" s="836"/>
      <c r="C1" s="836"/>
      <c r="D1" s="836"/>
      <c r="E1" s="836"/>
      <c r="F1" s="836"/>
      <c r="G1" s="836"/>
      <c r="H1" s="836"/>
      <c r="I1" s="836"/>
      <c r="J1" s="836"/>
      <c r="K1" s="836"/>
      <c r="L1" s="836"/>
      <c r="M1" s="836"/>
      <c r="N1" s="836"/>
      <c r="O1" s="836"/>
      <c r="P1" s="836"/>
      <c r="Q1" s="836"/>
    </row>
    <row r="2" spans="1:39" ht="18" customHeight="1" thickBot="1" x14ac:dyDescent="0.25">
      <c r="A2" s="88"/>
      <c r="B2" s="88"/>
      <c r="C2" s="88"/>
      <c r="D2" s="88"/>
      <c r="E2" s="88"/>
      <c r="F2" s="88"/>
      <c r="G2" s="88"/>
      <c r="H2" s="88"/>
      <c r="I2" s="88"/>
      <c r="J2" s="88"/>
      <c r="K2" s="88"/>
      <c r="L2" s="88"/>
      <c r="M2" s="88"/>
      <c r="N2" s="88"/>
      <c r="O2" s="88"/>
      <c r="P2" s="88"/>
      <c r="Q2" s="88"/>
    </row>
    <row r="3" spans="1:39" ht="26.25" customHeight="1" x14ac:dyDescent="0.2">
      <c r="A3" s="278" t="s">
        <v>486</v>
      </c>
      <c r="B3" s="1222">
        <f>入力シート⑧!B8</f>
        <v>0</v>
      </c>
      <c r="C3" s="1223"/>
      <c r="D3" s="1224" t="s">
        <v>487</v>
      </c>
      <c r="E3" s="890"/>
      <c r="F3" s="890"/>
      <c r="G3" s="890"/>
      <c r="H3" s="890"/>
      <c r="I3" s="891"/>
      <c r="J3" s="311" t="str">
        <f>入力シート⑧!J8</f>
        <v/>
      </c>
      <c r="K3" s="1224" t="s">
        <v>488</v>
      </c>
      <c r="L3" s="890"/>
      <c r="M3" s="890"/>
      <c r="N3" s="890"/>
      <c r="O3" s="890"/>
      <c r="P3" s="891"/>
      <c r="Q3" s="312" t="str">
        <f>入力シート⑧!Q8</f>
        <v/>
      </c>
      <c r="R3" s="279"/>
      <c r="S3" s="279"/>
      <c r="T3"/>
      <c r="U3"/>
      <c r="V3"/>
      <c r="W3"/>
      <c r="X3"/>
      <c r="Y3"/>
      <c r="Z3"/>
      <c r="AA3"/>
      <c r="AB3"/>
      <c r="AC3"/>
      <c r="AD3"/>
      <c r="AE3"/>
      <c r="AF3"/>
      <c r="AG3"/>
      <c r="AH3"/>
      <c r="AI3"/>
      <c r="AJ3"/>
      <c r="AK3"/>
      <c r="AL3"/>
      <c r="AM3"/>
    </row>
    <row r="4" spans="1:39" ht="19.5" customHeight="1" thickBot="1" x14ac:dyDescent="0.25">
      <c r="A4" s="1225" t="s">
        <v>489</v>
      </c>
      <c r="B4" s="893"/>
      <c r="C4" s="893"/>
      <c r="D4" s="893"/>
      <c r="E4" s="893"/>
      <c r="F4" s="893"/>
      <c r="G4" s="893"/>
      <c r="H4" s="893"/>
      <c r="I4" s="893"/>
      <c r="J4" s="893"/>
      <c r="K4" s="894"/>
      <c r="L4" s="894"/>
      <c r="M4" s="894"/>
      <c r="N4" s="894"/>
      <c r="O4" s="895"/>
      <c r="P4" s="1226" t="str">
        <f>入力シート⑧!P9</f>
        <v/>
      </c>
      <c r="Q4" s="1227"/>
      <c r="R4" s="279"/>
      <c r="S4" s="266"/>
      <c r="T4"/>
      <c r="U4"/>
      <c r="V4"/>
      <c r="W4"/>
      <c r="X4"/>
      <c r="Y4"/>
      <c r="Z4"/>
      <c r="AA4"/>
      <c r="AB4"/>
      <c r="AC4"/>
      <c r="AD4"/>
      <c r="AE4"/>
      <c r="AF4"/>
      <c r="AG4"/>
      <c r="AH4"/>
      <c r="AI4"/>
      <c r="AJ4"/>
      <c r="AK4"/>
      <c r="AL4"/>
      <c r="AM4"/>
    </row>
    <row r="5" spans="1:39" ht="18" customHeight="1" thickBot="1" x14ac:dyDescent="0.25">
      <c r="A5" s="898" t="s">
        <v>513</v>
      </c>
      <c r="B5" s="899"/>
      <c r="C5" s="899"/>
      <c r="D5" s="899"/>
      <c r="E5" s="899"/>
      <c r="F5" s="899"/>
      <c r="G5" s="899"/>
      <c r="H5" s="899"/>
      <c r="I5" s="899"/>
      <c r="J5" s="899"/>
      <c r="K5" s="899"/>
      <c r="L5" s="899"/>
      <c r="M5" s="899"/>
      <c r="N5" s="899"/>
      <c r="O5" s="899"/>
      <c r="P5" s="899"/>
      <c r="Q5" s="900"/>
      <c r="R5" s="279"/>
      <c r="S5" s="279"/>
      <c r="T5"/>
      <c r="U5"/>
      <c r="V5"/>
      <c r="W5"/>
      <c r="X5"/>
      <c r="Y5"/>
      <c r="Z5"/>
      <c r="AA5"/>
      <c r="AB5"/>
      <c r="AC5"/>
      <c r="AD5"/>
      <c r="AE5"/>
      <c r="AF5"/>
      <c r="AG5"/>
      <c r="AH5"/>
      <c r="AI5"/>
      <c r="AJ5"/>
      <c r="AK5"/>
      <c r="AL5"/>
      <c r="AM5"/>
    </row>
    <row r="6" spans="1:39" s="280" customFormat="1" ht="11.4" customHeight="1" x14ac:dyDescent="0.2">
      <c r="A6" s="901" t="s">
        <v>474</v>
      </c>
      <c r="B6" s="903" t="s">
        <v>475</v>
      </c>
      <c r="C6" s="904"/>
      <c r="D6" s="879" t="s">
        <v>476</v>
      </c>
      <c r="E6" s="880"/>
      <c r="F6" s="880"/>
      <c r="G6" s="880"/>
      <c r="H6" s="880"/>
      <c r="I6" s="880"/>
      <c r="J6" s="881"/>
      <c r="K6" s="879" t="s">
        <v>477</v>
      </c>
      <c r="L6" s="880"/>
      <c r="M6" s="880"/>
      <c r="N6" s="880"/>
      <c r="O6" s="880"/>
      <c r="P6" s="880"/>
      <c r="Q6" s="881"/>
    </row>
    <row r="7" spans="1:39" s="280" customFormat="1" ht="14.7" customHeight="1" x14ac:dyDescent="0.2">
      <c r="A7" s="902"/>
      <c r="B7" s="905"/>
      <c r="C7" s="906"/>
      <c r="D7" s="882" t="s">
        <v>478</v>
      </c>
      <c r="E7" s="883"/>
      <c r="F7" s="884">
        <v>45901</v>
      </c>
      <c r="G7" s="885"/>
      <c r="H7" s="885"/>
      <c r="I7" s="885"/>
      <c r="J7" s="886"/>
      <c r="K7" s="882" t="s">
        <v>478</v>
      </c>
      <c r="L7" s="883"/>
      <c r="M7" s="281"/>
      <c r="N7" s="282">
        <f>入力シート⑧!N12</f>
        <v>0</v>
      </c>
      <c r="O7" s="283" t="s">
        <v>37</v>
      </c>
      <c r="P7" s="282">
        <f>入力シート⑧!P12</f>
        <v>0</v>
      </c>
      <c r="Q7" s="284" t="s">
        <v>250</v>
      </c>
    </row>
    <row r="8" spans="1:39" s="280" customFormat="1" ht="28.8" x14ac:dyDescent="0.2">
      <c r="A8" s="902"/>
      <c r="B8" s="905"/>
      <c r="C8" s="906"/>
      <c r="D8" s="285" t="s">
        <v>479</v>
      </c>
      <c r="E8" s="286" t="s">
        <v>480</v>
      </c>
      <c r="F8" s="286" t="s">
        <v>481</v>
      </c>
      <c r="G8" s="286" t="s">
        <v>482</v>
      </c>
      <c r="H8" s="286" t="s">
        <v>483</v>
      </c>
      <c r="I8" s="286" t="s">
        <v>484</v>
      </c>
      <c r="J8" s="287" t="s">
        <v>485</v>
      </c>
      <c r="K8" s="285" t="s">
        <v>479</v>
      </c>
      <c r="L8" s="286" t="s">
        <v>480</v>
      </c>
      <c r="M8" s="286" t="s">
        <v>481</v>
      </c>
      <c r="N8" s="286" t="s">
        <v>482</v>
      </c>
      <c r="O8" s="286" t="s">
        <v>483</v>
      </c>
      <c r="P8" s="286" t="s">
        <v>484</v>
      </c>
      <c r="Q8" s="287" t="s">
        <v>485</v>
      </c>
    </row>
    <row r="9" spans="1:39" s="280" customFormat="1" ht="14.4" customHeight="1" x14ac:dyDescent="0.2">
      <c r="A9" s="288">
        <v>1</v>
      </c>
      <c r="B9" s="1220">
        <f>入力シート⑧!B24</f>
        <v>0</v>
      </c>
      <c r="C9" s="1221"/>
      <c r="D9" s="267">
        <f>入力シート⑧!D24</f>
        <v>0</v>
      </c>
      <c r="E9" s="263">
        <f>入力シート⑧!E24</f>
        <v>0</v>
      </c>
      <c r="F9" s="262" t="str">
        <f>入力シート⑧!F24</f>
        <v/>
      </c>
      <c r="G9" s="263">
        <f>入力シート⑧!G24</f>
        <v>0</v>
      </c>
      <c r="H9" s="263">
        <f>入力シート⑧!H24</f>
        <v>0</v>
      </c>
      <c r="I9" s="262" t="str">
        <f>入力シート⑧!I24</f>
        <v/>
      </c>
      <c r="J9" s="260" t="str">
        <f>入力シート⑧!J24</f>
        <v/>
      </c>
      <c r="K9" s="267">
        <f>入力シート⑧!K24</f>
        <v>0</v>
      </c>
      <c r="L9" s="263">
        <f>入力シート⑧!L24</f>
        <v>0</v>
      </c>
      <c r="M9" s="262" t="str">
        <f>入力シート⑧!M24</f>
        <v/>
      </c>
      <c r="N9" s="263">
        <f>入力シート⑧!N24</f>
        <v>0</v>
      </c>
      <c r="O9" s="263">
        <f>入力シート⑧!O24</f>
        <v>0</v>
      </c>
      <c r="P9" s="262" t="str">
        <f>入力シート⑧!P24</f>
        <v/>
      </c>
      <c r="Q9" s="260" t="str">
        <f>入力シート⑧!Q24</f>
        <v/>
      </c>
    </row>
    <row r="10" spans="1:39" s="280" customFormat="1" ht="14.4" customHeight="1" x14ac:dyDescent="0.2">
      <c r="A10" s="291">
        <v>2</v>
      </c>
      <c r="B10" s="1220">
        <f>入力シート⑧!B25</f>
        <v>0</v>
      </c>
      <c r="C10" s="1221"/>
      <c r="D10" s="267">
        <f>入力シート⑧!D25</f>
        <v>0</v>
      </c>
      <c r="E10" s="263">
        <f>入力シート⑧!E25</f>
        <v>0</v>
      </c>
      <c r="F10" s="262" t="str">
        <f>入力シート⑧!F25</f>
        <v/>
      </c>
      <c r="G10" s="263">
        <f>入力シート⑧!G25</f>
        <v>0</v>
      </c>
      <c r="H10" s="263">
        <f>入力シート⑧!H25</f>
        <v>0</v>
      </c>
      <c r="I10" s="262" t="str">
        <f>入力シート⑧!I25</f>
        <v/>
      </c>
      <c r="J10" s="260" t="str">
        <f>入力シート⑧!J25</f>
        <v/>
      </c>
      <c r="K10" s="267">
        <f>入力シート⑧!K25</f>
        <v>0</v>
      </c>
      <c r="L10" s="263">
        <f>入力シート⑧!L25</f>
        <v>0</v>
      </c>
      <c r="M10" s="262" t="str">
        <f>入力シート⑧!M25</f>
        <v/>
      </c>
      <c r="N10" s="263">
        <f>入力シート⑧!N25</f>
        <v>0</v>
      </c>
      <c r="O10" s="263">
        <f>入力シート⑧!O25</f>
        <v>0</v>
      </c>
      <c r="P10" s="262" t="str">
        <f>入力シート⑧!P25</f>
        <v/>
      </c>
      <c r="Q10" s="260" t="str">
        <f>入力シート⑧!Q25</f>
        <v/>
      </c>
    </row>
    <row r="11" spans="1:39" s="280" customFormat="1" ht="14.4" customHeight="1" x14ac:dyDescent="0.2">
      <c r="A11" s="288">
        <v>3</v>
      </c>
      <c r="B11" s="1220">
        <f>入力シート⑧!B26</f>
        <v>0</v>
      </c>
      <c r="C11" s="1221"/>
      <c r="D11" s="267">
        <f>入力シート⑧!D26</f>
        <v>0</v>
      </c>
      <c r="E11" s="263">
        <f>入力シート⑧!E26</f>
        <v>0</v>
      </c>
      <c r="F11" s="262" t="str">
        <f>入力シート⑧!F26</f>
        <v/>
      </c>
      <c r="G11" s="263">
        <f>入力シート⑧!G26</f>
        <v>0</v>
      </c>
      <c r="H11" s="263">
        <f>入力シート⑧!H26</f>
        <v>0</v>
      </c>
      <c r="I11" s="262" t="str">
        <f>入力シート⑧!I26</f>
        <v/>
      </c>
      <c r="J11" s="260" t="str">
        <f>入力シート⑧!J26</f>
        <v/>
      </c>
      <c r="K11" s="267">
        <f>入力シート⑧!K26</f>
        <v>0</v>
      </c>
      <c r="L11" s="263">
        <f>入力シート⑧!L26</f>
        <v>0</v>
      </c>
      <c r="M11" s="262" t="str">
        <f>入力シート⑧!M26</f>
        <v/>
      </c>
      <c r="N11" s="263">
        <f>入力シート⑧!N26</f>
        <v>0</v>
      </c>
      <c r="O11" s="263">
        <f>入力シート⑧!O26</f>
        <v>0</v>
      </c>
      <c r="P11" s="262" t="str">
        <f>入力シート⑧!P26</f>
        <v/>
      </c>
      <c r="Q11" s="260" t="str">
        <f>入力シート⑧!Q26</f>
        <v/>
      </c>
    </row>
    <row r="12" spans="1:39" s="280" customFormat="1" ht="14.4" customHeight="1" x14ac:dyDescent="0.2">
      <c r="A12" s="291">
        <v>4</v>
      </c>
      <c r="B12" s="1220">
        <f>入力シート⑧!B27</f>
        <v>0</v>
      </c>
      <c r="C12" s="1221"/>
      <c r="D12" s="267">
        <f>入力シート⑧!D27</f>
        <v>0</v>
      </c>
      <c r="E12" s="263">
        <f>入力シート⑧!E27</f>
        <v>0</v>
      </c>
      <c r="F12" s="262" t="str">
        <f>入力シート⑧!F27</f>
        <v/>
      </c>
      <c r="G12" s="263">
        <f>入力シート⑧!G27</f>
        <v>0</v>
      </c>
      <c r="H12" s="263">
        <f>入力シート⑧!H27</f>
        <v>0</v>
      </c>
      <c r="I12" s="262" t="str">
        <f>入力シート⑧!I27</f>
        <v/>
      </c>
      <c r="J12" s="260" t="str">
        <f>入力シート⑧!J27</f>
        <v/>
      </c>
      <c r="K12" s="267">
        <f>入力シート⑧!K27</f>
        <v>0</v>
      </c>
      <c r="L12" s="263">
        <f>入力シート⑧!L27</f>
        <v>0</v>
      </c>
      <c r="M12" s="262" t="str">
        <f>入力シート⑧!M27</f>
        <v/>
      </c>
      <c r="N12" s="263">
        <f>入力シート⑧!N27</f>
        <v>0</v>
      </c>
      <c r="O12" s="263">
        <f>入力シート⑧!O27</f>
        <v>0</v>
      </c>
      <c r="P12" s="262" t="str">
        <f>入力シート⑧!P27</f>
        <v/>
      </c>
      <c r="Q12" s="260" t="str">
        <f>入力シート⑧!Q27</f>
        <v/>
      </c>
    </row>
    <row r="13" spans="1:39" s="280" customFormat="1" ht="14.4" customHeight="1" x14ac:dyDescent="0.2">
      <c r="A13" s="288">
        <v>5</v>
      </c>
      <c r="B13" s="1220">
        <f>入力シート⑧!B28</f>
        <v>0</v>
      </c>
      <c r="C13" s="1221"/>
      <c r="D13" s="267">
        <f>入力シート⑧!D28</f>
        <v>0</v>
      </c>
      <c r="E13" s="263">
        <f>入力シート⑧!E28</f>
        <v>0</v>
      </c>
      <c r="F13" s="262" t="str">
        <f>入力シート⑧!F28</f>
        <v/>
      </c>
      <c r="G13" s="263">
        <f>入力シート⑧!G28</f>
        <v>0</v>
      </c>
      <c r="H13" s="263">
        <f>入力シート⑧!H28</f>
        <v>0</v>
      </c>
      <c r="I13" s="262" t="str">
        <f>入力シート⑧!I28</f>
        <v/>
      </c>
      <c r="J13" s="260" t="str">
        <f>入力シート⑧!J28</f>
        <v/>
      </c>
      <c r="K13" s="267">
        <f>入力シート⑧!K28</f>
        <v>0</v>
      </c>
      <c r="L13" s="263">
        <f>入力シート⑧!L28</f>
        <v>0</v>
      </c>
      <c r="M13" s="262" t="str">
        <f>入力シート⑧!M28</f>
        <v/>
      </c>
      <c r="N13" s="263">
        <f>入力シート⑧!N28</f>
        <v>0</v>
      </c>
      <c r="O13" s="263">
        <f>入力シート⑧!O28</f>
        <v>0</v>
      </c>
      <c r="P13" s="262" t="str">
        <f>入力シート⑧!P28</f>
        <v/>
      </c>
      <c r="Q13" s="260" t="str">
        <f>入力シート⑧!Q28</f>
        <v/>
      </c>
    </row>
    <row r="14" spans="1:39" s="280" customFormat="1" ht="14.4" customHeight="1" x14ac:dyDescent="0.2">
      <c r="A14" s="291">
        <v>6</v>
      </c>
      <c r="B14" s="1220">
        <f>入力シート⑧!B29</f>
        <v>0</v>
      </c>
      <c r="C14" s="1221"/>
      <c r="D14" s="267">
        <f>入力シート⑧!D29</f>
        <v>0</v>
      </c>
      <c r="E14" s="263">
        <f>入力シート⑧!E29</f>
        <v>0</v>
      </c>
      <c r="F14" s="262" t="str">
        <f>入力シート⑧!F29</f>
        <v/>
      </c>
      <c r="G14" s="263">
        <f>入力シート⑧!G29</f>
        <v>0</v>
      </c>
      <c r="H14" s="263">
        <f>入力シート⑧!H29</f>
        <v>0</v>
      </c>
      <c r="I14" s="262" t="str">
        <f>入力シート⑧!I29</f>
        <v/>
      </c>
      <c r="J14" s="260" t="str">
        <f>入力シート⑧!J29</f>
        <v/>
      </c>
      <c r="K14" s="267">
        <f>入力シート⑧!K29</f>
        <v>0</v>
      </c>
      <c r="L14" s="263">
        <f>入力シート⑧!L29</f>
        <v>0</v>
      </c>
      <c r="M14" s="262" t="str">
        <f>入力シート⑧!M29</f>
        <v/>
      </c>
      <c r="N14" s="263">
        <f>入力シート⑧!N29</f>
        <v>0</v>
      </c>
      <c r="O14" s="263">
        <f>入力シート⑧!O29</f>
        <v>0</v>
      </c>
      <c r="P14" s="262" t="str">
        <f>入力シート⑧!P29</f>
        <v/>
      </c>
      <c r="Q14" s="260" t="str">
        <f>入力シート⑧!Q29</f>
        <v/>
      </c>
    </row>
    <row r="15" spans="1:39" s="280" customFormat="1" ht="14.4" customHeight="1" x14ac:dyDescent="0.2">
      <c r="A15" s="288">
        <v>7</v>
      </c>
      <c r="B15" s="1220">
        <f>入力シート⑧!B30</f>
        <v>0</v>
      </c>
      <c r="C15" s="1221"/>
      <c r="D15" s="267">
        <f>入力シート⑧!D30</f>
        <v>0</v>
      </c>
      <c r="E15" s="263">
        <f>入力シート⑧!E30</f>
        <v>0</v>
      </c>
      <c r="F15" s="262" t="str">
        <f>入力シート⑧!F30</f>
        <v/>
      </c>
      <c r="G15" s="263">
        <f>入力シート⑧!G30</f>
        <v>0</v>
      </c>
      <c r="H15" s="263">
        <f>入力シート⑧!H30</f>
        <v>0</v>
      </c>
      <c r="I15" s="262" t="str">
        <f>入力シート⑧!I30</f>
        <v/>
      </c>
      <c r="J15" s="260" t="str">
        <f>入力シート⑧!J30</f>
        <v/>
      </c>
      <c r="K15" s="267">
        <f>入力シート⑧!K30</f>
        <v>0</v>
      </c>
      <c r="L15" s="263">
        <f>入力シート⑧!L30</f>
        <v>0</v>
      </c>
      <c r="M15" s="262" t="str">
        <f>入力シート⑧!M30</f>
        <v/>
      </c>
      <c r="N15" s="263">
        <f>入力シート⑧!N30</f>
        <v>0</v>
      </c>
      <c r="O15" s="263">
        <f>入力シート⑧!O30</f>
        <v>0</v>
      </c>
      <c r="P15" s="262" t="str">
        <f>入力シート⑧!P30</f>
        <v/>
      </c>
      <c r="Q15" s="260" t="str">
        <f>入力シート⑧!Q30</f>
        <v/>
      </c>
    </row>
    <row r="16" spans="1:39" s="280" customFormat="1" ht="14.4" customHeight="1" x14ac:dyDescent="0.2">
      <c r="A16" s="291">
        <v>8</v>
      </c>
      <c r="B16" s="1220">
        <f>入力シート⑧!B31</f>
        <v>0</v>
      </c>
      <c r="C16" s="1221"/>
      <c r="D16" s="267">
        <f>入力シート⑧!D31</f>
        <v>0</v>
      </c>
      <c r="E16" s="263">
        <f>入力シート⑧!E31</f>
        <v>0</v>
      </c>
      <c r="F16" s="262" t="str">
        <f>入力シート⑧!F31</f>
        <v/>
      </c>
      <c r="G16" s="263">
        <f>入力シート⑧!G31</f>
        <v>0</v>
      </c>
      <c r="H16" s="263">
        <f>入力シート⑧!H31</f>
        <v>0</v>
      </c>
      <c r="I16" s="262" t="str">
        <f>入力シート⑧!I31</f>
        <v/>
      </c>
      <c r="J16" s="260" t="str">
        <f>入力シート⑧!J31</f>
        <v/>
      </c>
      <c r="K16" s="267">
        <f>入力シート⑧!K31</f>
        <v>0</v>
      </c>
      <c r="L16" s="263">
        <f>入力シート⑧!L31</f>
        <v>0</v>
      </c>
      <c r="M16" s="262" t="str">
        <f>入力シート⑧!M31</f>
        <v/>
      </c>
      <c r="N16" s="263">
        <f>入力シート⑧!N31</f>
        <v>0</v>
      </c>
      <c r="O16" s="263">
        <f>入力シート⑧!O31</f>
        <v>0</v>
      </c>
      <c r="P16" s="262" t="str">
        <f>入力シート⑧!P31</f>
        <v/>
      </c>
      <c r="Q16" s="260" t="str">
        <f>入力シート⑧!Q31</f>
        <v/>
      </c>
    </row>
    <row r="17" spans="1:17" s="280" customFormat="1" ht="14.4" customHeight="1" x14ac:dyDescent="0.2">
      <c r="A17" s="288">
        <v>9</v>
      </c>
      <c r="B17" s="1220">
        <f>入力シート⑧!B32</f>
        <v>0</v>
      </c>
      <c r="C17" s="1221"/>
      <c r="D17" s="267">
        <f>入力シート⑧!D32</f>
        <v>0</v>
      </c>
      <c r="E17" s="263">
        <f>入力シート⑧!E32</f>
        <v>0</v>
      </c>
      <c r="F17" s="262" t="str">
        <f>入力シート⑧!F32</f>
        <v/>
      </c>
      <c r="G17" s="263">
        <f>入力シート⑧!G32</f>
        <v>0</v>
      </c>
      <c r="H17" s="263">
        <f>入力シート⑧!H32</f>
        <v>0</v>
      </c>
      <c r="I17" s="262" t="str">
        <f>入力シート⑧!I32</f>
        <v/>
      </c>
      <c r="J17" s="260" t="str">
        <f>入力シート⑧!J32</f>
        <v/>
      </c>
      <c r="K17" s="267">
        <f>入力シート⑧!K32</f>
        <v>0</v>
      </c>
      <c r="L17" s="263">
        <f>入力シート⑧!L32</f>
        <v>0</v>
      </c>
      <c r="M17" s="262" t="str">
        <f>入力シート⑧!M32</f>
        <v/>
      </c>
      <c r="N17" s="263">
        <f>入力シート⑧!N32</f>
        <v>0</v>
      </c>
      <c r="O17" s="263">
        <f>入力シート⑧!O32</f>
        <v>0</v>
      </c>
      <c r="P17" s="262" t="str">
        <f>入力シート⑧!P32</f>
        <v/>
      </c>
      <c r="Q17" s="260" t="str">
        <f>入力シート⑧!Q32</f>
        <v/>
      </c>
    </row>
    <row r="18" spans="1:17" s="280" customFormat="1" ht="14.4" customHeight="1" x14ac:dyDescent="0.2">
      <c r="A18" s="291">
        <v>10</v>
      </c>
      <c r="B18" s="1220">
        <f>入力シート⑧!B33</f>
        <v>0</v>
      </c>
      <c r="C18" s="1221"/>
      <c r="D18" s="267">
        <f>入力シート⑧!D33</f>
        <v>0</v>
      </c>
      <c r="E18" s="263">
        <f>入力シート⑧!E33</f>
        <v>0</v>
      </c>
      <c r="F18" s="262" t="str">
        <f>入力シート⑧!F33</f>
        <v/>
      </c>
      <c r="G18" s="263">
        <f>入力シート⑧!G33</f>
        <v>0</v>
      </c>
      <c r="H18" s="263">
        <f>入力シート⑧!H33</f>
        <v>0</v>
      </c>
      <c r="I18" s="262" t="str">
        <f>入力シート⑧!I33</f>
        <v/>
      </c>
      <c r="J18" s="260" t="str">
        <f>入力シート⑧!J33</f>
        <v/>
      </c>
      <c r="K18" s="267">
        <f>入力シート⑧!K33</f>
        <v>0</v>
      </c>
      <c r="L18" s="263">
        <f>入力シート⑧!L33</f>
        <v>0</v>
      </c>
      <c r="M18" s="262" t="str">
        <f>入力シート⑧!M33</f>
        <v/>
      </c>
      <c r="N18" s="263">
        <f>入力シート⑧!N33</f>
        <v>0</v>
      </c>
      <c r="O18" s="263">
        <f>入力シート⑧!O33</f>
        <v>0</v>
      </c>
      <c r="P18" s="262" t="str">
        <f>入力シート⑧!P33</f>
        <v/>
      </c>
      <c r="Q18" s="260" t="str">
        <f>入力シート⑧!Q33</f>
        <v/>
      </c>
    </row>
    <row r="19" spans="1:17" s="280" customFormat="1" ht="14.4" customHeight="1" x14ac:dyDescent="0.2">
      <c r="A19" s="288">
        <v>11</v>
      </c>
      <c r="B19" s="1220">
        <f>入力シート⑧!B34</f>
        <v>0</v>
      </c>
      <c r="C19" s="1221"/>
      <c r="D19" s="267">
        <f>入力シート⑧!D34</f>
        <v>0</v>
      </c>
      <c r="E19" s="263">
        <f>入力シート⑧!E34</f>
        <v>0</v>
      </c>
      <c r="F19" s="262" t="str">
        <f>入力シート⑧!F34</f>
        <v/>
      </c>
      <c r="G19" s="263">
        <f>入力シート⑧!G34</f>
        <v>0</v>
      </c>
      <c r="H19" s="263">
        <f>入力シート⑧!H34</f>
        <v>0</v>
      </c>
      <c r="I19" s="262" t="str">
        <f>入力シート⑧!I34</f>
        <v/>
      </c>
      <c r="J19" s="260" t="str">
        <f>入力シート⑧!J34</f>
        <v/>
      </c>
      <c r="K19" s="267">
        <f>入力シート⑧!K34</f>
        <v>0</v>
      </c>
      <c r="L19" s="263">
        <f>入力シート⑧!L34</f>
        <v>0</v>
      </c>
      <c r="M19" s="262" t="str">
        <f>入力シート⑧!M34</f>
        <v/>
      </c>
      <c r="N19" s="263">
        <f>入力シート⑧!N34</f>
        <v>0</v>
      </c>
      <c r="O19" s="263">
        <f>入力シート⑧!O34</f>
        <v>0</v>
      </c>
      <c r="P19" s="262" t="str">
        <f>入力シート⑧!P34</f>
        <v/>
      </c>
      <c r="Q19" s="260" t="str">
        <f>入力シート⑧!Q34</f>
        <v/>
      </c>
    </row>
    <row r="20" spans="1:17" s="4" customFormat="1" ht="14.4" customHeight="1" x14ac:dyDescent="0.2">
      <c r="A20" s="291">
        <v>12</v>
      </c>
      <c r="B20" s="1220">
        <f>入力シート⑧!B35</f>
        <v>0</v>
      </c>
      <c r="C20" s="1221"/>
      <c r="D20" s="267">
        <f>入力シート⑧!D35</f>
        <v>0</v>
      </c>
      <c r="E20" s="263">
        <f>入力シート⑧!E35</f>
        <v>0</v>
      </c>
      <c r="F20" s="262" t="str">
        <f>入力シート⑧!F35</f>
        <v/>
      </c>
      <c r="G20" s="263">
        <f>入力シート⑧!G35</f>
        <v>0</v>
      </c>
      <c r="H20" s="263">
        <f>入力シート⑧!H35</f>
        <v>0</v>
      </c>
      <c r="I20" s="262" t="str">
        <f>入力シート⑧!I35</f>
        <v/>
      </c>
      <c r="J20" s="260" t="str">
        <f>入力シート⑧!J35</f>
        <v/>
      </c>
      <c r="K20" s="267">
        <f>入力シート⑧!K35</f>
        <v>0</v>
      </c>
      <c r="L20" s="263">
        <f>入力シート⑧!L35</f>
        <v>0</v>
      </c>
      <c r="M20" s="262" t="str">
        <f>入力シート⑧!M35</f>
        <v/>
      </c>
      <c r="N20" s="263">
        <f>入力シート⑧!N35</f>
        <v>0</v>
      </c>
      <c r="O20" s="263">
        <f>入力シート⑧!O35</f>
        <v>0</v>
      </c>
      <c r="P20" s="262" t="str">
        <f>入力シート⑧!P35</f>
        <v/>
      </c>
      <c r="Q20" s="260" t="str">
        <f>入力シート⑧!Q35</f>
        <v/>
      </c>
    </row>
    <row r="21" spans="1:17" s="4" customFormat="1" ht="14.4" customHeight="1" x14ac:dyDescent="0.2">
      <c r="A21" s="288">
        <v>13</v>
      </c>
      <c r="B21" s="1220">
        <f>入力シート⑧!B36</f>
        <v>0</v>
      </c>
      <c r="C21" s="1221"/>
      <c r="D21" s="267">
        <f>入力シート⑧!D36</f>
        <v>0</v>
      </c>
      <c r="E21" s="263">
        <f>入力シート⑧!E36</f>
        <v>0</v>
      </c>
      <c r="F21" s="262" t="str">
        <f>入力シート⑧!F36</f>
        <v/>
      </c>
      <c r="G21" s="263">
        <f>入力シート⑧!G36</f>
        <v>0</v>
      </c>
      <c r="H21" s="263">
        <f>入力シート⑧!H36</f>
        <v>0</v>
      </c>
      <c r="I21" s="262" t="str">
        <f>入力シート⑧!I36</f>
        <v/>
      </c>
      <c r="J21" s="260" t="str">
        <f>入力シート⑧!J36</f>
        <v/>
      </c>
      <c r="K21" s="267">
        <f>入力シート⑧!K36</f>
        <v>0</v>
      </c>
      <c r="L21" s="263">
        <f>入力シート⑧!L36</f>
        <v>0</v>
      </c>
      <c r="M21" s="262" t="str">
        <f>入力シート⑧!M36</f>
        <v/>
      </c>
      <c r="N21" s="263">
        <f>入力シート⑧!N36</f>
        <v>0</v>
      </c>
      <c r="O21" s="263">
        <f>入力シート⑧!O36</f>
        <v>0</v>
      </c>
      <c r="P21" s="262" t="str">
        <f>入力シート⑧!P36</f>
        <v/>
      </c>
      <c r="Q21" s="260" t="str">
        <f>入力シート⑧!Q36</f>
        <v/>
      </c>
    </row>
    <row r="22" spans="1:17" s="4" customFormat="1" ht="14.4" customHeight="1" x14ac:dyDescent="0.2">
      <c r="A22" s="291">
        <v>14</v>
      </c>
      <c r="B22" s="1220">
        <f>入力シート⑧!B37</f>
        <v>0</v>
      </c>
      <c r="C22" s="1221"/>
      <c r="D22" s="267">
        <f>入力シート⑧!D37</f>
        <v>0</v>
      </c>
      <c r="E22" s="263">
        <f>入力シート⑧!E37</f>
        <v>0</v>
      </c>
      <c r="F22" s="262" t="str">
        <f>入力シート⑧!F37</f>
        <v/>
      </c>
      <c r="G22" s="263">
        <f>入力シート⑧!G37</f>
        <v>0</v>
      </c>
      <c r="H22" s="263">
        <f>入力シート⑧!H37</f>
        <v>0</v>
      </c>
      <c r="I22" s="262" t="str">
        <f>入力シート⑧!I37</f>
        <v/>
      </c>
      <c r="J22" s="260" t="str">
        <f>入力シート⑧!J37</f>
        <v/>
      </c>
      <c r="K22" s="267">
        <f>入力シート⑧!K37</f>
        <v>0</v>
      </c>
      <c r="L22" s="263">
        <f>入力シート⑧!L37</f>
        <v>0</v>
      </c>
      <c r="M22" s="262" t="str">
        <f>入力シート⑧!M37</f>
        <v/>
      </c>
      <c r="N22" s="263">
        <f>入力シート⑧!N37</f>
        <v>0</v>
      </c>
      <c r="O22" s="263">
        <f>入力シート⑧!O37</f>
        <v>0</v>
      </c>
      <c r="P22" s="262" t="str">
        <f>入力シート⑧!P37</f>
        <v/>
      </c>
      <c r="Q22" s="260" t="str">
        <f>入力シート⑧!Q37</f>
        <v/>
      </c>
    </row>
    <row r="23" spans="1:17" s="4" customFormat="1" ht="14.4" customHeight="1" x14ac:dyDescent="0.2">
      <c r="A23" s="288">
        <v>15</v>
      </c>
      <c r="B23" s="1220">
        <f>入力シート⑧!B38</f>
        <v>0</v>
      </c>
      <c r="C23" s="1221"/>
      <c r="D23" s="267">
        <f>入力シート⑧!D38</f>
        <v>0</v>
      </c>
      <c r="E23" s="263">
        <f>入力シート⑧!E38</f>
        <v>0</v>
      </c>
      <c r="F23" s="262" t="str">
        <f>入力シート⑧!F38</f>
        <v/>
      </c>
      <c r="G23" s="263">
        <f>入力シート⑧!G38</f>
        <v>0</v>
      </c>
      <c r="H23" s="263">
        <f>入力シート⑧!H38</f>
        <v>0</v>
      </c>
      <c r="I23" s="262" t="str">
        <f>入力シート⑧!I38</f>
        <v/>
      </c>
      <c r="J23" s="260" t="str">
        <f>入力シート⑧!J38</f>
        <v/>
      </c>
      <c r="K23" s="267">
        <f>入力シート⑧!K38</f>
        <v>0</v>
      </c>
      <c r="L23" s="263">
        <f>入力シート⑧!L38</f>
        <v>0</v>
      </c>
      <c r="M23" s="262" t="str">
        <f>入力シート⑧!M38</f>
        <v/>
      </c>
      <c r="N23" s="263">
        <f>入力シート⑧!N38</f>
        <v>0</v>
      </c>
      <c r="O23" s="263">
        <f>入力シート⑧!O38</f>
        <v>0</v>
      </c>
      <c r="P23" s="262" t="str">
        <f>入力シート⑧!P38</f>
        <v/>
      </c>
      <c r="Q23" s="260" t="str">
        <f>入力シート⑧!Q38</f>
        <v/>
      </c>
    </row>
    <row r="24" spans="1:17" s="4" customFormat="1" ht="14.4" customHeight="1" x14ac:dyDescent="0.2">
      <c r="A24" s="291">
        <v>16</v>
      </c>
      <c r="B24" s="1220">
        <f>入力シート⑧!B39</f>
        <v>0</v>
      </c>
      <c r="C24" s="1221"/>
      <c r="D24" s="267">
        <f>入力シート⑧!D39</f>
        <v>0</v>
      </c>
      <c r="E24" s="263">
        <f>入力シート⑧!E39</f>
        <v>0</v>
      </c>
      <c r="F24" s="262" t="str">
        <f>入力シート⑧!F39</f>
        <v/>
      </c>
      <c r="G24" s="263">
        <f>入力シート⑧!G39</f>
        <v>0</v>
      </c>
      <c r="H24" s="263">
        <f>入力シート⑧!H39</f>
        <v>0</v>
      </c>
      <c r="I24" s="262" t="str">
        <f>入力シート⑧!I39</f>
        <v/>
      </c>
      <c r="J24" s="260" t="str">
        <f>入力シート⑧!J39</f>
        <v/>
      </c>
      <c r="K24" s="267">
        <f>入力シート⑧!K39</f>
        <v>0</v>
      </c>
      <c r="L24" s="263">
        <f>入力シート⑧!L39</f>
        <v>0</v>
      </c>
      <c r="M24" s="262" t="str">
        <f>入力シート⑧!M39</f>
        <v/>
      </c>
      <c r="N24" s="263">
        <f>入力シート⑧!N39</f>
        <v>0</v>
      </c>
      <c r="O24" s="263">
        <f>入力シート⑧!O39</f>
        <v>0</v>
      </c>
      <c r="P24" s="262" t="str">
        <f>入力シート⑧!P39</f>
        <v/>
      </c>
      <c r="Q24" s="260" t="str">
        <f>入力シート⑧!Q39</f>
        <v/>
      </c>
    </row>
    <row r="25" spans="1:17" s="4" customFormat="1" ht="14.4" customHeight="1" x14ac:dyDescent="0.2">
      <c r="A25" s="288">
        <v>17</v>
      </c>
      <c r="B25" s="1220">
        <f>入力シート⑧!B40</f>
        <v>0</v>
      </c>
      <c r="C25" s="1221"/>
      <c r="D25" s="267">
        <f>入力シート⑧!D40</f>
        <v>0</v>
      </c>
      <c r="E25" s="263">
        <f>入力シート⑧!E40</f>
        <v>0</v>
      </c>
      <c r="F25" s="262" t="str">
        <f>入力シート⑧!F40</f>
        <v/>
      </c>
      <c r="G25" s="263">
        <f>入力シート⑧!G40</f>
        <v>0</v>
      </c>
      <c r="H25" s="263">
        <f>入力シート⑧!H40</f>
        <v>0</v>
      </c>
      <c r="I25" s="262" t="str">
        <f>入力シート⑧!I40</f>
        <v/>
      </c>
      <c r="J25" s="260" t="str">
        <f>入力シート⑧!J40</f>
        <v/>
      </c>
      <c r="K25" s="267">
        <f>入力シート⑧!K40</f>
        <v>0</v>
      </c>
      <c r="L25" s="263">
        <f>入力シート⑧!L40</f>
        <v>0</v>
      </c>
      <c r="M25" s="262" t="str">
        <f>入力シート⑧!M40</f>
        <v/>
      </c>
      <c r="N25" s="263">
        <f>入力シート⑧!N40</f>
        <v>0</v>
      </c>
      <c r="O25" s="263">
        <f>入力シート⑧!O40</f>
        <v>0</v>
      </c>
      <c r="P25" s="262" t="str">
        <f>入力シート⑧!P40</f>
        <v/>
      </c>
      <c r="Q25" s="260" t="str">
        <f>入力シート⑧!Q40</f>
        <v/>
      </c>
    </row>
    <row r="26" spans="1:17" s="4" customFormat="1" ht="14.4" customHeight="1" x14ac:dyDescent="0.2">
      <c r="A26" s="291">
        <v>18</v>
      </c>
      <c r="B26" s="1220">
        <f>入力シート⑧!B41</f>
        <v>0</v>
      </c>
      <c r="C26" s="1221"/>
      <c r="D26" s="267">
        <f>入力シート⑧!D41</f>
        <v>0</v>
      </c>
      <c r="E26" s="263">
        <f>入力シート⑧!E41</f>
        <v>0</v>
      </c>
      <c r="F26" s="262" t="str">
        <f>入力シート⑧!F41</f>
        <v/>
      </c>
      <c r="G26" s="263">
        <f>入力シート⑧!G41</f>
        <v>0</v>
      </c>
      <c r="H26" s="263">
        <f>入力シート⑧!H41</f>
        <v>0</v>
      </c>
      <c r="I26" s="262" t="str">
        <f>入力シート⑧!I41</f>
        <v/>
      </c>
      <c r="J26" s="260" t="str">
        <f>入力シート⑧!J41</f>
        <v/>
      </c>
      <c r="K26" s="267">
        <f>入力シート⑧!K41</f>
        <v>0</v>
      </c>
      <c r="L26" s="263">
        <f>入力シート⑧!L41</f>
        <v>0</v>
      </c>
      <c r="M26" s="262" t="str">
        <f>入力シート⑧!M41</f>
        <v/>
      </c>
      <c r="N26" s="263">
        <f>入力シート⑧!N41</f>
        <v>0</v>
      </c>
      <c r="O26" s="263">
        <f>入力シート⑧!O41</f>
        <v>0</v>
      </c>
      <c r="P26" s="262" t="str">
        <f>入力シート⑧!P41</f>
        <v/>
      </c>
      <c r="Q26" s="260" t="str">
        <f>入力シート⑧!Q41</f>
        <v/>
      </c>
    </row>
    <row r="27" spans="1:17" s="4" customFormat="1" ht="14.4" customHeight="1" x14ac:dyDescent="0.2">
      <c r="A27" s="288">
        <v>19</v>
      </c>
      <c r="B27" s="1220">
        <f>入力シート⑧!B42</f>
        <v>0</v>
      </c>
      <c r="C27" s="1221"/>
      <c r="D27" s="267">
        <f>入力シート⑧!D42</f>
        <v>0</v>
      </c>
      <c r="E27" s="263">
        <f>入力シート⑧!E42</f>
        <v>0</v>
      </c>
      <c r="F27" s="262" t="str">
        <f>入力シート⑧!F42</f>
        <v/>
      </c>
      <c r="G27" s="263">
        <f>入力シート⑧!G42</f>
        <v>0</v>
      </c>
      <c r="H27" s="263">
        <f>入力シート⑧!H42</f>
        <v>0</v>
      </c>
      <c r="I27" s="262" t="str">
        <f>入力シート⑧!I42</f>
        <v/>
      </c>
      <c r="J27" s="260" t="str">
        <f>入力シート⑧!J42</f>
        <v/>
      </c>
      <c r="K27" s="267">
        <f>入力シート⑧!K42</f>
        <v>0</v>
      </c>
      <c r="L27" s="263">
        <f>入力シート⑧!L42</f>
        <v>0</v>
      </c>
      <c r="M27" s="262" t="str">
        <f>入力シート⑧!M42</f>
        <v/>
      </c>
      <c r="N27" s="263">
        <f>入力シート⑧!N42</f>
        <v>0</v>
      </c>
      <c r="O27" s="263">
        <f>入力シート⑧!O42</f>
        <v>0</v>
      </c>
      <c r="P27" s="262" t="str">
        <f>入力シート⑧!P42</f>
        <v/>
      </c>
      <c r="Q27" s="260" t="str">
        <f>入力シート⑧!Q42</f>
        <v/>
      </c>
    </row>
    <row r="28" spans="1:17" s="4" customFormat="1" ht="14.4" customHeight="1" x14ac:dyDescent="0.2">
      <c r="A28" s="291">
        <v>20</v>
      </c>
      <c r="B28" s="1220">
        <f>入力シート⑧!B43</f>
        <v>0</v>
      </c>
      <c r="C28" s="1221"/>
      <c r="D28" s="267">
        <f>入力シート⑧!D43</f>
        <v>0</v>
      </c>
      <c r="E28" s="263">
        <f>入力シート⑧!E43</f>
        <v>0</v>
      </c>
      <c r="F28" s="262" t="str">
        <f>入力シート⑧!F43</f>
        <v/>
      </c>
      <c r="G28" s="263">
        <f>入力シート⑧!G43</f>
        <v>0</v>
      </c>
      <c r="H28" s="263">
        <f>入力シート⑧!H43</f>
        <v>0</v>
      </c>
      <c r="I28" s="262" t="str">
        <f>入力シート⑧!I43</f>
        <v/>
      </c>
      <c r="J28" s="260" t="str">
        <f>入力シート⑧!J43</f>
        <v/>
      </c>
      <c r="K28" s="267">
        <f>入力シート⑧!K43</f>
        <v>0</v>
      </c>
      <c r="L28" s="263">
        <f>入力シート⑧!L43</f>
        <v>0</v>
      </c>
      <c r="M28" s="262" t="str">
        <f>入力シート⑧!M43</f>
        <v/>
      </c>
      <c r="N28" s="263">
        <f>入力シート⑧!N43</f>
        <v>0</v>
      </c>
      <c r="O28" s="263">
        <f>入力シート⑧!O43</f>
        <v>0</v>
      </c>
      <c r="P28" s="262" t="str">
        <f>入力シート⑧!P43</f>
        <v/>
      </c>
      <c r="Q28" s="260" t="str">
        <f>入力シート⑧!Q43</f>
        <v/>
      </c>
    </row>
    <row r="29" spans="1:17" s="4" customFormat="1" ht="14.4" customHeight="1" x14ac:dyDescent="0.2">
      <c r="A29" s="288">
        <v>21</v>
      </c>
      <c r="B29" s="1220">
        <f>入力シート⑧!B44</f>
        <v>0</v>
      </c>
      <c r="C29" s="1221"/>
      <c r="D29" s="267">
        <f>入力シート⑧!D44</f>
        <v>0</v>
      </c>
      <c r="E29" s="263">
        <f>入力シート⑧!E44</f>
        <v>0</v>
      </c>
      <c r="F29" s="262" t="str">
        <f>入力シート⑧!F44</f>
        <v/>
      </c>
      <c r="G29" s="263">
        <f>入力シート⑧!G44</f>
        <v>0</v>
      </c>
      <c r="H29" s="263">
        <f>入力シート⑧!H44</f>
        <v>0</v>
      </c>
      <c r="I29" s="262" t="str">
        <f>入力シート⑧!I44</f>
        <v/>
      </c>
      <c r="J29" s="260" t="str">
        <f>入力シート⑧!J44</f>
        <v/>
      </c>
      <c r="K29" s="267">
        <f>入力シート⑧!K44</f>
        <v>0</v>
      </c>
      <c r="L29" s="263">
        <f>入力シート⑧!L44</f>
        <v>0</v>
      </c>
      <c r="M29" s="262" t="str">
        <f>入力シート⑧!M44</f>
        <v/>
      </c>
      <c r="N29" s="263">
        <f>入力シート⑧!N44</f>
        <v>0</v>
      </c>
      <c r="O29" s="263">
        <f>入力シート⑧!O44</f>
        <v>0</v>
      </c>
      <c r="P29" s="262" t="str">
        <f>入力シート⑧!P44</f>
        <v/>
      </c>
      <c r="Q29" s="260" t="str">
        <f>入力シート⑧!Q44</f>
        <v/>
      </c>
    </row>
    <row r="30" spans="1:17" s="4" customFormat="1" ht="14.4" customHeight="1" x14ac:dyDescent="0.2">
      <c r="A30" s="291">
        <v>22</v>
      </c>
      <c r="B30" s="1220">
        <f>入力シート⑧!B45</f>
        <v>0</v>
      </c>
      <c r="C30" s="1221"/>
      <c r="D30" s="267">
        <f>入力シート⑧!D45</f>
        <v>0</v>
      </c>
      <c r="E30" s="263">
        <f>入力シート⑧!E45</f>
        <v>0</v>
      </c>
      <c r="F30" s="262" t="str">
        <f>入力シート⑧!F45</f>
        <v/>
      </c>
      <c r="G30" s="263">
        <f>入力シート⑧!G45</f>
        <v>0</v>
      </c>
      <c r="H30" s="263">
        <f>入力シート⑧!H45</f>
        <v>0</v>
      </c>
      <c r="I30" s="262" t="str">
        <f>入力シート⑧!I45</f>
        <v/>
      </c>
      <c r="J30" s="260" t="str">
        <f>入力シート⑧!J45</f>
        <v/>
      </c>
      <c r="K30" s="267">
        <f>入力シート⑧!K45</f>
        <v>0</v>
      </c>
      <c r="L30" s="263">
        <f>入力シート⑧!L45</f>
        <v>0</v>
      </c>
      <c r="M30" s="262" t="str">
        <f>入力シート⑧!M45</f>
        <v/>
      </c>
      <c r="N30" s="263">
        <f>入力シート⑧!N45</f>
        <v>0</v>
      </c>
      <c r="O30" s="263">
        <f>入力シート⑧!O45</f>
        <v>0</v>
      </c>
      <c r="P30" s="262" t="str">
        <f>入力シート⑧!P45</f>
        <v/>
      </c>
      <c r="Q30" s="260" t="str">
        <f>入力シート⑧!Q45</f>
        <v/>
      </c>
    </row>
    <row r="31" spans="1:17" s="4" customFormat="1" ht="14.4" customHeight="1" x14ac:dyDescent="0.2">
      <c r="A31" s="288">
        <v>23</v>
      </c>
      <c r="B31" s="1220">
        <f>入力シート⑧!B46</f>
        <v>0</v>
      </c>
      <c r="C31" s="1221"/>
      <c r="D31" s="267">
        <f>入力シート⑧!D46</f>
        <v>0</v>
      </c>
      <c r="E31" s="263">
        <f>入力シート⑧!E46</f>
        <v>0</v>
      </c>
      <c r="F31" s="262" t="str">
        <f>入力シート⑧!F46</f>
        <v/>
      </c>
      <c r="G31" s="263">
        <f>入力シート⑧!G46</f>
        <v>0</v>
      </c>
      <c r="H31" s="263">
        <f>入力シート⑧!H46</f>
        <v>0</v>
      </c>
      <c r="I31" s="262" t="str">
        <f>入力シート⑧!I46</f>
        <v/>
      </c>
      <c r="J31" s="260" t="str">
        <f>入力シート⑧!J46</f>
        <v/>
      </c>
      <c r="K31" s="267">
        <f>入力シート⑧!K46</f>
        <v>0</v>
      </c>
      <c r="L31" s="263">
        <f>入力シート⑧!L46</f>
        <v>0</v>
      </c>
      <c r="M31" s="262" t="str">
        <f>入力シート⑧!M46</f>
        <v/>
      </c>
      <c r="N31" s="263">
        <f>入力シート⑧!N46</f>
        <v>0</v>
      </c>
      <c r="O31" s="263">
        <f>入力シート⑧!O46</f>
        <v>0</v>
      </c>
      <c r="P31" s="262" t="str">
        <f>入力シート⑧!P46</f>
        <v/>
      </c>
      <c r="Q31" s="260" t="str">
        <f>入力シート⑧!Q46</f>
        <v/>
      </c>
    </row>
    <row r="32" spans="1:17" s="4" customFormat="1" ht="14.4" customHeight="1" x14ac:dyDescent="0.2">
      <c r="A32" s="291">
        <v>24</v>
      </c>
      <c r="B32" s="1220">
        <f>入力シート⑧!B47</f>
        <v>0</v>
      </c>
      <c r="C32" s="1221"/>
      <c r="D32" s="267">
        <f>入力シート⑧!D47</f>
        <v>0</v>
      </c>
      <c r="E32" s="263">
        <f>入力シート⑧!E47</f>
        <v>0</v>
      </c>
      <c r="F32" s="262" t="str">
        <f>入力シート⑧!F47</f>
        <v/>
      </c>
      <c r="G32" s="263">
        <f>入力シート⑧!G47</f>
        <v>0</v>
      </c>
      <c r="H32" s="263">
        <f>入力シート⑧!H47</f>
        <v>0</v>
      </c>
      <c r="I32" s="262" t="str">
        <f>入力シート⑧!I47</f>
        <v/>
      </c>
      <c r="J32" s="260" t="str">
        <f>入力シート⑧!J47</f>
        <v/>
      </c>
      <c r="K32" s="267">
        <f>入力シート⑧!K47</f>
        <v>0</v>
      </c>
      <c r="L32" s="263">
        <f>入力シート⑧!L47</f>
        <v>0</v>
      </c>
      <c r="M32" s="262" t="str">
        <f>入力シート⑧!M47</f>
        <v/>
      </c>
      <c r="N32" s="263">
        <f>入力シート⑧!N47</f>
        <v>0</v>
      </c>
      <c r="O32" s="263">
        <f>入力シート⑧!O47</f>
        <v>0</v>
      </c>
      <c r="P32" s="262" t="str">
        <f>入力シート⑧!P47</f>
        <v/>
      </c>
      <c r="Q32" s="260" t="str">
        <f>入力シート⑧!Q47</f>
        <v/>
      </c>
    </row>
    <row r="33" spans="1:17" s="4" customFormat="1" ht="14.4" customHeight="1" x14ac:dyDescent="0.2">
      <c r="A33" s="288">
        <v>25</v>
      </c>
      <c r="B33" s="1220">
        <f>入力シート⑧!B48</f>
        <v>0</v>
      </c>
      <c r="C33" s="1221"/>
      <c r="D33" s="267">
        <f>入力シート⑧!D48</f>
        <v>0</v>
      </c>
      <c r="E33" s="263">
        <f>入力シート⑧!E48</f>
        <v>0</v>
      </c>
      <c r="F33" s="262" t="str">
        <f>入力シート⑧!F48</f>
        <v/>
      </c>
      <c r="G33" s="263">
        <f>入力シート⑧!G48</f>
        <v>0</v>
      </c>
      <c r="H33" s="263">
        <f>入力シート⑧!H48</f>
        <v>0</v>
      </c>
      <c r="I33" s="262" t="str">
        <f>入力シート⑧!I48</f>
        <v/>
      </c>
      <c r="J33" s="260" t="str">
        <f>入力シート⑧!J48</f>
        <v/>
      </c>
      <c r="K33" s="267">
        <f>入力シート⑧!K48</f>
        <v>0</v>
      </c>
      <c r="L33" s="263">
        <f>入力シート⑧!L48</f>
        <v>0</v>
      </c>
      <c r="M33" s="262" t="str">
        <f>入力シート⑧!M48</f>
        <v/>
      </c>
      <c r="N33" s="263">
        <f>入力シート⑧!N48</f>
        <v>0</v>
      </c>
      <c r="O33" s="263">
        <f>入力シート⑧!O48</f>
        <v>0</v>
      </c>
      <c r="P33" s="262" t="str">
        <f>入力シート⑧!P48</f>
        <v/>
      </c>
      <c r="Q33" s="260" t="str">
        <f>入力シート⑧!Q48</f>
        <v/>
      </c>
    </row>
    <row r="34" spans="1:17" s="4" customFormat="1" ht="14.4" customHeight="1" x14ac:dyDescent="0.2">
      <c r="A34" s="291">
        <v>26</v>
      </c>
      <c r="B34" s="1220">
        <f>入力シート⑧!B49</f>
        <v>0</v>
      </c>
      <c r="C34" s="1221"/>
      <c r="D34" s="267">
        <f>入力シート⑧!D49</f>
        <v>0</v>
      </c>
      <c r="E34" s="263">
        <f>入力シート⑧!E49</f>
        <v>0</v>
      </c>
      <c r="F34" s="262" t="str">
        <f>入力シート⑧!F49</f>
        <v/>
      </c>
      <c r="G34" s="263">
        <f>入力シート⑧!G49</f>
        <v>0</v>
      </c>
      <c r="H34" s="263">
        <f>入力シート⑧!H49</f>
        <v>0</v>
      </c>
      <c r="I34" s="262" t="str">
        <f>入力シート⑧!I49</f>
        <v/>
      </c>
      <c r="J34" s="260" t="str">
        <f>入力シート⑧!J49</f>
        <v/>
      </c>
      <c r="K34" s="267">
        <f>入力シート⑧!K49</f>
        <v>0</v>
      </c>
      <c r="L34" s="263">
        <f>入力シート⑧!L49</f>
        <v>0</v>
      </c>
      <c r="M34" s="262" t="str">
        <f>入力シート⑧!M49</f>
        <v/>
      </c>
      <c r="N34" s="263">
        <f>入力シート⑧!N49</f>
        <v>0</v>
      </c>
      <c r="O34" s="263">
        <f>入力シート⑧!O49</f>
        <v>0</v>
      </c>
      <c r="P34" s="262" t="str">
        <f>入力シート⑧!P49</f>
        <v/>
      </c>
      <c r="Q34" s="260" t="str">
        <f>入力シート⑧!Q49</f>
        <v/>
      </c>
    </row>
    <row r="35" spans="1:17" s="4" customFormat="1" ht="14.4" customHeight="1" x14ac:dyDescent="0.2">
      <c r="A35" s="288">
        <v>27</v>
      </c>
      <c r="B35" s="1220">
        <f>入力シート⑧!B50</f>
        <v>0</v>
      </c>
      <c r="C35" s="1221"/>
      <c r="D35" s="267">
        <f>入力シート⑧!D50</f>
        <v>0</v>
      </c>
      <c r="E35" s="263">
        <f>入力シート⑧!E50</f>
        <v>0</v>
      </c>
      <c r="F35" s="262" t="str">
        <f>入力シート⑧!F50</f>
        <v/>
      </c>
      <c r="G35" s="263">
        <f>入力シート⑧!G50</f>
        <v>0</v>
      </c>
      <c r="H35" s="263">
        <f>入力シート⑧!H50</f>
        <v>0</v>
      </c>
      <c r="I35" s="262" t="str">
        <f>入力シート⑧!I50</f>
        <v/>
      </c>
      <c r="J35" s="260" t="str">
        <f>入力シート⑧!J50</f>
        <v/>
      </c>
      <c r="K35" s="267">
        <f>入力シート⑧!K50</f>
        <v>0</v>
      </c>
      <c r="L35" s="263">
        <f>入力シート⑧!L50</f>
        <v>0</v>
      </c>
      <c r="M35" s="262" t="str">
        <f>入力シート⑧!M50</f>
        <v/>
      </c>
      <c r="N35" s="263">
        <f>入力シート⑧!N50</f>
        <v>0</v>
      </c>
      <c r="O35" s="263">
        <f>入力シート⑧!O50</f>
        <v>0</v>
      </c>
      <c r="P35" s="262" t="str">
        <f>入力シート⑧!P50</f>
        <v/>
      </c>
      <c r="Q35" s="260" t="str">
        <f>入力シート⑧!Q50</f>
        <v/>
      </c>
    </row>
    <row r="36" spans="1:17" s="4" customFormat="1" ht="14.4" customHeight="1" x14ac:dyDescent="0.2">
      <c r="A36" s="291">
        <v>28</v>
      </c>
      <c r="B36" s="1220">
        <f>入力シート⑧!B51</f>
        <v>0</v>
      </c>
      <c r="C36" s="1221"/>
      <c r="D36" s="267">
        <f>入力シート⑧!D51</f>
        <v>0</v>
      </c>
      <c r="E36" s="263">
        <f>入力シート⑧!E51</f>
        <v>0</v>
      </c>
      <c r="F36" s="262" t="str">
        <f>入力シート⑧!F51</f>
        <v/>
      </c>
      <c r="G36" s="263">
        <f>入力シート⑧!G51</f>
        <v>0</v>
      </c>
      <c r="H36" s="263">
        <f>入力シート⑧!H51</f>
        <v>0</v>
      </c>
      <c r="I36" s="262" t="str">
        <f>入力シート⑧!I51</f>
        <v/>
      </c>
      <c r="J36" s="260" t="str">
        <f>入力シート⑧!J51</f>
        <v/>
      </c>
      <c r="K36" s="267">
        <f>入力シート⑧!K51</f>
        <v>0</v>
      </c>
      <c r="L36" s="263">
        <f>入力シート⑧!L51</f>
        <v>0</v>
      </c>
      <c r="M36" s="262" t="str">
        <f>入力シート⑧!M51</f>
        <v/>
      </c>
      <c r="N36" s="263">
        <f>入力シート⑧!N51</f>
        <v>0</v>
      </c>
      <c r="O36" s="263">
        <f>入力シート⑧!O51</f>
        <v>0</v>
      </c>
      <c r="P36" s="262" t="str">
        <f>入力シート⑧!P51</f>
        <v/>
      </c>
      <c r="Q36" s="260" t="str">
        <f>入力シート⑧!Q51</f>
        <v/>
      </c>
    </row>
    <row r="37" spans="1:17" s="4" customFormat="1" ht="14.4" customHeight="1" x14ac:dyDescent="0.2">
      <c r="A37" s="288">
        <v>29</v>
      </c>
      <c r="B37" s="1220">
        <f>入力シート⑧!B52</f>
        <v>0</v>
      </c>
      <c r="C37" s="1221"/>
      <c r="D37" s="267">
        <f>入力シート⑧!D52</f>
        <v>0</v>
      </c>
      <c r="E37" s="263">
        <f>入力シート⑧!E52</f>
        <v>0</v>
      </c>
      <c r="F37" s="262" t="str">
        <f>入力シート⑧!F52</f>
        <v/>
      </c>
      <c r="G37" s="263">
        <f>入力シート⑧!G52</f>
        <v>0</v>
      </c>
      <c r="H37" s="263">
        <f>入力シート⑧!H52</f>
        <v>0</v>
      </c>
      <c r="I37" s="262" t="str">
        <f>入力シート⑧!I52</f>
        <v/>
      </c>
      <c r="J37" s="260" t="str">
        <f>入力シート⑧!J52</f>
        <v/>
      </c>
      <c r="K37" s="267">
        <f>入力シート⑧!K52</f>
        <v>0</v>
      </c>
      <c r="L37" s="263">
        <f>入力シート⑧!L52</f>
        <v>0</v>
      </c>
      <c r="M37" s="262" t="str">
        <f>入力シート⑧!M52</f>
        <v/>
      </c>
      <c r="N37" s="263">
        <f>入力シート⑧!N52</f>
        <v>0</v>
      </c>
      <c r="O37" s="263">
        <f>入力シート⑧!O52</f>
        <v>0</v>
      </c>
      <c r="P37" s="262" t="str">
        <f>入力シート⑧!P52</f>
        <v/>
      </c>
      <c r="Q37" s="260" t="str">
        <f>入力シート⑧!Q52</f>
        <v/>
      </c>
    </row>
    <row r="38" spans="1:17" s="4" customFormat="1" ht="14.4" customHeight="1" x14ac:dyDescent="0.2">
      <c r="A38" s="291">
        <v>30</v>
      </c>
      <c r="B38" s="1220">
        <f>入力シート⑧!B53</f>
        <v>0</v>
      </c>
      <c r="C38" s="1221"/>
      <c r="D38" s="267">
        <f>入力シート⑧!D53</f>
        <v>0</v>
      </c>
      <c r="E38" s="263">
        <f>入力シート⑧!E53</f>
        <v>0</v>
      </c>
      <c r="F38" s="262" t="str">
        <f>入力シート⑧!F53</f>
        <v/>
      </c>
      <c r="G38" s="263">
        <f>入力シート⑧!G53</f>
        <v>0</v>
      </c>
      <c r="H38" s="263">
        <f>入力シート⑧!H53</f>
        <v>0</v>
      </c>
      <c r="I38" s="262" t="str">
        <f>入力シート⑧!I53</f>
        <v/>
      </c>
      <c r="J38" s="260" t="str">
        <f>入力シート⑧!J53</f>
        <v/>
      </c>
      <c r="K38" s="267">
        <f>入力シート⑧!K53</f>
        <v>0</v>
      </c>
      <c r="L38" s="263">
        <f>入力シート⑧!L53</f>
        <v>0</v>
      </c>
      <c r="M38" s="262" t="str">
        <f>入力シート⑧!M53</f>
        <v/>
      </c>
      <c r="N38" s="263">
        <f>入力シート⑧!N53</f>
        <v>0</v>
      </c>
      <c r="O38" s="263">
        <f>入力シート⑧!O53</f>
        <v>0</v>
      </c>
      <c r="P38" s="262" t="str">
        <f>入力シート⑧!P53</f>
        <v/>
      </c>
      <c r="Q38" s="260" t="str">
        <f>入力シート⑧!Q53</f>
        <v/>
      </c>
    </row>
    <row r="39" spans="1:17" s="4" customFormat="1" ht="14.4" customHeight="1" x14ac:dyDescent="0.2">
      <c r="A39" s="288">
        <v>31</v>
      </c>
      <c r="B39" s="1220">
        <f>入力シート⑧!B54</f>
        <v>0</v>
      </c>
      <c r="C39" s="1221"/>
      <c r="D39" s="267">
        <f>入力シート⑧!D54</f>
        <v>0</v>
      </c>
      <c r="E39" s="263">
        <f>入力シート⑧!E54</f>
        <v>0</v>
      </c>
      <c r="F39" s="262" t="str">
        <f>入力シート⑧!F54</f>
        <v/>
      </c>
      <c r="G39" s="263">
        <f>入力シート⑧!G54</f>
        <v>0</v>
      </c>
      <c r="H39" s="263">
        <f>入力シート⑧!H54</f>
        <v>0</v>
      </c>
      <c r="I39" s="262" t="str">
        <f>入力シート⑧!I54</f>
        <v/>
      </c>
      <c r="J39" s="260" t="str">
        <f>入力シート⑧!J54</f>
        <v/>
      </c>
      <c r="K39" s="267">
        <f>入力シート⑧!K54</f>
        <v>0</v>
      </c>
      <c r="L39" s="263">
        <f>入力シート⑧!L54</f>
        <v>0</v>
      </c>
      <c r="M39" s="262" t="str">
        <f>入力シート⑧!M54</f>
        <v/>
      </c>
      <c r="N39" s="263">
        <f>入力シート⑧!N54</f>
        <v>0</v>
      </c>
      <c r="O39" s="263">
        <f>入力シート⑧!O54</f>
        <v>0</v>
      </c>
      <c r="P39" s="262" t="str">
        <f>入力シート⑧!P54</f>
        <v/>
      </c>
      <c r="Q39" s="260" t="str">
        <f>入力シート⑧!Q54</f>
        <v/>
      </c>
    </row>
    <row r="40" spans="1:17" s="4" customFormat="1" ht="14.4" customHeight="1" x14ac:dyDescent="0.2">
      <c r="A40" s="291">
        <v>32</v>
      </c>
      <c r="B40" s="1220">
        <f>入力シート⑧!B55</f>
        <v>0</v>
      </c>
      <c r="C40" s="1221"/>
      <c r="D40" s="267">
        <f>入力シート⑧!D55</f>
        <v>0</v>
      </c>
      <c r="E40" s="263">
        <f>入力シート⑧!E55</f>
        <v>0</v>
      </c>
      <c r="F40" s="262" t="str">
        <f>入力シート⑧!F55</f>
        <v/>
      </c>
      <c r="G40" s="263">
        <f>入力シート⑧!G55</f>
        <v>0</v>
      </c>
      <c r="H40" s="263">
        <f>入力シート⑧!H55</f>
        <v>0</v>
      </c>
      <c r="I40" s="262" t="str">
        <f>入力シート⑧!I55</f>
        <v/>
      </c>
      <c r="J40" s="260" t="str">
        <f>入力シート⑧!J55</f>
        <v/>
      </c>
      <c r="K40" s="267">
        <f>入力シート⑧!K55</f>
        <v>0</v>
      </c>
      <c r="L40" s="263">
        <f>入力シート⑧!L55</f>
        <v>0</v>
      </c>
      <c r="M40" s="262" t="str">
        <f>入力シート⑧!M55</f>
        <v/>
      </c>
      <c r="N40" s="263">
        <f>入力シート⑧!N55</f>
        <v>0</v>
      </c>
      <c r="O40" s="263">
        <f>入力シート⑧!O55</f>
        <v>0</v>
      </c>
      <c r="P40" s="262" t="str">
        <f>入力シート⑧!P55</f>
        <v/>
      </c>
      <c r="Q40" s="260" t="str">
        <f>入力シート⑧!Q55</f>
        <v/>
      </c>
    </row>
    <row r="41" spans="1:17" s="4" customFormat="1" ht="14.4" customHeight="1" x14ac:dyDescent="0.2">
      <c r="A41" s="288">
        <v>33</v>
      </c>
      <c r="B41" s="1220">
        <f>入力シート⑧!B56</f>
        <v>0</v>
      </c>
      <c r="C41" s="1221"/>
      <c r="D41" s="267">
        <f>入力シート⑧!D56</f>
        <v>0</v>
      </c>
      <c r="E41" s="263">
        <f>入力シート⑧!E56</f>
        <v>0</v>
      </c>
      <c r="F41" s="262" t="str">
        <f>入力シート⑧!F56</f>
        <v/>
      </c>
      <c r="G41" s="263">
        <f>入力シート⑧!G56</f>
        <v>0</v>
      </c>
      <c r="H41" s="263">
        <f>入力シート⑧!H56</f>
        <v>0</v>
      </c>
      <c r="I41" s="262" t="str">
        <f>入力シート⑧!I56</f>
        <v/>
      </c>
      <c r="J41" s="260" t="str">
        <f>入力シート⑧!J56</f>
        <v/>
      </c>
      <c r="K41" s="267">
        <f>入力シート⑧!K56</f>
        <v>0</v>
      </c>
      <c r="L41" s="263">
        <f>入力シート⑧!L56</f>
        <v>0</v>
      </c>
      <c r="M41" s="262" t="str">
        <f>入力シート⑧!M56</f>
        <v/>
      </c>
      <c r="N41" s="263">
        <f>入力シート⑧!N56</f>
        <v>0</v>
      </c>
      <c r="O41" s="263">
        <f>入力シート⑧!O56</f>
        <v>0</v>
      </c>
      <c r="P41" s="262" t="str">
        <f>入力シート⑧!P56</f>
        <v/>
      </c>
      <c r="Q41" s="260" t="str">
        <f>入力シート⑧!Q56</f>
        <v/>
      </c>
    </row>
    <row r="42" spans="1:17" s="4" customFormat="1" ht="14.4" customHeight="1" x14ac:dyDescent="0.2">
      <c r="A42" s="291">
        <v>34</v>
      </c>
      <c r="B42" s="1220">
        <f>入力シート⑧!B57</f>
        <v>0</v>
      </c>
      <c r="C42" s="1221"/>
      <c r="D42" s="267">
        <f>入力シート⑧!D57</f>
        <v>0</v>
      </c>
      <c r="E42" s="263">
        <f>入力シート⑧!E57</f>
        <v>0</v>
      </c>
      <c r="F42" s="262" t="str">
        <f>入力シート⑧!F57</f>
        <v/>
      </c>
      <c r="G42" s="263">
        <f>入力シート⑧!G57</f>
        <v>0</v>
      </c>
      <c r="H42" s="263">
        <f>入力シート⑧!H57</f>
        <v>0</v>
      </c>
      <c r="I42" s="262" t="str">
        <f>入力シート⑧!I57</f>
        <v/>
      </c>
      <c r="J42" s="260" t="str">
        <f>入力シート⑧!J57</f>
        <v/>
      </c>
      <c r="K42" s="267">
        <f>入力シート⑧!K57</f>
        <v>0</v>
      </c>
      <c r="L42" s="263">
        <f>入力シート⑧!L57</f>
        <v>0</v>
      </c>
      <c r="M42" s="262" t="str">
        <f>入力シート⑧!M57</f>
        <v/>
      </c>
      <c r="N42" s="263">
        <f>入力シート⑧!N57</f>
        <v>0</v>
      </c>
      <c r="O42" s="263">
        <f>入力シート⑧!O57</f>
        <v>0</v>
      </c>
      <c r="P42" s="262" t="str">
        <f>入力シート⑧!P57</f>
        <v/>
      </c>
      <c r="Q42" s="260" t="str">
        <f>入力シート⑧!Q57</f>
        <v/>
      </c>
    </row>
    <row r="43" spans="1:17" s="4" customFormat="1" ht="14.4" customHeight="1" x14ac:dyDescent="0.2">
      <c r="A43" s="288">
        <v>35</v>
      </c>
      <c r="B43" s="1220">
        <f>入力シート⑧!B58</f>
        <v>0</v>
      </c>
      <c r="C43" s="1221"/>
      <c r="D43" s="267">
        <f>入力シート⑧!D58</f>
        <v>0</v>
      </c>
      <c r="E43" s="263">
        <f>入力シート⑧!E58</f>
        <v>0</v>
      </c>
      <c r="F43" s="262" t="str">
        <f>入力シート⑧!F58</f>
        <v/>
      </c>
      <c r="G43" s="263">
        <f>入力シート⑧!G58</f>
        <v>0</v>
      </c>
      <c r="H43" s="263">
        <f>入力シート⑧!H58</f>
        <v>0</v>
      </c>
      <c r="I43" s="262" t="str">
        <f>入力シート⑧!I58</f>
        <v/>
      </c>
      <c r="J43" s="260" t="str">
        <f>入力シート⑧!J58</f>
        <v/>
      </c>
      <c r="K43" s="267">
        <f>入力シート⑧!K58</f>
        <v>0</v>
      </c>
      <c r="L43" s="263">
        <f>入力シート⑧!L58</f>
        <v>0</v>
      </c>
      <c r="M43" s="262" t="str">
        <f>入力シート⑧!M58</f>
        <v/>
      </c>
      <c r="N43" s="263">
        <f>入力シート⑧!N58</f>
        <v>0</v>
      </c>
      <c r="O43" s="263">
        <f>入力シート⑧!O58</f>
        <v>0</v>
      </c>
      <c r="P43" s="262" t="str">
        <f>入力シート⑧!P58</f>
        <v/>
      </c>
      <c r="Q43" s="260" t="str">
        <f>入力シート⑧!Q58</f>
        <v/>
      </c>
    </row>
    <row r="44" spans="1:17" s="4" customFormat="1" ht="14.4" customHeight="1" x14ac:dyDescent="0.2">
      <c r="A44" s="291">
        <v>36</v>
      </c>
      <c r="B44" s="1220">
        <f>入力シート⑧!B59</f>
        <v>0</v>
      </c>
      <c r="C44" s="1221"/>
      <c r="D44" s="267">
        <f>入力シート⑧!D59</f>
        <v>0</v>
      </c>
      <c r="E44" s="263">
        <f>入力シート⑧!E59</f>
        <v>0</v>
      </c>
      <c r="F44" s="262" t="str">
        <f>入力シート⑧!F59</f>
        <v/>
      </c>
      <c r="G44" s="263">
        <f>入力シート⑧!G59</f>
        <v>0</v>
      </c>
      <c r="H44" s="263">
        <f>入力シート⑧!H59</f>
        <v>0</v>
      </c>
      <c r="I44" s="262" t="str">
        <f>入力シート⑧!I59</f>
        <v/>
      </c>
      <c r="J44" s="260" t="str">
        <f>入力シート⑧!J59</f>
        <v/>
      </c>
      <c r="K44" s="267">
        <f>入力シート⑧!K59</f>
        <v>0</v>
      </c>
      <c r="L44" s="263">
        <f>入力シート⑧!L59</f>
        <v>0</v>
      </c>
      <c r="M44" s="262" t="str">
        <f>入力シート⑧!M59</f>
        <v/>
      </c>
      <c r="N44" s="263">
        <f>入力シート⑧!N59</f>
        <v>0</v>
      </c>
      <c r="O44" s="263">
        <f>入力シート⑧!O59</f>
        <v>0</v>
      </c>
      <c r="P44" s="262" t="str">
        <f>入力シート⑧!P59</f>
        <v/>
      </c>
      <c r="Q44" s="260" t="str">
        <f>入力シート⑧!Q59</f>
        <v/>
      </c>
    </row>
    <row r="45" spans="1:17" s="4" customFormat="1" ht="14.4" customHeight="1" x14ac:dyDescent="0.2">
      <c r="A45" s="288">
        <v>37</v>
      </c>
      <c r="B45" s="1220">
        <f>入力シート⑧!B60</f>
        <v>0</v>
      </c>
      <c r="C45" s="1221"/>
      <c r="D45" s="267">
        <f>入力シート⑧!D60</f>
        <v>0</v>
      </c>
      <c r="E45" s="263">
        <f>入力シート⑧!E60</f>
        <v>0</v>
      </c>
      <c r="F45" s="262" t="str">
        <f>入力シート⑧!F60</f>
        <v/>
      </c>
      <c r="G45" s="263">
        <f>入力シート⑧!G60</f>
        <v>0</v>
      </c>
      <c r="H45" s="263">
        <f>入力シート⑧!H60</f>
        <v>0</v>
      </c>
      <c r="I45" s="262" t="str">
        <f>入力シート⑧!I60</f>
        <v/>
      </c>
      <c r="J45" s="260" t="str">
        <f>入力シート⑧!J60</f>
        <v/>
      </c>
      <c r="K45" s="267">
        <f>入力シート⑧!K60</f>
        <v>0</v>
      </c>
      <c r="L45" s="263">
        <f>入力シート⑧!L60</f>
        <v>0</v>
      </c>
      <c r="M45" s="262" t="str">
        <f>入力シート⑧!M60</f>
        <v/>
      </c>
      <c r="N45" s="263">
        <f>入力シート⑧!N60</f>
        <v>0</v>
      </c>
      <c r="O45" s="263">
        <f>入力シート⑧!O60</f>
        <v>0</v>
      </c>
      <c r="P45" s="262" t="str">
        <f>入力シート⑧!P60</f>
        <v/>
      </c>
      <c r="Q45" s="260" t="str">
        <f>入力シート⑧!Q60</f>
        <v/>
      </c>
    </row>
    <row r="46" spans="1:17" s="4" customFormat="1" ht="14.4" customHeight="1" x14ac:dyDescent="0.2">
      <c r="A46" s="291">
        <v>38</v>
      </c>
      <c r="B46" s="1220">
        <f>入力シート⑧!B61</f>
        <v>0</v>
      </c>
      <c r="C46" s="1221"/>
      <c r="D46" s="267">
        <f>入力シート⑧!D61</f>
        <v>0</v>
      </c>
      <c r="E46" s="263">
        <f>入力シート⑧!E61</f>
        <v>0</v>
      </c>
      <c r="F46" s="262" t="str">
        <f>入力シート⑧!F61</f>
        <v/>
      </c>
      <c r="G46" s="263">
        <f>入力シート⑧!G61</f>
        <v>0</v>
      </c>
      <c r="H46" s="263">
        <f>入力シート⑧!H61</f>
        <v>0</v>
      </c>
      <c r="I46" s="262" t="str">
        <f>入力シート⑧!I61</f>
        <v/>
      </c>
      <c r="J46" s="260" t="str">
        <f>入力シート⑧!J61</f>
        <v/>
      </c>
      <c r="K46" s="267">
        <f>入力シート⑧!K61</f>
        <v>0</v>
      </c>
      <c r="L46" s="263">
        <f>入力シート⑧!L61</f>
        <v>0</v>
      </c>
      <c r="M46" s="262" t="str">
        <f>入力シート⑧!M61</f>
        <v/>
      </c>
      <c r="N46" s="263">
        <f>入力シート⑧!N61</f>
        <v>0</v>
      </c>
      <c r="O46" s="263">
        <f>入力シート⑧!O61</f>
        <v>0</v>
      </c>
      <c r="P46" s="262" t="str">
        <f>入力シート⑧!P61</f>
        <v/>
      </c>
      <c r="Q46" s="260" t="str">
        <f>入力シート⑧!Q61</f>
        <v/>
      </c>
    </row>
    <row r="47" spans="1:17" s="4" customFormat="1" ht="14.4" customHeight="1" x14ac:dyDescent="0.2">
      <c r="A47" s="288">
        <v>39</v>
      </c>
      <c r="B47" s="1220">
        <f>入力シート⑧!B62</f>
        <v>0</v>
      </c>
      <c r="C47" s="1221"/>
      <c r="D47" s="267">
        <f>入力シート⑧!D62</f>
        <v>0</v>
      </c>
      <c r="E47" s="263">
        <f>入力シート⑧!E62</f>
        <v>0</v>
      </c>
      <c r="F47" s="262" t="str">
        <f>入力シート⑧!F62</f>
        <v/>
      </c>
      <c r="G47" s="263">
        <f>入力シート⑧!G62</f>
        <v>0</v>
      </c>
      <c r="H47" s="263">
        <f>入力シート⑧!H62</f>
        <v>0</v>
      </c>
      <c r="I47" s="262" t="str">
        <f>入力シート⑧!I62</f>
        <v/>
      </c>
      <c r="J47" s="260" t="str">
        <f>入力シート⑧!J62</f>
        <v/>
      </c>
      <c r="K47" s="267">
        <f>入力シート⑧!K62</f>
        <v>0</v>
      </c>
      <c r="L47" s="263">
        <f>入力シート⑧!L62</f>
        <v>0</v>
      </c>
      <c r="M47" s="262" t="str">
        <f>入力シート⑧!M62</f>
        <v/>
      </c>
      <c r="N47" s="263">
        <f>入力シート⑧!N62</f>
        <v>0</v>
      </c>
      <c r="O47" s="263">
        <f>入力シート⑧!O62</f>
        <v>0</v>
      </c>
      <c r="P47" s="262" t="str">
        <f>入力シート⑧!P62</f>
        <v/>
      </c>
      <c r="Q47" s="260" t="str">
        <f>入力シート⑧!Q62</f>
        <v/>
      </c>
    </row>
    <row r="48" spans="1:17" s="4" customFormat="1" ht="14.4" customHeight="1" x14ac:dyDescent="0.2">
      <c r="A48" s="291">
        <v>40</v>
      </c>
      <c r="B48" s="1220">
        <f>入力シート⑧!B63</f>
        <v>0</v>
      </c>
      <c r="C48" s="1221"/>
      <c r="D48" s="267">
        <f>入力シート⑧!D63</f>
        <v>0</v>
      </c>
      <c r="E48" s="263">
        <f>入力シート⑧!E63</f>
        <v>0</v>
      </c>
      <c r="F48" s="262" t="str">
        <f>入力シート⑧!F63</f>
        <v/>
      </c>
      <c r="G48" s="263">
        <f>入力シート⑧!G63</f>
        <v>0</v>
      </c>
      <c r="H48" s="263">
        <f>入力シート⑧!H63</f>
        <v>0</v>
      </c>
      <c r="I48" s="262" t="str">
        <f>入力シート⑧!I63</f>
        <v/>
      </c>
      <c r="J48" s="260" t="str">
        <f>入力シート⑧!J63</f>
        <v/>
      </c>
      <c r="K48" s="267">
        <f>入力シート⑧!K63</f>
        <v>0</v>
      </c>
      <c r="L48" s="263">
        <f>入力シート⑧!L63</f>
        <v>0</v>
      </c>
      <c r="M48" s="262" t="str">
        <f>入力シート⑧!M63</f>
        <v/>
      </c>
      <c r="N48" s="263">
        <f>入力シート⑧!N63</f>
        <v>0</v>
      </c>
      <c r="O48" s="263">
        <f>入力シート⑧!O63</f>
        <v>0</v>
      </c>
      <c r="P48" s="262" t="str">
        <f>入力シート⑧!P63</f>
        <v/>
      </c>
      <c r="Q48" s="260" t="str">
        <f>入力シート⑧!Q63</f>
        <v/>
      </c>
    </row>
    <row r="49" spans="1:17" s="4" customFormat="1" ht="14.4" customHeight="1" x14ac:dyDescent="0.2">
      <c r="A49" s="288">
        <v>41</v>
      </c>
      <c r="B49" s="1220">
        <f>入力シート⑧!B64</f>
        <v>0</v>
      </c>
      <c r="C49" s="1221"/>
      <c r="D49" s="267">
        <f>入力シート⑧!D64</f>
        <v>0</v>
      </c>
      <c r="E49" s="263">
        <f>入力シート⑧!E64</f>
        <v>0</v>
      </c>
      <c r="F49" s="262" t="str">
        <f>入力シート⑧!F64</f>
        <v/>
      </c>
      <c r="G49" s="263">
        <f>入力シート⑧!G64</f>
        <v>0</v>
      </c>
      <c r="H49" s="263">
        <f>入力シート⑧!H64</f>
        <v>0</v>
      </c>
      <c r="I49" s="262" t="str">
        <f>入力シート⑧!I64</f>
        <v/>
      </c>
      <c r="J49" s="260" t="str">
        <f>入力シート⑧!J64</f>
        <v/>
      </c>
      <c r="K49" s="267">
        <f>入力シート⑧!K64</f>
        <v>0</v>
      </c>
      <c r="L49" s="263">
        <f>入力シート⑧!L64</f>
        <v>0</v>
      </c>
      <c r="M49" s="262" t="str">
        <f>入力シート⑧!M64</f>
        <v/>
      </c>
      <c r="N49" s="263">
        <f>入力シート⑧!N64</f>
        <v>0</v>
      </c>
      <c r="O49" s="263">
        <f>入力シート⑧!O64</f>
        <v>0</v>
      </c>
      <c r="P49" s="262" t="str">
        <f>入力シート⑧!P64</f>
        <v/>
      </c>
      <c r="Q49" s="260" t="str">
        <f>入力シート⑧!Q64</f>
        <v/>
      </c>
    </row>
    <row r="50" spans="1:17" s="4" customFormat="1" ht="14.4" customHeight="1" x14ac:dyDescent="0.2">
      <c r="A50" s="291">
        <v>42</v>
      </c>
      <c r="B50" s="1220">
        <f>入力シート⑧!B65</f>
        <v>0</v>
      </c>
      <c r="C50" s="1221"/>
      <c r="D50" s="267">
        <f>入力シート⑧!D65</f>
        <v>0</v>
      </c>
      <c r="E50" s="263">
        <f>入力シート⑧!E65</f>
        <v>0</v>
      </c>
      <c r="F50" s="262" t="str">
        <f>入力シート⑧!F65</f>
        <v/>
      </c>
      <c r="G50" s="263">
        <f>入力シート⑧!G65</f>
        <v>0</v>
      </c>
      <c r="H50" s="263">
        <f>入力シート⑧!H65</f>
        <v>0</v>
      </c>
      <c r="I50" s="262" t="str">
        <f>入力シート⑧!I65</f>
        <v/>
      </c>
      <c r="J50" s="260" t="str">
        <f>入力シート⑧!J65</f>
        <v/>
      </c>
      <c r="K50" s="267">
        <f>入力シート⑧!K65</f>
        <v>0</v>
      </c>
      <c r="L50" s="263">
        <f>入力シート⑧!L65</f>
        <v>0</v>
      </c>
      <c r="M50" s="262" t="str">
        <f>入力シート⑧!M65</f>
        <v/>
      </c>
      <c r="N50" s="263">
        <f>入力シート⑧!N65</f>
        <v>0</v>
      </c>
      <c r="O50" s="263">
        <f>入力シート⑧!O65</f>
        <v>0</v>
      </c>
      <c r="P50" s="262" t="str">
        <f>入力シート⑧!P65</f>
        <v/>
      </c>
      <c r="Q50" s="260" t="str">
        <f>入力シート⑧!Q65</f>
        <v/>
      </c>
    </row>
    <row r="51" spans="1:17" s="4" customFormat="1" ht="14.4" customHeight="1" x14ac:dyDescent="0.2">
      <c r="A51" s="288">
        <v>43</v>
      </c>
      <c r="B51" s="1220">
        <f>入力シート⑧!B66</f>
        <v>0</v>
      </c>
      <c r="C51" s="1221"/>
      <c r="D51" s="267">
        <f>入力シート⑧!D66</f>
        <v>0</v>
      </c>
      <c r="E51" s="263">
        <f>入力シート⑧!E66</f>
        <v>0</v>
      </c>
      <c r="F51" s="262" t="str">
        <f>入力シート⑧!F66</f>
        <v/>
      </c>
      <c r="G51" s="263">
        <f>入力シート⑧!G66</f>
        <v>0</v>
      </c>
      <c r="H51" s="263">
        <f>入力シート⑧!H66</f>
        <v>0</v>
      </c>
      <c r="I51" s="262" t="str">
        <f>入力シート⑧!I66</f>
        <v/>
      </c>
      <c r="J51" s="260" t="str">
        <f>入力シート⑧!J66</f>
        <v/>
      </c>
      <c r="K51" s="267">
        <f>入力シート⑧!K66</f>
        <v>0</v>
      </c>
      <c r="L51" s="263">
        <f>入力シート⑧!L66</f>
        <v>0</v>
      </c>
      <c r="M51" s="262" t="str">
        <f>入力シート⑧!M66</f>
        <v/>
      </c>
      <c r="N51" s="263">
        <f>入力シート⑧!N66</f>
        <v>0</v>
      </c>
      <c r="O51" s="263">
        <f>入力シート⑧!O66</f>
        <v>0</v>
      </c>
      <c r="P51" s="262" t="str">
        <f>入力シート⑧!P66</f>
        <v/>
      </c>
      <c r="Q51" s="260" t="str">
        <f>入力シート⑧!Q66</f>
        <v/>
      </c>
    </row>
    <row r="52" spans="1:17" s="4" customFormat="1" ht="14.4" customHeight="1" x14ac:dyDescent="0.2">
      <c r="A52" s="291">
        <v>44</v>
      </c>
      <c r="B52" s="1220">
        <f>入力シート⑧!B67</f>
        <v>0</v>
      </c>
      <c r="C52" s="1221"/>
      <c r="D52" s="267">
        <f>入力シート⑧!D67</f>
        <v>0</v>
      </c>
      <c r="E52" s="263">
        <f>入力シート⑧!E67</f>
        <v>0</v>
      </c>
      <c r="F52" s="262" t="str">
        <f>入力シート⑧!F67</f>
        <v/>
      </c>
      <c r="G52" s="263">
        <f>入力シート⑧!G67</f>
        <v>0</v>
      </c>
      <c r="H52" s="263">
        <f>入力シート⑧!H67</f>
        <v>0</v>
      </c>
      <c r="I52" s="262" t="str">
        <f>入力シート⑧!I67</f>
        <v/>
      </c>
      <c r="J52" s="260" t="str">
        <f>入力シート⑧!J67</f>
        <v/>
      </c>
      <c r="K52" s="267">
        <f>入力シート⑧!K67</f>
        <v>0</v>
      </c>
      <c r="L52" s="263">
        <f>入力シート⑧!L67</f>
        <v>0</v>
      </c>
      <c r="M52" s="262" t="str">
        <f>入力シート⑧!M67</f>
        <v/>
      </c>
      <c r="N52" s="263">
        <f>入力シート⑧!N67</f>
        <v>0</v>
      </c>
      <c r="O52" s="263">
        <f>入力シート⑧!O67</f>
        <v>0</v>
      </c>
      <c r="P52" s="262" t="str">
        <f>入力シート⑧!P67</f>
        <v/>
      </c>
      <c r="Q52" s="260" t="str">
        <f>入力シート⑧!Q67</f>
        <v/>
      </c>
    </row>
    <row r="53" spans="1:17" s="4" customFormat="1" ht="14.4" customHeight="1" x14ac:dyDescent="0.2">
      <c r="A53" s="288">
        <v>45</v>
      </c>
      <c r="B53" s="1220">
        <f>入力シート⑧!B68</f>
        <v>0</v>
      </c>
      <c r="C53" s="1221"/>
      <c r="D53" s="267">
        <f>入力シート⑧!D68</f>
        <v>0</v>
      </c>
      <c r="E53" s="263">
        <f>入力シート⑧!E68</f>
        <v>0</v>
      </c>
      <c r="F53" s="262" t="str">
        <f>入力シート⑧!F68</f>
        <v/>
      </c>
      <c r="G53" s="263">
        <f>入力シート⑧!G68</f>
        <v>0</v>
      </c>
      <c r="H53" s="263">
        <f>入力シート⑧!H68</f>
        <v>0</v>
      </c>
      <c r="I53" s="262" t="str">
        <f>入力シート⑧!I68</f>
        <v/>
      </c>
      <c r="J53" s="260" t="str">
        <f>入力シート⑧!J68</f>
        <v/>
      </c>
      <c r="K53" s="267">
        <f>入力シート⑧!K68</f>
        <v>0</v>
      </c>
      <c r="L53" s="263">
        <f>入力シート⑧!L68</f>
        <v>0</v>
      </c>
      <c r="M53" s="262" t="str">
        <f>入力シート⑧!M68</f>
        <v/>
      </c>
      <c r="N53" s="263">
        <f>入力シート⑧!N68</f>
        <v>0</v>
      </c>
      <c r="O53" s="263">
        <f>入力シート⑧!O68</f>
        <v>0</v>
      </c>
      <c r="P53" s="262" t="str">
        <f>入力シート⑧!P68</f>
        <v/>
      </c>
      <c r="Q53" s="260" t="str">
        <f>入力シート⑧!Q68</f>
        <v/>
      </c>
    </row>
    <row r="54" spans="1:17" s="4" customFormat="1" ht="14.4" customHeight="1" x14ac:dyDescent="0.2">
      <c r="A54" s="291">
        <v>46</v>
      </c>
      <c r="B54" s="1220">
        <f>入力シート⑧!B69</f>
        <v>0</v>
      </c>
      <c r="C54" s="1221"/>
      <c r="D54" s="267">
        <f>入力シート⑧!D69</f>
        <v>0</v>
      </c>
      <c r="E54" s="263">
        <f>入力シート⑧!E69</f>
        <v>0</v>
      </c>
      <c r="F54" s="262" t="str">
        <f>入力シート⑧!F69</f>
        <v/>
      </c>
      <c r="G54" s="263">
        <f>入力シート⑧!G69</f>
        <v>0</v>
      </c>
      <c r="H54" s="263">
        <f>入力シート⑧!H69</f>
        <v>0</v>
      </c>
      <c r="I54" s="262" t="str">
        <f>入力シート⑧!I69</f>
        <v/>
      </c>
      <c r="J54" s="260" t="str">
        <f>入力シート⑧!J69</f>
        <v/>
      </c>
      <c r="K54" s="267">
        <f>入力シート⑧!K69</f>
        <v>0</v>
      </c>
      <c r="L54" s="263">
        <f>入力シート⑧!L69</f>
        <v>0</v>
      </c>
      <c r="M54" s="262" t="str">
        <f>入力シート⑧!M69</f>
        <v/>
      </c>
      <c r="N54" s="263">
        <f>入力シート⑧!N69</f>
        <v>0</v>
      </c>
      <c r="O54" s="263">
        <f>入力シート⑧!O69</f>
        <v>0</v>
      </c>
      <c r="P54" s="262" t="str">
        <f>入力シート⑧!P69</f>
        <v/>
      </c>
      <c r="Q54" s="260" t="str">
        <f>入力シート⑧!Q69</f>
        <v/>
      </c>
    </row>
    <row r="55" spans="1:17" s="4" customFormat="1" ht="14.4" customHeight="1" x14ac:dyDescent="0.2">
      <c r="A55" s="288">
        <v>47</v>
      </c>
      <c r="B55" s="1220">
        <f>入力シート⑧!B70</f>
        <v>0</v>
      </c>
      <c r="C55" s="1221"/>
      <c r="D55" s="267">
        <f>入力シート⑧!D70</f>
        <v>0</v>
      </c>
      <c r="E55" s="263">
        <f>入力シート⑧!E70</f>
        <v>0</v>
      </c>
      <c r="F55" s="262" t="str">
        <f>入力シート⑧!F70</f>
        <v/>
      </c>
      <c r="G55" s="263">
        <f>入力シート⑧!G70</f>
        <v>0</v>
      </c>
      <c r="H55" s="263">
        <f>入力シート⑧!H70</f>
        <v>0</v>
      </c>
      <c r="I55" s="262" t="str">
        <f>入力シート⑧!I70</f>
        <v/>
      </c>
      <c r="J55" s="260" t="str">
        <f>入力シート⑧!J70</f>
        <v/>
      </c>
      <c r="K55" s="267">
        <f>入力シート⑧!K70</f>
        <v>0</v>
      </c>
      <c r="L55" s="263">
        <f>入力シート⑧!L70</f>
        <v>0</v>
      </c>
      <c r="M55" s="262" t="str">
        <f>入力シート⑧!M70</f>
        <v/>
      </c>
      <c r="N55" s="263">
        <f>入力シート⑧!N70</f>
        <v>0</v>
      </c>
      <c r="O55" s="263">
        <f>入力シート⑧!O70</f>
        <v>0</v>
      </c>
      <c r="P55" s="262" t="str">
        <f>入力シート⑧!P70</f>
        <v/>
      </c>
      <c r="Q55" s="260" t="str">
        <f>入力シート⑧!Q70</f>
        <v/>
      </c>
    </row>
    <row r="56" spans="1:17" s="4" customFormat="1" ht="14.4" customHeight="1" x14ac:dyDescent="0.2">
      <c r="A56" s="291">
        <v>48</v>
      </c>
      <c r="B56" s="1220">
        <f>入力シート⑧!B71</f>
        <v>0</v>
      </c>
      <c r="C56" s="1221"/>
      <c r="D56" s="267">
        <f>入力シート⑧!D71</f>
        <v>0</v>
      </c>
      <c r="E56" s="263">
        <f>入力シート⑧!E71</f>
        <v>0</v>
      </c>
      <c r="F56" s="262" t="str">
        <f>入力シート⑧!F71</f>
        <v/>
      </c>
      <c r="G56" s="263">
        <f>入力シート⑧!G71</f>
        <v>0</v>
      </c>
      <c r="H56" s="263">
        <f>入力シート⑧!H71</f>
        <v>0</v>
      </c>
      <c r="I56" s="262" t="str">
        <f>入力シート⑧!I71</f>
        <v/>
      </c>
      <c r="J56" s="260" t="str">
        <f>入力シート⑧!J71</f>
        <v/>
      </c>
      <c r="K56" s="267">
        <f>入力シート⑧!K71</f>
        <v>0</v>
      </c>
      <c r="L56" s="263">
        <f>入力シート⑧!L71</f>
        <v>0</v>
      </c>
      <c r="M56" s="262" t="str">
        <f>入力シート⑧!M71</f>
        <v/>
      </c>
      <c r="N56" s="263">
        <f>入力シート⑧!N71</f>
        <v>0</v>
      </c>
      <c r="O56" s="263">
        <f>入力シート⑧!O71</f>
        <v>0</v>
      </c>
      <c r="P56" s="262" t="str">
        <f>入力シート⑧!P71</f>
        <v/>
      </c>
      <c r="Q56" s="260" t="str">
        <f>入力シート⑧!Q71</f>
        <v/>
      </c>
    </row>
    <row r="57" spans="1:17" s="4" customFormat="1" ht="14.4" customHeight="1" x14ac:dyDescent="0.2">
      <c r="A57" s="288">
        <v>49</v>
      </c>
      <c r="B57" s="1220">
        <f>入力シート⑧!B72</f>
        <v>0</v>
      </c>
      <c r="C57" s="1221"/>
      <c r="D57" s="267">
        <f>入力シート⑧!D72</f>
        <v>0</v>
      </c>
      <c r="E57" s="263">
        <f>入力シート⑧!E72</f>
        <v>0</v>
      </c>
      <c r="F57" s="262" t="str">
        <f>入力シート⑧!F72</f>
        <v/>
      </c>
      <c r="G57" s="263">
        <f>入力シート⑧!G72</f>
        <v>0</v>
      </c>
      <c r="H57" s="263">
        <f>入力シート⑧!H72</f>
        <v>0</v>
      </c>
      <c r="I57" s="262" t="str">
        <f>入力シート⑧!I72</f>
        <v/>
      </c>
      <c r="J57" s="260" t="str">
        <f>入力シート⑧!J72</f>
        <v/>
      </c>
      <c r="K57" s="267">
        <f>入力シート⑧!K72</f>
        <v>0</v>
      </c>
      <c r="L57" s="263">
        <f>入力シート⑧!L72</f>
        <v>0</v>
      </c>
      <c r="M57" s="262" t="str">
        <f>入力シート⑧!M72</f>
        <v/>
      </c>
      <c r="N57" s="263">
        <f>入力シート⑧!N72</f>
        <v>0</v>
      </c>
      <c r="O57" s="263">
        <f>入力シート⑧!O72</f>
        <v>0</v>
      </c>
      <c r="P57" s="262" t="str">
        <f>入力シート⑧!P72</f>
        <v/>
      </c>
      <c r="Q57" s="260" t="str">
        <f>入力シート⑧!Q72</f>
        <v/>
      </c>
    </row>
    <row r="58" spans="1:17" s="4" customFormat="1" ht="14.4" customHeight="1" x14ac:dyDescent="0.2">
      <c r="A58" s="291">
        <v>50</v>
      </c>
      <c r="B58" s="1220">
        <f>入力シート⑧!B73</f>
        <v>0</v>
      </c>
      <c r="C58" s="1221"/>
      <c r="D58" s="267">
        <f>入力シート⑧!D73</f>
        <v>0</v>
      </c>
      <c r="E58" s="263">
        <f>入力シート⑧!E73</f>
        <v>0</v>
      </c>
      <c r="F58" s="262" t="str">
        <f>入力シート⑧!F73</f>
        <v/>
      </c>
      <c r="G58" s="263">
        <f>入力シート⑧!G73</f>
        <v>0</v>
      </c>
      <c r="H58" s="263">
        <f>入力シート⑧!H73</f>
        <v>0</v>
      </c>
      <c r="I58" s="262" t="str">
        <f>入力シート⑧!I73</f>
        <v/>
      </c>
      <c r="J58" s="260" t="str">
        <f>入力シート⑧!J73</f>
        <v/>
      </c>
      <c r="K58" s="267">
        <f>入力シート⑧!K73</f>
        <v>0</v>
      </c>
      <c r="L58" s="263">
        <f>入力シート⑧!L73</f>
        <v>0</v>
      </c>
      <c r="M58" s="262" t="str">
        <f>入力シート⑧!M73</f>
        <v/>
      </c>
      <c r="N58" s="263">
        <f>入力シート⑧!N73</f>
        <v>0</v>
      </c>
      <c r="O58" s="263">
        <f>入力シート⑧!O73</f>
        <v>0</v>
      </c>
      <c r="P58" s="262" t="str">
        <f>入力シート⑧!P73</f>
        <v/>
      </c>
      <c r="Q58" s="260" t="str">
        <f>入力シート⑧!Q73</f>
        <v/>
      </c>
    </row>
    <row r="59" spans="1:17" s="4" customFormat="1" ht="14.4" customHeight="1" x14ac:dyDescent="0.2">
      <c r="A59" s="288">
        <v>51</v>
      </c>
      <c r="B59" s="1220">
        <f>入力シート⑧!B74</f>
        <v>0</v>
      </c>
      <c r="C59" s="1221"/>
      <c r="D59" s="267">
        <f>入力シート⑧!D74</f>
        <v>0</v>
      </c>
      <c r="E59" s="263">
        <f>入力シート⑧!E74</f>
        <v>0</v>
      </c>
      <c r="F59" s="262" t="str">
        <f>入力シート⑧!F74</f>
        <v/>
      </c>
      <c r="G59" s="263">
        <f>入力シート⑧!G74</f>
        <v>0</v>
      </c>
      <c r="H59" s="263">
        <f>入力シート⑧!H74</f>
        <v>0</v>
      </c>
      <c r="I59" s="262" t="str">
        <f>入力シート⑧!I74</f>
        <v/>
      </c>
      <c r="J59" s="260" t="str">
        <f>入力シート⑧!J74</f>
        <v/>
      </c>
      <c r="K59" s="267">
        <f>入力シート⑧!K74</f>
        <v>0</v>
      </c>
      <c r="L59" s="263">
        <f>入力シート⑧!L74</f>
        <v>0</v>
      </c>
      <c r="M59" s="262" t="str">
        <f>入力シート⑧!M74</f>
        <v/>
      </c>
      <c r="N59" s="263">
        <f>入力シート⑧!N74</f>
        <v>0</v>
      </c>
      <c r="O59" s="263">
        <f>入力シート⑧!O74</f>
        <v>0</v>
      </c>
      <c r="P59" s="262" t="str">
        <f>入力シート⑧!P74</f>
        <v/>
      </c>
      <c r="Q59" s="260" t="str">
        <f>入力シート⑧!Q74</f>
        <v/>
      </c>
    </row>
    <row r="60" spans="1:17" s="4" customFormat="1" ht="14.4" customHeight="1" x14ac:dyDescent="0.2">
      <c r="A60" s="291">
        <v>52</v>
      </c>
      <c r="B60" s="1220">
        <f>入力シート⑧!B75</f>
        <v>0</v>
      </c>
      <c r="C60" s="1221"/>
      <c r="D60" s="267">
        <f>入力シート⑧!D75</f>
        <v>0</v>
      </c>
      <c r="E60" s="263">
        <f>入力シート⑧!E75</f>
        <v>0</v>
      </c>
      <c r="F60" s="262" t="str">
        <f>入力シート⑧!F75</f>
        <v/>
      </c>
      <c r="G60" s="263">
        <f>入力シート⑧!G75</f>
        <v>0</v>
      </c>
      <c r="H60" s="263">
        <f>入力シート⑧!H75</f>
        <v>0</v>
      </c>
      <c r="I60" s="262" t="str">
        <f>入力シート⑧!I75</f>
        <v/>
      </c>
      <c r="J60" s="260" t="str">
        <f>入力シート⑧!J75</f>
        <v/>
      </c>
      <c r="K60" s="267">
        <f>入力シート⑧!K75</f>
        <v>0</v>
      </c>
      <c r="L60" s="263">
        <f>入力シート⑧!L75</f>
        <v>0</v>
      </c>
      <c r="M60" s="262" t="str">
        <f>入力シート⑧!M75</f>
        <v/>
      </c>
      <c r="N60" s="263">
        <f>入力シート⑧!N75</f>
        <v>0</v>
      </c>
      <c r="O60" s="263">
        <f>入力シート⑧!O75</f>
        <v>0</v>
      </c>
      <c r="P60" s="262" t="str">
        <f>入力シート⑧!P75</f>
        <v/>
      </c>
      <c r="Q60" s="260" t="str">
        <f>入力シート⑧!Q75</f>
        <v/>
      </c>
    </row>
    <row r="61" spans="1:17" s="4" customFormat="1" ht="14.4" customHeight="1" x14ac:dyDescent="0.2">
      <c r="A61" s="288">
        <v>53</v>
      </c>
      <c r="B61" s="1220">
        <f>入力シート⑧!B76</f>
        <v>0</v>
      </c>
      <c r="C61" s="1221"/>
      <c r="D61" s="267">
        <f>入力シート⑧!D76</f>
        <v>0</v>
      </c>
      <c r="E61" s="263">
        <f>入力シート⑧!E76</f>
        <v>0</v>
      </c>
      <c r="F61" s="262" t="str">
        <f>入力シート⑧!F76</f>
        <v/>
      </c>
      <c r="G61" s="263">
        <f>入力シート⑧!G76</f>
        <v>0</v>
      </c>
      <c r="H61" s="263">
        <f>入力シート⑧!H76</f>
        <v>0</v>
      </c>
      <c r="I61" s="262" t="str">
        <f>入力シート⑧!I76</f>
        <v/>
      </c>
      <c r="J61" s="260" t="str">
        <f>入力シート⑧!J76</f>
        <v/>
      </c>
      <c r="K61" s="267">
        <f>入力シート⑧!K76</f>
        <v>0</v>
      </c>
      <c r="L61" s="263">
        <f>入力シート⑧!L76</f>
        <v>0</v>
      </c>
      <c r="M61" s="262" t="str">
        <f>入力シート⑧!M76</f>
        <v/>
      </c>
      <c r="N61" s="263">
        <f>入力シート⑧!N76</f>
        <v>0</v>
      </c>
      <c r="O61" s="263">
        <f>入力シート⑧!O76</f>
        <v>0</v>
      </c>
      <c r="P61" s="262" t="str">
        <f>入力シート⑧!P76</f>
        <v/>
      </c>
      <c r="Q61" s="260" t="str">
        <f>入力シート⑧!Q76</f>
        <v/>
      </c>
    </row>
    <row r="62" spans="1:17" s="4" customFormat="1" ht="14.4" customHeight="1" x14ac:dyDescent="0.2">
      <c r="A62" s="291">
        <v>54</v>
      </c>
      <c r="B62" s="1220">
        <f>入力シート⑧!B77</f>
        <v>0</v>
      </c>
      <c r="C62" s="1221"/>
      <c r="D62" s="267">
        <f>入力シート⑧!D77</f>
        <v>0</v>
      </c>
      <c r="E62" s="263">
        <f>入力シート⑧!E77</f>
        <v>0</v>
      </c>
      <c r="F62" s="262" t="str">
        <f>入力シート⑧!F77</f>
        <v/>
      </c>
      <c r="G62" s="263">
        <f>入力シート⑧!G77</f>
        <v>0</v>
      </c>
      <c r="H62" s="263">
        <f>入力シート⑧!H77</f>
        <v>0</v>
      </c>
      <c r="I62" s="262" t="str">
        <f>入力シート⑧!I77</f>
        <v/>
      </c>
      <c r="J62" s="260" t="str">
        <f>入力シート⑧!J77</f>
        <v/>
      </c>
      <c r="K62" s="267">
        <f>入力シート⑧!K77</f>
        <v>0</v>
      </c>
      <c r="L62" s="263">
        <f>入力シート⑧!L77</f>
        <v>0</v>
      </c>
      <c r="M62" s="262" t="str">
        <f>入力シート⑧!M77</f>
        <v/>
      </c>
      <c r="N62" s="263">
        <f>入力シート⑧!N77</f>
        <v>0</v>
      </c>
      <c r="O62" s="263">
        <f>入力シート⑧!O77</f>
        <v>0</v>
      </c>
      <c r="P62" s="262" t="str">
        <f>入力シート⑧!P77</f>
        <v/>
      </c>
      <c r="Q62" s="260" t="str">
        <f>入力シート⑧!Q77</f>
        <v/>
      </c>
    </row>
    <row r="63" spans="1:17" s="4" customFormat="1" ht="14.4" customHeight="1" x14ac:dyDescent="0.2">
      <c r="A63" s="288">
        <v>55</v>
      </c>
      <c r="B63" s="1220">
        <f>入力シート⑧!B78</f>
        <v>0</v>
      </c>
      <c r="C63" s="1221"/>
      <c r="D63" s="267">
        <f>入力シート⑧!D78</f>
        <v>0</v>
      </c>
      <c r="E63" s="263">
        <f>入力シート⑧!E78</f>
        <v>0</v>
      </c>
      <c r="F63" s="262" t="str">
        <f>入力シート⑧!F78</f>
        <v/>
      </c>
      <c r="G63" s="263">
        <f>入力シート⑧!G78</f>
        <v>0</v>
      </c>
      <c r="H63" s="263">
        <f>入力シート⑧!H78</f>
        <v>0</v>
      </c>
      <c r="I63" s="262" t="str">
        <f>入力シート⑧!I78</f>
        <v/>
      </c>
      <c r="J63" s="260" t="str">
        <f>入力シート⑧!J78</f>
        <v/>
      </c>
      <c r="K63" s="267">
        <f>入力シート⑧!K78</f>
        <v>0</v>
      </c>
      <c r="L63" s="263">
        <f>入力シート⑧!L78</f>
        <v>0</v>
      </c>
      <c r="M63" s="262" t="str">
        <f>入力シート⑧!M78</f>
        <v/>
      </c>
      <c r="N63" s="263">
        <f>入力シート⑧!N78</f>
        <v>0</v>
      </c>
      <c r="O63" s="263">
        <f>入力シート⑧!O78</f>
        <v>0</v>
      </c>
      <c r="P63" s="262" t="str">
        <f>入力シート⑧!P78</f>
        <v/>
      </c>
      <c r="Q63" s="260" t="str">
        <f>入力シート⑧!Q78</f>
        <v/>
      </c>
    </row>
    <row r="64" spans="1:17" s="4" customFormat="1" ht="14.4" customHeight="1" x14ac:dyDescent="0.2">
      <c r="A64" s="291">
        <v>56</v>
      </c>
      <c r="B64" s="1220">
        <f>入力シート⑧!B79</f>
        <v>0</v>
      </c>
      <c r="C64" s="1221"/>
      <c r="D64" s="267">
        <f>入力シート⑧!D79</f>
        <v>0</v>
      </c>
      <c r="E64" s="263">
        <f>入力シート⑧!E79</f>
        <v>0</v>
      </c>
      <c r="F64" s="262" t="str">
        <f>入力シート⑧!F79</f>
        <v/>
      </c>
      <c r="G64" s="263">
        <f>入力シート⑧!G79</f>
        <v>0</v>
      </c>
      <c r="H64" s="263">
        <f>入力シート⑧!H79</f>
        <v>0</v>
      </c>
      <c r="I64" s="262" t="str">
        <f>入力シート⑧!I79</f>
        <v/>
      </c>
      <c r="J64" s="260" t="str">
        <f>入力シート⑧!J79</f>
        <v/>
      </c>
      <c r="K64" s="267">
        <f>入力シート⑧!K79</f>
        <v>0</v>
      </c>
      <c r="L64" s="263">
        <f>入力シート⑧!L79</f>
        <v>0</v>
      </c>
      <c r="M64" s="262" t="str">
        <f>入力シート⑧!M79</f>
        <v/>
      </c>
      <c r="N64" s="263">
        <f>入力シート⑧!N79</f>
        <v>0</v>
      </c>
      <c r="O64" s="263">
        <f>入力シート⑧!O79</f>
        <v>0</v>
      </c>
      <c r="P64" s="262" t="str">
        <f>入力シート⑧!P79</f>
        <v/>
      </c>
      <c r="Q64" s="260" t="str">
        <f>入力シート⑧!Q79</f>
        <v/>
      </c>
    </row>
    <row r="65" spans="1:17" s="4" customFormat="1" ht="14.4" customHeight="1" x14ac:dyDescent="0.2">
      <c r="A65" s="288">
        <v>57</v>
      </c>
      <c r="B65" s="1220">
        <f>入力シート⑧!B80</f>
        <v>0</v>
      </c>
      <c r="C65" s="1221"/>
      <c r="D65" s="267">
        <f>入力シート⑧!D80</f>
        <v>0</v>
      </c>
      <c r="E65" s="263">
        <f>入力シート⑧!E80</f>
        <v>0</v>
      </c>
      <c r="F65" s="262" t="str">
        <f>入力シート⑧!F80</f>
        <v/>
      </c>
      <c r="G65" s="263">
        <f>入力シート⑧!G80</f>
        <v>0</v>
      </c>
      <c r="H65" s="263">
        <f>入力シート⑧!H80</f>
        <v>0</v>
      </c>
      <c r="I65" s="262" t="str">
        <f>入力シート⑧!I80</f>
        <v/>
      </c>
      <c r="J65" s="260" t="str">
        <f>入力シート⑧!J80</f>
        <v/>
      </c>
      <c r="K65" s="267">
        <f>入力シート⑧!K80</f>
        <v>0</v>
      </c>
      <c r="L65" s="263">
        <f>入力シート⑧!L80</f>
        <v>0</v>
      </c>
      <c r="M65" s="262" t="str">
        <f>入力シート⑧!M80</f>
        <v/>
      </c>
      <c r="N65" s="263">
        <f>入力シート⑧!N80</f>
        <v>0</v>
      </c>
      <c r="O65" s="263">
        <f>入力シート⑧!O80</f>
        <v>0</v>
      </c>
      <c r="P65" s="262" t="str">
        <f>入力シート⑧!P80</f>
        <v/>
      </c>
      <c r="Q65" s="260" t="str">
        <f>入力シート⑧!Q80</f>
        <v/>
      </c>
    </row>
    <row r="66" spans="1:17" s="4" customFormat="1" ht="14.4" customHeight="1" x14ac:dyDescent="0.2">
      <c r="A66" s="291">
        <v>58</v>
      </c>
      <c r="B66" s="1220">
        <f>入力シート⑧!B81</f>
        <v>0</v>
      </c>
      <c r="C66" s="1221"/>
      <c r="D66" s="267">
        <f>入力シート⑧!D81</f>
        <v>0</v>
      </c>
      <c r="E66" s="263">
        <f>入力シート⑧!E81</f>
        <v>0</v>
      </c>
      <c r="F66" s="262" t="str">
        <f>入力シート⑧!F81</f>
        <v/>
      </c>
      <c r="G66" s="263">
        <f>入力シート⑧!G81</f>
        <v>0</v>
      </c>
      <c r="H66" s="263">
        <f>入力シート⑧!H81</f>
        <v>0</v>
      </c>
      <c r="I66" s="262" t="str">
        <f>入力シート⑧!I81</f>
        <v/>
      </c>
      <c r="J66" s="260" t="str">
        <f>入力シート⑧!J81</f>
        <v/>
      </c>
      <c r="K66" s="267">
        <f>入力シート⑧!K81</f>
        <v>0</v>
      </c>
      <c r="L66" s="263">
        <f>入力シート⑧!L81</f>
        <v>0</v>
      </c>
      <c r="M66" s="262" t="str">
        <f>入力シート⑧!M81</f>
        <v/>
      </c>
      <c r="N66" s="263">
        <f>入力シート⑧!N81</f>
        <v>0</v>
      </c>
      <c r="O66" s="263">
        <f>入力シート⑧!O81</f>
        <v>0</v>
      </c>
      <c r="P66" s="262" t="str">
        <f>入力シート⑧!P81</f>
        <v/>
      </c>
      <c r="Q66" s="260" t="str">
        <f>入力シート⑧!Q81</f>
        <v/>
      </c>
    </row>
    <row r="67" spans="1:17" s="4" customFormat="1" ht="14.4" customHeight="1" x14ac:dyDescent="0.2">
      <c r="A67" s="288">
        <v>59</v>
      </c>
      <c r="B67" s="1220">
        <f>入力シート⑧!B82</f>
        <v>0</v>
      </c>
      <c r="C67" s="1221"/>
      <c r="D67" s="267">
        <f>入力シート⑧!D82</f>
        <v>0</v>
      </c>
      <c r="E67" s="263">
        <f>入力シート⑧!E82</f>
        <v>0</v>
      </c>
      <c r="F67" s="262" t="str">
        <f>入力シート⑧!F82</f>
        <v/>
      </c>
      <c r="G67" s="263">
        <f>入力シート⑧!G82</f>
        <v>0</v>
      </c>
      <c r="H67" s="263">
        <f>入力シート⑧!H82</f>
        <v>0</v>
      </c>
      <c r="I67" s="262" t="str">
        <f>入力シート⑧!I82</f>
        <v/>
      </c>
      <c r="J67" s="260" t="str">
        <f>入力シート⑧!J82</f>
        <v/>
      </c>
      <c r="K67" s="267">
        <f>入力シート⑧!K82</f>
        <v>0</v>
      </c>
      <c r="L67" s="263">
        <f>入力シート⑧!L82</f>
        <v>0</v>
      </c>
      <c r="M67" s="262" t="str">
        <f>入力シート⑧!M82</f>
        <v/>
      </c>
      <c r="N67" s="263">
        <f>入力シート⑧!N82</f>
        <v>0</v>
      </c>
      <c r="O67" s="263">
        <f>入力シート⑧!O82</f>
        <v>0</v>
      </c>
      <c r="P67" s="262" t="str">
        <f>入力シート⑧!P82</f>
        <v/>
      </c>
      <c r="Q67" s="260" t="str">
        <f>入力シート⑧!Q82</f>
        <v/>
      </c>
    </row>
    <row r="68" spans="1:17" s="4" customFormat="1" ht="14.4" customHeight="1" x14ac:dyDescent="0.2">
      <c r="A68" s="291">
        <v>60</v>
      </c>
      <c r="B68" s="1220">
        <f>入力シート⑧!B83</f>
        <v>0</v>
      </c>
      <c r="C68" s="1221"/>
      <c r="D68" s="267">
        <f>入力シート⑧!D83</f>
        <v>0</v>
      </c>
      <c r="E68" s="263">
        <f>入力シート⑧!E83</f>
        <v>0</v>
      </c>
      <c r="F68" s="262" t="str">
        <f>入力シート⑧!F83</f>
        <v/>
      </c>
      <c r="G68" s="263">
        <f>入力シート⑧!G83</f>
        <v>0</v>
      </c>
      <c r="H68" s="263">
        <f>入力シート⑧!H83</f>
        <v>0</v>
      </c>
      <c r="I68" s="262" t="str">
        <f>入力シート⑧!I83</f>
        <v/>
      </c>
      <c r="J68" s="260" t="str">
        <f>入力シート⑧!J83</f>
        <v/>
      </c>
      <c r="K68" s="267">
        <f>入力シート⑧!K83</f>
        <v>0</v>
      </c>
      <c r="L68" s="263">
        <f>入力シート⑧!L83</f>
        <v>0</v>
      </c>
      <c r="M68" s="262" t="str">
        <f>入力シート⑧!M83</f>
        <v/>
      </c>
      <c r="N68" s="263">
        <f>入力シート⑧!N83</f>
        <v>0</v>
      </c>
      <c r="O68" s="263">
        <f>入力シート⑧!O83</f>
        <v>0</v>
      </c>
      <c r="P68" s="262" t="str">
        <f>入力シート⑧!P83</f>
        <v/>
      </c>
      <c r="Q68" s="260" t="str">
        <f>入力シート⑧!Q83</f>
        <v/>
      </c>
    </row>
    <row r="69" spans="1:17" s="4" customFormat="1" ht="14.4" customHeight="1" x14ac:dyDescent="0.2">
      <c r="A69" s="288">
        <v>61</v>
      </c>
      <c r="B69" s="1220">
        <f>入力シート⑧!B84</f>
        <v>0</v>
      </c>
      <c r="C69" s="1221"/>
      <c r="D69" s="267">
        <f>入力シート⑧!D84</f>
        <v>0</v>
      </c>
      <c r="E69" s="263">
        <f>入力シート⑧!E84</f>
        <v>0</v>
      </c>
      <c r="F69" s="262" t="str">
        <f>入力シート⑧!F84</f>
        <v/>
      </c>
      <c r="G69" s="263">
        <f>入力シート⑧!G84</f>
        <v>0</v>
      </c>
      <c r="H69" s="263">
        <f>入力シート⑧!H84</f>
        <v>0</v>
      </c>
      <c r="I69" s="262" t="str">
        <f>入力シート⑧!I84</f>
        <v/>
      </c>
      <c r="J69" s="260" t="str">
        <f>入力シート⑧!J84</f>
        <v/>
      </c>
      <c r="K69" s="267">
        <f>入力シート⑧!K84</f>
        <v>0</v>
      </c>
      <c r="L69" s="263">
        <f>入力シート⑧!L84</f>
        <v>0</v>
      </c>
      <c r="M69" s="262" t="str">
        <f>入力シート⑧!M84</f>
        <v/>
      </c>
      <c r="N69" s="263">
        <f>入力シート⑧!N84</f>
        <v>0</v>
      </c>
      <c r="O69" s="263">
        <f>入力シート⑧!O84</f>
        <v>0</v>
      </c>
      <c r="P69" s="262" t="str">
        <f>入力シート⑧!P84</f>
        <v/>
      </c>
      <c r="Q69" s="260" t="str">
        <f>入力シート⑧!Q84</f>
        <v/>
      </c>
    </row>
    <row r="70" spans="1:17" s="4" customFormat="1" ht="14.4" customHeight="1" x14ac:dyDescent="0.2">
      <c r="A70" s="291">
        <v>62</v>
      </c>
      <c r="B70" s="1220">
        <f>入力シート⑧!B85</f>
        <v>0</v>
      </c>
      <c r="C70" s="1221"/>
      <c r="D70" s="267">
        <f>入力シート⑧!D85</f>
        <v>0</v>
      </c>
      <c r="E70" s="263">
        <f>入力シート⑧!E85</f>
        <v>0</v>
      </c>
      <c r="F70" s="262" t="str">
        <f>入力シート⑧!F85</f>
        <v/>
      </c>
      <c r="G70" s="263">
        <f>入力シート⑧!G85</f>
        <v>0</v>
      </c>
      <c r="H70" s="263">
        <f>入力シート⑧!H85</f>
        <v>0</v>
      </c>
      <c r="I70" s="262" t="str">
        <f>入力シート⑧!I85</f>
        <v/>
      </c>
      <c r="J70" s="260" t="str">
        <f>入力シート⑧!J85</f>
        <v/>
      </c>
      <c r="K70" s="267">
        <f>入力シート⑧!K85</f>
        <v>0</v>
      </c>
      <c r="L70" s="263">
        <f>入力シート⑧!L85</f>
        <v>0</v>
      </c>
      <c r="M70" s="262" t="str">
        <f>入力シート⑧!M85</f>
        <v/>
      </c>
      <c r="N70" s="263">
        <f>入力シート⑧!N85</f>
        <v>0</v>
      </c>
      <c r="O70" s="263">
        <f>入力シート⑧!O85</f>
        <v>0</v>
      </c>
      <c r="P70" s="262" t="str">
        <f>入力シート⑧!P85</f>
        <v/>
      </c>
      <c r="Q70" s="260" t="str">
        <f>入力シート⑧!Q85</f>
        <v/>
      </c>
    </row>
    <row r="71" spans="1:17" s="4" customFormat="1" ht="14.4" customHeight="1" x14ac:dyDescent="0.2">
      <c r="A71" s="288">
        <v>63</v>
      </c>
      <c r="B71" s="1220">
        <f>入力シート⑧!B86</f>
        <v>0</v>
      </c>
      <c r="C71" s="1221"/>
      <c r="D71" s="267">
        <f>入力シート⑧!D86</f>
        <v>0</v>
      </c>
      <c r="E71" s="263">
        <f>入力シート⑧!E86</f>
        <v>0</v>
      </c>
      <c r="F71" s="262" t="str">
        <f>入力シート⑧!F86</f>
        <v/>
      </c>
      <c r="G71" s="263">
        <f>入力シート⑧!G86</f>
        <v>0</v>
      </c>
      <c r="H71" s="263">
        <f>入力シート⑧!H86</f>
        <v>0</v>
      </c>
      <c r="I71" s="262" t="str">
        <f>入力シート⑧!I86</f>
        <v/>
      </c>
      <c r="J71" s="260" t="str">
        <f>入力シート⑧!J86</f>
        <v/>
      </c>
      <c r="K71" s="267">
        <f>入力シート⑧!K86</f>
        <v>0</v>
      </c>
      <c r="L71" s="263">
        <f>入力シート⑧!L86</f>
        <v>0</v>
      </c>
      <c r="M71" s="262" t="str">
        <f>入力シート⑧!M86</f>
        <v/>
      </c>
      <c r="N71" s="263">
        <f>入力シート⑧!N86</f>
        <v>0</v>
      </c>
      <c r="O71" s="263">
        <f>入力シート⑧!O86</f>
        <v>0</v>
      </c>
      <c r="P71" s="262" t="str">
        <f>入力シート⑧!P86</f>
        <v/>
      </c>
      <c r="Q71" s="260" t="str">
        <f>入力シート⑧!Q86</f>
        <v/>
      </c>
    </row>
    <row r="72" spans="1:17" s="4" customFormat="1" ht="14.4" customHeight="1" x14ac:dyDescent="0.2">
      <c r="A72" s="291">
        <v>64</v>
      </c>
      <c r="B72" s="1220">
        <f>入力シート⑧!B87</f>
        <v>0</v>
      </c>
      <c r="C72" s="1221"/>
      <c r="D72" s="267">
        <f>入力シート⑧!D87</f>
        <v>0</v>
      </c>
      <c r="E72" s="263">
        <f>入力シート⑧!E87</f>
        <v>0</v>
      </c>
      <c r="F72" s="262" t="str">
        <f>入力シート⑧!F87</f>
        <v/>
      </c>
      <c r="G72" s="263">
        <f>入力シート⑧!G87</f>
        <v>0</v>
      </c>
      <c r="H72" s="263">
        <f>入力シート⑧!H87</f>
        <v>0</v>
      </c>
      <c r="I72" s="262" t="str">
        <f>入力シート⑧!I87</f>
        <v/>
      </c>
      <c r="J72" s="260" t="str">
        <f>入力シート⑧!J87</f>
        <v/>
      </c>
      <c r="K72" s="267">
        <f>入力シート⑧!K87</f>
        <v>0</v>
      </c>
      <c r="L72" s="263">
        <f>入力シート⑧!L87</f>
        <v>0</v>
      </c>
      <c r="M72" s="262" t="str">
        <f>入力シート⑧!M87</f>
        <v/>
      </c>
      <c r="N72" s="263">
        <f>入力シート⑧!N87</f>
        <v>0</v>
      </c>
      <c r="O72" s="263">
        <f>入力シート⑧!O87</f>
        <v>0</v>
      </c>
      <c r="P72" s="262" t="str">
        <f>入力シート⑧!P87</f>
        <v/>
      </c>
      <c r="Q72" s="260" t="str">
        <f>入力シート⑧!Q87</f>
        <v/>
      </c>
    </row>
    <row r="73" spans="1:17" s="4" customFormat="1" ht="14.4" customHeight="1" x14ac:dyDescent="0.2">
      <c r="A73" s="288">
        <v>65</v>
      </c>
      <c r="B73" s="1220">
        <f>入力シート⑧!B88</f>
        <v>0</v>
      </c>
      <c r="C73" s="1221"/>
      <c r="D73" s="267">
        <f>入力シート⑧!D88</f>
        <v>0</v>
      </c>
      <c r="E73" s="263">
        <f>入力シート⑧!E88</f>
        <v>0</v>
      </c>
      <c r="F73" s="262" t="str">
        <f>入力シート⑧!F88</f>
        <v/>
      </c>
      <c r="G73" s="263">
        <f>入力シート⑧!G88</f>
        <v>0</v>
      </c>
      <c r="H73" s="263">
        <f>入力シート⑧!H88</f>
        <v>0</v>
      </c>
      <c r="I73" s="262" t="str">
        <f>入力シート⑧!I88</f>
        <v/>
      </c>
      <c r="J73" s="260" t="str">
        <f>入力シート⑧!J88</f>
        <v/>
      </c>
      <c r="K73" s="267">
        <f>入力シート⑧!K88</f>
        <v>0</v>
      </c>
      <c r="L73" s="263">
        <f>入力シート⑧!L88</f>
        <v>0</v>
      </c>
      <c r="M73" s="262" t="str">
        <f>入力シート⑧!M88</f>
        <v/>
      </c>
      <c r="N73" s="263">
        <f>入力シート⑧!N88</f>
        <v>0</v>
      </c>
      <c r="O73" s="263">
        <f>入力シート⑧!O88</f>
        <v>0</v>
      </c>
      <c r="P73" s="262" t="str">
        <f>入力シート⑧!P88</f>
        <v/>
      </c>
      <c r="Q73" s="260" t="str">
        <f>入力シート⑧!Q88</f>
        <v/>
      </c>
    </row>
    <row r="74" spans="1:17" s="4" customFormat="1" ht="14.4" customHeight="1" x14ac:dyDescent="0.2">
      <c r="A74" s="291">
        <v>66</v>
      </c>
      <c r="B74" s="1220">
        <f>入力シート⑧!B89</f>
        <v>0</v>
      </c>
      <c r="C74" s="1221"/>
      <c r="D74" s="267">
        <f>入力シート⑧!D89</f>
        <v>0</v>
      </c>
      <c r="E74" s="263">
        <f>入力シート⑧!E89</f>
        <v>0</v>
      </c>
      <c r="F74" s="262" t="str">
        <f>入力シート⑧!F89</f>
        <v/>
      </c>
      <c r="G74" s="263">
        <f>入力シート⑧!G89</f>
        <v>0</v>
      </c>
      <c r="H74" s="263">
        <f>入力シート⑧!H89</f>
        <v>0</v>
      </c>
      <c r="I74" s="262" t="str">
        <f>入力シート⑧!I89</f>
        <v/>
      </c>
      <c r="J74" s="260" t="str">
        <f>入力シート⑧!J89</f>
        <v/>
      </c>
      <c r="K74" s="267">
        <f>入力シート⑧!K89</f>
        <v>0</v>
      </c>
      <c r="L74" s="263">
        <f>入力シート⑧!L89</f>
        <v>0</v>
      </c>
      <c r="M74" s="262" t="str">
        <f>入力シート⑧!M89</f>
        <v/>
      </c>
      <c r="N74" s="263">
        <f>入力シート⑧!N89</f>
        <v>0</v>
      </c>
      <c r="O74" s="263">
        <f>入力シート⑧!O89</f>
        <v>0</v>
      </c>
      <c r="P74" s="262" t="str">
        <f>入力シート⑧!P89</f>
        <v/>
      </c>
      <c r="Q74" s="260" t="str">
        <f>入力シート⑧!Q89</f>
        <v/>
      </c>
    </row>
    <row r="75" spans="1:17" s="4" customFormat="1" ht="14.4" customHeight="1" x14ac:dyDescent="0.2">
      <c r="A75" s="288">
        <v>67</v>
      </c>
      <c r="B75" s="1220">
        <f>入力シート⑧!B90</f>
        <v>0</v>
      </c>
      <c r="C75" s="1221"/>
      <c r="D75" s="267">
        <f>入力シート⑧!D90</f>
        <v>0</v>
      </c>
      <c r="E75" s="263">
        <f>入力シート⑧!E90</f>
        <v>0</v>
      </c>
      <c r="F75" s="262" t="str">
        <f>入力シート⑧!F90</f>
        <v/>
      </c>
      <c r="G75" s="263">
        <f>入力シート⑧!G90</f>
        <v>0</v>
      </c>
      <c r="H75" s="263">
        <f>入力シート⑧!H90</f>
        <v>0</v>
      </c>
      <c r="I75" s="262" t="str">
        <f>入力シート⑧!I90</f>
        <v/>
      </c>
      <c r="J75" s="260" t="str">
        <f>入力シート⑧!J90</f>
        <v/>
      </c>
      <c r="K75" s="267">
        <f>入力シート⑧!K90</f>
        <v>0</v>
      </c>
      <c r="L75" s="263">
        <f>入力シート⑧!L90</f>
        <v>0</v>
      </c>
      <c r="M75" s="262" t="str">
        <f>入力シート⑧!M90</f>
        <v/>
      </c>
      <c r="N75" s="263">
        <f>入力シート⑧!N90</f>
        <v>0</v>
      </c>
      <c r="O75" s="263">
        <f>入力シート⑧!O90</f>
        <v>0</v>
      </c>
      <c r="P75" s="262" t="str">
        <f>入力シート⑧!P90</f>
        <v/>
      </c>
      <c r="Q75" s="260" t="str">
        <f>入力シート⑧!Q90</f>
        <v/>
      </c>
    </row>
    <row r="76" spans="1:17" s="4" customFormat="1" ht="14.4" customHeight="1" x14ac:dyDescent="0.2">
      <c r="A76" s="291">
        <v>68</v>
      </c>
      <c r="B76" s="1220">
        <f>入力シート⑧!B91</f>
        <v>0</v>
      </c>
      <c r="C76" s="1221"/>
      <c r="D76" s="267">
        <f>入力シート⑧!D91</f>
        <v>0</v>
      </c>
      <c r="E76" s="263">
        <f>入力シート⑧!E91</f>
        <v>0</v>
      </c>
      <c r="F76" s="262" t="str">
        <f>入力シート⑧!F91</f>
        <v/>
      </c>
      <c r="G76" s="263">
        <f>入力シート⑧!G91</f>
        <v>0</v>
      </c>
      <c r="H76" s="263">
        <f>入力シート⑧!H91</f>
        <v>0</v>
      </c>
      <c r="I76" s="262" t="str">
        <f>入力シート⑧!I91</f>
        <v/>
      </c>
      <c r="J76" s="260" t="str">
        <f>入力シート⑧!J91</f>
        <v/>
      </c>
      <c r="K76" s="267">
        <f>入力シート⑧!K91</f>
        <v>0</v>
      </c>
      <c r="L76" s="263">
        <f>入力シート⑧!L91</f>
        <v>0</v>
      </c>
      <c r="M76" s="262" t="str">
        <f>入力シート⑧!M91</f>
        <v/>
      </c>
      <c r="N76" s="263">
        <f>入力シート⑧!N91</f>
        <v>0</v>
      </c>
      <c r="O76" s="263">
        <f>入力シート⑧!O91</f>
        <v>0</v>
      </c>
      <c r="P76" s="262" t="str">
        <f>入力シート⑧!P91</f>
        <v/>
      </c>
      <c r="Q76" s="260" t="str">
        <f>入力シート⑧!Q91</f>
        <v/>
      </c>
    </row>
    <row r="77" spans="1:17" s="4" customFormat="1" ht="14.4" customHeight="1" x14ac:dyDescent="0.2">
      <c r="A77" s="288">
        <v>69</v>
      </c>
      <c r="B77" s="1220">
        <f>入力シート⑧!B92</f>
        <v>0</v>
      </c>
      <c r="C77" s="1221"/>
      <c r="D77" s="267">
        <f>入力シート⑧!D92</f>
        <v>0</v>
      </c>
      <c r="E77" s="263">
        <f>入力シート⑧!E92</f>
        <v>0</v>
      </c>
      <c r="F77" s="262" t="str">
        <f>入力シート⑧!F92</f>
        <v/>
      </c>
      <c r="G77" s="263">
        <f>入力シート⑧!G92</f>
        <v>0</v>
      </c>
      <c r="H77" s="263">
        <f>入力シート⑧!H92</f>
        <v>0</v>
      </c>
      <c r="I77" s="262" t="str">
        <f>入力シート⑧!I92</f>
        <v/>
      </c>
      <c r="J77" s="260" t="str">
        <f>入力シート⑧!J92</f>
        <v/>
      </c>
      <c r="K77" s="267">
        <f>入力シート⑧!K92</f>
        <v>0</v>
      </c>
      <c r="L77" s="263">
        <f>入力シート⑧!L92</f>
        <v>0</v>
      </c>
      <c r="M77" s="262" t="str">
        <f>入力シート⑧!M92</f>
        <v/>
      </c>
      <c r="N77" s="263">
        <f>入力シート⑧!N92</f>
        <v>0</v>
      </c>
      <c r="O77" s="263">
        <f>入力シート⑧!O92</f>
        <v>0</v>
      </c>
      <c r="P77" s="262" t="str">
        <f>入力シート⑧!P92</f>
        <v/>
      </c>
      <c r="Q77" s="260" t="str">
        <f>入力シート⑧!Q92</f>
        <v/>
      </c>
    </row>
    <row r="78" spans="1:17" s="4" customFormat="1" ht="14.4" customHeight="1" x14ac:dyDescent="0.2">
      <c r="A78" s="291">
        <v>70</v>
      </c>
      <c r="B78" s="1220">
        <f>入力シート⑧!B93</f>
        <v>0</v>
      </c>
      <c r="C78" s="1221"/>
      <c r="D78" s="267">
        <f>入力シート⑧!D93</f>
        <v>0</v>
      </c>
      <c r="E78" s="263">
        <f>入力シート⑧!E93</f>
        <v>0</v>
      </c>
      <c r="F78" s="262" t="str">
        <f>入力シート⑧!F93</f>
        <v/>
      </c>
      <c r="G78" s="263">
        <f>入力シート⑧!G93</f>
        <v>0</v>
      </c>
      <c r="H78" s="263">
        <f>入力シート⑧!H93</f>
        <v>0</v>
      </c>
      <c r="I78" s="262" t="str">
        <f>入力シート⑧!I93</f>
        <v/>
      </c>
      <c r="J78" s="260" t="str">
        <f>入力シート⑧!J93</f>
        <v/>
      </c>
      <c r="K78" s="267">
        <f>入力シート⑧!K93</f>
        <v>0</v>
      </c>
      <c r="L78" s="263">
        <f>入力シート⑧!L93</f>
        <v>0</v>
      </c>
      <c r="M78" s="262" t="str">
        <f>入力シート⑧!M93</f>
        <v/>
      </c>
      <c r="N78" s="263">
        <f>入力シート⑧!N93</f>
        <v>0</v>
      </c>
      <c r="O78" s="263">
        <f>入力シート⑧!O93</f>
        <v>0</v>
      </c>
      <c r="P78" s="262" t="str">
        <f>入力シート⑧!P93</f>
        <v/>
      </c>
      <c r="Q78" s="260" t="str">
        <f>入力シート⑧!Q93</f>
        <v/>
      </c>
    </row>
    <row r="79" spans="1:17" s="4" customFormat="1" ht="14.4" customHeight="1" x14ac:dyDescent="0.2">
      <c r="A79" s="288">
        <v>71</v>
      </c>
      <c r="B79" s="1220">
        <f>入力シート⑧!B94</f>
        <v>0</v>
      </c>
      <c r="C79" s="1221"/>
      <c r="D79" s="267">
        <f>入力シート⑧!D94</f>
        <v>0</v>
      </c>
      <c r="E79" s="263">
        <f>入力シート⑧!E94</f>
        <v>0</v>
      </c>
      <c r="F79" s="262" t="str">
        <f>入力シート⑧!F94</f>
        <v/>
      </c>
      <c r="G79" s="263">
        <f>入力シート⑧!G94</f>
        <v>0</v>
      </c>
      <c r="H79" s="263">
        <f>入力シート⑧!H94</f>
        <v>0</v>
      </c>
      <c r="I79" s="262" t="str">
        <f>入力シート⑧!I94</f>
        <v/>
      </c>
      <c r="J79" s="260" t="str">
        <f>入力シート⑧!J94</f>
        <v/>
      </c>
      <c r="K79" s="267">
        <f>入力シート⑧!K94</f>
        <v>0</v>
      </c>
      <c r="L79" s="263">
        <f>入力シート⑧!L94</f>
        <v>0</v>
      </c>
      <c r="M79" s="262" t="str">
        <f>入力シート⑧!M94</f>
        <v/>
      </c>
      <c r="N79" s="263">
        <f>入力シート⑧!N94</f>
        <v>0</v>
      </c>
      <c r="O79" s="263">
        <f>入力シート⑧!O94</f>
        <v>0</v>
      </c>
      <c r="P79" s="262" t="str">
        <f>入力シート⑧!P94</f>
        <v/>
      </c>
      <c r="Q79" s="260" t="str">
        <f>入力シート⑧!Q94</f>
        <v/>
      </c>
    </row>
    <row r="80" spans="1:17" s="4" customFormat="1" ht="14.4" customHeight="1" x14ac:dyDescent="0.2">
      <c r="A80" s="291">
        <v>72</v>
      </c>
      <c r="B80" s="1220">
        <f>入力シート⑧!B95</f>
        <v>0</v>
      </c>
      <c r="C80" s="1221"/>
      <c r="D80" s="267">
        <f>入力シート⑧!D95</f>
        <v>0</v>
      </c>
      <c r="E80" s="263">
        <f>入力シート⑧!E95</f>
        <v>0</v>
      </c>
      <c r="F80" s="262" t="str">
        <f>入力シート⑧!F95</f>
        <v/>
      </c>
      <c r="G80" s="263">
        <f>入力シート⑧!G95</f>
        <v>0</v>
      </c>
      <c r="H80" s="263">
        <f>入力シート⑧!H95</f>
        <v>0</v>
      </c>
      <c r="I80" s="262" t="str">
        <f>入力シート⑧!I95</f>
        <v/>
      </c>
      <c r="J80" s="260" t="str">
        <f>入力シート⑧!J95</f>
        <v/>
      </c>
      <c r="K80" s="267">
        <f>入力シート⑧!K95</f>
        <v>0</v>
      </c>
      <c r="L80" s="263">
        <f>入力シート⑧!L95</f>
        <v>0</v>
      </c>
      <c r="M80" s="262" t="str">
        <f>入力シート⑧!M95</f>
        <v/>
      </c>
      <c r="N80" s="263">
        <f>入力シート⑧!N95</f>
        <v>0</v>
      </c>
      <c r="O80" s="263">
        <f>入力シート⑧!O95</f>
        <v>0</v>
      </c>
      <c r="P80" s="262" t="str">
        <f>入力シート⑧!P95</f>
        <v/>
      </c>
      <c r="Q80" s="260" t="str">
        <f>入力シート⑧!Q95</f>
        <v/>
      </c>
    </row>
    <row r="81" spans="1:17" s="4" customFormat="1" ht="14.4" customHeight="1" x14ac:dyDescent="0.2">
      <c r="A81" s="288">
        <v>73</v>
      </c>
      <c r="B81" s="1220">
        <f>入力シート⑧!B96</f>
        <v>0</v>
      </c>
      <c r="C81" s="1221"/>
      <c r="D81" s="267">
        <f>入力シート⑧!D96</f>
        <v>0</v>
      </c>
      <c r="E81" s="263">
        <f>入力シート⑧!E96</f>
        <v>0</v>
      </c>
      <c r="F81" s="262" t="str">
        <f>入力シート⑧!F96</f>
        <v/>
      </c>
      <c r="G81" s="263">
        <f>入力シート⑧!G96</f>
        <v>0</v>
      </c>
      <c r="H81" s="263">
        <f>入力シート⑧!H96</f>
        <v>0</v>
      </c>
      <c r="I81" s="262" t="str">
        <f>入力シート⑧!I96</f>
        <v/>
      </c>
      <c r="J81" s="260" t="str">
        <f>入力シート⑧!J96</f>
        <v/>
      </c>
      <c r="K81" s="267">
        <f>入力シート⑧!K96</f>
        <v>0</v>
      </c>
      <c r="L81" s="263">
        <f>入力シート⑧!L96</f>
        <v>0</v>
      </c>
      <c r="M81" s="262" t="str">
        <f>入力シート⑧!M96</f>
        <v/>
      </c>
      <c r="N81" s="263">
        <f>入力シート⑧!N96</f>
        <v>0</v>
      </c>
      <c r="O81" s="263">
        <f>入力シート⑧!O96</f>
        <v>0</v>
      </c>
      <c r="P81" s="262" t="str">
        <f>入力シート⑧!P96</f>
        <v/>
      </c>
      <c r="Q81" s="260" t="str">
        <f>入力シート⑧!Q96</f>
        <v/>
      </c>
    </row>
    <row r="82" spans="1:17" s="4" customFormat="1" ht="14.4" customHeight="1" x14ac:dyDescent="0.2">
      <c r="A82" s="291">
        <v>74</v>
      </c>
      <c r="B82" s="1220">
        <f>入力シート⑧!B97</f>
        <v>0</v>
      </c>
      <c r="C82" s="1221"/>
      <c r="D82" s="267">
        <f>入力シート⑧!D97</f>
        <v>0</v>
      </c>
      <c r="E82" s="263">
        <f>入力シート⑧!E97</f>
        <v>0</v>
      </c>
      <c r="F82" s="262" t="str">
        <f>入力シート⑧!F97</f>
        <v/>
      </c>
      <c r="G82" s="263">
        <f>入力シート⑧!G97</f>
        <v>0</v>
      </c>
      <c r="H82" s="263">
        <f>入力シート⑧!H97</f>
        <v>0</v>
      </c>
      <c r="I82" s="262" t="str">
        <f>入力シート⑧!I97</f>
        <v/>
      </c>
      <c r="J82" s="260" t="str">
        <f>入力シート⑧!J97</f>
        <v/>
      </c>
      <c r="K82" s="267">
        <f>入力シート⑧!K97</f>
        <v>0</v>
      </c>
      <c r="L82" s="263">
        <f>入力シート⑧!L97</f>
        <v>0</v>
      </c>
      <c r="M82" s="262" t="str">
        <f>入力シート⑧!M97</f>
        <v/>
      </c>
      <c r="N82" s="263">
        <f>入力シート⑧!N97</f>
        <v>0</v>
      </c>
      <c r="O82" s="263">
        <f>入力シート⑧!O97</f>
        <v>0</v>
      </c>
      <c r="P82" s="262" t="str">
        <f>入力シート⑧!P97</f>
        <v/>
      </c>
      <c r="Q82" s="260" t="str">
        <f>入力シート⑧!Q97</f>
        <v/>
      </c>
    </row>
    <row r="83" spans="1:17" s="4" customFormat="1" ht="14.4" customHeight="1" x14ac:dyDescent="0.2">
      <c r="A83" s="288">
        <v>75</v>
      </c>
      <c r="B83" s="1220">
        <f>入力シート⑧!B98</f>
        <v>0</v>
      </c>
      <c r="C83" s="1221"/>
      <c r="D83" s="267">
        <f>入力シート⑧!D98</f>
        <v>0</v>
      </c>
      <c r="E83" s="263">
        <f>入力シート⑧!E98</f>
        <v>0</v>
      </c>
      <c r="F83" s="262" t="str">
        <f>入力シート⑧!F98</f>
        <v/>
      </c>
      <c r="G83" s="263">
        <f>入力シート⑧!G98</f>
        <v>0</v>
      </c>
      <c r="H83" s="263">
        <f>入力シート⑧!H98</f>
        <v>0</v>
      </c>
      <c r="I83" s="262" t="str">
        <f>入力シート⑧!I98</f>
        <v/>
      </c>
      <c r="J83" s="260" t="str">
        <f>入力シート⑧!J98</f>
        <v/>
      </c>
      <c r="K83" s="267">
        <f>入力シート⑧!K98</f>
        <v>0</v>
      </c>
      <c r="L83" s="263">
        <f>入力シート⑧!L98</f>
        <v>0</v>
      </c>
      <c r="M83" s="262" t="str">
        <f>入力シート⑧!M98</f>
        <v/>
      </c>
      <c r="N83" s="263">
        <f>入力シート⑧!N98</f>
        <v>0</v>
      </c>
      <c r="O83" s="263">
        <f>入力シート⑧!O98</f>
        <v>0</v>
      </c>
      <c r="P83" s="262" t="str">
        <f>入力シート⑧!P98</f>
        <v/>
      </c>
      <c r="Q83" s="260" t="str">
        <f>入力シート⑧!Q98</f>
        <v/>
      </c>
    </row>
    <row r="84" spans="1:17" s="4" customFormat="1" ht="14.4" customHeight="1" x14ac:dyDescent="0.2">
      <c r="A84" s="291">
        <v>76</v>
      </c>
      <c r="B84" s="1220">
        <f>入力シート⑧!B99</f>
        <v>0</v>
      </c>
      <c r="C84" s="1221"/>
      <c r="D84" s="267">
        <f>入力シート⑧!D99</f>
        <v>0</v>
      </c>
      <c r="E84" s="263">
        <f>入力シート⑧!E99</f>
        <v>0</v>
      </c>
      <c r="F84" s="262" t="str">
        <f>入力シート⑧!F99</f>
        <v/>
      </c>
      <c r="G84" s="263">
        <f>入力シート⑧!G99</f>
        <v>0</v>
      </c>
      <c r="H84" s="263">
        <f>入力シート⑧!H99</f>
        <v>0</v>
      </c>
      <c r="I84" s="262" t="str">
        <f>入力シート⑧!I99</f>
        <v/>
      </c>
      <c r="J84" s="260" t="str">
        <f>入力シート⑧!J99</f>
        <v/>
      </c>
      <c r="K84" s="267">
        <f>入力シート⑧!K99</f>
        <v>0</v>
      </c>
      <c r="L84" s="263">
        <f>入力シート⑧!L99</f>
        <v>0</v>
      </c>
      <c r="M84" s="262" t="str">
        <f>入力シート⑧!M99</f>
        <v/>
      </c>
      <c r="N84" s="263">
        <f>入力シート⑧!N99</f>
        <v>0</v>
      </c>
      <c r="O84" s="263">
        <f>入力シート⑧!O99</f>
        <v>0</v>
      </c>
      <c r="P84" s="262" t="str">
        <f>入力シート⑧!P99</f>
        <v/>
      </c>
      <c r="Q84" s="260" t="str">
        <f>入力シート⑧!Q99</f>
        <v/>
      </c>
    </row>
    <row r="85" spans="1:17" s="4" customFormat="1" ht="14.4" customHeight="1" x14ac:dyDescent="0.2">
      <c r="A85" s="288">
        <v>77</v>
      </c>
      <c r="B85" s="1220">
        <f>入力シート⑧!B100</f>
        <v>0</v>
      </c>
      <c r="C85" s="1221"/>
      <c r="D85" s="267">
        <f>入力シート⑧!D100</f>
        <v>0</v>
      </c>
      <c r="E85" s="263">
        <f>入力シート⑧!E100</f>
        <v>0</v>
      </c>
      <c r="F85" s="262" t="str">
        <f>入力シート⑧!F100</f>
        <v/>
      </c>
      <c r="G85" s="263">
        <f>入力シート⑧!G100</f>
        <v>0</v>
      </c>
      <c r="H85" s="263">
        <f>入力シート⑧!H100</f>
        <v>0</v>
      </c>
      <c r="I85" s="262" t="str">
        <f>入力シート⑧!I100</f>
        <v/>
      </c>
      <c r="J85" s="260" t="str">
        <f>入力シート⑧!J100</f>
        <v/>
      </c>
      <c r="K85" s="267">
        <f>入力シート⑧!K100</f>
        <v>0</v>
      </c>
      <c r="L85" s="263">
        <f>入力シート⑧!L100</f>
        <v>0</v>
      </c>
      <c r="M85" s="262" t="str">
        <f>入力シート⑧!M100</f>
        <v/>
      </c>
      <c r="N85" s="263">
        <f>入力シート⑧!N100</f>
        <v>0</v>
      </c>
      <c r="O85" s="263">
        <f>入力シート⑧!O100</f>
        <v>0</v>
      </c>
      <c r="P85" s="262" t="str">
        <f>入力シート⑧!P100</f>
        <v/>
      </c>
      <c r="Q85" s="260" t="str">
        <f>入力シート⑧!Q100</f>
        <v/>
      </c>
    </row>
    <row r="86" spans="1:17" s="4" customFormat="1" ht="14.4" customHeight="1" x14ac:dyDescent="0.2">
      <c r="A86" s="291">
        <v>78</v>
      </c>
      <c r="B86" s="1220">
        <f>入力シート⑧!B101</f>
        <v>0</v>
      </c>
      <c r="C86" s="1221"/>
      <c r="D86" s="267">
        <f>入力シート⑧!D101</f>
        <v>0</v>
      </c>
      <c r="E86" s="263">
        <f>入力シート⑧!E101</f>
        <v>0</v>
      </c>
      <c r="F86" s="262" t="str">
        <f>入力シート⑧!F101</f>
        <v/>
      </c>
      <c r="G86" s="263">
        <f>入力シート⑧!G101</f>
        <v>0</v>
      </c>
      <c r="H86" s="263">
        <f>入力シート⑧!H101</f>
        <v>0</v>
      </c>
      <c r="I86" s="262" t="str">
        <f>入力シート⑧!I101</f>
        <v/>
      </c>
      <c r="J86" s="260" t="str">
        <f>入力シート⑧!J101</f>
        <v/>
      </c>
      <c r="K86" s="267">
        <f>入力シート⑧!K101</f>
        <v>0</v>
      </c>
      <c r="L86" s="263">
        <f>入力シート⑧!L101</f>
        <v>0</v>
      </c>
      <c r="M86" s="262" t="str">
        <f>入力シート⑧!M101</f>
        <v/>
      </c>
      <c r="N86" s="263">
        <f>入力シート⑧!N101</f>
        <v>0</v>
      </c>
      <c r="O86" s="263">
        <f>入力シート⑧!O101</f>
        <v>0</v>
      </c>
      <c r="P86" s="262" t="str">
        <f>入力シート⑧!P101</f>
        <v/>
      </c>
      <c r="Q86" s="260" t="str">
        <f>入力シート⑧!Q101</f>
        <v/>
      </c>
    </row>
    <row r="87" spans="1:17" s="4" customFormat="1" ht="14.4" customHeight="1" x14ac:dyDescent="0.2">
      <c r="A87" s="288">
        <v>79</v>
      </c>
      <c r="B87" s="1220">
        <f>入力シート⑧!B102</f>
        <v>0</v>
      </c>
      <c r="C87" s="1221"/>
      <c r="D87" s="267">
        <f>入力シート⑧!D102</f>
        <v>0</v>
      </c>
      <c r="E87" s="263">
        <f>入力シート⑧!E102</f>
        <v>0</v>
      </c>
      <c r="F87" s="262" t="str">
        <f>入力シート⑧!F102</f>
        <v/>
      </c>
      <c r="G87" s="263">
        <f>入力シート⑧!G102</f>
        <v>0</v>
      </c>
      <c r="H87" s="263">
        <f>入力シート⑧!H102</f>
        <v>0</v>
      </c>
      <c r="I87" s="262" t="str">
        <f>入力シート⑧!I102</f>
        <v/>
      </c>
      <c r="J87" s="260" t="str">
        <f>入力シート⑧!J102</f>
        <v/>
      </c>
      <c r="K87" s="267">
        <f>入力シート⑧!K102</f>
        <v>0</v>
      </c>
      <c r="L87" s="263">
        <f>入力シート⑧!L102</f>
        <v>0</v>
      </c>
      <c r="M87" s="262" t="str">
        <f>入力シート⑧!M102</f>
        <v/>
      </c>
      <c r="N87" s="263">
        <f>入力シート⑧!N102</f>
        <v>0</v>
      </c>
      <c r="O87" s="263">
        <f>入力シート⑧!O102</f>
        <v>0</v>
      </c>
      <c r="P87" s="262" t="str">
        <f>入力シート⑧!P102</f>
        <v/>
      </c>
      <c r="Q87" s="260" t="str">
        <f>入力シート⑧!Q102</f>
        <v/>
      </c>
    </row>
    <row r="88" spans="1:17" s="4" customFormat="1" ht="14.4" customHeight="1" x14ac:dyDescent="0.2">
      <c r="A88" s="291">
        <v>80</v>
      </c>
      <c r="B88" s="1220">
        <f>入力シート⑧!B103</f>
        <v>0</v>
      </c>
      <c r="C88" s="1221"/>
      <c r="D88" s="267">
        <f>入力シート⑧!D103</f>
        <v>0</v>
      </c>
      <c r="E88" s="263">
        <f>入力シート⑧!E103</f>
        <v>0</v>
      </c>
      <c r="F88" s="262" t="str">
        <f>入力シート⑧!F103</f>
        <v/>
      </c>
      <c r="G88" s="263">
        <f>入力シート⑧!G103</f>
        <v>0</v>
      </c>
      <c r="H88" s="263">
        <f>入力シート⑧!H103</f>
        <v>0</v>
      </c>
      <c r="I88" s="262" t="str">
        <f>入力シート⑧!I103</f>
        <v/>
      </c>
      <c r="J88" s="260" t="str">
        <f>入力シート⑧!J103</f>
        <v/>
      </c>
      <c r="K88" s="267">
        <f>入力シート⑧!K103</f>
        <v>0</v>
      </c>
      <c r="L88" s="263">
        <f>入力シート⑧!L103</f>
        <v>0</v>
      </c>
      <c r="M88" s="262" t="str">
        <f>入力シート⑧!M103</f>
        <v/>
      </c>
      <c r="N88" s="263">
        <f>入力シート⑧!N103</f>
        <v>0</v>
      </c>
      <c r="O88" s="263">
        <f>入力シート⑧!O103</f>
        <v>0</v>
      </c>
      <c r="P88" s="262" t="str">
        <f>入力シート⑧!P103</f>
        <v/>
      </c>
      <c r="Q88" s="260" t="str">
        <f>入力シート⑧!Q103</f>
        <v/>
      </c>
    </row>
    <row r="89" spans="1:17" s="4" customFormat="1" ht="14.4" customHeight="1" x14ac:dyDescent="0.2">
      <c r="A89" s="288">
        <v>81</v>
      </c>
      <c r="B89" s="1220">
        <f>入力シート⑧!B104</f>
        <v>0</v>
      </c>
      <c r="C89" s="1221"/>
      <c r="D89" s="267">
        <f>入力シート⑧!D104</f>
        <v>0</v>
      </c>
      <c r="E89" s="263">
        <f>入力シート⑧!E104</f>
        <v>0</v>
      </c>
      <c r="F89" s="262" t="str">
        <f>入力シート⑧!F104</f>
        <v/>
      </c>
      <c r="G89" s="263">
        <f>入力シート⑧!G104</f>
        <v>0</v>
      </c>
      <c r="H89" s="263">
        <f>入力シート⑧!H104</f>
        <v>0</v>
      </c>
      <c r="I89" s="262" t="str">
        <f>入力シート⑧!I104</f>
        <v/>
      </c>
      <c r="J89" s="260" t="str">
        <f>入力シート⑧!J104</f>
        <v/>
      </c>
      <c r="K89" s="267">
        <f>入力シート⑧!K104</f>
        <v>0</v>
      </c>
      <c r="L89" s="263">
        <f>入力シート⑧!L104</f>
        <v>0</v>
      </c>
      <c r="M89" s="262" t="str">
        <f>入力シート⑧!M104</f>
        <v/>
      </c>
      <c r="N89" s="263">
        <f>入力シート⑧!N104</f>
        <v>0</v>
      </c>
      <c r="O89" s="263">
        <f>入力シート⑧!O104</f>
        <v>0</v>
      </c>
      <c r="P89" s="262" t="str">
        <f>入力シート⑧!P104</f>
        <v/>
      </c>
      <c r="Q89" s="260" t="str">
        <f>入力シート⑧!Q104</f>
        <v/>
      </c>
    </row>
    <row r="90" spans="1:17" s="4" customFormat="1" ht="14.4" customHeight="1" x14ac:dyDescent="0.2">
      <c r="A90" s="291">
        <v>82</v>
      </c>
      <c r="B90" s="1220">
        <f>入力シート⑧!B105</f>
        <v>0</v>
      </c>
      <c r="C90" s="1221"/>
      <c r="D90" s="267">
        <f>入力シート⑧!D105</f>
        <v>0</v>
      </c>
      <c r="E90" s="263">
        <f>入力シート⑧!E105</f>
        <v>0</v>
      </c>
      <c r="F90" s="262" t="str">
        <f>入力シート⑧!F105</f>
        <v/>
      </c>
      <c r="G90" s="263">
        <f>入力シート⑧!G105</f>
        <v>0</v>
      </c>
      <c r="H90" s="263">
        <f>入力シート⑧!H105</f>
        <v>0</v>
      </c>
      <c r="I90" s="262" t="str">
        <f>入力シート⑧!I105</f>
        <v/>
      </c>
      <c r="J90" s="260" t="str">
        <f>入力シート⑧!J105</f>
        <v/>
      </c>
      <c r="K90" s="267">
        <f>入力シート⑧!K105</f>
        <v>0</v>
      </c>
      <c r="L90" s="263">
        <f>入力シート⑧!L105</f>
        <v>0</v>
      </c>
      <c r="M90" s="262" t="str">
        <f>入力シート⑧!M105</f>
        <v/>
      </c>
      <c r="N90" s="263">
        <f>入力シート⑧!N105</f>
        <v>0</v>
      </c>
      <c r="O90" s="263">
        <f>入力シート⑧!O105</f>
        <v>0</v>
      </c>
      <c r="P90" s="262" t="str">
        <f>入力シート⑧!P105</f>
        <v/>
      </c>
      <c r="Q90" s="260" t="str">
        <f>入力シート⑧!Q105</f>
        <v/>
      </c>
    </row>
    <row r="91" spans="1:17" s="4" customFormat="1" ht="14.4" customHeight="1" x14ac:dyDescent="0.2">
      <c r="A91" s="288">
        <v>83</v>
      </c>
      <c r="B91" s="1220">
        <f>入力シート⑧!B106</f>
        <v>0</v>
      </c>
      <c r="C91" s="1221"/>
      <c r="D91" s="267">
        <f>入力シート⑧!D106</f>
        <v>0</v>
      </c>
      <c r="E91" s="263">
        <f>入力シート⑧!E106</f>
        <v>0</v>
      </c>
      <c r="F91" s="262" t="str">
        <f>入力シート⑧!F106</f>
        <v/>
      </c>
      <c r="G91" s="263">
        <f>入力シート⑧!G106</f>
        <v>0</v>
      </c>
      <c r="H91" s="263">
        <f>入力シート⑧!H106</f>
        <v>0</v>
      </c>
      <c r="I91" s="262" t="str">
        <f>入力シート⑧!I106</f>
        <v/>
      </c>
      <c r="J91" s="260" t="str">
        <f>入力シート⑧!J106</f>
        <v/>
      </c>
      <c r="K91" s="267">
        <f>入力シート⑧!K106</f>
        <v>0</v>
      </c>
      <c r="L91" s="263">
        <f>入力シート⑧!L106</f>
        <v>0</v>
      </c>
      <c r="M91" s="262" t="str">
        <f>入力シート⑧!M106</f>
        <v/>
      </c>
      <c r="N91" s="263">
        <f>入力シート⑧!N106</f>
        <v>0</v>
      </c>
      <c r="O91" s="263">
        <f>入力シート⑧!O106</f>
        <v>0</v>
      </c>
      <c r="P91" s="262" t="str">
        <f>入力シート⑧!P106</f>
        <v/>
      </c>
      <c r="Q91" s="260" t="str">
        <f>入力シート⑧!Q106</f>
        <v/>
      </c>
    </row>
    <row r="92" spans="1:17" s="4" customFormat="1" ht="14.4" customHeight="1" x14ac:dyDescent="0.2">
      <c r="A92" s="291">
        <v>84</v>
      </c>
      <c r="B92" s="1220">
        <f>入力シート⑧!B107</f>
        <v>0</v>
      </c>
      <c r="C92" s="1221"/>
      <c r="D92" s="267">
        <f>入力シート⑧!D107</f>
        <v>0</v>
      </c>
      <c r="E92" s="263">
        <f>入力シート⑧!E107</f>
        <v>0</v>
      </c>
      <c r="F92" s="262" t="str">
        <f>入力シート⑧!F107</f>
        <v/>
      </c>
      <c r="G92" s="263">
        <f>入力シート⑧!G107</f>
        <v>0</v>
      </c>
      <c r="H92" s="263">
        <f>入力シート⑧!H107</f>
        <v>0</v>
      </c>
      <c r="I92" s="262" t="str">
        <f>入力シート⑧!I107</f>
        <v/>
      </c>
      <c r="J92" s="260" t="str">
        <f>入力シート⑧!J107</f>
        <v/>
      </c>
      <c r="K92" s="267">
        <f>入力シート⑧!K107</f>
        <v>0</v>
      </c>
      <c r="L92" s="263">
        <f>入力シート⑧!L107</f>
        <v>0</v>
      </c>
      <c r="M92" s="262" t="str">
        <f>入力シート⑧!M107</f>
        <v/>
      </c>
      <c r="N92" s="263">
        <f>入力シート⑧!N107</f>
        <v>0</v>
      </c>
      <c r="O92" s="263">
        <f>入力シート⑧!O107</f>
        <v>0</v>
      </c>
      <c r="P92" s="262" t="str">
        <f>入力シート⑧!P107</f>
        <v/>
      </c>
      <c r="Q92" s="260" t="str">
        <f>入力シート⑧!Q107</f>
        <v/>
      </c>
    </row>
    <row r="93" spans="1:17" s="4" customFormat="1" ht="14.4" customHeight="1" x14ac:dyDescent="0.2">
      <c r="A93" s="288">
        <v>85</v>
      </c>
      <c r="B93" s="1220">
        <f>入力シート⑧!B108</f>
        <v>0</v>
      </c>
      <c r="C93" s="1221"/>
      <c r="D93" s="267">
        <f>入力シート⑧!D108</f>
        <v>0</v>
      </c>
      <c r="E93" s="263">
        <f>入力シート⑧!E108</f>
        <v>0</v>
      </c>
      <c r="F93" s="262" t="str">
        <f>入力シート⑧!F108</f>
        <v/>
      </c>
      <c r="G93" s="263">
        <f>入力シート⑧!G108</f>
        <v>0</v>
      </c>
      <c r="H93" s="263">
        <f>入力シート⑧!H108</f>
        <v>0</v>
      </c>
      <c r="I93" s="262" t="str">
        <f>入力シート⑧!I108</f>
        <v/>
      </c>
      <c r="J93" s="260" t="str">
        <f>入力シート⑧!J108</f>
        <v/>
      </c>
      <c r="K93" s="267">
        <f>入力シート⑧!K108</f>
        <v>0</v>
      </c>
      <c r="L93" s="263">
        <f>入力シート⑧!L108</f>
        <v>0</v>
      </c>
      <c r="M93" s="262" t="str">
        <f>入力シート⑧!M108</f>
        <v/>
      </c>
      <c r="N93" s="263">
        <f>入力シート⑧!N108</f>
        <v>0</v>
      </c>
      <c r="O93" s="263">
        <f>入力シート⑧!O108</f>
        <v>0</v>
      </c>
      <c r="P93" s="262" t="str">
        <f>入力シート⑧!P108</f>
        <v/>
      </c>
      <c r="Q93" s="260" t="str">
        <f>入力シート⑧!Q108</f>
        <v/>
      </c>
    </row>
    <row r="94" spans="1:17" s="4" customFormat="1" ht="14.4" customHeight="1" x14ac:dyDescent="0.2">
      <c r="A94" s="291">
        <v>86</v>
      </c>
      <c r="B94" s="1220">
        <f>入力シート⑧!B109</f>
        <v>0</v>
      </c>
      <c r="C94" s="1221"/>
      <c r="D94" s="267">
        <f>入力シート⑧!D109</f>
        <v>0</v>
      </c>
      <c r="E94" s="263">
        <f>入力シート⑧!E109</f>
        <v>0</v>
      </c>
      <c r="F94" s="262" t="str">
        <f>入力シート⑧!F109</f>
        <v/>
      </c>
      <c r="G94" s="263">
        <f>入力シート⑧!G109</f>
        <v>0</v>
      </c>
      <c r="H94" s="263">
        <f>入力シート⑧!H109</f>
        <v>0</v>
      </c>
      <c r="I94" s="262" t="str">
        <f>入力シート⑧!I109</f>
        <v/>
      </c>
      <c r="J94" s="260" t="str">
        <f>入力シート⑧!J109</f>
        <v/>
      </c>
      <c r="K94" s="267">
        <f>入力シート⑧!K109</f>
        <v>0</v>
      </c>
      <c r="L94" s="263">
        <f>入力シート⑧!L109</f>
        <v>0</v>
      </c>
      <c r="M94" s="262" t="str">
        <f>入力シート⑧!M109</f>
        <v/>
      </c>
      <c r="N94" s="263">
        <f>入力シート⑧!N109</f>
        <v>0</v>
      </c>
      <c r="O94" s="263">
        <f>入力シート⑧!O109</f>
        <v>0</v>
      </c>
      <c r="P94" s="262" t="str">
        <f>入力シート⑧!P109</f>
        <v/>
      </c>
      <c r="Q94" s="260" t="str">
        <f>入力シート⑧!Q109</f>
        <v/>
      </c>
    </row>
    <row r="95" spans="1:17" s="4" customFormat="1" ht="14.4" customHeight="1" x14ac:dyDescent="0.2">
      <c r="A95" s="288">
        <v>87</v>
      </c>
      <c r="B95" s="1220">
        <f>入力シート⑧!B110</f>
        <v>0</v>
      </c>
      <c r="C95" s="1221"/>
      <c r="D95" s="267">
        <f>入力シート⑧!D110</f>
        <v>0</v>
      </c>
      <c r="E95" s="263">
        <f>入力シート⑧!E110</f>
        <v>0</v>
      </c>
      <c r="F95" s="262" t="str">
        <f>入力シート⑧!F110</f>
        <v/>
      </c>
      <c r="G95" s="263">
        <f>入力シート⑧!G110</f>
        <v>0</v>
      </c>
      <c r="H95" s="263">
        <f>入力シート⑧!H110</f>
        <v>0</v>
      </c>
      <c r="I95" s="262" t="str">
        <f>入力シート⑧!I110</f>
        <v/>
      </c>
      <c r="J95" s="260" t="str">
        <f>入力シート⑧!J110</f>
        <v/>
      </c>
      <c r="K95" s="267">
        <f>入力シート⑧!K110</f>
        <v>0</v>
      </c>
      <c r="L95" s="263">
        <f>入力シート⑧!L110</f>
        <v>0</v>
      </c>
      <c r="M95" s="262" t="str">
        <f>入力シート⑧!M110</f>
        <v/>
      </c>
      <c r="N95" s="263">
        <f>入力シート⑧!N110</f>
        <v>0</v>
      </c>
      <c r="O95" s="263">
        <f>入力シート⑧!O110</f>
        <v>0</v>
      </c>
      <c r="P95" s="262" t="str">
        <f>入力シート⑧!P110</f>
        <v/>
      </c>
      <c r="Q95" s="260" t="str">
        <f>入力シート⑧!Q110</f>
        <v/>
      </c>
    </row>
    <row r="96" spans="1:17" s="4" customFormat="1" ht="14.4" customHeight="1" x14ac:dyDescent="0.2">
      <c r="A96" s="291">
        <v>88</v>
      </c>
      <c r="B96" s="1220">
        <f>入力シート⑧!B111</f>
        <v>0</v>
      </c>
      <c r="C96" s="1221"/>
      <c r="D96" s="267">
        <f>入力シート⑧!D111</f>
        <v>0</v>
      </c>
      <c r="E96" s="263">
        <f>入力シート⑧!E111</f>
        <v>0</v>
      </c>
      <c r="F96" s="262" t="str">
        <f>入力シート⑧!F111</f>
        <v/>
      </c>
      <c r="G96" s="263">
        <f>入力シート⑧!G111</f>
        <v>0</v>
      </c>
      <c r="H96" s="263">
        <f>入力シート⑧!H111</f>
        <v>0</v>
      </c>
      <c r="I96" s="262" t="str">
        <f>入力シート⑧!I111</f>
        <v/>
      </c>
      <c r="J96" s="260" t="str">
        <f>入力シート⑧!J111</f>
        <v/>
      </c>
      <c r="K96" s="267">
        <f>入力シート⑧!K111</f>
        <v>0</v>
      </c>
      <c r="L96" s="263">
        <f>入力シート⑧!L111</f>
        <v>0</v>
      </c>
      <c r="M96" s="262" t="str">
        <f>入力シート⑧!M111</f>
        <v/>
      </c>
      <c r="N96" s="263">
        <f>入力シート⑧!N111</f>
        <v>0</v>
      </c>
      <c r="O96" s="263">
        <f>入力シート⑧!O111</f>
        <v>0</v>
      </c>
      <c r="P96" s="262" t="str">
        <f>入力シート⑧!P111</f>
        <v/>
      </c>
      <c r="Q96" s="260" t="str">
        <f>入力シート⑧!Q111</f>
        <v/>
      </c>
    </row>
    <row r="97" spans="1:17" s="4" customFormat="1" ht="14.4" customHeight="1" x14ac:dyDescent="0.2">
      <c r="A97" s="288">
        <v>89</v>
      </c>
      <c r="B97" s="1220">
        <f>入力シート⑧!B112</f>
        <v>0</v>
      </c>
      <c r="C97" s="1221"/>
      <c r="D97" s="267">
        <f>入力シート⑧!D112</f>
        <v>0</v>
      </c>
      <c r="E97" s="263">
        <f>入力シート⑧!E112</f>
        <v>0</v>
      </c>
      <c r="F97" s="262" t="str">
        <f>入力シート⑧!F112</f>
        <v/>
      </c>
      <c r="G97" s="263">
        <f>入力シート⑧!G112</f>
        <v>0</v>
      </c>
      <c r="H97" s="263">
        <f>入力シート⑧!H112</f>
        <v>0</v>
      </c>
      <c r="I97" s="262" t="str">
        <f>入力シート⑧!I112</f>
        <v/>
      </c>
      <c r="J97" s="260" t="str">
        <f>入力シート⑧!J112</f>
        <v/>
      </c>
      <c r="K97" s="267">
        <f>入力シート⑧!K112</f>
        <v>0</v>
      </c>
      <c r="L97" s="263">
        <f>入力シート⑧!L112</f>
        <v>0</v>
      </c>
      <c r="M97" s="262" t="str">
        <f>入力シート⑧!M112</f>
        <v/>
      </c>
      <c r="N97" s="263">
        <f>入力シート⑧!N112</f>
        <v>0</v>
      </c>
      <c r="O97" s="263">
        <f>入力シート⑧!O112</f>
        <v>0</v>
      </c>
      <c r="P97" s="262" t="str">
        <f>入力シート⑧!P112</f>
        <v/>
      </c>
      <c r="Q97" s="260" t="str">
        <f>入力シート⑧!Q112</f>
        <v/>
      </c>
    </row>
    <row r="98" spans="1:17" s="4" customFormat="1" ht="14.4" customHeight="1" x14ac:dyDescent="0.2">
      <c r="A98" s="291">
        <v>90</v>
      </c>
      <c r="B98" s="1220">
        <f>入力シート⑧!B113</f>
        <v>0</v>
      </c>
      <c r="C98" s="1221"/>
      <c r="D98" s="267">
        <f>入力シート⑧!D113</f>
        <v>0</v>
      </c>
      <c r="E98" s="263">
        <f>入力シート⑧!E113</f>
        <v>0</v>
      </c>
      <c r="F98" s="262" t="str">
        <f>入力シート⑧!F113</f>
        <v/>
      </c>
      <c r="G98" s="263">
        <f>入力シート⑧!G113</f>
        <v>0</v>
      </c>
      <c r="H98" s="263">
        <f>入力シート⑧!H113</f>
        <v>0</v>
      </c>
      <c r="I98" s="262" t="str">
        <f>入力シート⑧!I113</f>
        <v/>
      </c>
      <c r="J98" s="260" t="str">
        <f>入力シート⑧!J113</f>
        <v/>
      </c>
      <c r="K98" s="267">
        <f>入力シート⑧!K113</f>
        <v>0</v>
      </c>
      <c r="L98" s="263">
        <f>入力シート⑧!L113</f>
        <v>0</v>
      </c>
      <c r="M98" s="262" t="str">
        <f>入力シート⑧!M113</f>
        <v/>
      </c>
      <c r="N98" s="263">
        <f>入力シート⑧!N113</f>
        <v>0</v>
      </c>
      <c r="O98" s="263">
        <f>入力シート⑧!O113</f>
        <v>0</v>
      </c>
      <c r="P98" s="262" t="str">
        <f>入力シート⑧!P113</f>
        <v/>
      </c>
      <c r="Q98" s="260" t="str">
        <f>入力シート⑧!Q113</f>
        <v/>
      </c>
    </row>
    <row r="99" spans="1:17" s="4" customFormat="1" ht="14.4" customHeight="1" x14ac:dyDescent="0.2">
      <c r="A99" s="288">
        <v>91</v>
      </c>
      <c r="B99" s="1220">
        <f>入力シート⑧!B114</f>
        <v>0</v>
      </c>
      <c r="C99" s="1221"/>
      <c r="D99" s="267">
        <f>入力シート⑧!D114</f>
        <v>0</v>
      </c>
      <c r="E99" s="263">
        <f>入力シート⑧!E114</f>
        <v>0</v>
      </c>
      <c r="F99" s="262" t="str">
        <f>入力シート⑧!F114</f>
        <v/>
      </c>
      <c r="G99" s="263">
        <f>入力シート⑧!G114</f>
        <v>0</v>
      </c>
      <c r="H99" s="263">
        <f>入力シート⑧!H114</f>
        <v>0</v>
      </c>
      <c r="I99" s="262" t="str">
        <f>入力シート⑧!I114</f>
        <v/>
      </c>
      <c r="J99" s="260" t="str">
        <f>入力シート⑧!J114</f>
        <v/>
      </c>
      <c r="K99" s="267">
        <f>入力シート⑧!K114</f>
        <v>0</v>
      </c>
      <c r="L99" s="263">
        <f>入力シート⑧!L114</f>
        <v>0</v>
      </c>
      <c r="M99" s="262" t="str">
        <f>入力シート⑧!M114</f>
        <v/>
      </c>
      <c r="N99" s="263">
        <f>入力シート⑧!N114</f>
        <v>0</v>
      </c>
      <c r="O99" s="263">
        <f>入力シート⑧!O114</f>
        <v>0</v>
      </c>
      <c r="P99" s="262" t="str">
        <f>入力シート⑧!P114</f>
        <v/>
      </c>
      <c r="Q99" s="260" t="str">
        <f>入力シート⑧!Q114</f>
        <v/>
      </c>
    </row>
    <row r="100" spans="1:17" s="4" customFormat="1" ht="14.4" customHeight="1" x14ac:dyDescent="0.2">
      <c r="A100" s="291">
        <v>92</v>
      </c>
      <c r="B100" s="1220">
        <f>入力シート⑧!B115</f>
        <v>0</v>
      </c>
      <c r="C100" s="1221"/>
      <c r="D100" s="267">
        <f>入力シート⑧!D115</f>
        <v>0</v>
      </c>
      <c r="E100" s="263">
        <f>入力シート⑧!E115</f>
        <v>0</v>
      </c>
      <c r="F100" s="262" t="str">
        <f>入力シート⑧!F115</f>
        <v/>
      </c>
      <c r="G100" s="263">
        <f>入力シート⑧!G115</f>
        <v>0</v>
      </c>
      <c r="H100" s="263">
        <f>入力シート⑧!H115</f>
        <v>0</v>
      </c>
      <c r="I100" s="262" t="str">
        <f>入力シート⑧!I115</f>
        <v/>
      </c>
      <c r="J100" s="260" t="str">
        <f>入力シート⑧!J115</f>
        <v/>
      </c>
      <c r="K100" s="267">
        <f>入力シート⑧!K115</f>
        <v>0</v>
      </c>
      <c r="L100" s="263">
        <f>入力シート⑧!L115</f>
        <v>0</v>
      </c>
      <c r="M100" s="262" t="str">
        <f>入力シート⑧!M115</f>
        <v/>
      </c>
      <c r="N100" s="263">
        <f>入力シート⑧!N115</f>
        <v>0</v>
      </c>
      <c r="O100" s="263">
        <f>入力シート⑧!O115</f>
        <v>0</v>
      </c>
      <c r="P100" s="262" t="str">
        <f>入力シート⑧!P115</f>
        <v/>
      </c>
      <c r="Q100" s="260" t="str">
        <f>入力シート⑧!Q115</f>
        <v/>
      </c>
    </row>
    <row r="101" spans="1:17" s="4" customFormat="1" ht="14.4" customHeight="1" x14ac:dyDescent="0.2">
      <c r="A101" s="288">
        <v>93</v>
      </c>
      <c r="B101" s="1220">
        <f>入力シート⑧!B116</f>
        <v>0</v>
      </c>
      <c r="C101" s="1221"/>
      <c r="D101" s="267">
        <f>入力シート⑧!D116</f>
        <v>0</v>
      </c>
      <c r="E101" s="263">
        <f>入力シート⑧!E116</f>
        <v>0</v>
      </c>
      <c r="F101" s="262" t="str">
        <f>入力シート⑧!F116</f>
        <v/>
      </c>
      <c r="G101" s="263">
        <f>入力シート⑧!G116</f>
        <v>0</v>
      </c>
      <c r="H101" s="263">
        <f>入力シート⑧!H116</f>
        <v>0</v>
      </c>
      <c r="I101" s="262" t="str">
        <f>入力シート⑧!I116</f>
        <v/>
      </c>
      <c r="J101" s="260" t="str">
        <f>入力シート⑧!J116</f>
        <v/>
      </c>
      <c r="K101" s="267">
        <f>入力シート⑧!K116</f>
        <v>0</v>
      </c>
      <c r="L101" s="263">
        <f>入力シート⑧!L116</f>
        <v>0</v>
      </c>
      <c r="M101" s="262" t="str">
        <f>入力シート⑧!M116</f>
        <v/>
      </c>
      <c r="N101" s="263">
        <f>入力シート⑧!N116</f>
        <v>0</v>
      </c>
      <c r="O101" s="263">
        <f>入力シート⑧!O116</f>
        <v>0</v>
      </c>
      <c r="P101" s="262" t="str">
        <f>入力シート⑧!P116</f>
        <v/>
      </c>
      <c r="Q101" s="260" t="str">
        <f>入力シート⑧!Q116</f>
        <v/>
      </c>
    </row>
    <row r="102" spans="1:17" s="4" customFormat="1" ht="14.4" customHeight="1" x14ac:dyDescent="0.2">
      <c r="A102" s="291">
        <v>94</v>
      </c>
      <c r="B102" s="1220">
        <f>入力シート⑧!B117</f>
        <v>0</v>
      </c>
      <c r="C102" s="1221"/>
      <c r="D102" s="267">
        <f>入力シート⑧!D117</f>
        <v>0</v>
      </c>
      <c r="E102" s="263">
        <f>入力シート⑧!E117</f>
        <v>0</v>
      </c>
      <c r="F102" s="262" t="str">
        <f>入力シート⑧!F117</f>
        <v/>
      </c>
      <c r="G102" s="263">
        <f>入力シート⑧!G117</f>
        <v>0</v>
      </c>
      <c r="H102" s="263">
        <f>入力シート⑧!H117</f>
        <v>0</v>
      </c>
      <c r="I102" s="262" t="str">
        <f>入力シート⑧!I117</f>
        <v/>
      </c>
      <c r="J102" s="260" t="str">
        <f>入力シート⑧!J117</f>
        <v/>
      </c>
      <c r="K102" s="267">
        <f>入力シート⑧!K117</f>
        <v>0</v>
      </c>
      <c r="L102" s="263">
        <f>入力シート⑧!L117</f>
        <v>0</v>
      </c>
      <c r="M102" s="262" t="str">
        <f>入力シート⑧!M117</f>
        <v/>
      </c>
      <c r="N102" s="263">
        <f>入力シート⑧!N117</f>
        <v>0</v>
      </c>
      <c r="O102" s="263">
        <f>入力シート⑧!O117</f>
        <v>0</v>
      </c>
      <c r="P102" s="262" t="str">
        <f>入力シート⑧!P117</f>
        <v/>
      </c>
      <c r="Q102" s="260" t="str">
        <f>入力シート⑧!Q117</f>
        <v/>
      </c>
    </row>
    <row r="103" spans="1:17" s="4" customFormat="1" ht="14.4" customHeight="1" x14ac:dyDescent="0.2">
      <c r="A103" s="288">
        <v>95</v>
      </c>
      <c r="B103" s="1220">
        <f>入力シート⑧!B118</f>
        <v>0</v>
      </c>
      <c r="C103" s="1221"/>
      <c r="D103" s="267">
        <f>入力シート⑧!D118</f>
        <v>0</v>
      </c>
      <c r="E103" s="263">
        <f>入力シート⑧!E118</f>
        <v>0</v>
      </c>
      <c r="F103" s="262" t="str">
        <f>入力シート⑧!F118</f>
        <v/>
      </c>
      <c r="G103" s="263">
        <f>入力シート⑧!G118</f>
        <v>0</v>
      </c>
      <c r="H103" s="263">
        <f>入力シート⑧!H118</f>
        <v>0</v>
      </c>
      <c r="I103" s="262" t="str">
        <f>入力シート⑧!I118</f>
        <v/>
      </c>
      <c r="J103" s="260" t="str">
        <f>入力シート⑧!J118</f>
        <v/>
      </c>
      <c r="K103" s="267">
        <f>入力シート⑧!K118</f>
        <v>0</v>
      </c>
      <c r="L103" s="263">
        <f>入力シート⑧!L118</f>
        <v>0</v>
      </c>
      <c r="M103" s="262" t="str">
        <f>入力シート⑧!M118</f>
        <v/>
      </c>
      <c r="N103" s="263">
        <f>入力シート⑧!N118</f>
        <v>0</v>
      </c>
      <c r="O103" s="263">
        <f>入力シート⑧!O118</f>
        <v>0</v>
      </c>
      <c r="P103" s="262" t="str">
        <f>入力シート⑧!P118</f>
        <v/>
      </c>
      <c r="Q103" s="260" t="str">
        <f>入力シート⑧!Q118</f>
        <v/>
      </c>
    </row>
    <row r="104" spans="1:17" s="4" customFormat="1" ht="14.4" customHeight="1" x14ac:dyDescent="0.2">
      <c r="A104" s="291">
        <v>96</v>
      </c>
      <c r="B104" s="1220">
        <f>入力シート⑧!B119</f>
        <v>0</v>
      </c>
      <c r="C104" s="1221"/>
      <c r="D104" s="267">
        <f>入力シート⑧!D119</f>
        <v>0</v>
      </c>
      <c r="E104" s="263">
        <f>入力シート⑧!E119</f>
        <v>0</v>
      </c>
      <c r="F104" s="262" t="str">
        <f>入力シート⑧!F119</f>
        <v/>
      </c>
      <c r="G104" s="263">
        <f>入力シート⑧!G119</f>
        <v>0</v>
      </c>
      <c r="H104" s="263">
        <f>入力シート⑧!H119</f>
        <v>0</v>
      </c>
      <c r="I104" s="262" t="str">
        <f>入力シート⑧!I119</f>
        <v/>
      </c>
      <c r="J104" s="260" t="str">
        <f>入力シート⑧!J119</f>
        <v/>
      </c>
      <c r="K104" s="267">
        <f>入力シート⑧!K119</f>
        <v>0</v>
      </c>
      <c r="L104" s="263">
        <f>入力シート⑧!L119</f>
        <v>0</v>
      </c>
      <c r="M104" s="262" t="str">
        <f>入力シート⑧!M119</f>
        <v/>
      </c>
      <c r="N104" s="263">
        <f>入力シート⑧!N119</f>
        <v>0</v>
      </c>
      <c r="O104" s="263">
        <f>入力シート⑧!O119</f>
        <v>0</v>
      </c>
      <c r="P104" s="262" t="str">
        <f>入力シート⑧!P119</f>
        <v/>
      </c>
      <c r="Q104" s="260" t="str">
        <f>入力シート⑧!Q119</f>
        <v/>
      </c>
    </row>
    <row r="105" spans="1:17" s="4" customFormat="1" ht="14.4" customHeight="1" x14ac:dyDescent="0.2">
      <c r="A105" s="288">
        <v>97</v>
      </c>
      <c r="B105" s="1220">
        <f>入力シート⑧!B120</f>
        <v>0</v>
      </c>
      <c r="C105" s="1221"/>
      <c r="D105" s="267">
        <f>入力シート⑧!D120</f>
        <v>0</v>
      </c>
      <c r="E105" s="263">
        <f>入力シート⑧!E120</f>
        <v>0</v>
      </c>
      <c r="F105" s="262" t="str">
        <f>入力シート⑧!F120</f>
        <v/>
      </c>
      <c r="G105" s="263">
        <f>入力シート⑧!G120</f>
        <v>0</v>
      </c>
      <c r="H105" s="263">
        <f>入力シート⑧!H120</f>
        <v>0</v>
      </c>
      <c r="I105" s="262" t="str">
        <f>入力シート⑧!I120</f>
        <v/>
      </c>
      <c r="J105" s="260" t="str">
        <f>入力シート⑧!J120</f>
        <v/>
      </c>
      <c r="K105" s="267">
        <f>入力シート⑧!K120</f>
        <v>0</v>
      </c>
      <c r="L105" s="263">
        <f>入力シート⑧!L120</f>
        <v>0</v>
      </c>
      <c r="M105" s="262" t="str">
        <f>入力シート⑧!M120</f>
        <v/>
      </c>
      <c r="N105" s="263">
        <f>入力シート⑧!N120</f>
        <v>0</v>
      </c>
      <c r="O105" s="263">
        <f>入力シート⑧!O120</f>
        <v>0</v>
      </c>
      <c r="P105" s="262" t="str">
        <f>入力シート⑧!P120</f>
        <v/>
      </c>
      <c r="Q105" s="260" t="str">
        <f>入力シート⑧!Q120</f>
        <v/>
      </c>
    </row>
    <row r="106" spans="1:17" s="4" customFormat="1" ht="14.4" customHeight="1" x14ac:dyDescent="0.2">
      <c r="A106" s="291">
        <v>98</v>
      </c>
      <c r="B106" s="1220">
        <f>入力シート⑧!B121</f>
        <v>0</v>
      </c>
      <c r="C106" s="1221"/>
      <c r="D106" s="267">
        <f>入力シート⑧!D121</f>
        <v>0</v>
      </c>
      <c r="E106" s="263">
        <f>入力シート⑧!E121</f>
        <v>0</v>
      </c>
      <c r="F106" s="262" t="str">
        <f>入力シート⑧!F121</f>
        <v/>
      </c>
      <c r="G106" s="263">
        <f>入力シート⑧!G121</f>
        <v>0</v>
      </c>
      <c r="H106" s="263">
        <f>入力シート⑧!H121</f>
        <v>0</v>
      </c>
      <c r="I106" s="262" t="str">
        <f>入力シート⑧!I121</f>
        <v/>
      </c>
      <c r="J106" s="260" t="str">
        <f>入力シート⑧!J121</f>
        <v/>
      </c>
      <c r="K106" s="267">
        <f>入力シート⑧!K121</f>
        <v>0</v>
      </c>
      <c r="L106" s="263">
        <f>入力シート⑧!L121</f>
        <v>0</v>
      </c>
      <c r="M106" s="262" t="str">
        <f>入力シート⑧!M121</f>
        <v/>
      </c>
      <c r="N106" s="263">
        <f>入力シート⑧!N121</f>
        <v>0</v>
      </c>
      <c r="O106" s="263">
        <f>入力シート⑧!O121</f>
        <v>0</v>
      </c>
      <c r="P106" s="262" t="str">
        <f>入力シート⑧!P121</f>
        <v/>
      </c>
      <c r="Q106" s="260" t="str">
        <f>入力シート⑧!Q121</f>
        <v/>
      </c>
    </row>
    <row r="107" spans="1:17" s="4" customFormat="1" ht="14.4" customHeight="1" x14ac:dyDescent="0.2">
      <c r="A107" s="288">
        <v>99</v>
      </c>
      <c r="B107" s="1220">
        <f>入力シート⑧!B122</f>
        <v>0</v>
      </c>
      <c r="C107" s="1221"/>
      <c r="D107" s="267">
        <f>入力シート⑧!D122</f>
        <v>0</v>
      </c>
      <c r="E107" s="263">
        <f>入力シート⑧!E122</f>
        <v>0</v>
      </c>
      <c r="F107" s="262" t="str">
        <f>入力シート⑧!F122</f>
        <v/>
      </c>
      <c r="G107" s="263">
        <f>入力シート⑧!G122</f>
        <v>0</v>
      </c>
      <c r="H107" s="263">
        <f>入力シート⑧!H122</f>
        <v>0</v>
      </c>
      <c r="I107" s="262" t="str">
        <f>入力シート⑧!I122</f>
        <v/>
      </c>
      <c r="J107" s="260" t="str">
        <f>入力シート⑧!J122</f>
        <v/>
      </c>
      <c r="K107" s="267">
        <f>入力シート⑧!K122</f>
        <v>0</v>
      </c>
      <c r="L107" s="263">
        <f>入力シート⑧!L122</f>
        <v>0</v>
      </c>
      <c r="M107" s="262" t="str">
        <f>入力シート⑧!M122</f>
        <v/>
      </c>
      <c r="N107" s="263">
        <f>入力シート⑧!N122</f>
        <v>0</v>
      </c>
      <c r="O107" s="263">
        <f>入力シート⑧!O122</f>
        <v>0</v>
      </c>
      <c r="P107" s="262" t="str">
        <f>入力シート⑧!P122</f>
        <v/>
      </c>
      <c r="Q107" s="260" t="str">
        <f>入力シート⑧!Q122</f>
        <v/>
      </c>
    </row>
    <row r="108" spans="1:17" s="4" customFormat="1" ht="14.4" customHeight="1" x14ac:dyDescent="0.2">
      <c r="A108" s="291">
        <v>100</v>
      </c>
      <c r="B108" s="1220">
        <f>入力シート⑧!B123</f>
        <v>0</v>
      </c>
      <c r="C108" s="1221"/>
      <c r="D108" s="267">
        <f>入力シート⑧!D123</f>
        <v>0</v>
      </c>
      <c r="E108" s="263">
        <f>入力シート⑧!E123</f>
        <v>0</v>
      </c>
      <c r="F108" s="262" t="str">
        <f>入力シート⑧!F123</f>
        <v/>
      </c>
      <c r="G108" s="263">
        <f>入力シート⑧!G123</f>
        <v>0</v>
      </c>
      <c r="H108" s="263">
        <f>入力シート⑧!H123</f>
        <v>0</v>
      </c>
      <c r="I108" s="262" t="str">
        <f>入力シート⑧!I123</f>
        <v/>
      </c>
      <c r="J108" s="260" t="str">
        <f>入力シート⑧!J123</f>
        <v/>
      </c>
      <c r="K108" s="267">
        <f>入力シート⑧!K123</f>
        <v>0</v>
      </c>
      <c r="L108" s="263">
        <f>入力シート⑧!L123</f>
        <v>0</v>
      </c>
      <c r="M108" s="262" t="str">
        <f>入力シート⑧!M123</f>
        <v/>
      </c>
      <c r="N108" s="263">
        <f>入力シート⑧!N123</f>
        <v>0</v>
      </c>
      <c r="O108" s="263">
        <f>入力シート⑧!O123</f>
        <v>0</v>
      </c>
      <c r="P108" s="262" t="str">
        <f>入力シート⑧!P123</f>
        <v/>
      </c>
      <c r="Q108" s="260" t="str">
        <f>入力シート⑧!Q123</f>
        <v/>
      </c>
    </row>
    <row r="109" spans="1:17" s="4" customFormat="1" ht="14.4" customHeight="1" x14ac:dyDescent="0.2">
      <c r="A109" s="288">
        <v>101</v>
      </c>
      <c r="B109" s="1220">
        <f>入力シート⑧!B124</f>
        <v>0</v>
      </c>
      <c r="C109" s="1221"/>
      <c r="D109" s="267">
        <f>入力シート⑧!D124</f>
        <v>0</v>
      </c>
      <c r="E109" s="263">
        <f>入力シート⑧!E124</f>
        <v>0</v>
      </c>
      <c r="F109" s="262" t="str">
        <f>入力シート⑧!F124</f>
        <v/>
      </c>
      <c r="G109" s="263">
        <f>入力シート⑧!G124</f>
        <v>0</v>
      </c>
      <c r="H109" s="263">
        <f>入力シート⑧!H124</f>
        <v>0</v>
      </c>
      <c r="I109" s="262" t="str">
        <f>入力シート⑧!I124</f>
        <v/>
      </c>
      <c r="J109" s="260" t="str">
        <f>入力シート⑧!J124</f>
        <v/>
      </c>
      <c r="K109" s="267">
        <f>入力シート⑧!K124</f>
        <v>0</v>
      </c>
      <c r="L109" s="263">
        <f>入力シート⑧!L124</f>
        <v>0</v>
      </c>
      <c r="M109" s="262" t="str">
        <f>入力シート⑧!M124</f>
        <v/>
      </c>
      <c r="N109" s="263">
        <f>入力シート⑧!N124</f>
        <v>0</v>
      </c>
      <c r="O109" s="263">
        <f>入力シート⑧!O124</f>
        <v>0</v>
      </c>
      <c r="P109" s="262" t="str">
        <f>入力シート⑧!P124</f>
        <v/>
      </c>
      <c r="Q109" s="260" t="str">
        <f>入力シート⑧!Q124</f>
        <v/>
      </c>
    </row>
    <row r="110" spans="1:17" s="4" customFormat="1" ht="14.4" customHeight="1" x14ac:dyDescent="0.2">
      <c r="A110" s="291">
        <v>102</v>
      </c>
      <c r="B110" s="1220">
        <f>入力シート⑧!B125</f>
        <v>0</v>
      </c>
      <c r="C110" s="1221"/>
      <c r="D110" s="267">
        <f>入力シート⑧!D125</f>
        <v>0</v>
      </c>
      <c r="E110" s="263">
        <f>入力シート⑧!E125</f>
        <v>0</v>
      </c>
      <c r="F110" s="262" t="str">
        <f>入力シート⑧!F125</f>
        <v/>
      </c>
      <c r="G110" s="263">
        <f>入力シート⑧!G125</f>
        <v>0</v>
      </c>
      <c r="H110" s="263">
        <f>入力シート⑧!H125</f>
        <v>0</v>
      </c>
      <c r="I110" s="262" t="str">
        <f>入力シート⑧!I125</f>
        <v/>
      </c>
      <c r="J110" s="260" t="str">
        <f>入力シート⑧!J125</f>
        <v/>
      </c>
      <c r="K110" s="267">
        <f>入力シート⑧!K125</f>
        <v>0</v>
      </c>
      <c r="L110" s="263">
        <f>入力シート⑧!L125</f>
        <v>0</v>
      </c>
      <c r="M110" s="262" t="str">
        <f>入力シート⑧!M125</f>
        <v/>
      </c>
      <c r="N110" s="263">
        <f>入力シート⑧!N125</f>
        <v>0</v>
      </c>
      <c r="O110" s="263">
        <f>入力シート⑧!O125</f>
        <v>0</v>
      </c>
      <c r="P110" s="262" t="str">
        <f>入力シート⑧!P125</f>
        <v/>
      </c>
      <c r="Q110" s="260" t="str">
        <f>入力シート⑧!Q125</f>
        <v/>
      </c>
    </row>
    <row r="111" spans="1:17" s="4" customFormat="1" ht="14.4" customHeight="1" x14ac:dyDescent="0.2">
      <c r="A111" s="288">
        <v>103</v>
      </c>
      <c r="B111" s="1220">
        <f>入力シート⑧!B126</f>
        <v>0</v>
      </c>
      <c r="C111" s="1221"/>
      <c r="D111" s="267">
        <f>入力シート⑧!D126</f>
        <v>0</v>
      </c>
      <c r="E111" s="263">
        <f>入力シート⑧!E126</f>
        <v>0</v>
      </c>
      <c r="F111" s="262" t="str">
        <f>入力シート⑧!F126</f>
        <v/>
      </c>
      <c r="G111" s="263">
        <f>入力シート⑧!G126</f>
        <v>0</v>
      </c>
      <c r="H111" s="263">
        <f>入力シート⑧!H126</f>
        <v>0</v>
      </c>
      <c r="I111" s="262" t="str">
        <f>入力シート⑧!I126</f>
        <v/>
      </c>
      <c r="J111" s="260" t="str">
        <f>入力シート⑧!J126</f>
        <v/>
      </c>
      <c r="K111" s="267">
        <f>入力シート⑧!K126</f>
        <v>0</v>
      </c>
      <c r="L111" s="263">
        <f>入力シート⑧!L126</f>
        <v>0</v>
      </c>
      <c r="M111" s="262" t="str">
        <f>入力シート⑧!M126</f>
        <v/>
      </c>
      <c r="N111" s="263">
        <f>入力シート⑧!N126</f>
        <v>0</v>
      </c>
      <c r="O111" s="263">
        <f>入力シート⑧!O126</f>
        <v>0</v>
      </c>
      <c r="P111" s="262" t="str">
        <f>入力シート⑧!P126</f>
        <v/>
      </c>
      <c r="Q111" s="260" t="str">
        <f>入力シート⑧!Q126</f>
        <v/>
      </c>
    </row>
    <row r="112" spans="1:17" s="4" customFormat="1" ht="14.4" customHeight="1" x14ac:dyDescent="0.2">
      <c r="A112" s="291">
        <v>104</v>
      </c>
      <c r="B112" s="1220">
        <f>入力シート⑧!B127</f>
        <v>0</v>
      </c>
      <c r="C112" s="1221"/>
      <c r="D112" s="267">
        <f>入力シート⑧!D127</f>
        <v>0</v>
      </c>
      <c r="E112" s="263">
        <f>入力シート⑧!E127</f>
        <v>0</v>
      </c>
      <c r="F112" s="262" t="str">
        <f>入力シート⑧!F127</f>
        <v/>
      </c>
      <c r="G112" s="263">
        <f>入力シート⑧!G127</f>
        <v>0</v>
      </c>
      <c r="H112" s="263">
        <f>入力シート⑧!H127</f>
        <v>0</v>
      </c>
      <c r="I112" s="262" t="str">
        <f>入力シート⑧!I127</f>
        <v/>
      </c>
      <c r="J112" s="260" t="str">
        <f>入力シート⑧!J127</f>
        <v/>
      </c>
      <c r="K112" s="267">
        <f>入力シート⑧!K127</f>
        <v>0</v>
      </c>
      <c r="L112" s="263">
        <f>入力シート⑧!L127</f>
        <v>0</v>
      </c>
      <c r="M112" s="262" t="str">
        <f>入力シート⑧!M127</f>
        <v/>
      </c>
      <c r="N112" s="263">
        <f>入力シート⑧!N127</f>
        <v>0</v>
      </c>
      <c r="O112" s="263">
        <f>入力シート⑧!O127</f>
        <v>0</v>
      </c>
      <c r="P112" s="262" t="str">
        <f>入力シート⑧!P127</f>
        <v/>
      </c>
      <c r="Q112" s="260" t="str">
        <f>入力シート⑧!Q127</f>
        <v/>
      </c>
    </row>
    <row r="113" spans="1:17" s="4" customFormat="1" ht="14.4" customHeight="1" x14ac:dyDescent="0.2">
      <c r="A113" s="288">
        <v>105</v>
      </c>
      <c r="B113" s="1220">
        <f>入力シート⑧!B128</f>
        <v>0</v>
      </c>
      <c r="C113" s="1221"/>
      <c r="D113" s="267">
        <f>入力シート⑧!D128</f>
        <v>0</v>
      </c>
      <c r="E113" s="263">
        <f>入力シート⑧!E128</f>
        <v>0</v>
      </c>
      <c r="F113" s="262" t="str">
        <f>入力シート⑧!F128</f>
        <v/>
      </c>
      <c r="G113" s="263">
        <f>入力シート⑧!G128</f>
        <v>0</v>
      </c>
      <c r="H113" s="263">
        <f>入力シート⑧!H128</f>
        <v>0</v>
      </c>
      <c r="I113" s="262" t="str">
        <f>入力シート⑧!I128</f>
        <v/>
      </c>
      <c r="J113" s="260" t="str">
        <f>入力シート⑧!J128</f>
        <v/>
      </c>
      <c r="K113" s="267">
        <f>入力シート⑧!K128</f>
        <v>0</v>
      </c>
      <c r="L113" s="263">
        <f>入力シート⑧!L128</f>
        <v>0</v>
      </c>
      <c r="M113" s="262" t="str">
        <f>入力シート⑧!M128</f>
        <v/>
      </c>
      <c r="N113" s="263">
        <f>入力シート⑧!N128</f>
        <v>0</v>
      </c>
      <c r="O113" s="263">
        <f>入力シート⑧!O128</f>
        <v>0</v>
      </c>
      <c r="P113" s="262" t="str">
        <f>入力シート⑧!P128</f>
        <v/>
      </c>
      <c r="Q113" s="260" t="str">
        <f>入力シート⑧!Q128</f>
        <v/>
      </c>
    </row>
    <row r="114" spans="1:17" s="4" customFormat="1" ht="14.4" customHeight="1" x14ac:dyDescent="0.2">
      <c r="A114" s="291">
        <v>106</v>
      </c>
      <c r="B114" s="1220">
        <f>入力シート⑧!B129</f>
        <v>0</v>
      </c>
      <c r="C114" s="1221"/>
      <c r="D114" s="267">
        <f>入力シート⑧!D129</f>
        <v>0</v>
      </c>
      <c r="E114" s="263">
        <f>入力シート⑧!E129</f>
        <v>0</v>
      </c>
      <c r="F114" s="262" t="str">
        <f>入力シート⑧!F129</f>
        <v/>
      </c>
      <c r="G114" s="263">
        <f>入力シート⑧!G129</f>
        <v>0</v>
      </c>
      <c r="H114" s="263">
        <f>入力シート⑧!H129</f>
        <v>0</v>
      </c>
      <c r="I114" s="262" t="str">
        <f>入力シート⑧!I129</f>
        <v/>
      </c>
      <c r="J114" s="260" t="str">
        <f>入力シート⑧!J129</f>
        <v/>
      </c>
      <c r="K114" s="267">
        <f>入力シート⑧!K129</f>
        <v>0</v>
      </c>
      <c r="L114" s="263">
        <f>入力シート⑧!L129</f>
        <v>0</v>
      </c>
      <c r="M114" s="262" t="str">
        <f>入力シート⑧!M129</f>
        <v/>
      </c>
      <c r="N114" s="263">
        <f>入力シート⑧!N129</f>
        <v>0</v>
      </c>
      <c r="O114" s="263">
        <f>入力シート⑧!O129</f>
        <v>0</v>
      </c>
      <c r="P114" s="262" t="str">
        <f>入力シート⑧!P129</f>
        <v/>
      </c>
      <c r="Q114" s="260" t="str">
        <f>入力シート⑧!Q129</f>
        <v/>
      </c>
    </row>
    <row r="115" spans="1:17" s="4" customFormat="1" ht="14.4" customHeight="1" x14ac:dyDescent="0.2">
      <c r="A115" s="288">
        <v>107</v>
      </c>
      <c r="B115" s="1220">
        <f>入力シート⑧!B130</f>
        <v>0</v>
      </c>
      <c r="C115" s="1221"/>
      <c r="D115" s="267">
        <f>入力シート⑧!D130</f>
        <v>0</v>
      </c>
      <c r="E115" s="263">
        <f>入力シート⑧!E130</f>
        <v>0</v>
      </c>
      <c r="F115" s="262" t="str">
        <f>入力シート⑧!F130</f>
        <v/>
      </c>
      <c r="G115" s="263">
        <f>入力シート⑧!G130</f>
        <v>0</v>
      </c>
      <c r="H115" s="263">
        <f>入力シート⑧!H130</f>
        <v>0</v>
      </c>
      <c r="I115" s="262" t="str">
        <f>入力シート⑧!I130</f>
        <v/>
      </c>
      <c r="J115" s="260" t="str">
        <f>入力シート⑧!J130</f>
        <v/>
      </c>
      <c r="K115" s="267">
        <f>入力シート⑧!K130</f>
        <v>0</v>
      </c>
      <c r="L115" s="263">
        <f>入力シート⑧!L130</f>
        <v>0</v>
      </c>
      <c r="M115" s="262" t="str">
        <f>入力シート⑧!M130</f>
        <v/>
      </c>
      <c r="N115" s="263">
        <f>入力シート⑧!N130</f>
        <v>0</v>
      </c>
      <c r="O115" s="263">
        <f>入力シート⑧!O130</f>
        <v>0</v>
      </c>
      <c r="P115" s="262" t="str">
        <f>入力シート⑧!P130</f>
        <v/>
      </c>
      <c r="Q115" s="260" t="str">
        <f>入力シート⑧!Q130</f>
        <v/>
      </c>
    </row>
    <row r="116" spans="1:17" s="4" customFormat="1" ht="14.4" customHeight="1" x14ac:dyDescent="0.2">
      <c r="A116" s="291">
        <v>108</v>
      </c>
      <c r="B116" s="1220">
        <f>入力シート⑧!B131</f>
        <v>0</v>
      </c>
      <c r="C116" s="1221"/>
      <c r="D116" s="267">
        <f>入力シート⑧!D131</f>
        <v>0</v>
      </c>
      <c r="E116" s="263">
        <f>入力シート⑧!E131</f>
        <v>0</v>
      </c>
      <c r="F116" s="262" t="str">
        <f>入力シート⑧!F131</f>
        <v/>
      </c>
      <c r="G116" s="263">
        <f>入力シート⑧!G131</f>
        <v>0</v>
      </c>
      <c r="H116" s="263">
        <f>入力シート⑧!H131</f>
        <v>0</v>
      </c>
      <c r="I116" s="262" t="str">
        <f>入力シート⑧!I131</f>
        <v/>
      </c>
      <c r="J116" s="260" t="str">
        <f>入力シート⑧!J131</f>
        <v/>
      </c>
      <c r="K116" s="267">
        <f>入力シート⑧!K131</f>
        <v>0</v>
      </c>
      <c r="L116" s="263">
        <f>入力シート⑧!L131</f>
        <v>0</v>
      </c>
      <c r="M116" s="262" t="str">
        <f>入力シート⑧!M131</f>
        <v/>
      </c>
      <c r="N116" s="263">
        <f>入力シート⑧!N131</f>
        <v>0</v>
      </c>
      <c r="O116" s="263">
        <f>入力シート⑧!O131</f>
        <v>0</v>
      </c>
      <c r="P116" s="262" t="str">
        <f>入力シート⑧!P131</f>
        <v/>
      </c>
      <c r="Q116" s="260" t="str">
        <f>入力シート⑧!Q131</f>
        <v/>
      </c>
    </row>
    <row r="117" spans="1:17" s="4" customFormat="1" ht="14.4" customHeight="1" x14ac:dyDescent="0.2">
      <c r="A117" s="288">
        <v>109</v>
      </c>
      <c r="B117" s="1220">
        <f>入力シート⑧!B132</f>
        <v>0</v>
      </c>
      <c r="C117" s="1221"/>
      <c r="D117" s="267">
        <f>入力シート⑧!D132</f>
        <v>0</v>
      </c>
      <c r="E117" s="263">
        <f>入力シート⑧!E132</f>
        <v>0</v>
      </c>
      <c r="F117" s="262" t="str">
        <f>入力シート⑧!F132</f>
        <v/>
      </c>
      <c r="G117" s="263">
        <f>入力シート⑧!G132</f>
        <v>0</v>
      </c>
      <c r="H117" s="263">
        <f>入力シート⑧!H132</f>
        <v>0</v>
      </c>
      <c r="I117" s="262" t="str">
        <f>入力シート⑧!I132</f>
        <v/>
      </c>
      <c r="J117" s="260" t="str">
        <f>入力シート⑧!J132</f>
        <v/>
      </c>
      <c r="K117" s="267">
        <f>入力シート⑧!K132</f>
        <v>0</v>
      </c>
      <c r="L117" s="263">
        <f>入力シート⑧!L132</f>
        <v>0</v>
      </c>
      <c r="M117" s="262" t="str">
        <f>入力シート⑧!M132</f>
        <v/>
      </c>
      <c r="N117" s="263">
        <f>入力シート⑧!N132</f>
        <v>0</v>
      </c>
      <c r="O117" s="263">
        <f>入力シート⑧!O132</f>
        <v>0</v>
      </c>
      <c r="P117" s="262" t="str">
        <f>入力シート⑧!P132</f>
        <v/>
      </c>
      <c r="Q117" s="260" t="str">
        <f>入力シート⑧!Q132</f>
        <v/>
      </c>
    </row>
    <row r="118" spans="1:17" s="4" customFormat="1" ht="14.4" customHeight="1" x14ac:dyDescent="0.2">
      <c r="A118" s="291">
        <v>110</v>
      </c>
      <c r="B118" s="1220">
        <f>入力シート⑧!B133</f>
        <v>0</v>
      </c>
      <c r="C118" s="1221"/>
      <c r="D118" s="267">
        <f>入力シート⑧!D133</f>
        <v>0</v>
      </c>
      <c r="E118" s="263">
        <f>入力シート⑧!E133</f>
        <v>0</v>
      </c>
      <c r="F118" s="262" t="str">
        <f>入力シート⑧!F133</f>
        <v/>
      </c>
      <c r="G118" s="263">
        <f>入力シート⑧!G133</f>
        <v>0</v>
      </c>
      <c r="H118" s="263">
        <f>入力シート⑧!H133</f>
        <v>0</v>
      </c>
      <c r="I118" s="262" t="str">
        <f>入力シート⑧!I133</f>
        <v/>
      </c>
      <c r="J118" s="260" t="str">
        <f>入力シート⑧!J133</f>
        <v/>
      </c>
      <c r="K118" s="267">
        <f>入力シート⑧!K133</f>
        <v>0</v>
      </c>
      <c r="L118" s="263">
        <f>入力シート⑧!L133</f>
        <v>0</v>
      </c>
      <c r="M118" s="262" t="str">
        <f>入力シート⑧!M133</f>
        <v/>
      </c>
      <c r="N118" s="263">
        <f>入力シート⑧!N133</f>
        <v>0</v>
      </c>
      <c r="O118" s="263">
        <f>入力シート⑧!O133</f>
        <v>0</v>
      </c>
      <c r="P118" s="262" t="str">
        <f>入力シート⑧!P133</f>
        <v/>
      </c>
      <c r="Q118" s="260" t="str">
        <f>入力シート⑧!Q133</f>
        <v/>
      </c>
    </row>
    <row r="119" spans="1:17" s="4" customFormat="1" ht="14.4" customHeight="1" x14ac:dyDescent="0.2">
      <c r="A119" s="288">
        <v>111</v>
      </c>
      <c r="B119" s="1220">
        <f>入力シート⑧!B134</f>
        <v>0</v>
      </c>
      <c r="C119" s="1221"/>
      <c r="D119" s="267">
        <f>入力シート⑧!D134</f>
        <v>0</v>
      </c>
      <c r="E119" s="263">
        <f>入力シート⑧!E134</f>
        <v>0</v>
      </c>
      <c r="F119" s="262" t="str">
        <f>入力シート⑧!F134</f>
        <v/>
      </c>
      <c r="G119" s="263">
        <f>入力シート⑧!G134</f>
        <v>0</v>
      </c>
      <c r="H119" s="263">
        <f>入力シート⑧!H134</f>
        <v>0</v>
      </c>
      <c r="I119" s="262" t="str">
        <f>入力シート⑧!I134</f>
        <v/>
      </c>
      <c r="J119" s="260" t="str">
        <f>入力シート⑧!J134</f>
        <v/>
      </c>
      <c r="K119" s="267">
        <f>入力シート⑧!K134</f>
        <v>0</v>
      </c>
      <c r="L119" s="263">
        <f>入力シート⑧!L134</f>
        <v>0</v>
      </c>
      <c r="M119" s="262" t="str">
        <f>入力シート⑧!M134</f>
        <v/>
      </c>
      <c r="N119" s="263">
        <f>入力シート⑧!N134</f>
        <v>0</v>
      </c>
      <c r="O119" s="263">
        <f>入力シート⑧!O134</f>
        <v>0</v>
      </c>
      <c r="P119" s="262" t="str">
        <f>入力シート⑧!P134</f>
        <v/>
      </c>
      <c r="Q119" s="260" t="str">
        <f>入力シート⑧!Q134</f>
        <v/>
      </c>
    </row>
    <row r="120" spans="1:17" s="4" customFormat="1" ht="14.4" customHeight="1" x14ac:dyDescent="0.2">
      <c r="A120" s="291">
        <v>112</v>
      </c>
      <c r="B120" s="1220">
        <f>入力シート⑧!B135</f>
        <v>0</v>
      </c>
      <c r="C120" s="1221"/>
      <c r="D120" s="267">
        <f>入力シート⑧!D135</f>
        <v>0</v>
      </c>
      <c r="E120" s="263">
        <f>入力シート⑧!E135</f>
        <v>0</v>
      </c>
      <c r="F120" s="262" t="str">
        <f>入力シート⑧!F135</f>
        <v/>
      </c>
      <c r="G120" s="263">
        <f>入力シート⑧!G135</f>
        <v>0</v>
      </c>
      <c r="H120" s="263">
        <f>入力シート⑧!H135</f>
        <v>0</v>
      </c>
      <c r="I120" s="262" t="str">
        <f>入力シート⑧!I135</f>
        <v/>
      </c>
      <c r="J120" s="260" t="str">
        <f>入力シート⑧!J135</f>
        <v/>
      </c>
      <c r="K120" s="267">
        <f>入力シート⑧!K135</f>
        <v>0</v>
      </c>
      <c r="L120" s="263">
        <f>入力シート⑧!L135</f>
        <v>0</v>
      </c>
      <c r="M120" s="262" t="str">
        <f>入力シート⑧!M135</f>
        <v/>
      </c>
      <c r="N120" s="263">
        <f>入力シート⑧!N135</f>
        <v>0</v>
      </c>
      <c r="O120" s="263">
        <f>入力シート⑧!O135</f>
        <v>0</v>
      </c>
      <c r="P120" s="262" t="str">
        <f>入力シート⑧!P135</f>
        <v/>
      </c>
      <c r="Q120" s="260" t="str">
        <f>入力シート⑧!Q135</f>
        <v/>
      </c>
    </row>
    <row r="121" spans="1:17" s="4" customFormat="1" ht="14.4" customHeight="1" x14ac:dyDescent="0.2">
      <c r="A121" s="288">
        <v>113</v>
      </c>
      <c r="B121" s="1220">
        <f>入力シート⑧!B136</f>
        <v>0</v>
      </c>
      <c r="C121" s="1221"/>
      <c r="D121" s="267">
        <f>入力シート⑧!D136</f>
        <v>0</v>
      </c>
      <c r="E121" s="263">
        <f>入力シート⑧!E136</f>
        <v>0</v>
      </c>
      <c r="F121" s="262" t="str">
        <f>入力シート⑧!F136</f>
        <v/>
      </c>
      <c r="G121" s="263">
        <f>入力シート⑧!G136</f>
        <v>0</v>
      </c>
      <c r="H121" s="263">
        <f>入力シート⑧!H136</f>
        <v>0</v>
      </c>
      <c r="I121" s="262" t="str">
        <f>入力シート⑧!I136</f>
        <v/>
      </c>
      <c r="J121" s="260" t="str">
        <f>入力シート⑧!J136</f>
        <v/>
      </c>
      <c r="K121" s="267">
        <f>入力シート⑧!K136</f>
        <v>0</v>
      </c>
      <c r="L121" s="263">
        <f>入力シート⑧!L136</f>
        <v>0</v>
      </c>
      <c r="M121" s="262" t="str">
        <f>入力シート⑧!M136</f>
        <v/>
      </c>
      <c r="N121" s="263">
        <f>入力シート⑧!N136</f>
        <v>0</v>
      </c>
      <c r="O121" s="263">
        <f>入力シート⑧!O136</f>
        <v>0</v>
      </c>
      <c r="P121" s="262" t="str">
        <f>入力シート⑧!P136</f>
        <v/>
      </c>
      <c r="Q121" s="260" t="str">
        <f>入力シート⑧!Q136</f>
        <v/>
      </c>
    </row>
    <row r="122" spans="1:17" s="4" customFormat="1" ht="14.4" customHeight="1" x14ac:dyDescent="0.2">
      <c r="A122" s="291">
        <v>114</v>
      </c>
      <c r="B122" s="1220">
        <f>入力シート⑧!B137</f>
        <v>0</v>
      </c>
      <c r="C122" s="1221"/>
      <c r="D122" s="267">
        <f>入力シート⑧!D137</f>
        <v>0</v>
      </c>
      <c r="E122" s="263">
        <f>入力シート⑧!E137</f>
        <v>0</v>
      </c>
      <c r="F122" s="262" t="str">
        <f>入力シート⑧!F137</f>
        <v/>
      </c>
      <c r="G122" s="263">
        <f>入力シート⑧!G137</f>
        <v>0</v>
      </c>
      <c r="H122" s="263">
        <f>入力シート⑧!H137</f>
        <v>0</v>
      </c>
      <c r="I122" s="262" t="str">
        <f>入力シート⑧!I137</f>
        <v/>
      </c>
      <c r="J122" s="260" t="str">
        <f>入力シート⑧!J137</f>
        <v/>
      </c>
      <c r="K122" s="267">
        <f>入力シート⑧!K137</f>
        <v>0</v>
      </c>
      <c r="L122" s="263">
        <f>入力シート⑧!L137</f>
        <v>0</v>
      </c>
      <c r="M122" s="262" t="str">
        <f>入力シート⑧!M137</f>
        <v/>
      </c>
      <c r="N122" s="263">
        <f>入力シート⑧!N137</f>
        <v>0</v>
      </c>
      <c r="O122" s="263">
        <f>入力シート⑧!O137</f>
        <v>0</v>
      </c>
      <c r="P122" s="262" t="str">
        <f>入力シート⑧!P137</f>
        <v/>
      </c>
      <c r="Q122" s="260" t="str">
        <f>入力シート⑧!Q137</f>
        <v/>
      </c>
    </row>
    <row r="123" spans="1:17" s="4" customFormat="1" ht="14.4" customHeight="1" x14ac:dyDescent="0.2">
      <c r="A123" s="288">
        <v>115</v>
      </c>
      <c r="B123" s="1220">
        <f>入力シート⑧!B138</f>
        <v>0</v>
      </c>
      <c r="C123" s="1221"/>
      <c r="D123" s="267">
        <f>入力シート⑧!D138</f>
        <v>0</v>
      </c>
      <c r="E123" s="263">
        <f>入力シート⑧!E138</f>
        <v>0</v>
      </c>
      <c r="F123" s="262" t="str">
        <f>入力シート⑧!F138</f>
        <v/>
      </c>
      <c r="G123" s="263">
        <f>入力シート⑧!G138</f>
        <v>0</v>
      </c>
      <c r="H123" s="263">
        <f>入力シート⑧!H138</f>
        <v>0</v>
      </c>
      <c r="I123" s="262" t="str">
        <f>入力シート⑧!I138</f>
        <v/>
      </c>
      <c r="J123" s="260" t="str">
        <f>入力シート⑧!J138</f>
        <v/>
      </c>
      <c r="K123" s="267">
        <f>入力シート⑧!K138</f>
        <v>0</v>
      </c>
      <c r="L123" s="263">
        <f>入力シート⑧!L138</f>
        <v>0</v>
      </c>
      <c r="M123" s="262" t="str">
        <f>入力シート⑧!M138</f>
        <v/>
      </c>
      <c r="N123" s="263">
        <f>入力シート⑧!N138</f>
        <v>0</v>
      </c>
      <c r="O123" s="263">
        <f>入力シート⑧!O138</f>
        <v>0</v>
      </c>
      <c r="P123" s="262" t="str">
        <f>入力シート⑧!P138</f>
        <v/>
      </c>
      <c r="Q123" s="260" t="str">
        <f>入力シート⑧!Q138</f>
        <v/>
      </c>
    </row>
    <row r="124" spans="1:17" s="4" customFormat="1" ht="14.4" customHeight="1" x14ac:dyDescent="0.2">
      <c r="A124" s="291">
        <v>116</v>
      </c>
      <c r="B124" s="1220">
        <f>入力シート⑧!B139</f>
        <v>0</v>
      </c>
      <c r="C124" s="1221"/>
      <c r="D124" s="267">
        <f>入力シート⑧!D139</f>
        <v>0</v>
      </c>
      <c r="E124" s="263">
        <f>入力シート⑧!E139</f>
        <v>0</v>
      </c>
      <c r="F124" s="262" t="str">
        <f>入力シート⑧!F139</f>
        <v/>
      </c>
      <c r="G124" s="263">
        <f>入力シート⑧!G139</f>
        <v>0</v>
      </c>
      <c r="H124" s="263">
        <f>入力シート⑧!H139</f>
        <v>0</v>
      </c>
      <c r="I124" s="262" t="str">
        <f>入力シート⑧!I139</f>
        <v/>
      </c>
      <c r="J124" s="260" t="str">
        <f>入力シート⑧!J139</f>
        <v/>
      </c>
      <c r="K124" s="267">
        <f>入力シート⑧!K139</f>
        <v>0</v>
      </c>
      <c r="L124" s="263">
        <f>入力シート⑧!L139</f>
        <v>0</v>
      </c>
      <c r="M124" s="262" t="str">
        <f>入力シート⑧!M139</f>
        <v/>
      </c>
      <c r="N124" s="263">
        <f>入力シート⑧!N139</f>
        <v>0</v>
      </c>
      <c r="O124" s="263">
        <f>入力シート⑧!O139</f>
        <v>0</v>
      </c>
      <c r="P124" s="262" t="str">
        <f>入力シート⑧!P139</f>
        <v/>
      </c>
      <c r="Q124" s="260" t="str">
        <f>入力シート⑧!Q139</f>
        <v/>
      </c>
    </row>
    <row r="125" spans="1:17" s="4" customFormat="1" ht="14.4" customHeight="1" x14ac:dyDescent="0.2">
      <c r="A125" s="288">
        <v>117</v>
      </c>
      <c r="B125" s="1220">
        <f>入力シート⑧!B140</f>
        <v>0</v>
      </c>
      <c r="C125" s="1221"/>
      <c r="D125" s="267">
        <f>入力シート⑧!D140</f>
        <v>0</v>
      </c>
      <c r="E125" s="263">
        <f>入力シート⑧!E140</f>
        <v>0</v>
      </c>
      <c r="F125" s="262" t="str">
        <f>入力シート⑧!F140</f>
        <v/>
      </c>
      <c r="G125" s="263">
        <f>入力シート⑧!G140</f>
        <v>0</v>
      </c>
      <c r="H125" s="263">
        <f>入力シート⑧!H140</f>
        <v>0</v>
      </c>
      <c r="I125" s="262" t="str">
        <f>入力シート⑧!I140</f>
        <v/>
      </c>
      <c r="J125" s="260" t="str">
        <f>入力シート⑧!J140</f>
        <v/>
      </c>
      <c r="K125" s="267">
        <f>入力シート⑧!K140</f>
        <v>0</v>
      </c>
      <c r="L125" s="263">
        <f>入力シート⑧!L140</f>
        <v>0</v>
      </c>
      <c r="M125" s="262" t="str">
        <f>入力シート⑧!M140</f>
        <v/>
      </c>
      <c r="N125" s="263">
        <f>入力シート⑧!N140</f>
        <v>0</v>
      </c>
      <c r="O125" s="263">
        <f>入力シート⑧!O140</f>
        <v>0</v>
      </c>
      <c r="P125" s="262" t="str">
        <f>入力シート⑧!P140</f>
        <v/>
      </c>
      <c r="Q125" s="260" t="str">
        <f>入力シート⑧!Q140</f>
        <v/>
      </c>
    </row>
    <row r="126" spans="1:17" s="4" customFormat="1" ht="14.4" customHeight="1" x14ac:dyDescent="0.2">
      <c r="A126" s="291">
        <v>118</v>
      </c>
      <c r="B126" s="1220">
        <f>入力シート⑧!B141</f>
        <v>0</v>
      </c>
      <c r="C126" s="1221"/>
      <c r="D126" s="267">
        <f>入力シート⑧!D141</f>
        <v>0</v>
      </c>
      <c r="E126" s="263">
        <f>入力シート⑧!E141</f>
        <v>0</v>
      </c>
      <c r="F126" s="262" t="str">
        <f>入力シート⑧!F141</f>
        <v/>
      </c>
      <c r="G126" s="263">
        <f>入力シート⑧!G141</f>
        <v>0</v>
      </c>
      <c r="H126" s="263">
        <f>入力シート⑧!H141</f>
        <v>0</v>
      </c>
      <c r="I126" s="262" t="str">
        <f>入力シート⑧!I141</f>
        <v/>
      </c>
      <c r="J126" s="260" t="str">
        <f>入力シート⑧!J141</f>
        <v/>
      </c>
      <c r="K126" s="267">
        <f>入力シート⑧!K141</f>
        <v>0</v>
      </c>
      <c r="L126" s="263">
        <f>入力シート⑧!L141</f>
        <v>0</v>
      </c>
      <c r="M126" s="262" t="str">
        <f>入力シート⑧!M141</f>
        <v/>
      </c>
      <c r="N126" s="263">
        <f>入力シート⑧!N141</f>
        <v>0</v>
      </c>
      <c r="O126" s="263">
        <f>入力シート⑧!O141</f>
        <v>0</v>
      </c>
      <c r="P126" s="262" t="str">
        <f>入力シート⑧!P141</f>
        <v/>
      </c>
      <c r="Q126" s="260" t="str">
        <f>入力シート⑧!Q141</f>
        <v/>
      </c>
    </row>
    <row r="127" spans="1:17" s="4" customFormat="1" ht="14.4" customHeight="1" x14ac:dyDescent="0.2">
      <c r="A127" s="288">
        <v>119</v>
      </c>
      <c r="B127" s="1220">
        <f>入力シート⑧!B142</f>
        <v>0</v>
      </c>
      <c r="C127" s="1221"/>
      <c r="D127" s="267">
        <f>入力シート⑧!D142</f>
        <v>0</v>
      </c>
      <c r="E127" s="263">
        <f>入力シート⑧!E142</f>
        <v>0</v>
      </c>
      <c r="F127" s="262" t="str">
        <f>入力シート⑧!F142</f>
        <v/>
      </c>
      <c r="G127" s="263">
        <f>入力シート⑧!G142</f>
        <v>0</v>
      </c>
      <c r="H127" s="263">
        <f>入力シート⑧!H142</f>
        <v>0</v>
      </c>
      <c r="I127" s="262" t="str">
        <f>入力シート⑧!I142</f>
        <v/>
      </c>
      <c r="J127" s="260" t="str">
        <f>入力シート⑧!J142</f>
        <v/>
      </c>
      <c r="K127" s="267">
        <f>入力シート⑧!K142</f>
        <v>0</v>
      </c>
      <c r="L127" s="263">
        <f>入力シート⑧!L142</f>
        <v>0</v>
      </c>
      <c r="M127" s="262" t="str">
        <f>入力シート⑧!M142</f>
        <v/>
      </c>
      <c r="N127" s="263">
        <f>入力シート⑧!N142</f>
        <v>0</v>
      </c>
      <c r="O127" s="263">
        <f>入力シート⑧!O142</f>
        <v>0</v>
      </c>
      <c r="P127" s="262" t="str">
        <f>入力シート⑧!P142</f>
        <v/>
      </c>
      <c r="Q127" s="260" t="str">
        <f>入力シート⑧!Q142</f>
        <v/>
      </c>
    </row>
    <row r="128" spans="1:17" s="4" customFormat="1" ht="14.4" customHeight="1" x14ac:dyDescent="0.2">
      <c r="A128" s="291">
        <v>120</v>
      </c>
      <c r="B128" s="1220">
        <f>入力シート⑧!B143</f>
        <v>0</v>
      </c>
      <c r="C128" s="1221"/>
      <c r="D128" s="267">
        <f>入力シート⑧!D143</f>
        <v>0</v>
      </c>
      <c r="E128" s="263">
        <f>入力シート⑧!E143</f>
        <v>0</v>
      </c>
      <c r="F128" s="262" t="str">
        <f>入力シート⑧!F143</f>
        <v/>
      </c>
      <c r="G128" s="263">
        <f>入力シート⑧!G143</f>
        <v>0</v>
      </c>
      <c r="H128" s="263">
        <f>入力シート⑧!H143</f>
        <v>0</v>
      </c>
      <c r="I128" s="262" t="str">
        <f>入力シート⑧!I143</f>
        <v/>
      </c>
      <c r="J128" s="260" t="str">
        <f>入力シート⑧!J143</f>
        <v/>
      </c>
      <c r="K128" s="267">
        <f>入力シート⑧!K143</f>
        <v>0</v>
      </c>
      <c r="L128" s="263">
        <f>入力シート⑧!L143</f>
        <v>0</v>
      </c>
      <c r="M128" s="262" t="str">
        <f>入力シート⑧!M143</f>
        <v/>
      </c>
      <c r="N128" s="263">
        <f>入力シート⑧!N143</f>
        <v>0</v>
      </c>
      <c r="O128" s="263">
        <f>入力シート⑧!O143</f>
        <v>0</v>
      </c>
      <c r="P128" s="262" t="str">
        <f>入力シート⑧!P143</f>
        <v/>
      </c>
      <c r="Q128" s="260" t="str">
        <f>入力シート⑧!Q143</f>
        <v/>
      </c>
    </row>
    <row r="129" spans="1:17" s="4" customFormat="1" ht="14.4" customHeight="1" x14ac:dyDescent="0.2">
      <c r="A129" s="288">
        <v>121</v>
      </c>
      <c r="B129" s="1220">
        <f>入力シート⑧!B144</f>
        <v>0</v>
      </c>
      <c r="C129" s="1221"/>
      <c r="D129" s="267">
        <f>入力シート⑧!D144</f>
        <v>0</v>
      </c>
      <c r="E129" s="263">
        <f>入力シート⑧!E144</f>
        <v>0</v>
      </c>
      <c r="F129" s="262" t="str">
        <f>入力シート⑧!F144</f>
        <v/>
      </c>
      <c r="G129" s="263">
        <f>入力シート⑧!G144</f>
        <v>0</v>
      </c>
      <c r="H129" s="263">
        <f>入力シート⑧!H144</f>
        <v>0</v>
      </c>
      <c r="I129" s="262" t="str">
        <f>入力シート⑧!I144</f>
        <v/>
      </c>
      <c r="J129" s="260" t="str">
        <f>入力シート⑧!J144</f>
        <v/>
      </c>
      <c r="K129" s="267">
        <f>入力シート⑧!K144</f>
        <v>0</v>
      </c>
      <c r="L129" s="263">
        <f>入力シート⑧!L144</f>
        <v>0</v>
      </c>
      <c r="M129" s="262" t="str">
        <f>入力シート⑧!M144</f>
        <v/>
      </c>
      <c r="N129" s="263">
        <f>入力シート⑧!N144</f>
        <v>0</v>
      </c>
      <c r="O129" s="263">
        <f>入力シート⑧!O144</f>
        <v>0</v>
      </c>
      <c r="P129" s="262" t="str">
        <f>入力シート⑧!P144</f>
        <v/>
      </c>
      <c r="Q129" s="260" t="str">
        <f>入力シート⑧!Q144</f>
        <v/>
      </c>
    </row>
    <row r="130" spans="1:17" s="4" customFormat="1" ht="14.4" customHeight="1" x14ac:dyDescent="0.2">
      <c r="A130" s="291">
        <v>122</v>
      </c>
      <c r="B130" s="1220">
        <f>入力シート⑧!B145</f>
        <v>0</v>
      </c>
      <c r="C130" s="1221"/>
      <c r="D130" s="267">
        <f>入力シート⑧!D145</f>
        <v>0</v>
      </c>
      <c r="E130" s="263">
        <f>入力シート⑧!E145</f>
        <v>0</v>
      </c>
      <c r="F130" s="262" t="str">
        <f>入力シート⑧!F145</f>
        <v/>
      </c>
      <c r="G130" s="263">
        <f>入力シート⑧!G145</f>
        <v>0</v>
      </c>
      <c r="H130" s="263">
        <f>入力シート⑧!H145</f>
        <v>0</v>
      </c>
      <c r="I130" s="262" t="str">
        <f>入力シート⑧!I145</f>
        <v/>
      </c>
      <c r="J130" s="260" t="str">
        <f>入力シート⑧!J145</f>
        <v/>
      </c>
      <c r="K130" s="267">
        <f>入力シート⑧!K145</f>
        <v>0</v>
      </c>
      <c r="L130" s="263">
        <f>入力シート⑧!L145</f>
        <v>0</v>
      </c>
      <c r="M130" s="262" t="str">
        <f>入力シート⑧!M145</f>
        <v/>
      </c>
      <c r="N130" s="263">
        <f>入力シート⑧!N145</f>
        <v>0</v>
      </c>
      <c r="O130" s="263">
        <f>入力シート⑧!O145</f>
        <v>0</v>
      </c>
      <c r="P130" s="262" t="str">
        <f>入力シート⑧!P145</f>
        <v/>
      </c>
      <c r="Q130" s="260" t="str">
        <f>入力シート⑧!Q145</f>
        <v/>
      </c>
    </row>
    <row r="131" spans="1:17" s="4" customFormat="1" ht="14.4" customHeight="1" x14ac:dyDescent="0.2">
      <c r="A131" s="288">
        <v>123</v>
      </c>
      <c r="B131" s="1220">
        <f>入力シート⑧!B146</f>
        <v>0</v>
      </c>
      <c r="C131" s="1221"/>
      <c r="D131" s="267">
        <f>入力シート⑧!D146</f>
        <v>0</v>
      </c>
      <c r="E131" s="263">
        <f>入力シート⑧!E146</f>
        <v>0</v>
      </c>
      <c r="F131" s="262" t="str">
        <f>入力シート⑧!F146</f>
        <v/>
      </c>
      <c r="G131" s="263">
        <f>入力シート⑧!G146</f>
        <v>0</v>
      </c>
      <c r="H131" s="263">
        <f>入力シート⑧!H146</f>
        <v>0</v>
      </c>
      <c r="I131" s="262" t="str">
        <f>入力シート⑧!I146</f>
        <v/>
      </c>
      <c r="J131" s="260" t="str">
        <f>入力シート⑧!J146</f>
        <v/>
      </c>
      <c r="K131" s="267">
        <f>入力シート⑧!K146</f>
        <v>0</v>
      </c>
      <c r="L131" s="263">
        <f>入力シート⑧!L146</f>
        <v>0</v>
      </c>
      <c r="M131" s="262" t="str">
        <f>入力シート⑧!M146</f>
        <v/>
      </c>
      <c r="N131" s="263">
        <f>入力シート⑧!N146</f>
        <v>0</v>
      </c>
      <c r="O131" s="263">
        <f>入力シート⑧!O146</f>
        <v>0</v>
      </c>
      <c r="P131" s="262" t="str">
        <f>入力シート⑧!P146</f>
        <v/>
      </c>
      <c r="Q131" s="260" t="str">
        <f>入力シート⑧!Q146</f>
        <v/>
      </c>
    </row>
    <row r="132" spans="1:17" s="4" customFormat="1" ht="14.4" customHeight="1" x14ac:dyDescent="0.2">
      <c r="A132" s="291">
        <v>124</v>
      </c>
      <c r="B132" s="1220">
        <f>入力シート⑧!B147</f>
        <v>0</v>
      </c>
      <c r="C132" s="1221"/>
      <c r="D132" s="267">
        <f>入力シート⑧!D147</f>
        <v>0</v>
      </c>
      <c r="E132" s="263">
        <f>入力シート⑧!E147</f>
        <v>0</v>
      </c>
      <c r="F132" s="262" t="str">
        <f>入力シート⑧!F147</f>
        <v/>
      </c>
      <c r="G132" s="263">
        <f>入力シート⑧!G147</f>
        <v>0</v>
      </c>
      <c r="H132" s="263">
        <f>入力シート⑧!H147</f>
        <v>0</v>
      </c>
      <c r="I132" s="262" t="str">
        <f>入力シート⑧!I147</f>
        <v/>
      </c>
      <c r="J132" s="260" t="str">
        <f>入力シート⑧!J147</f>
        <v/>
      </c>
      <c r="K132" s="267">
        <f>入力シート⑧!K147</f>
        <v>0</v>
      </c>
      <c r="L132" s="263">
        <f>入力シート⑧!L147</f>
        <v>0</v>
      </c>
      <c r="M132" s="262" t="str">
        <f>入力シート⑧!M147</f>
        <v/>
      </c>
      <c r="N132" s="263">
        <f>入力シート⑧!N147</f>
        <v>0</v>
      </c>
      <c r="O132" s="263">
        <f>入力シート⑧!O147</f>
        <v>0</v>
      </c>
      <c r="P132" s="262" t="str">
        <f>入力シート⑧!P147</f>
        <v/>
      </c>
      <c r="Q132" s="260" t="str">
        <f>入力シート⑧!Q147</f>
        <v/>
      </c>
    </row>
    <row r="133" spans="1:17" s="4" customFormat="1" ht="14.4" customHeight="1" x14ac:dyDescent="0.2">
      <c r="A133" s="288">
        <v>125</v>
      </c>
      <c r="B133" s="1220">
        <f>入力シート⑧!B148</f>
        <v>0</v>
      </c>
      <c r="C133" s="1221"/>
      <c r="D133" s="267">
        <f>入力シート⑧!D148</f>
        <v>0</v>
      </c>
      <c r="E133" s="263">
        <f>入力シート⑧!E148</f>
        <v>0</v>
      </c>
      <c r="F133" s="262" t="str">
        <f>入力シート⑧!F148</f>
        <v/>
      </c>
      <c r="G133" s="263">
        <f>入力シート⑧!G148</f>
        <v>0</v>
      </c>
      <c r="H133" s="263">
        <f>入力シート⑧!H148</f>
        <v>0</v>
      </c>
      <c r="I133" s="262" t="str">
        <f>入力シート⑧!I148</f>
        <v/>
      </c>
      <c r="J133" s="260" t="str">
        <f>入力シート⑧!J148</f>
        <v/>
      </c>
      <c r="K133" s="267">
        <f>入力シート⑧!K148</f>
        <v>0</v>
      </c>
      <c r="L133" s="263">
        <f>入力シート⑧!L148</f>
        <v>0</v>
      </c>
      <c r="M133" s="262" t="str">
        <f>入力シート⑧!M148</f>
        <v/>
      </c>
      <c r="N133" s="263">
        <f>入力シート⑧!N148</f>
        <v>0</v>
      </c>
      <c r="O133" s="263">
        <f>入力シート⑧!O148</f>
        <v>0</v>
      </c>
      <c r="P133" s="262" t="str">
        <f>入力シート⑧!P148</f>
        <v/>
      </c>
      <c r="Q133" s="260" t="str">
        <f>入力シート⑧!Q148</f>
        <v/>
      </c>
    </row>
    <row r="134" spans="1:17" s="4" customFormat="1" ht="14.4" customHeight="1" x14ac:dyDescent="0.2">
      <c r="A134" s="291">
        <v>126</v>
      </c>
      <c r="B134" s="1220">
        <f>入力シート⑧!B149</f>
        <v>0</v>
      </c>
      <c r="C134" s="1221"/>
      <c r="D134" s="267">
        <f>入力シート⑧!D149</f>
        <v>0</v>
      </c>
      <c r="E134" s="263">
        <f>入力シート⑧!E149</f>
        <v>0</v>
      </c>
      <c r="F134" s="262" t="str">
        <f>入力シート⑧!F149</f>
        <v/>
      </c>
      <c r="G134" s="263">
        <f>入力シート⑧!G149</f>
        <v>0</v>
      </c>
      <c r="H134" s="263">
        <f>入力シート⑧!H149</f>
        <v>0</v>
      </c>
      <c r="I134" s="262" t="str">
        <f>入力シート⑧!I149</f>
        <v/>
      </c>
      <c r="J134" s="260" t="str">
        <f>入力シート⑧!J149</f>
        <v/>
      </c>
      <c r="K134" s="267">
        <f>入力シート⑧!K149</f>
        <v>0</v>
      </c>
      <c r="L134" s="263">
        <f>入力シート⑧!L149</f>
        <v>0</v>
      </c>
      <c r="M134" s="262" t="str">
        <f>入力シート⑧!M149</f>
        <v/>
      </c>
      <c r="N134" s="263">
        <f>入力シート⑧!N149</f>
        <v>0</v>
      </c>
      <c r="O134" s="263">
        <f>入力シート⑧!O149</f>
        <v>0</v>
      </c>
      <c r="P134" s="262" t="str">
        <f>入力シート⑧!P149</f>
        <v/>
      </c>
      <c r="Q134" s="260" t="str">
        <f>入力シート⑧!Q149</f>
        <v/>
      </c>
    </row>
    <row r="135" spans="1:17" s="4" customFormat="1" ht="14.4" customHeight="1" x14ac:dyDescent="0.2">
      <c r="A135" s="288">
        <v>127</v>
      </c>
      <c r="B135" s="1220">
        <f>入力シート⑧!B150</f>
        <v>0</v>
      </c>
      <c r="C135" s="1221"/>
      <c r="D135" s="267">
        <f>入力シート⑧!D150</f>
        <v>0</v>
      </c>
      <c r="E135" s="263">
        <f>入力シート⑧!E150</f>
        <v>0</v>
      </c>
      <c r="F135" s="262" t="str">
        <f>入力シート⑧!F150</f>
        <v/>
      </c>
      <c r="G135" s="263">
        <f>入力シート⑧!G150</f>
        <v>0</v>
      </c>
      <c r="H135" s="263">
        <f>入力シート⑧!H150</f>
        <v>0</v>
      </c>
      <c r="I135" s="262" t="str">
        <f>入力シート⑧!I150</f>
        <v/>
      </c>
      <c r="J135" s="260" t="str">
        <f>入力シート⑧!J150</f>
        <v/>
      </c>
      <c r="K135" s="267">
        <f>入力シート⑧!K150</f>
        <v>0</v>
      </c>
      <c r="L135" s="263">
        <f>入力シート⑧!L150</f>
        <v>0</v>
      </c>
      <c r="M135" s="262" t="str">
        <f>入力シート⑧!M150</f>
        <v/>
      </c>
      <c r="N135" s="263">
        <f>入力シート⑧!N150</f>
        <v>0</v>
      </c>
      <c r="O135" s="263">
        <f>入力シート⑧!O150</f>
        <v>0</v>
      </c>
      <c r="P135" s="262" t="str">
        <f>入力シート⑧!P150</f>
        <v/>
      </c>
      <c r="Q135" s="260" t="str">
        <f>入力シート⑧!Q150</f>
        <v/>
      </c>
    </row>
    <row r="136" spans="1:17" s="4" customFormat="1" ht="14.4" customHeight="1" x14ac:dyDescent="0.2">
      <c r="A136" s="291">
        <v>128</v>
      </c>
      <c r="B136" s="1220">
        <f>入力シート⑧!B151</f>
        <v>0</v>
      </c>
      <c r="C136" s="1221"/>
      <c r="D136" s="267">
        <f>入力シート⑧!D151</f>
        <v>0</v>
      </c>
      <c r="E136" s="263">
        <f>入力シート⑧!E151</f>
        <v>0</v>
      </c>
      <c r="F136" s="262" t="str">
        <f>入力シート⑧!F151</f>
        <v/>
      </c>
      <c r="G136" s="263">
        <f>入力シート⑧!G151</f>
        <v>0</v>
      </c>
      <c r="H136" s="263">
        <f>入力シート⑧!H151</f>
        <v>0</v>
      </c>
      <c r="I136" s="262" t="str">
        <f>入力シート⑧!I151</f>
        <v/>
      </c>
      <c r="J136" s="260" t="str">
        <f>入力シート⑧!J151</f>
        <v/>
      </c>
      <c r="K136" s="267">
        <f>入力シート⑧!K151</f>
        <v>0</v>
      </c>
      <c r="L136" s="263">
        <f>入力シート⑧!L151</f>
        <v>0</v>
      </c>
      <c r="M136" s="262" t="str">
        <f>入力シート⑧!M151</f>
        <v/>
      </c>
      <c r="N136" s="263">
        <f>入力シート⑧!N151</f>
        <v>0</v>
      </c>
      <c r="O136" s="263">
        <f>入力シート⑧!O151</f>
        <v>0</v>
      </c>
      <c r="P136" s="262" t="str">
        <f>入力シート⑧!P151</f>
        <v/>
      </c>
      <c r="Q136" s="260" t="str">
        <f>入力シート⑧!Q151</f>
        <v/>
      </c>
    </row>
    <row r="137" spans="1:17" s="4" customFormat="1" ht="14.4" customHeight="1" x14ac:dyDescent="0.2">
      <c r="A137" s="288">
        <v>129</v>
      </c>
      <c r="B137" s="1220">
        <f>入力シート⑧!B152</f>
        <v>0</v>
      </c>
      <c r="C137" s="1221"/>
      <c r="D137" s="267">
        <f>入力シート⑧!D152</f>
        <v>0</v>
      </c>
      <c r="E137" s="263">
        <f>入力シート⑧!E152</f>
        <v>0</v>
      </c>
      <c r="F137" s="262" t="str">
        <f>入力シート⑧!F152</f>
        <v/>
      </c>
      <c r="G137" s="263">
        <f>入力シート⑧!G152</f>
        <v>0</v>
      </c>
      <c r="H137" s="263">
        <f>入力シート⑧!H152</f>
        <v>0</v>
      </c>
      <c r="I137" s="262" t="str">
        <f>入力シート⑧!I152</f>
        <v/>
      </c>
      <c r="J137" s="260" t="str">
        <f>入力シート⑧!J152</f>
        <v/>
      </c>
      <c r="K137" s="267">
        <f>入力シート⑧!K152</f>
        <v>0</v>
      </c>
      <c r="L137" s="263">
        <f>入力シート⑧!L152</f>
        <v>0</v>
      </c>
      <c r="M137" s="262" t="str">
        <f>入力シート⑧!M152</f>
        <v/>
      </c>
      <c r="N137" s="263">
        <f>入力シート⑧!N152</f>
        <v>0</v>
      </c>
      <c r="O137" s="263">
        <f>入力シート⑧!O152</f>
        <v>0</v>
      </c>
      <c r="P137" s="262" t="str">
        <f>入力シート⑧!P152</f>
        <v/>
      </c>
      <c r="Q137" s="260" t="str">
        <f>入力シート⑧!Q152</f>
        <v/>
      </c>
    </row>
    <row r="138" spans="1:17" s="4" customFormat="1" ht="14.4" customHeight="1" x14ac:dyDescent="0.2">
      <c r="A138" s="291">
        <v>130</v>
      </c>
      <c r="B138" s="1220">
        <f>入力シート⑧!B153</f>
        <v>0</v>
      </c>
      <c r="C138" s="1221"/>
      <c r="D138" s="267">
        <f>入力シート⑧!D153</f>
        <v>0</v>
      </c>
      <c r="E138" s="263">
        <f>入力シート⑧!E153</f>
        <v>0</v>
      </c>
      <c r="F138" s="262" t="str">
        <f>入力シート⑧!F153</f>
        <v/>
      </c>
      <c r="G138" s="263">
        <f>入力シート⑧!G153</f>
        <v>0</v>
      </c>
      <c r="H138" s="263">
        <f>入力シート⑧!H153</f>
        <v>0</v>
      </c>
      <c r="I138" s="262" t="str">
        <f>入力シート⑧!I153</f>
        <v/>
      </c>
      <c r="J138" s="260" t="str">
        <f>入力シート⑧!J153</f>
        <v/>
      </c>
      <c r="K138" s="267">
        <f>入力シート⑧!K153</f>
        <v>0</v>
      </c>
      <c r="L138" s="263">
        <f>入力シート⑧!L153</f>
        <v>0</v>
      </c>
      <c r="M138" s="262" t="str">
        <f>入力シート⑧!M153</f>
        <v/>
      </c>
      <c r="N138" s="263">
        <f>入力シート⑧!N153</f>
        <v>0</v>
      </c>
      <c r="O138" s="263">
        <f>入力シート⑧!O153</f>
        <v>0</v>
      </c>
      <c r="P138" s="262" t="str">
        <f>入力シート⑧!P153</f>
        <v/>
      </c>
      <c r="Q138" s="260" t="str">
        <f>入力シート⑧!Q153</f>
        <v/>
      </c>
    </row>
    <row r="139" spans="1:17" s="4" customFormat="1" ht="14.4" customHeight="1" x14ac:dyDescent="0.2">
      <c r="A139" s="288">
        <v>131</v>
      </c>
      <c r="B139" s="1220">
        <f>入力シート⑧!B154</f>
        <v>0</v>
      </c>
      <c r="C139" s="1221"/>
      <c r="D139" s="267">
        <f>入力シート⑧!D154</f>
        <v>0</v>
      </c>
      <c r="E139" s="263">
        <f>入力シート⑧!E154</f>
        <v>0</v>
      </c>
      <c r="F139" s="262" t="str">
        <f>入力シート⑧!F154</f>
        <v/>
      </c>
      <c r="G139" s="263">
        <f>入力シート⑧!G154</f>
        <v>0</v>
      </c>
      <c r="H139" s="263">
        <f>入力シート⑧!H154</f>
        <v>0</v>
      </c>
      <c r="I139" s="262" t="str">
        <f>入力シート⑧!I154</f>
        <v/>
      </c>
      <c r="J139" s="260" t="str">
        <f>入力シート⑧!J154</f>
        <v/>
      </c>
      <c r="K139" s="267">
        <f>入力シート⑧!K154</f>
        <v>0</v>
      </c>
      <c r="L139" s="263">
        <f>入力シート⑧!L154</f>
        <v>0</v>
      </c>
      <c r="M139" s="262" t="str">
        <f>入力シート⑧!M154</f>
        <v/>
      </c>
      <c r="N139" s="263">
        <f>入力シート⑧!N154</f>
        <v>0</v>
      </c>
      <c r="O139" s="263">
        <f>入力シート⑧!O154</f>
        <v>0</v>
      </c>
      <c r="P139" s="262" t="str">
        <f>入力シート⑧!P154</f>
        <v/>
      </c>
      <c r="Q139" s="260" t="str">
        <f>入力シート⑧!Q154</f>
        <v/>
      </c>
    </row>
    <row r="140" spans="1:17" s="4" customFormat="1" ht="14.4" customHeight="1" x14ac:dyDescent="0.2">
      <c r="A140" s="291">
        <v>132</v>
      </c>
      <c r="B140" s="1220">
        <f>入力シート⑧!B155</f>
        <v>0</v>
      </c>
      <c r="C140" s="1221"/>
      <c r="D140" s="267">
        <f>入力シート⑧!D155</f>
        <v>0</v>
      </c>
      <c r="E140" s="263">
        <f>入力シート⑧!E155</f>
        <v>0</v>
      </c>
      <c r="F140" s="262" t="str">
        <f>入力シート⑧!F155</f>
        <v/>
      </c>
      <c r="G140" s="263">
        <f>入力シート⑧!G155</f>
        <v>0</v>
      </c>
      <c r="H140" s="263">
        <f>入力シート⑧!H155</f>
        <v>0</v>
      </c>
      <c r="I140" s="262" t="str">
        <f>入力シート⑧!I155</f>
        <v/>
      </c>
      <c r="J140" s="260" t="str">
        <f>入力シート⑧!J155</f>
        <v/>
      </c>
      <c r="K140" s="267">
        <f>入力シート⑧!K155</f>
        <v>0</v>
      </c>
      <c r="L140" s="263">
        <f>入力シート⑧!L155</f>
        <v>0</v>
      </c>
      <c r="M140" s="262" t="str">
        <f>入力シート⑧!M155</f>
        <v/>
      </c>
      <c r="N140" s="263">
        <f>入力シート⑧!N155</f>
        <v>0</v>
      </c>
      <c r="O140" s="263">
        <f>入力シート⑧!O155</f>
        <v>0</v>
      </c>
      <c r="P140" s="262" t="str">
        <f>入力シート⑧!P155</f>
        <v/>
      </c>
      <c r="Q140" s="260" t="str">
        <f>入力シート⑧!Q155</f>
        <v/>
      </c>
    </row>
    <row r="141" spans="1:17" s="4" customFormat="1" ht="14.4" customHeight="1" x14ac:dyDescent="0.2">
      <c r="A141" s="288">
        <v>133</v>
      </c>
      <c r="B141" s="1220">
        <f>入力シート⑧!B156</f>
        <v>0</v>
      </c>
      <c r="C141" s="1221"/>
      <c r="D141" s="267">
        <f>入力シート⑧!D156</f>
        <v>0</v>
      </c>
      <c r="E141" s="263">
        <f>入力シート⑧!E156</f>
        <v>0</v>
      </c>
      <c r="F141" s="262" t="str">
        <f>入力シート⑧!F156</f>
        <v/>
      </c>
      <c r="G141" s="263">
        <f>入力シート⑧!G156</f>
        <v>0</v>
      </c>
      <c r="H141" s="263">
        <f>入力シート⑧!H156</f>
        <v>0</v>
      </c>
      <c r="I141" s="262" t="str">
        <f>入力シート⑧!I156</f>
        <v/>
      </c>
      <c r="J141" s="260" t="str">
        <f>入力シート⑧!J156</f>
        <v/>
      </c>
      <c r="K141" s="267">
        <f>入力シート⑧!K156</f>
        <v>0</v>
      </c>
      <c r="L141" s="263">
        <f>入力シート⑧!L156</f>
        <v>0</v>
      </c>
      <c r="M141" s="262" t="str">
        <f>入力シート⑧!M156</f>
        <v/>
      </c>
      <c r="N141" s="263">
        <f>入力シート⑧!N156</f>
        <v>0</v>
      </c>
      <c r="O141" s="263">
        <f>入力シート⑧!O156</f>
        <v>0</v>
      </c>
      <c r="P141" s="262" t="str">
        <f>入力シート⑧!P156</f>
        <v/>
      </c>
      <c r="Q141" s="260" t="str">
        <f>入力シート⑧!Q156</f>
        <v/>
      </c>
    </row>
    <row r="142" spans="1:17" s="4" customFormat="1" ht="14.4" customHeight="1" x14ac:dyDescent="0.2">
      <c r="A142" s="291">
        <v>134</v>
      </c>
      <c r="B142" s="1220">
        <f>入力シート⑧!B157</f>
        <v>0</v>
      </c>
      <c r="C142" s="1221"/>
      <c r="D142" s="267">
        <f>入力シート⑧!D157</f>
        <v>0</v>
      </c>
      <c r="E142" s="263">
        <f>入力シート⑧!E157</f>
        <v>0</v>
      </c>
      <c r="F142" s="262" t="str">
        <f>入力シート⑧!F157</f>
        <v/>
      </c>
      <c r="G142" s="263">
        <f>入力シート⑧!G157</f>
        <v>0</v>
      </c>
      <c r="H142" s="263">
        <f>入力シート⑧!H157</f>
        <v>0</v>
      </c>
      <c r="I142" s="262" t="str">
        <f>入力シート⑧!I157</f>
        <v/>
      </c>
      <c r="J142" s="260" t="str">
        <f>入力シート⑧!J157</f>
        <v/>
      </c>
      <c r="K142" s="267">
        <f>入力シート⑧!K157</f>
        <v>0</v>
      </c>
      <c r="L142" s="263">
        <f>入力シート⑧!L157</f>
        <v>0</v>
      </c>
      <c r="M142" s="262" t="str">
        <f>入力シート⑧!M157</f>
        <v/>
      </c>
      <c r="N142" s="263">
        <f>入力シート⑧!N157</f>
        <v>0</v>
      </c>
      <c r="O142" s="263">
        <f>入力シート⑧!O157</f>
        <v>0</v>
      </c>
      <c r="P142" s="262" t="str">
        <f>入力シート⑧!P157</f>
        <v/>
      </c>
      <c r="Q142" s="260" t="str">
        <f>入力シート⑧!Q157</f>
        <v/>
      </c>
    </row>
    <row r="143" spans="1:17" s="4" customFormat="1" ht="14.4" customHeight="1" x14ac:dyDescent="0.2">
      <c r="A143" s="288">
        <v>135</v>
      </c>
      <c r="B143" s="1220">
        <f>入力シート⑧!B158</f>
        <v>0</v>
      </c>
      <c r="C143" s="1221"/>
      <c r="D143" s="267">
        <f>入力シート⑧!D158</f>
        <v>0</v>
      </c>
      <c r="E143" s="263">
        <f>入力シート⑧!E158</f>
        <v>0</v>
      </c>
      <c r="F143" s="262" t="str">
        <f>入力シート⑧!F158</f>
        <v/>
      </c>
      <c r="G143" s="263">
        <f>入力シート⑧!G158</f>
        <v>0</v>
      </c>
      <c r="H143" s="263">
        <f>入力シート⑧!H158</f>
        <v>0</v>
      </c>
      <c r="I143" s="262" t="str">
        <f>入力シート⑧!I158</f>
        <v/>
      </c>
      <c r="J143" s="260" t="str">
        <f>入力シート⑧!J158</f>
        <v/>
      </c>
      <c r="K143" s="267">
        <f>入力シート⑧!K158</f>
        <v>0</v>
      </c>
      <c r="L143" s="263">
        <f>入力シート⑧!L158</f>
        <v>0</v>
      </c>
      <c r="M143" s="262" t="str">
        <f>入力シート⑧!M158</f>
        <v/>
      </c>
      <c r="N143" s="263">
        <f>入力シート⑧!N158</f>
        <v>0</v>
      </c>
      <c r="O143" s="263">
        <f>入力シート⑧!O158</f>
        <v>0</v>
      </c>
      <c r="P143" s="262" t="str">
        <f>入力シート⑧!P158</f>
        <v/>
      </c>
      <c r="Q143" s="260" t="str">
        <f>入力シート⑧!Q158</f>
        <v/>
      </c>
    </row>
    <row r="144" spans="1:17" s="4" customFormat="1" ht="14.4" customHeight="1" x14ac:dyDescent="0.2">
      <c r="A144" s="291">
        <v>136</v>
      </c>
      <c r="B144" s="1220">
        <f>入力シート⑧!B159</f>
        <v>0</v>
      </c>
      <c r="C144" s="1221"/>
      <c r="D144" s="267">
        <f>入力シート⑧!D159</f>
        <v>0</v>
      </c>
      <c r="E144" s="263">
        <f>入力シート⑧!E159</f>
        <v>0</v>
      </c>
      <c r="F144" s="262" t="str">
        <f>入力シート⑧!F159</f>
        <v/>
      </c>
      <c r="G144" s="263">
        <f>入力シート⑧!G159</f>
        <v>0</v>
      </c>
      <c r="H144" s="263">
        <f>入力シート⑧!H159</f>
        <v>0</v>
      </c>
      <c r="I144" s="262" t="str">
        <f>入力シート⑧!I159</f>
        <v/>
      </c>
      <c r="J144" s="260" t="str">
        <f>入力シート⑧!J159</f>
        <v/>
      </c>
      <c r="K144" s="267">
        <f>入力シート⑧!K159</f>
        <v>0</v>
      </c>
      <c r="L144" s="263">
        <f>入力シート⑧!L159</f>
        <v>0</v>
      </c>
      <c r="M144" s="262" t="str">
        <f>入力シート⑧!M159</f>
        <v/>
      </c>
      <c r="N144" s="263">
        <f>入力シート⑧!N159</f>
        <v>0</v>
      </c>
      <c r="O144" s="263">
        <f>入力シート⑧!O159</f>
        <v>0</v>
      </c>
      <c r="P144" s="262" t="str">
        <f>入力シート⑧!P159</f>
        <v/>
      </c>
      <c r="Q144" s="260" t="str">
        <f>入力シート⑧!Q159</f>
        <v/>
      </c>
    </row>
    <row r="145" spans="1:17" s="4" customFormat="1" ht="14.4" customHeight="1" x14ac:dyDescent="0.2">
      <c r="A145" s="288">
        <v>137</v>
      </c>
      <c r="B145" s="1220">
        <f>入力シート⑧!B160</f>
        <v>0</v>
      </c>
      <c r="C145" s="1221"/>
      <c r="D145" s="267">
        <f>入力シート⑧!D160</f>
        <v>0</v>
      </c>
      <c r="E145" s="263">
        <f>入力シート⑧!E160</f>
        <v>0</v>
      </c>
      <c r="F145" s="262" t="str">
        <f>入力シート⑧!F160</f>
        <v/>
      </c>
      <c r="G145" s="263">
        <f>入力シート⑧!G160</f>
        <v>0</v>
      </c>
      <c r="H145" s="263">
        <f>入力シート⑧!H160</f>
        <v>0</v>
      </c>
      <c r="I145" s="262" t="str">
        <f>入力シート⑧!I160</f>
        <v/>
      </c>
      <c r="J145" s="260" t="str">
        <f>入力シート⑧!J160</f>
        <v/>
      </c>
      <c r="K145" s="267">
        <f>入力シート⑧!K160</f>
        <v>0</v>
      </c>
      <c r="L145" s="263">
        <f>入力シート⑧!L160</f>
        <v>0</v>
      </c>
      <c r="M145" s="262" t="str">
        <f>入力シート⑧!M160</f>
        <v/>
      </c>
      <c r="N145" s="263">
        <f>入力シート⑧!N160</f>
        <v>0</v>
      </c>
      <c r="O145" s="263">
        <f>入力シート⑧!O160</f>
        <v>0</v>
      </c>
      <c r="P145" s="262" t="str">
        <f>入力シート⑧!P160</f>
        <v/>
      </c>
      <c r="Q145" s="260" t="str">
        <f>入力シート⑧!Q160</f>
        <v/>
      </c>
    </row>
    <row r="146" spans="1:17" s="4" customFormat="1" ht="14.4" customHeight="1" x14ac:dyDescent="0.2">
      <c r="A146" s="291">
        <v>138</v>
      </c>
      <c r="B146" s="1220">
        <f>入力シート⑧!B161</f>
        <v>0</v>
      </c>
      <c r="C146" s="1221"/>
      <c r="D146" s="267">
        <f>入力シート⑧!D161</f>
        <v>0</v>
      </c>
      <c r="E146" s="263">
        <f>入力シート⑧!E161</f>
        <v>0</v>
      </c>
      <c r="F146" s="262" t="str">
        <f>入力シート⑧!F161</f>
        <v/>
      </c>
      <c r="G146" s="263">
        <f>入力シート⑧!G161</f>
        <v>0</v>
      </c>
      <c r="H146" s="263">
        <f>入力シート⑧!H161</f>
        <v>0</v>
      </c>
      <c r="I146" s="262" t="str">
        <f>入力シート⑧!I161</f>
        <v/>
      </c>
      <c r="J146" s="260" t="str">
        <f>入力シート⑧!J161</f>
        <v/>
      </c>
      <c r="K146" s="267">
        <f>入力シート⑧!K161</f>
        <v>0</v>
      </c>
      <c r="L146" s="263">
        <f>入力シート⑧!L161</f>
        <v>0</v>
      </c>
      <c r="M146" s="262" t="str">
        <f>入力シート⑧!M161</f>
        <v/>
      </c>
      <c r="N146" s="263">
        <f>入力シート⑧!N161</f>
        <v>0</v>
      </c>
      <c r="O146" s="263">
        <f>入力シート⑧!O161</f>
        <v>0</v>
      </c>
      <c r="P146" s="262" t="str">
        <f>入力シート⑧!P161</f>
        <v/>
      </c>
      <c r="Q146" s="260" t="str">
        <f>入力シート⑧!Q161</f>
        <v/>
      </c>
    </row>
    <row r="147" spans="1:17" s="4" customFormat="1" ht="14.4" customHeight="1" x14ac:dyDescent="0.2">
      <c r="A147" s="288">
        <v>139</v>
      </c>
      <c r="B147" s="1220">
        <f>入力シート⑧!B162</f>
        <v>0</v>
      </c>
      <c r="C147" s="1221"/>
      <c r="D147" s="267">
        <f>入力シート⑧!D162</f>
        <v>0</v>
      </c>
      <c r="E147" s="263">
        <f>入力シート⑧!E162</f>
        <v>0</v>
      </c>
      <c r="F147" s="262" t="str">
        <f>入力シート⑧!F162</f>
        <v/>
      </c>
      <c r="G147" s="263">
        <f>入力シート⑧!G162</f>
        <v>0</v>
      </c>
      <c r="H147" s="263">
        <f>入力シート⑧!H162</f>
        <v>0</v>
      </c>
      <c r="I147" s="262" t="str">
        <f>入力シート⑧!I162</f>
        <v/>
      </c>
      <c r="J147" s="260" t="str">
        <f>入力シート⑧!J162</f>
        <v/>
      </c>
      <c r="K147" s="267">
        <f>入力シート⑧!K162</f>
        <v>0</v>
      </c>
      <c r="L147" s="263">
        <f>入力シート⑧!L162</f>
        <v>0</v>
      </c>
      <c r="M147" s="262" t="str">
        <f>入力シート⑧!M162</f>
        <v/>
      </c>
      <c r="N147" s="263">
        <f>入力シート⑧!N162</f>
        <v>0</v>
      </c>
      <c r="O147" s="263">
        <f>入力シート⑧!O162</f>
        <v>0</v>
      </c>
      <c r="P147" s="262" t="str">
        <f>入力シート⑧!P162</f>
        <v/>
      </c>
      <c r="Q147" s="260" t="str">
        <f>入力シート⑧!Q162</f>
        <v/>
      </c>
    </row>
    <row r="148" spans="1:17" s="4" customFormat="1" ht="14.4" customHeight="1" x14ac:dyDescent="0.2">
      <c r="A148" s="291">
        <v>140</v>
      </c>
      <c r="B148" s="1220">
        <f>入力シート⑧!B163</f>
        <v>0</v>
      </c>
      <c r="C148" s="1221"/>
      <c r="D148" s="267">
        <f>入力シート⑧!D163</f>
        <v>0</v>
      </c>
      <c r="E148" s="263">
        <f>入力シート⑧!E163</f>
        <v>0</v>
      </c>
      <c r="F148" s="262" t="str">
        <f>入力シート⑧!F163</f>
        <v/>
      </c>
      <c r="G148" s="263">
        <f>入力シート⑧!G163</f>
        <v>0</v>
      </c>
      <c r="H148" s="263">
        <f>入力シート⑧!H163</f>
        <v>0</v>
      </c>
      <c r="I148" s="262" t="str">
        <f>入力シート⑧!I163</f>
        <v/>
      </c>
      <c r="J148" s="260" t="str">
        <f>入力シート⑧!J163</f>
        <v/>
      </c>
      <c r="K148" s="267">
        <f>入力シート⑧!K163</f>
        <v>0</v>
      </c>
      <c r="L148" s="263">
        <f>入力シート⑧!L163</f>
        <v>0</v>
      </c>
      <c r="M148" s="262" t="str">
        <f>入力シート⑧!M163</f>
        <v/>
      </c>
      <c r="N148" s="263">
        <f>入力シート⑧!N163</f>
        <v>0</v>
      </c>
      <c r="O148" s="263">
        <f>入力シート⑧!O163</f>
        <v>0</v>
      </c>
      <c r="P148" s="262" t="str">
        <f>入力シート⑧!P163</f>
        <v/>
      </c>
      <c r="Q148" s="260" t="str">
        <f>入力シート⑧!Q163</f>
        <v/>
      </c>
    </row>
    <row r="149" spans="1:17" s="4" customFormat="1" ht="14.4" customHeight="1" x14ac:dyDescent="0.2">
      <c r="A149" s="288">
        <v>141</v>
      </c>
      <c r="B149" s="1220">
        <f>入力シート⑧!B164</f>
        <v>0</v>
      </c>
      <c r="C149" s="1221"/>
      <c r="D149" s="267">
        <f>入力シート⑧!D164</f>
        <v>0</v>
      </c>
      <c r="E149" s="263">
        <f>入力シート⑧!E164</f>
        <v>0</v>
      </c>
      <c r="F149" s="262" t="str">
        <f>入力シート⑧!F164</f>
        <v/>
      </c>
      <c r="G149" s="263">
        <f>入力シート⑧!G164</f>
        <v>0</v>
      </c>
      <c r="H149" s="263">
        <f>入力シート⑧!H164</f>
        <v>0</v>
      </c>
      <c r="I149" s="262" t="str">
        <f>入力シート⑧!I164</f>
        <v/>
      </c>
      <c r="J149" s="260" t="str">
        <f>入力シート⑧!J164</f>
        <v/>
      </c>
      <c r="K149" s="267">
        <f>入力シート⑧!K164</f>
        <v>0</v>
      </c>
      <c r="L149" s="263">
        <f>入力シート⑧!L164</f>
        <v>0</v>
      </c>
      <c r="M149" s="262" t="str">
        <f>入力シート⑧!M164</f>
        <v/>
      </c>
      <c r="N149" s="263">
        <f>入力シート⑧!N164</f>
        <v>0</v>
      </c>
      <c r="O149" s="263">
        <f>入力シート⑧!O164</f>
        <v>0</v>
      </c>
      <c r="P149" s="262" t="str">
        <f>入力シート⑧!P164</f>
        <v/>
      </c>
      <c r="Q149" s="260" t="str">
        <f>入力シート⑧!Q164</f>
        <v/>
      </c>
    </row>
    <row r="150" spans="1:17" s="4" customFormat="1" ht="14.4" customHeight="1" x14ac:dyDescent="0.2">
      <c r="A150" s="291">
        <v>142</v>
      </c>
      <c r="B150" s="1220">
        <f>入力シート⑧!B165</f>
        <v>0</v>
      </c>
      <c r="C150" s="1221"/>
      <c r="D150" s="267">
        <f>入力シート⑧!D165</f>
        <v>0</v>
      </c>
      <c r="E150" s="263">
        <f>入力シート⑧!E165</f>
        <v>0</v>
      </c>
      <c r="F150" s="262" t="str">
        <f>入力シート⑧!F165</f>
        <v/>
      </c>
      <c r="G150" s="263">
        <f>入力シート⑧!G165</f>
        <v>0</v>
      </c>
      <c r="H150" s="263">
        <f>入力シート⑧!H165</f>
        <v>0</v>
      </c>
      <c r="I150" s="262" t="str">
        <f>入力シート⑧!I165</f>
        <v/>
      </c>
      <c r="J150" s="260" t="str">
        <f>入力シート⑧!J165</f>
        <v/>
      </c>
      <c r="K150" s="267">
        <f>入力シート⑧!K165</f>
        <v>0</v>
      </c>
      <c r="L150" s="263">
        <f>入力シート⑧!L165</f>
        <v>0</v>
      </c>
      <c r="M150" s="262" t="str">
        <f>入力シート⑧!M165</f>
        <v/>
      </c>
      <c r="N150" s="263">
        <f>入力シート⑧!N165</f>
        <v>0</v>
      </c>
      <c r="O150" s="263">
        <f>入力シート⑧!O165</f>
        <v>0</v>
      </c>
      <c r="P150" s="262" t="str">
        <f>入力シート⑧!P165</f>
        <v/>
      </c>
      <c r="Q150" s="260" t="str">
        <f>入力シート⑧!Q165</f>
        <v/>
      </c>
    </row>
    <row r="151" spans="1:17" s="4" customFormat="1" ht="14.4" customHeight="1" x14ac:dyDescent="0.2">
      <c r="A151" s="288">
        <v>143</v>
      </c>
      <c r="B151" s="1220">
        <f>入力シート⑧!B166</f>
        <v>0</v>
      </c>
      <c r="C151" s="1221"/>
      <c r="D151" s="267">
        <f>入力シート⑧!D166</f>
        <v>0</v>
      </c>
      <c r="E151" s="263">
        <f>入力シート⑧!E166</f>
        <v>0</v>
      </c>
      <c r="F151" s="262" t="str">
        <f>入力シート⑧!F166</f>
        <v/>
      </c>
      <c r="G151" s="263">
        <f>入力シート⑧!G166</f>
        <v>0</v>
      </c>
      <c r="H151" s="263">
        <f>入力シート⑧!H166</f>
        <v>0</v>
      </c>
      <c r="I151" s="262" t="str">
        <f>入力シート⑧!I166</f>
        <v/>
      </c>
      <c r="J151" s="260" t="str">
        <f>入力シート⑧!J166</f>
        <v/>
      </c>
      <c r="K151" s="267">
        <f>入力シート⑧!K166</f>
        <v>0</v>
      </c>
      <c r="L151" s="263">
        <f>入力シート⑧!L166</f>
        <v>0</v>
      </c>
      <c r="M151" s="262" t="str">
        <f>入力シート⑧!M166</f>
        <v/>
      </c>
      <c r="N151" s="263">
        <f>入力シート⑧!N166</f>
        <v>0</v>
      </c>
      <c r="O151" s="263">
        <f>入力シート⑧!O166</f>
        <v>0</v>
      </c>
      <c r="P151" s="262" t="str">
        <f>入力シート⑧!P166</f>
        <v/>
      </c>
      <c r="Q151" s="260" t="str">
        <f>入力シート⑧!Q166</f>
        <v/>
      </c>
    </row>
    <row r="152" spans="1:17" s="4" customFormat="1" ht="14.4" customHeight="1" x14ac:dyDescent="0.2">
      <c r="A152" s="291">
        <v>144</v>
      </c>
      <c r="B152" s="1220">
        <f>入力シート⑧!B167</f>
        <v>0</v>
      </c>
      <c r="C152" s="1221"/>
      <c r="D152" s="267">
        <f>入力シート⑧!D167</f>
        <v>0</v>
      </c>
      <c r="E152" s="263">
        <f>入力シート⑧!E167</f>
        <v>0</v>
      </c>
      <c r="F152" s="262" t="str">
        <f>入力シート⑧!F167</f>
        <v/>
      </c>
      <c r="G152" s="263">
        <f>入力シート⑧!G167</f>
        <v>0</v>
      </c>
      <c r="H152" s="263">
        <f>入力シート⑧!H167</f>
        <v>0</v>
      </c>
      <c r="I152" s="262" t="str">
        <f>入力シート⑧!I167</f>
        <v/>
      </c>
      <c r="J152" s="260" t="str">
        <f>入力シート⑧!J167</f>
        <v/>
      </c>
      <c r="K152" s="267">
        <f>入力シート⑧!K167</f>
        <v>0</v>
      </c>
      <c r="L152" s="263">
        <f>入力シート⑧!L167</f>
        <v>0</v>
      </c>
      <c r="M152" s="262" t="str">
        <f>入力シート⑧!M167</f>
        <v/>
      </c>
      <c r="N152" s="263">
        <f>入力シート⑧!N167</f>
        <v>0</v>
      </c>
      <c r="O152" s="263">
        <f>入力シート⑧!O167</f>
        <v>0</v>
      </c>
      <c r="P152" s="262" t="str">
        <f>入力シート⑧!P167</f>
        <v/>
      </c>
      <c r="Q152" s="260" t="str">
        <f>入力シート⑧!Q167</f>
        <v/>
      </c>
    </row>
    <row r="153" spans="1:17" s="4" customFormat="1" ht="14.4" customHeight="1" x14ac:dyDescent="0.2">
      <c r="A153" s="288">
        <v>145</v>
      </c>
      <c r="B153" s="1220">
        <f>入力シート⑧!B168</f>
        <v>0</v>
      </c>
      <c r="C153" s="1221"/>
      <c r="D153" s="267">
        <f>入力シート⑧!D168</f>
        <v>0</v>
      </c>
      <c r="E153" s="263">
        <f>入力シート⑧!E168</f>
        <v>0</v>
      </c>
      <c r="F153" s="262" t="str">
        <f>入力シート⑧!F168</f>
        <v/>
      </c>
      <c r="G153" s="263">
        <f>入力シート⑧!G168</f>
        <v>0</v>
      </c>
      <c r="H153" s="263">
        <f>入力シート⑧!H168</f>
        <v>0</v>
      </c>
      <c r="I153" s="262" t="str">
        <f>入力シート⑧!I168</f>
        <v/>
      </c>
      <c r="J153" s="260" t="str">
        <f>入力シート⑧!J168</f>
        <v/>
      </c>
      <c r="K153" s="267">
        <f>入力シート⑧!K168</f>
        <v>0</v>
      </c>
      <c r="L153" s="263">
        <f>入力シート⑧!L168</f>
        <v>0</v>
      </c>
      <c r="M153" s="262" t="str">
        <f>入力シート⑧!M168</f>
        <v/>
      </c>
      <c r="N153" s="263">
        <f>入力シート⑧!N168</f>
        <v>0</v>
      </c>
      <c r="O153" s="263">
        <f>入力シート⑧!O168</f>
        <v>0</v>
      </c>
      <c r="P153" s="262" t="str">
        <f>入力シート⑧!P168</f>
        <v/>
      </c>
      <c r="Q153" s="260" t="str">
        <f>入力シート⑧!Q168</f>
        <v/>
      </c>
    </row>
    <row r="154" spans="1:17" s="4" customFormat="1" ht="14.4" customHeight="1" x14ac:dyDescent="0.2">
      <c r="A154" s="291">
        <v>146</v>
      </c>
      <c r="B154" s="1220">
        <f>入力シート⑧!B169</f>
        <v>0</v>
      </c>
      <c r="C154" s="1221"/>
      <c r="D154" s="267">
        <f>入力シート⑧!D169</f>
        <v>0</v>
      </c>
      <c r="E154" s="263">
        <f>入力シート⑧!E169</f>
        <v>0</v>
      </c>
      <c r="F154" s="262" t="str">
        <f>入力シート⑧!F169</f>
        <v/>
      </c>
      <c r="G154" s="263">
        <f>入力シート⑧!G169</f>
        <v>0</v>
      </c>
      <c r="H154" s="263">
        <f>入力シート⑧!H169</f>
        <v>0</v>
      </c>
      <c r="I154" s="262" t="str">
        <f>入力シート⑧!I169</f>
        <v/>
      </c>
      <c r="J154" s="260" t="str">
        <f>入力シート⑧!J169</f>
        <v/>
      </c>
      <c r="K154" s="267">
        <f>入力シート⑧!K169</f>
        <v>0</v>
      </c>
      <c r="L154" s="263">
        <f>入力シート⑧!L169</f>
        <v>0</v>
      </c>
      <c r="M154" s="262" t="str">
        <f>入力シート⑧!M169</f>
        <v/>
      </c>
      <c r="N154" s="263">
        <f>入力シート⑧!N169</f>
        <v>0</v>
      </c>
      <c r="O154" s="263">
        <f>入力シート⑧!O169</f>
        <v>0</v>
      </c>
      <c r="P154" s="262" t="str">
        <f>入力シート⑧!P169</f>
        <v/>
      </c>
      <c r="Q154" s="260" t="str">
        <f>入力シート⑧!Q169</f>
        <v/>
      </c>
    </row>
    <row r="155" spans="1:17" s="4" customFormat="1" ht="14.4" customHeight="1" x14ac:dyDescent="0.2">
      <c r="A155" s="288">
        <v>147</v>
      </c>
      <c r="B155" s="1220">
        <f>入力シート⑧!B170</f>
        <v>0</v>
      </c>
      <c r="C155" s="1221"/>
      <c r="D155" s="267">
        <f>入力シート⑧!D170</f>
        <v>0</v>
      </c>
      <c r="E155" s="263">
        <f>入力シート⑧!E170</f>
        <v>0</v>
      </c>
      <c r="F155" s="262" t="str">
        <f>入力シート⑧!F170</f>
        <v/>
      </c>
      <c r="G155" s="263">
        <f>入力シート⑧!G170</f>
        <v>0</v>
      </c>
      <c r="H155" s="263">
        <f>入力シート⑧!H170</f>
        <v>0</v>
      </c>
      <c r="I155" s="262" t="str">
        <f>入力シート⑧!I170</f>
        <v/>
      </c>
      <c r="J155" s="260" t="str">
        <f>入力シート⑧!J170</f>
        <v/>
      </c>
      <c r="K155" s="267">
        <f>入力シート⑧!K170</f>
        <v>0</v>
      </c>
      <c r="L155" s="263">
        <f>入力シート⑧!L170</f>
        <v>0</v>
      </c>
      <c r="M155" s="262" t="str">
        <f>入力シート⑧!M170</f>
        <v/>
      </c>
      <c r="N155" s="263">
        <f>入力シート⑧!N170</f>
        <v>0</v>
      </c>
      <c r="O155" s="263">
        <f>入力シート⑧!O170</f>
        <v>0</v>
      </c>
      <c r="P155" s="262" t="str">
        <f>入力シート⑧!P170</f>
        <v/>
      </c>
      <c r="Q155" s="260" t="str">
        <f>入力シート⑧!Q170</f>
        <v/>
      </c>
    </row>
    <row r="156" spans="1:17" s="4" customFormat="1" ht="14.4" customHeight="1" x14ac:dyDescent="0.2">
      <c r="A156" s="291">
        <v>148</v>
      </c>
      <c r="B156" s="1220">
        <f>入力シート⑧!B171</f>
        <v>0</v>
      </c>
      <c r="C156" s="1221"/>
      <c r="D156" s="267">
        <f>入力シート⑧!D171</f>
        <v>0</v>
      </c>
      <c r="E156" s="263">
        <f>入力シート⑧!E171</f>
        <v>0</v>
      </c>
      <c r="F156" s="262" t="str">
        <f>入力シート⑧!F171</f>
        <v/>
      </c>
      <c r="G156" s="263">
        <f>入力シート⑧!G171</f>
        <v>0</v>
      </c>
      <c r="H156" s="263">
        <f>入力シート⑧!H171</f>
        <v>0</v>
      </c>
      <c r="I156" s="262" t="str">
        <f>入力シート⑧!I171</f>
        <v/>
      </c>
      <c r="J156" s="260" t="str">
        <f>入力シート⑧!J171</f>
        <v/>
      </c>
      <c r="K156" s="267">
        <f>入力シート⑧!K171</f>
        <v>0</v>
      </c>
      <c r="L156" s="263">
        <f>入力シート⑧!L171</f>
        <v>0</v>
      </c>
      <c r="M156" s="262" t="str">
        <f>入力シート⑧!M171</f>
        <v/>
      </c>
      <c r="N156" s="263">
        <f>入力シート⑧!N171</f>
        <v>0</v>
      </c>
      <c r="O156" s="263">
        <f>入力シート⑧!O171</f>
        <v>0</v>
      </c>
      <c r="P156" s="262" t="str">
        <f>入力シート⑧!P171</f>
        <v/>
      </c>
      <c r="Q156" s="260" t="str">
        <f>入力シート⑧!Q171</f>
        <v/>
      </c>
    </row>
    <row r="157" spans="1:17" s="4" customFormat="1" ht="14.4" customHeight="1" x14ac:dyDescent="0.2">
      <c r="A157" s="288">
        <v>149</v>
      </c>
      <c r="B157" s="1220">
        <f>入力シート⑧!B172</f>
        <v>0</v>
      </c>
      <c r="C157" s="1221"/>
      <c r="D157" s="267">
        <f>入力シート⑧!D172</f>
        <v>0</v>
      </c>
      <c r="E157" s="263">
        <f>入力シート⑧!E172</f>
        <v>0</v>
      </c>
      <c r="F157" s="262" t="str">
        <f>入力シート⑧!F172</f>
        <v/>
      </c>
      <c r="G157" s="263">
        <f>入力シート⑧!G172</f>
        <v>0</v>
      </c>
      <c r="H157" s="263">
        <f>入力シート⑧!H172</f>
        <v>0</v>
      </c>
      <c r="I157" s="262" t="str">
        <f>入力シート⑧!I172</f>
        <v/>
      </c>
      <c r="J157" s="260" t="str">
        <f>入力シート⑧!J172</f>
        <v/>
      </c>
      <c r="K157" s="267">
        <f>入力シート⑧!K172</f>
        <v>0</v>
      </c>
      <c r="L157" s="263">
        <f>入力シート⑧!L172</f>
        <v>0</v>
      </c>
      <c r="M157" s="262" t="str">
        <f>入力シート⑧!M172</f>
        <v/>
      </c>
      <c r="N157" s="263">
        <f>入力シート⑧!N172</f>
        <v>0</v>
      </c>
      <c r="O157" s="263">
        <f>入力シート⑧!O172</f>
        <v>0</v>
      </c>
      <c r="P157" s="262" t="str">
        <f>入力シート⑧!P172</f>
        <v/>
      </c>
      <c r="Q157" s="260" t="str">
        <f>入力シート⑧!Q172</f>
        <v/>
      </c>
    </row>
    <row r="158" spans="1:17" s="4" customFormat="1" ht="14.4" customHeight="1" x14ac:dyDescent="0.2">
      <c r="A158" s="291">
        <v>150</v>
      </c>
      <c r="B158" s="1220">
        <f>入力シート⑧!B173</f>
        <v>0</v>
      </c>
      <c r="C158" s="1221"/>
      <c r="D158" s="267">
        <f>入力シート⑧!D173</f>
        <v>0</v>
      </c>
      <c r="E158" s="263">
        <f>入力シート⑧!E173</f>
        <v>0</v>
      </c>
      <c r="F158" s="262" t="str">
        <f>入力シート⑧!F173</f>
        <v/>
      </c>
      <c r="G158" s="263">
        <f>入力シート⑧!G173</f>
        <v>0</v>
      </c>
      <c r="H158" s="263">
        <f>入力シート⑧!H173</f>
        <v>0</v>
      </c>
      <c r="I158" s="262" t="str">
        <f>入力シート⑧!I173</f>
        <v/>
      </c>
      <c r="J158" s="260" t="str">
        <f>入力シート⑧!J173</f>
        <v/>
      </c>
      <c r="K158" s="267">
        <f>入力シート⑧!K173</f>
        <v>0</v>
      </c>
      <c r="L158" s="263">
        <f>入力シート⑧!L173</f>
        <v>0</v>
      </c>
      <c r="M158" s="262" t="str">
        <f>入力シート⑧!M173</f>
        <v/>
      </c>
      <c r="N158" s="263">
        <f>入力シート⑧!N173</f>
        <v>0</v>
      </c>
      <c r="O158" s="263">
        <f>入力シート⑧!O173</f>
        <v>0</v>
      </c>
      <c r="P158" s="262" t="str">
        <f>入力シート⑧!P173</f>
        <v/>
      </c>
      <c r="Q158" s="260" t="str">
        <f>入力シート⑧!Q173</f>
        <v/>
      </c>
    </row>
    <row r="159" spans="1:17" s="4" customFormat="1" ht="14.4" customHeight="1" x14ac:dyDescent="0.2">
      <c r="A159" s="288">
        <v>151</v>
      </c>
      <c r="B159" s="1220">
        <f>入力シート⑧!B174</f>
        <v>0</v>
      </c>
      <c r="C159" s="1221"/>
      <c r="D159" s="267">
        <f>入力シート⑧!D174</f>
        <v>0</v>
      </c>
      <c r="E159" s="263">
        <f>入力シート⑧!E174</f>
        <v>0</v>
      </c>
      <c r="F159" s="262" t="str">
        <f>入力シート⑧!F174</f>
        <v/>
      </c>
      <c r="G159" s="263">
        <f>入力シート⑧!G174</f>
        <v>0</v>
      </c>
      <c r="H159" s="263">
        <f>入力シート⑧!H174</f>
        <v>0</v>
      </c>
      <c r="I159" s="262" t="str">
        <f>入力シート⑧!I174</f>
        <v/>
      </c>
      <c r="J159" s="260" t="str">
        <f>入力シート⑧!J174</f>
        <v/>
      </c>
      <c r="K159" s="267">
        <f>入力シート⑧!K174</f>
        <v>0</v>
      </c>
      <c r="L159" s="263">
        <f>入力シート⑧!L174</f>
        <v>0</v>
      </c>
      <c r="M159" s="262" t="str">
        <f>入力シート⑧!M174</f>
        <v/>
      </c>
      <c r="N159" s="263">
        <f>入力シート⑧!N174</f>
        <v>0</v>
      </c>
      <c r="O159" s="263">
        <f>入力シート⑧!O174</f>
        <v>0</v>
      </c>
      <c r="P159" s="262" t="str">
        <f>入力シート⑧!P174</f>
        <v/>
      </c>
      <c r="Q159" s="260" t="str">
        <f>入力シート⑧!Q174</f>
        <v/>
      </c>
    </row>
    <row r="160" spans="1:17" s="4" customFormat="1" ht="14.4" customHeight="1" x14ac:dyDescent="0.2">
      <c r="A160" s="291">
        <v>152</v>
      </c>
      <c r="B160" s="1220">
        <f>入力シート⑧!B175</f>
        <v>0</v>
      </c>
      <c r="C160" s="1221"/>
      <c r="D160" s="267">
        <f>入力シート⑧!D175</f>
        <v>0</v>
      </c>
      <c r="E160" s="263">
        <f>入力シート⑧!E175</f>
        <v>0</v>
      </c>
      <c r="F160" s="262" t="str">
        <f>入力シート⑧!F175</f>
        <v/>
      </c>
      <c r="G160" s="263">
        <f>入力シート⑧!G175</f>
        <v>0</v>
      </c>
      <c r="H160" s="263">
        <f>入力シート⑧!H175</f>
        <v>0</v>
      </c>
      <c r="I160" s="262" t="str">
        <f>入力シート⑧!I175</f>
        <v/>
      </c>
      <c r="J160" s="260" t="str">
        <f>入力シート⑧!J175</f>
        <v/>
      </c>
      <c r="K160" s="267">
        <f>入力シート⑧!K175</f>
        <v>0</v>
      </c>
      <c r="L160" s="263">
        <f>入力シート⑧!L175</f>
        <v>0</v>
      </c>
      <c r="M160" s="262" t="str">
        <f>入力シート⑧!M175</f>
        <v/>
      </c>
      <c r="N160" s="263">
        <f>入力シート⑧!N175</f>
        <v>0</v>
      </c>
      <c r="O160" s="263">
        <f>入力シート⑧!O175</f>
        <v>0</v>
      </c>
      <c r="P160" s="262" t="str">
        <f>入力シート⑧!P175</f>
        <v/>
      </c>
      <c r="Q160" s="260" t="str">
        <f>入力シート⑧!Q175</f>
        <v/>
      </c>
    </row>
    <row r="161" spans="1:17" s="4" customFormat="1" ht="14.4" customHeight="1" x14ac:dyDescent="0.2">
      <c r="A161" s="288">
        <v>153</v>
      </c>
      <c r="B161" s="1220">
        <f>入力シート⑧!B176</f>
        <v>0</v>
      </c>
      <c r="C161" s="1221"/>
      <c r="D161" s="267">
        <f>入力シート⑧!D176</f>
        <v>0</v>
      </c>
      <c r="E161" s="263">
        <f>入力シート⑧!E176</f>
        <v>0</v>
      </c>
      <c r="F161" s="262" t="str">
        <f>入力シート⑧!F176</f>
        <v/>
      </c>
      <c r="G161" s="263">
        <f>入力シート⑧!G176</f>
        <v>0</v>
      </c>
      <c r="H161" s="263">
        <f>入力シート⑧!H176</f>
        <v>0</v>
      </c>
      <c r="I161" s="262" t="str">
        <f>入力シート⑧!I176</f>
        <v/>
      </c>
      <c r="J161" s="260" t="str">
        <f>入力シート⑧!J176</f>
        <v/>
      </c>
      <c r="K161" s="267">
        <f>入力シート⑧!K176</f>
        <v>0</v>
      </c>
      <c r="L161" s="263">
        <f>入力シート⑧!L176</f>
        <v>0</v>
      </c>
      <c r="M161" s="262" t="str">
        <f>入力シート⑧!M176</f>
        <v/>
      </c>
      <c r="N161" s="263">
        <f>入力シート⑧!N176</f>
        <v>0</v>
      </c>
      <c r="O161" s="263">
        <f>入力シート⑧!O176</f>
        <v>0</v>
      </c>
      <c r="P161" s="262" t="str">
        <f>入力シート⑧!P176</f>
        <v/>
      </c>
      <c r="Q161" s="260" t="str">
        <f>入力シート⑧!Q176</f>
        <v/>
      </c>
    </row>
    <row r="162" spans="1:17" s="4" customFormat="1" ht="14.4" customHeight="1" x14ac:dyDescent="0.2">
      <c r="A162" s="291">
        <v>154</v>
      </c>
      <c r="B162" s="1220">
        <f>入力シート⑧!B177</f>
        <v>0</v>
      </c>
      <c r="C162" s="1221"/>
      <c r="D162" s="267">
        <f>入力シート⑧!D177</f>
        <v>0</v>
      </c>
      <c r="E162" s="263">
        <f>入力シート⑧!E177</f>
        <v>0</v>
      </c>
      <c r="F162" s="262" t="str">
        <f>入力シート⑧!F177</f>
        <v/>
      </c>
      <c r="G162" s="263">
        <f>入力シート⑧!G177</f>
        <v>0</v>
      </c>
      <c r="H162" s="263">
        <f>入力シート⑧!H177</f>
        <v>0</v>
      </c>
      <c r="I162" s="262" t="str">
        <f>入力シート⑧!I177</f>
        <v/>
      </c>
      <c r="J162" s="260" t="str">
        <f>入力シート⑧!J177</f>
        <v/>
      </c>
      <c r="K162" s="267">
        <f>入力シート⑧!K177</f>
        <v>0</v>
      </c>
      <c r="L162" s="263">
        <f>入力シート⑧!L177</f>
        <v>0</v>
      </c>
      <c r="M162" s="262" t="str">
        <f>入力シート⑧!M177</f>
        <v/>
      </c>
      <c r="N162" s="263">
        <f>入力シート⑧!N177</f>
        <v>0</v>
      </c>
      <c r="O162" s="263">
        <f>入力シート⑧!O177</f>
        <v>0</v>
      </c>
      <c r="P162" s="262" t="str">
        <f>入力シート⑧!P177</f>
        <v/>
      </c>
      <c r="Q162" s="260" t="str">
        <f>入力シート⑧!Q177</f>
        <v/>
      </c>
    </row>
    <row r="163" spans="1:17" s="4" customFormat="1" ht="14.4" customHeight="1" x14ac:dyDescent="0.2">
      <c r="A163" s="288">
        <v>155</v>
      </c>
      <c r="B163" s="1220">
        <f>入力シート⑧!B178</f>
        <v>0</v>
      </c>
      <c r="C163" s="1221"/>
      <c r="D163" s="267">
        <f>入力シート⑧!D178</f>
        <v>0</v>
      </c>
      <c r="E163" s="263">
        <f>入力シート⑧!E178</f>
        <v>0</v>
      </c>
      <c r="F163" s="262" t="str">
        <f>入力シート⑧!F178</f>
        <v/>
      </c>
      <c r="G163" s="263">
        <f>入力シート⑧!G178</f>
        <v>0</v>
      </c>
      <c r="H163" s="263">
        <f>入力シート⑧!H178</f>
        <v>0</v>
      </c>
      <c r="I163" s="262" t="str">
        <f>入力シート⑧!I178</f>
        <v/>
      </c>
      <c r="J163" s="260" t="str">
        <f>入力シート⑧!J178</f>
        <v/>
      </c>
      <c r="K163" s="267">
        <f>入力シート⑧!K178</f>
        <v>0</v>
      </c>
      <c r="L163" s="263">
        <f>入力シート⑧!L178</f>
        <v>0</v>
      </c>
      <c r="M163" s="262" t="str">
        <f>入力シート⑧!M178</f>
        <v/>
      </c>
      <c r="N163" s="263">
        <f>入力シート⑧!N178</f>
        <v>0</v>
      </c>
      <c r="O163" s="263">
        <f>入力シート⑧!O178</f>
        <v>0</v>
      </c>
      <c r="P163" s="262" t="str">
        <f>入力シート⑧!P178</f>
        <v/>
      </c>
      <c r="Q163" s="260" t="str">
        <f>入力シート⑧!Q178</f>
        <v/>
      </c>
    </row>
    <row r="164" spans="1:17" s="4" customFormat="1" ht="14.4" customHeight="1" x14ac:dyDescent="0.2">
      <c r="A164" s="291">
        <v>156</v>
      </c>
      <c r="B164" s="1220">
        <f>入力シート⑧!B179</f>
        <v>0</v>
      </c>
      <c r="C164" s="1221"/>
      <c r="D164" s="267">
        <f>入力シート⑧!D179</f>
        <v>0</v>
      </c>
      <c r="E164" s="263">
        <f>入力シート⑧!E179</f>
        <v>0</v>
      </c>
      <c r="F164" s="262" t="str">
        <f>入力シート⑧!F179</f>
        <v/>
      </c>
      <c r="G164" s="263">
        <f>入力シート⑧!G179</f>
        <v>0</v>
      </c>
      <c r="H164" s="263">
        <f>入力シート⑧!H179</f>
        <v>0</v>
      </c>
      <c r="I164" s="262" t="str">
        <f>入力シート⑧!I179</f>
        <v/>
      </c>
      <c r="J164" s="260" t="str">
        <f>入力シート⑧!J179</f>
        <v/>
      </c>
      <c r="K164" s="267">
        <f>入力シート⑧!K179</f>
        <v>0</v>
      </c>
      <c r="L164" s="263">
        <f>入力シート⑧!L179</f>
        <v>0</v>
      </c>
      <c r="M164" s="262" t="str">
        <f>入力シート⑧!M179</f>
        <v/>
      </c>
      <c r="N164" s="263">
        <f>入力シート⑧!N179</f>
        <v>0</v>
      </c>
      <c r="O164" s="263">
        <f>入力シート⑧!O179</f>
        <v>0</v>
      </c>
      <c r="P164" s="262" t="str">
        <f>入力シート⑧!P179</f>
        <v/>
      </c>
      <c r="Q164" s="260" t="str">
        <f>入力シート⑧!Q179</f>
        <v/>
      </c>
    </row>
    <row r="165" spans="1:17" s="4" customFormat="1" ht="14.4" customHeight="1" x14ac:dyDescent="0.2">
      <c r="A165" s="288">
        <v>157</v>
      </c>
      <c r="B165" s="1220">
        <f>入力シート⑧!B180</f>
        <v>0</v>
      </c>
      <c r="C165" s="1221"/>
      <c r="D165" s="267">
        <f>入力シート⑧!D180</f>
        <v>0</v>
      </c>
      <c r="E165" s="263">
        <f>入力シート⑧!E180</f>
        <v>0</v>
      </c>
      <c r="F165" s="262" t="str">
        <f>入力シート⑧!F180</f>
        <v/>
      </c>
      <c r="G165" s="263">
        <f>入力シート⑧!G180</f>
        <v>0</v>
      </c>
      <c r="H165" s="263">
        <f>入力シート⑧!H180</f>
        <v>0</v>
      </c>
      <c r="I165" s="262" t="str">
        <f>入力シート⑧!I180</f>
        <v/>
      </c>
      <c r="J165" s="260" t="str">
        <f>入力シート⑧!J180</f>
        <v/>
      </c>
      <c r="K165" s="267">
        <f>入力シート⑧!K180</f>
        <v>0</v>
      </c>
      <c r="L165" s="263">
        <f>入力シート⑧!L180</f>
        <v>0</v>
      </c>
      <c r="M165" s="262" t="str">
        <f>入力シート⑧!M180</f>
        <v/>
      </c>
      <c r="N165" s="263">
        <f>入力シート⑧!N180</f>
        <v>0</v>
      </c>
      <c r="O165" s="263">
        <f>入力シート⑧!O180</f>
        <v>0</v>
      </c>
      <c r="P165" s="262" t="str">
        <f>入力シート⑧!P180</f>
        <v/>
      </c>
      <c r="Q165" s="260" t="str">
        <f>入力シート⑧!Q180</f>
        <v/>
      </c>
    </row>
    <row r="166" spans="1:17" s="4" customFormat="1" ht="14.4" customHeight="1" x14ac:dyDescent="0.2">
      <c r="A166" s="291">
        <v>158</v>
      </c>
      <c r="B166" s="1220">
        <f>入力シート⑧!B181</f>
        <v>0</v>
      </c>
      <c r="C166" s="1221"/>
      <c r="D166" s="267">
        <f>入力シート⑧!D181</f>
        <v>0</v>
      </c>
      <c r="E166" s="263">
        <f>入力シート⑧!E181</f>
        <v>0</v>
      </c>
      <c r="F166" s="262" t="str">
        <f>入力シート⑧!F181</f>
        <v/>
      </c>
      <c r="G166" s="263">
        <f>入力シート⑧!G181</f>
        <v>0</v>
      </c>
      <c r="H166" s="263">
        <f>入力シート⑧!H181</f>
        <v>0</v>
      </c>
      <c r="I166" s="262" t="str">
        <f>入力シート⑧!I181</f>
        <v/>
      </c>
      <c r="J166" s="260" t="str">
        <f>入力シート⑧!J181</f>
        <v/>
      </c>
      <c r="K166" s="267">
        <f>入力シート⑧!K181</f>
        <v>0</v>
      </c>
      <c r="L166" s="263">
        <f>入力シート⑧!L181</f>
        <v>0</v>
      </c>
      <c r="M166" s="262" t="str">
        <f>入力シート⑧!M181</f>
        <v/>
      </c>
      <c r="N166" s="263">
        <f>入力シート⑧!N181</f>
        <v>0</v>
      </c>
      <c r="O166" s="263">
        <f>入力シート⑧!O181</f>
        <v>0</v>
      </c>
      <c r="P166" s="262" t="str">
        <f>入力シート⑧!P181</f>
        <v/>
      </c>
      <c r="Q166" s="260" t="str">
        <f>入力シート⑧!Q181</f>
        <v/>
      </c>
    </row>
    <row r="167" spans="1:17" s="4" customFormat="1" ht="14.4" customHeight="1" x14ac:dyDescent="0.2">
      <c r="A167" s="288">
        <v>159</v>
      </c>
      <c r="B167" s="1220">
        <f>入力シート⑧!B182</f>
        <v>0</v>
      </c>
      <c r="C167" s="1221"/>
      <c r="D167" s="267">
        <f>入力シート⑧!D182</f>
        <v>0</v>
      </c>
      <c r="E167" s="263">
        <f>入力シート⑧!E182</f>
        <v>0</v>
      </c>
      <c r="F167" s="262" t="str">
        <f>入力シート⑧!F182</f>
        <v/>
      </c>
      <c r="G167" s="263">
        <f>入力シート⑧!G182</f>
        <v>0</v>
      </c>
      <c r="H167" s="263">
        <f>入力シート⑧!H182</f>
        <v>0</v>
      </c>
      <c r="I167" s="262" t="str">
        <f>入力シート⑧!I182</f>
        <v/>
      </c>
      <c r="J167" s="260" t="str">
        <f>入力シート⑧!J182</f>
        <v/>
      </c>
      <c r="K167" s="267">
        <f>入力シート⑧!K182</f>
        <v>0</v>
      </c>
      <c r="L167" s="263">
        <f>入力シート⑧!L182</f>
        <v>0</v>
      </c>
      <c r="M167" s="262" t="str">
        <f>入力シート⑧!M182</f>
        <v/>
      </c>
      <c r="N167" s="263">
        <f>入力シート⑧!N182</f>
        <v>0</v>
      </c>
      <c r="O167" s="263">
        <f>入力シート⑧!O182</f>
        <v>0</v>
      </c>
      <c r="P167" s="262" t="str">
        <f>入力シート⑧!P182</f>
        <v/>
      </c>
      <c r="Q167" s="260" t="str">
        <f>入力シート⑧!Q182</f>
        <v/>
      </c>
    </row>
    <row r="168" spans="1:17" s="4" customFormat="1" ht="14.4" customHeight="1" x14ac:dyDescent="0.2">
      <c r="A168" s="291">
        <v>160</v>
      </c>
      <c r="B168" s="1220">
        <f>入力シート⑧!B183</f>
        <v>0</v>
      </c>
      <c r="C168" s="1221"/>
      <c r="D168" s="267">
        <f>入力シート⑧!D183</f>
        <v>0</v>
      </c>
      <c r="E168" s="263">
        <f>入力シート⑧!E183</f>
        <v>0</v>
      </c>
      <c r="F168" s="262" t="str">
        <f>入力シート⑧!F183</f>
        <v/>
      </c>
      <c r="G168" s="263">
        <f>入力シート⑧!G183</f>
        <v>0</v>
      </c>
      <c r="H168" s="263">
        <f>入力シート⑧!H183</f>
        <v>0</v>
      </c>
      <c r="I168" s="262" t="str">
        <f>入力シート⑧!I183</f>
        <v/>
      </c>
      <c r="J168" s="260" t="str">
        <f>入力シート⑧!J183</f>
        <v/>
      </c>
      <c r="K168" s="267">
        <f>入力シート⑧!K183</f>
        <v>0</v>
      </c>
      <c r="L168" s="263">
        <f>入力シート⑧!L183</f>
        <v>0</v>
      </c>
      <c r="M168" s="262" t="str">
        <f>入力シート⑧!M183</f>
        <v/>
      </c>
      <c r="N168" s="263">
        <f>入力シート⑧!N183</f>
        <v>0</v>
      </c>
      <c r="O168" s="263">
        <f>入力シート⑧!O183</f>
        <v>0</v>
      </c>
      <c r="P168" s="262" t="str">
        <f>入力シート⑧!P183</f>
        <v/>
      </c>
      <c r="Q168" s="260" t="str">
        <f>入力シート⑧!Q183</f>
        <v/>
      </c>
    </row>
    <row r="169" spans="1:17" s="4" customFormat="1" ht="14.4" customHeight="1" x14ac:dyDescent="0.2">
      <c r="A169" s="288">
        <v>161</v>
      </c>
      <c r="B169" s="1220">
        <f>入力シート⑧!B184</f>
        <v>0</v>
      </c>
      <c r="C169" s="1221"/>
      <c r="D169" s="267">
        <f>入力シート⑧!D184</f>
        <v>0</v>
      </c>
      <c r="E169" s="263">
        <f>入力シート⑧!E184</f>
        <v>0</v>
      </c>
      <c r="F169" s="262" t="str">
        <f>入力シート⑧!F184</f>
        <v/>
      </c>
      <c r="G169" s="263">
        <f>入力シート⑧!G184</f>
        <v>0</v>
      </c>
      <c r="H169" s="263">
        <f>入力シート⑧!H184</f>
        <v>0</v>
      </c>
      <c r="I169" s="262" t="str">
        <f>入力シート⑧!I184</f>
        <v/>
      </c>
      <c r="J169" s="260" t="str">
        <f>入力シート⑧!J184</f>
        <v/>
      </c>
      <c r="K169" s="267">
        <f>入力シート⑧!K184</f>
        <v>0</v>
      </c>
      <c r="L169" s="263">
        <f>入力シート⑧!L184</f>
        <v>0</v>
      </c>
      <c r="M169" s="262" t="str">
        <f>入力シート⑧!M184</f>
        <v/>
      </c>
      <c r="N169" s="263">
        <f>入力シート⑧!N184</f>
        <v>0</v>
      </c>
      <c r="O169" s="263">
        <f>入力シート⑧!O184</f>
        <v>0</v>
      </c>
      <c r="P169" s="262" t="str">
        <f>入力シート⑧!P184</f>
        <v/>
      </c>
      <c r="Q169" s="260" t="str">
        <f>入力シート⑧!Q184</f>
        <v/>
      </c>
    </row>
    <row r="170" spans="1:17" s="4" customFormat="1" ht="14.4" customHeight="1" x14ac:dyDescent="0.2">
      <c r="A170" s="291">
        <v>162</v>
      </c>
      <c r="B170" s="1220">
        <f>入力シート⑧!B185</f>
        <v>0</v>
      </c>
      <c r="C170" s="1221"/>
      <c r="D170" s="267">
        <f>入力シート⑧!D185</f>
        <v>0</v>
      </c>
      <c r="E170" s="263">
        <f>入力シート⑧!E185</f>
        <v>0</v>
      </c>
      <c r="F170" s="262" t="str">
        <f>入力シート⑧!F185</f>
        <v/>
      </c>
      <c r="G170" s="263">
        <f>入力シート⑧!G185</f>
        <v>0</v>
      </c>
      <c r="H170" s="263">
        <f>入力シート⑧!H185</f>
        <v>0</v>
      </c>
      <c r="I170" s="262" t="str">
        <f>入力シート⑧!I185</f>
        <v/>
      </c>
      <c r="J170" s="260" t="str">
        <f>入力シート⑧!J185</f>
        <v/>
      </c>
      <c r="K170" s="267">
        <f>入力シート⑧!K185</f>
        <v>0</v>
      </c>
      <c r="L170" s="263">
        <f>入力シート⑧!L185</f>
        <v>0</v>
      </c>
      <c r="M170" s="262" t="str">
        <f>入力シート⑧!M185</f>
        <v/>
      </c>
      <c r="N170" s="263">
        <f>入力シート⑧!N185</f>
        <v>0</v>
      </c>
      <c r="O170" s="263">
        <f>入力シート⑧!O185</f>
        <v>0</v>
      </c>
      <c r="P170" s="262" t="str">
        <f>入力シート⑧!P185</f>
        <v/>
      </c>
      <c r="Q170" s="260" t="str">
        <f>入力シート⑧!Q185</f>
        <v/>
      </c>
    </row>
    <row r="171" spans="1:17" s="4" customFormat="1" ht="14.4" customHeight="1" x14ac:dyDescent="0.2">
      <c r="A171" s="288">
        <v>163</v>
      </c>
      <c r="B171" s="1220">
        <f>入力シート⑧!B186</f>
        <v>0</v>
      </c>
      <c r="C171" s="1221"/>
      <c r="D171" s="267">
        <f>入力シート⑧!D186</f>
        <v>0</v>
      </c>
      <c r="E171" s="263">
        <f>入力シート⑧!E186</f>
        <v>0</v>
      </c>
      <c r="F171" s="262" t="str">
        <f>入力シート⑧!F186</f>
        <v/>
      </c>
      <c r="G171" s="263">
        <f>入力シート⑧!G186</f>
        <v>0</v>
      </c>
      <c r="H171" s="263">
        <f>入力シート⑧!H186</f>
        <v>0</v>
      </c>
      <c r="I171" s="262" t="str">
        <f>入力シート⑧!I186</f>
        <v/>
      </c>
      <c r="J171" s="260" t="str">
        <f>入力シート⑧!J186</f>
        <v/>
      </c>
      <c r="K171" s="267">
        <f>入力シート⑧!K186</f>
        <v>0</v>
      </c>
      <c r="L171" s="263">
        <f>入力シート⑧!L186</f>
        <v>0</v>
      </c>
      <c r="M171" s="262" t="str">
        <f>入力シート⑧!M186</f>
        <v/>
      </c>
      <c r="N171" s="263">
        <f>入力シート⑧!N186</f>
        <v>0</v>
      </c>
      <c r="O171" s="263">
        <f>入力シート⑧!O186</f>
        <v>0</v>
      </c>
      <c r="P171" s="262" t="str">
        <f>入力シート⑧!P186</f>
        <v/>
      </c>
      <c r="Q171" s="260" t="str">
        <f>入力シート⑧!Q186</f>
        <v/>
      </c>
    </row>
    <row r="172" spans="1:17" s="4" customFormat="1" ht="14.4" customHeight="1" x14ac:dyDescent="0.2">
      <c r="A172" s="291">
        <v>164</v>
      </c>
      <c r="B172" s="1220">
        <f>入力シート⑧!B187</f>
        <v>0</v>
      </c>
      <c r="C172" s="1221"/>
      <c r="D172" s="267">
        <f>入力シート⑧!D187</f>
        <v>0</v>
      </c>
      <c r="E172" s="263">
        <f>入力シート⑧!E187</f>
        <v>0</v>
      </c>
      <c r="F172" s="262" t="str">
        <f>入力シート⑧!F187</f>
        <v/>
      </c>
      <c r="G172" s="263">
        <f>入力シート⑧!G187</f>
        <v>0</v>
      </c>
      <c r="H172" s="263">
        <f>入力シート⑧!H187</f>
        <v>0</v>
      </c>
      <c r="I172" s="262" t="str">
        <f>入力シート⑧!I187</f>
        <v/>
      </c>
      <c r="J172" s="260" t="str">
        <f>入力シート⑧!J187</f>
        <v/>
      </c>
      <c r="K172" s="267">
        <f>入力シート⑧!K187</f>
        <v>0</v>
      </c>
      <c r="L172" s="263">
        <f>入力シート⑧!L187</f>
        <v>0</v>
      </c>
      <c r="M172" s="262" t="str">
        <f>入力シート⑧!M187</f>
        <v/>
      </c>
      <c r="N172" s="263">
        <f>入力シート⑧!N187</f>
        <v>0</v>
      </c>
      <c r="O172" s="263">
        <f>入力シート⑧!O187</f>
        <v>0</v>
      </c>
      <c r="P172" s="262" t="str">
        <f>入力シート⑧!P187</f>
        <v/>
      </c>
      <c r="Q172" s="260" t="str">
        <f>入力シート⑧!Q187</f>
        <v/>
      </c>
    </row>
    <row r="173" spans="1:17" s="4" customFormat="1" ht="14.4" customHeight="1" x14ac:dyDescent="0.2">
      <c r="A173" s="288">
        <v>165</v>
      </c>
      <c r="B173" s="1220">
        <f>入力シート⑧!B188</f>
        <v>0</v>
      </c>
      <c r="C173" s="1221"/>
      <c r="D173" s="267">
        <f>入力シート⑧!D188</f>
        <v>0</v>
      </c>
      <c r="E173" s="263">
        <f>入力シート⑧!E188</f>
        <v>0</v>
      </c>
      <c r="F173" s="262" t="str">
        <f>入力シート⑧!F188</f>
        <v/>
      </c>
      <c r="G173" s="263">
        <f>入力シート⑧!G188</f>
        <v>0</v>
      </c>
      <c r="H173" s="263">
        <f>入力シート⑧!H188</f>
        <v>0</v>
      </c>
      <c r="I173" s="262" t="str">
        <f>入力シート⑧!I188</f>
        <v/>
      </c>
      <c r="J173" s="260" t="str">
        <f>入力シート⑧!J188</f>
        <v/>
      </c>
      <c r="K173" s="267">
        <f>入力シート⑧!K188</f>
        <v>0</v>
      </c>
      <c r="L173" s="263">
        <f>入力シート⑧!L188</f>
        <v>0</v>
      </c>
      <c r="M173" s="262" t="str">
        <f>入力シート⑧!M188</f>
        <v/>
      </c>
      <c r="N173" s="263">
        <f>入力シート⑧!N188</f>
        <v>0</v>
      </c>
      <c r="O173" s="263">
        <f>入力シート⑧!O188</f>
        <v>0</v>
      </c>
      <c r="P173" s="262" t="str">
        <f>入力シート⑧!P188</f>
        <v/>
      </c>
      <c r="Q173" s="260" t="str">
        <f>入力シート⑧!Q188</f>
        <v/>
      </c>
    </row>
    <row r="174" spans="1:17" s="4" customFormat="1" ht="14.4" customHeight="1" x14ac:dyDescent="0.2">
      <c r="A174" s="291">
        <v>166</v>
      </c>
      <c r="B174" s="1220">
        <f>入力シート⑧!B189</f>
        <v>0</v>
      </c>
      <c r="C174" s="1221"/>
      <c r="D174" s="267">
        <f>入力シート⑧!D189</f>
        <v>0</v>
      </c>
      <c r="E174" s="263">
        <f>入力シート⑧!E189</f>
        <v>0</v>
      </c>
      <c r="F174" s="262" t="str">
        <f>入力シート⑧!F189</f>
        <v/>
      </c>
      <c r="G174" s="263">
        <f>入力シート⑧!G189</f>
        <v>0</v>
      </c>
      <c r="H174" s="263">
        <f>入力シート⑧!H189</f>
        <v>0</v>
      </c>
      <c r="I174" s="262" t="str">
        <f>入力シート⑧!I189</f>
        <v/>
      </c>
      <c r="J174" s="260" t="str">
        <f>入力シート⑧!J189</f>
        <v/>
      </c>
      <c r="K174" s="267">
        <f>入力シート⑧!K189</f>
        <v>0</v>
      </c>
      <c r="L174" s="263">
        <f>入力シート⑧!L189</f>
        <v>0</v>
      </c>
      <c r="M174" s="262" t="str">
        <f>入力シート⑧!M189</f>
        <v/>
      </c>
      <c r="N174" s="263">
        <f>入力シート⑧!N189</f>
        <v>0</v>
      </c>
      <c r="O174" s="263">
        <f>入力シート⑧!O189</f>
        <v>0</v>
      </c>
      <c r="P174" s="262" t="str">
        <f>入力シート⑧!P189</f>
        <v/>
      </c>
      <c r="Q174" s="260" t="str">
        <f>入力シート⑧!Q189</f>
        <v/>
      </c>
    </row>
    <row r="175" spans="1:17" s="4" customFormat="1" ht="14.4" customHeight="1" x14ac:dyDescent="0.2">
      <c r="A175" s="288">
        <v>167</v>
      </c>
      <c r="B175" s="1220">
        <f>入力シート⑧!B190</f>
        <v>0</v>
      </c>
      <c r="C175" s="1221"/>
      <c r="D175" s="267">
        <f>入力シート⑧!D190</f>
        <v>0</v>
      </c>
      <c r="E175" s="263">
        <f>入力シート⑧!E190</f>
        <v>0</v>
      </c>
      <c r="F175" s="262" t="str">
        <f>入力シート⑧!F190</f>
        <v/>
      </c>
      <c r="G175" s="263">
        <f>入力シート⑧!G190</f>
        <v>0</v>
      </c>
      <c r="H175" s="263">
        <f>入力シート⑧!H190</f>
        <v>0</v>
      </c>
      <c r="I175" s="262" t="str">
        <f>入力シート⑧!I190</f>
        <v/>
      </c>
      <c r="J175" s="260" t="str">
        <f>入力シート⑧!J190</f>
        <v/>
      </c>
      <c r="K175" s="267">
        <f>入力シート⑧!K190</f>
        <v>0</v>
      </c>
      <c r="L175" s="263">
        <f>入力シート⑧!L190</f>
        <v>0</v>
      </c>
      <c r="M175" s="262" t="str">
        <f>入力シート⑧!M190</f>
        <v/>
      </c>
      <c r="N175" s="263">
        <f>入力シート⑧!N190</f>
        <v>0</v>
      </c>
      <c r="O175" s="263">
        <f>入力シート⑧!O190</f>
        <v>0</v>
      </c>
      <c r="P175" s="262" t="str">
        <f>入力シート⑧!P190</f>
        <v/>
      </c>
      <c r="Q175" s="260" t="str">
        <f>入力シート⑧!Q190</f>
        <v/>
      </c>
    </row>
    <row r="176" spans="1:17" s="4" customFormat="1" ht="14.4" customHeight="1" x14ac:dyDescent="0.2">
      <c r="A176" s="291">
        <v>168</v>
      </c>
      <c r="B176" s="1220">
        <f>入力シート⑧!B191</f>
        <v>0</v>
      </c>
      <c r="C176" s="1221"/>
      <c r="D176" s="267">
        <f>入力シート⑧!D191</f>
        <v>0</v>
      </c>
      <c r="E176" s="263">
        <f>入力シート⑧!E191</f>
        <v>0</v>
      </c>
      <c r="F176" s="262" t="str">
        <f>入力シート⑧!F191</f>
        <v/>
      </c>
      <c r="G176" s="263">
        <f>入力シート⑧!G191</f>
        <v>0</v>
      </c>
      <c r="H176" s="263">
        <f>入力シート⑧!H191</f>
        <v>0</v>
      </c>
      <c r="I176" s="262" t="str">
        <f>入力シート⑧!I191</f>
        <v/>
      </c>
      <c r="J176" s="260" t="str">
        <f>入力シート⑧!J191</f>
        <v/>
      </c>
      <c r="K176" s="267">
        <f>入力シート⑧!K191</f>
        <v>0</v>
      </c>
      <c r="L176" s="263">
        <f>入力シート⑧!L191</f>
        <v>0</v>
      </c>
      <c r="M176" s="262" t="str">
        <f>入力シート⑧!M191</f>
        <v/>
      </c>
      <c r="N176" s="263">
        <f>入力シート⑧!N191</f>
        <v>0</v>
      </c>
      <c r="O176" s="263">
        <f>入力シート⑧!O191</f>
        <v>0</v>
      </c>
      <c r="P176" s="262" t="str">
        <f>入力シート⑧!P191</f>
        <v/>
      </c>
      <c r="Q176" s="260" t="str">
        <f>入力シート⑧!Q191</f>
        <v/>
      </c>
    </row>
    <row r="177" spans="1:17" s="4" customFormat="1" ht="14.4" customHeight="1" x14ac:dyDescent="0.2">
      <c r="A177" s="288">
        <v>169</v>
      </c>
      <c r="B177" s="1220">
        <f>入力シート⑧!B192</f>
        <v>0</v>
      </c>
      <c r="C177" s="1221"/>
      <c r="D177" s="267">
        <f>入力シート⑧!D192</f>
        <v>0</v>
      </c>
      <c r="E177" s="263">
        <f>入力シート⑧!E192</f>
        <v>0</v>
      </c>
      <c r="F177" s="262" t="str">
        <f>入力シート⑧!F192</f>
        <v/>
      </c>
      <c r="G177" s="263">
        <f>入力シート⑧!G192</f>
        <v>0</v>
      </c>
      <c r="H177" s="263">
        <f>入力シート⑧!H192</f>
        <v>0</v>
      </c>
      <c r="I177" s="262" t="str">
        <f>入力シート⑧!I192</f>
        <v/>
      </c>
      <c r="J177" s="260" t="str">
        <f>入力シート⑧!J192</f>
        <v/>
      </c>
      <c r="K177" s="267">
        <f>入力シート⑧!K192</f>
        <v>0</v>
      </c>
      <c r="L177" s="263">
        <f>入力シート⑧!L192</f>
        <v>0</v>
      </c>
      <c r="M177" s="262" t="str">
        <f>入力シート⑧!M192</f>
        <v/>
      </c>
      <c r="N177" s="263">
        <f>入力シート⑧!N192</f>
        <v>0</v>
      </c>
      <c r="O177" s="263">
        <f>入力シート⑧!O192</f>
        <v>0</v>
      </c>
      <c r="P177" s="262" t="str">
        <f>入力シート⑧!P192</f>
        <v/>
      </c>
      <c r="Q177" s="260" t="str">
        <f>入力シート⑧!Q192</f>
        <v/>
      </c>
    </row>
    <row r="178" spans="1:17" s="4" customFormat="1" ht="14.4" customHeight="1" x14ac:dyDescent="0.2">
      <c r="A178" s="291">
        <v>170</v>
      </c>
      <c r="B178" s="1220">
        <f>入力シート⑧!B193</f>
        <v>0</v>
      </c>
      <c r="C178" s="1221"/>
      <c r="D178" s="267">
        <f>入力シート⑧!D193</f>
        <v>0</v>
      </c>
      <c r="E178" s="263">
        <f>入力シート⑧!E193</f>
        <v>0</v>
      </c>
      <c r="F178" s="262" t="str">
        <f>入力シート⑧!F193</f>
        <v/>
      </c>
      <c r="G178" s="263">
        <f>入力シート⑧!G193</f>
        <v>0</v>
      </c>
      <c r="H178" s="263">
        <f>入力シート⑧!H193</f>
        <v>0</v>
      </c>
      <c r="I178" s="262" t="str">
        <f>入力シート⑧!I193</f>
        <v/>
      </c>
      <c r="J178" s="260" t="str">
        <f>入力シート⑧!J193</f>
        <v/>
      </c>
      <c r="K178" s="267">
        <f>入力シート⑧!K193</f>
        <v>0</v>
      </c>
      <c r="L178" s="263">
        <f>入力シート⑧!L193</f>
        <v>0</v>
      </c>
      <c r="M178" s="262" t="str">
        <f>入力シート⑧!M193</f>
        <v/>
      </c>
      <c r="N178" s="263">
        <f>入力シート⑧!N193</f>
        <v>0</v>
      </c>
      <c r="O178" s="263">
        <f>入力シート⑧!O193</f>
        <v>0</v>
      </c>
      <c r="P178" s="262" t="str">
        <f>入力シート⑧!P193</f>
        <v/>
      </c>
      <c r="Q178" s="260" t="str">
        <f>入力シート⑧!Q193</f>
        <v/>
      </c>
    </row>
    <row r="179" spans="1:17" s="4" customFormat="1" ht="14.4" customHeight="1" x14ac:dyDescent="0.2">
      <c r="A179" s="288">
        <v>171</v>
      </c>
      <c r="B179" s="1220">
        <f>入力シート⑧!B194</f>
        <v>0</v>
      </c>
      <c r="C179" s="1221"/>
      <c r="D179" s="267">
        <f>入力シート⑧!D194</f>
        <v>0</v>
      </c>
      <c r="E179" s="263">
        <f>入力シート⑧!E194</f>
        <v>0</v>
      </c>
      <c r="F179" s="262" t="str">
        <f>入力シート⑧!F194</f>
        <v/>
      </c>
      <c r="G179" s="263">
        <f>入力シート⑧!G194</f>
        <v>0</v>
      </c>
      <c r="H179" s="263">
        <f>入力シート⑧!H194</f>
        <v>0</v>
      </c>
      <c r="I179" s="262" t="str">
        <f>入力シート⑧!I194</f>
        <v/>
      </c>
      <c r="J179" s="260" t="str">
        <f>入力シート⑧!J194</f>
        <v/>
      </c>
      <c r="K179" s="267">
        <f>入力シート⑧!K194</f>
        <v>0</v>
      </c>
      <c r="L179" s="263">
        <f>入力シート⑧!L194</f>
        <v>0</v>
      </c>
      <c r="M179" s="262" t="str">
        <f>入力シート⑧!M194</f>
        <v/>
      </c>
      <c r="N179" s="263">
        <f>入力シート⑧!N194</f>
        <v>0</v>
      </c>
      <c r="O179" s="263">
        <f>入力シート⑧!O194</f>
        <v>0</v>
      </c>
      <c r="P179" s="262" t="str">
        <f>入力シート⑧!P194</f>
        <v/>
      </c>
      <c r="Q179" s="260" t="str">
        <f>入力シート⑧!Q194</f>
        <v/>
      </c>
    </row>
    <row r="180" spans="1:17" s="4" customFormat="1" ht="14.4" customHeight="1" x14ac:dyDescent="0.2">
      <c r="A180" s="291">
        <v>172</v>
      </c>
      <c r="B180" s="1220">
        <f>入力シート⑧!B195</f>
        <v>0</v>
      </c>
      <c r="C180" s="1221"/>
      <c r="D180" s="267">
        <f>入力シート⑧!D195</f>
        <v>0</v>
      </c>
      <c r="E180" s="263">
        <f>入力シート⑧!E195</f>
        <v>0</v>
      </c>
      <c r="F180" s="262" t="str">
        <f>入力シート⑧!F195</f>
        <v/>
      </c>
      <c r="G180" s="263">
        <f>入力シート⑧!G195</f>
        <v>0</v>
      </c>
      <c r="H180" s="263">
        <f>入力シート⑧!H195</f>
        <v>0</v>
      </c>
      <c r="I180" s="262" t="str">
        <f>入力シート⑧!I195</f>
        <v/>
      </c>
      <c r="J180" s="260" t="str">
        <f>入力シート⑧!J195</f>
        <v/>
      </c>
      <c r="K180" s="267">
        <f>入力シート⑧!K195</f>
        <v>0</v>
      </c>
      <c r="L180" s="263">
        <f>入力シート⑧!L195</f>
        <v>0</v>
      </c>
      <c r="M180" s="262" t="str">
        <f>入力シート⑧!M195</f>
        <v/>
      </c>
      <c r="N180" s="263">
        <f>入力シート⑧!N195</f>
        <v>0</v>
      </c>
      <c r="O180" s="263">
        <f>入力シート⑧!O195</f>
        <v>0</v>
      </c>
      <c r="P180" s="262" t="str">
        <f>入力シート⑧!P195</f>
        <v/>
      </c>
      <c r="Q180" s="260" t="str">
        <f>入力シート⑧!Q195</f>
        <v/>
      </c>
    </row>
    <row r="181" spans="1:17" s="4" customFormat="1" ht="14.4" customHeight="1" x14ac:dyDescent="0.2">
      <c r="A181" s="288">
        <v>173</v>
      </c>
      <c r="B181" s="1220">
        <f>入力シート⑧!B196</f>
        <v>0</v>
      </c>
      <c r="C181" s="1221"/>
      <c r="D181" s="267">
        <f>入力シート⑧!D196</f>
        <v>0</v>
      </c>
      <c r="E181" s="263">
        <f>入力シート⑧!E196</f>
        <v>0</v>
      </c>
      <c r="F181" s="262" t="str">
        <f>入力シート⑧!F196</f>
        <v/>
      </c>
      <c r="G181" s="263">
        <f>入力シート⑧!G196</f>
        <v>0</v>
      </c>
      <c r="H181" s="263">
        <f>入力シート⑧!H196</f>
        <v>0</v>
      </c>
      <c r="I181" s="262" t="str">
        <f>入力シート⑧!I196</f>
        <v/>
      </c>
      <c r="J181" s="260" t="str">
        <f>入力シート⑧!J196</f>
        <v/>
      </c>
      <c r="K181" s="267">
        <f>入力シート⑧!K196</f>
        <v>0</v>
      </c>
      <c r="L181" s="263">
        <f>入力シート⑧!L196</f>
        <v>0</v>
      </c>
      <c r="M181" s="262" t="str">
        <f>入力シート⑧!M196</f>
        <v/>
      </c>
      <c r="N181" s="263">
        <f>入力シート⑧!N196</f>
        <v>0</v>
      </c>
      <c r="O181" s="263">
        <f>入力シート⑧!O196</f>
        <v>0</v>
      </c>
      <c r="P181" s="262" t="str">
        <f>入力シート⑧!P196</f>
        <v/>
      </c>
      <c r="Q181" s="260" t="str">
        <f>入力シート⑧!Q196</f>
        <v/>
      </c>
    </row>
    <row r="182" spans="1:17" s="4" customFormat="1" ht="14.4" customHeight="1" x14ac:dyDescent="0.2">
      <c r="A182" s="291">
        <v>174</v>
      </c>
      <c r="B182" s="1220">
        <f>入力シート⑧!B197</f>
        <v>0</v>
      </c>
      <c r="C182" s="1221"/>
      <c r="D182" s="267">
        <f>入力シート⑧!D197</f>
        <v>0</v>
      </c>
      <c r="E182" s="263">
        <f>入力シート⑧!E197</f>
        <v>0</v>
      </c>
      <c r="F182" s="262" t="str">
        <f>入力シート⑧!F197</f>
        <v/>
      </c>
      <c r="G182" s="263">
        <f>入力シート⑧!G197</f>
        <v>0</v>
      </c>
      <c r="H182" s="263">
        <f>入力シート⑧!H197</f>
        <v>0</v>
      </c>
      <c r="I182" s="262" t="str">
        <f>入力シート⑧!I197</f>
        <v/>
      </c>
      <c r="J182" s="260" t="str">
        <f>入力シート⑧!J197</f>
        <v/>
      </c>
      <c r="K182" s="267">
        <f>入力シート⑧!K197</f>
        <v>0</v>
      </c>
      <c r="L182" s="263">
        <f>入力シート⑧!L197</f>
        <v>0</v>
      </c>
      <c r="M182" s="262" t="str">
        <f>入力シート⑧!M197</f>
        <v/>
      </c>
      <c r="N182" s="263">
        <f>入力シート⑧!N197</f>
        <v>0</v>
      </c>
      <c r="O182" s="263">
        <f>入力シート⑧!O197</f>
        <v>0</v>
      </c>
      <c r="P182" s="262" t="str">
        <f>入力シート⑧!P197</f>
        <v/>
      </c>
      <c r="Q182" s="260" t="str">
        <f>入力シート⑧!Q197</f>
        <v/>
      </c>
    </row>
    <row r="183" spans="1:17" s="4" customFormat="1" ht="14.4" customHeight="1" x14ac:dyDescent="0.2">
      <c r="A183" s="288">
        <v>175</v>
      </c>
      <c r="B183" s="1220">
        <f>入力シート⑧!B198</f>
        <v>0</v>
      </c>
      <c r="C183" s="1221"/>
      <c r="D183" s="267">
        <f>入力シート⑧!D198</f>
        <v>0</v>
      </c>
      <c r="E183" s="263">
        <f>入力シート⑧!E198</f>
        <v>0</v>
      </c>
      <c r="F183" s="262" t="str">
        <f>入力シート⑧!F198</f>
        <v/>
      </c>
      <c r="G183" s="263">
        <f>入力シート⑧!G198</f>
        <v>0</v>
      </c>
      <c r="H183" s="263">
        <f>入力シート⑧!H198</f>
        <v>0</v>
      </c>
      <c r="I183" s="262" t="str">
        <f>入力シート⑧!I198</f>
        <v/>
      </c>
      <c r="J183" s="260" t="str">
        <f>入力シート⑧!J198</f>
        <v/>
      </c>
      <c r="K183" s="267">
        <f>入力シート⑧!K198</f>
        <v>0</v>
      </c>
      <c r="L183" s="263">
        <f>入力シート⑧!L198</f>
        <v>0</v>
      </c>
      <c r="M183" s="262" t="str">
        <f>入力シート⑧!M198</f>
        <v/>
      </c>
      <c r="N183" s="263">
        <f>入力シート⑧!N198</f>
        <v>0</v>
      </c>
      <c r="O183" s="263">
        <f>入力シート⑧!O198</f>
        <v>0</v>
      </c>
      <c r="P183" s="262" t="str">
        <f>入力シート⑧!P198</f>
        <v/>
      </c>
      <c r="Q183" s="260" t="str">
        <f>入力シート⑧!Q198</f>
        <v/>
      </c>
    </row>
    <row r="184" spans="1:17" s="4" customFormat="1" ht="14.4" customHeight="1" x14ac:dyDescent="0.2">
      <c r="A184" s="291">
        <v>176</v>
      </c>
      <c r="B184" s="1220">
        <f>入力シート⑧!B199</f>
        <v>0</v>
      </c>
      <c r="C184" s="1221"/>
      <c r="D184" s="267">
        <f>入力シート⑧!D199</f>
        <v>0</v>
      </c>
      <c r="E184" s="263">
        <f>入力シート⑧!E199</f>
        <v>0</v>
      </c>
      <c r="F184" s="262" t="str">
        <f>入力シート⑧!F199</f>
        <v/>
      </c>
      <c r="G184" s="263">
        <f>入力シート⑧!G199</f>
        <v>0</v>
      </c>
      <c r="H184" s="263">
        <f>入力シート⑧!H199</f>
        <v>0</v>
      </c>
      <c r="I184" s="262" t="str">
        <f>入力シート⑧!I199</f>
        <v/>
      </c>
      <c r="J184" s="260" t="str">
        <f>入力シート⑧!J199</f>
        <v/>
      </c>
      <c r="K184" s="267">
        <f>入力シート⑧!K199</f>
        <v>0</v>
      </c>
      <c r="L184" s="263">
        <f>入力シート⑧!L199</f>
        <v>0</v>
      </c>
      <c r="M184" s="262" t="str">
        <f>入力シート⑧!M199</f>
        <v/>
      </c>
      <c r="N184" s="263">
        <f>入力シート⑧!N199</f>
        <v>0</v>
      </c>
      <c r="O184" s="263">
        <f>入力シート⑧!O199</f>
        <v>0</v>
      </c>
      <c r="P184" s="262" t="str">
        <f>入力シート⑧!P199</f>
        <v/>
      </c>
      <c r="Q184" s="260" t="str">
        <f>入力シート⑧!Q199</f>
        <v/>
      </c>
    </row>
    <row r="185" spans="1:17" s="4" customFormat="1" ht="14.4" customHeight="1" x14ac:dyDescent="0.2">
      <c r="A185" s="288">
        <v>177</v>
      </c>
      <c r="B185" s="1220">
        <f>入力シート⑧!B200</f>
        <v>0</v>
      </c>
      <c r="C185" s="1221"/>
      <c r="D185" s="267">
        <f>入力シート⑧!D200</f>
        <v>0</v>
      </c>
      <c r="E185" s="263">
        <f>入力シート⑧!E200</f>
        <v>0</v>
      </c>
      <c r="F185" s="262" t="str">
        <f>入力シート⑧!F200</f>
        <v/>
      </c>
      <c r="G185" s="263">
        <f>入力シート⑧!G200</f>
        <v>0</v>
      </c>
      <c r="H185" s="263">
        <f>入力シート⑧!H200</f>
        <v>0</v>
      </c>
      <c r="I185" s="262" t="str">
        <f>入力シート⑧!I200</f>
        <v/>
      </c>
      <c r="J185" s="260" t="str">
        <f>入力シート⑧!J200</f>
        <v/>
      </c>
      <c r="K185" s="267">
        <f>入力シート⑧!K200</f>
        <v>0</v>
      </c>
      <c r="L185" s="263">
        <f>入力シート⑧!L200</f>
        <v>0</v>
      </c>
      <c r="M185" s="262" t="str">
        <f>入力シート⑧!M200</f>
        <v/>
      </c>
      <c r="N185" s="263">
        <f>入力シート⑧!N200</f>
        <v>0</v>
      </c>
      <c r="O185" s="263">
        <f>入力シート⑧!O200</f>
        <v>0</v>
      </c>
      <c r="P185" s="262" t="str">
        <f>入力シート⑧!P200</f>
        <v/>
      </c>
      <c r="Q185" s="260" t="str">
        <f>入力シート⑧!Q200</f>
        <v/>
      </c>
    </row>
    <row r="186" spans="1:17" s="4" customFormat="1" ht="14.4" customHeight="1" x14ac:dyDescent="0.2">
      <c r="A186" s="291">
        <v>178</v>
      </c>
      <c r="B186" s="1220">
        <f>入力シート⑧!B201</f>
        <v>0</v>
      </c>
      <c r="C186" s="1221"/>
      <c r="D186" s="267">
        <f>入力シート⑧!D201</f>
        <v>0</v>
      </c>
      <c r="E186" s="263">
        <f>入力シート⑧!E201</f>
        <v>0</v>
      </c>
      <c r="F186" s="262" t="str">
        <f>入力シート⑧!F201</f>
        <v/>
      </c>
      <c r="G186" s="263">
        <f>入力シート⑧!G201</f>
        <v>0</v>
      </c>
      <c r="H186" s="263">
        <f>入力シート⑧!H201</f>
        <v>0</v>
      </c>
      <c r="I186" s="262" t="str">
        <f>入力シート⑧!I201</f>
        <v/>
      </c>
      <c r="J186" s="260" t="str">
        <f>入力シート⑧!J201</f>
        <v/>
      </c>
      <c r="K186" s="267">
        <f>入力シート⑧!K201</f>
        <v>0</v>
      </c>
      <c r="L186" s="263">
        <f>入力シート⑧!L201</f>
        <v>0</v>
      </c>
      <c r="M186" s="262" t="str">
        <f>入力シート⑧!M201</f>
        <v/>
      </c>
      <c r="N186" s="263">
        <f>入力シート⑧!N201</f>
        <v>0</v>
      </c>
      <c r="O186" s="263">
        <f>入力シート⑧!O201</f>
        <v>0</v>
      </c>
      <c r="P186" s="262" t="str">
        <f>入力シート⑧!P201</f>
        <v/>
      </c>
      <c r="Q186" s="260" t="str">
        <f>入力シート⑧!Q201</f>
        <v/>
      </c>
    </row>
    <row r="187" spans="1:17" s="4" customFormat="1" ht="14.4" customHeight="1" x14ac:dyDescent="0.2">
      <c r="A187" s="288">
        <v>179</v>
      </c>
      <c r="B187" s="1220">
        <f>入力シート⑧!B202</f>
        <v>0</v>
      </c>
      <c r="C187" s="1221"/>
      <c r="D187" s="267">
        <f>入力シート⑧!D202</f>
        <v>0</v>
      </c>
      <c r="E187" s="263">
        <f>入力シート⑧!E202</f>
        <v>0</v>
      </c>
      <c r="F187" s="262" t="str">
        <f>入力シート⑧!F202</f>
        <v/>
      </c>
      <c r="G187" s="263">
        <f>入力シート⑧!G202</f>
        <v>0</v>
      </c>
      <c r="H187" s="263">
        <f>入力シート⑧!H202</f>
        <v>0</v>
      </c>
      <c r="I187" s="262" t="str">
        <f>入力シート⑧!I202</f>
        <v/>
      </c>
      <c r="J187" s="260" t="str">
        <f>入力シート⑧!J202</f>
        <v/>
      </c>
      <c r="K187" s="267">
        <f>入力シート⑧!K202</f>
        <v>0</v>
      </c>
      <c r="L187" s="263">
        <f>入力シート⑧!L202</f>
        <v>0</v>
      </c>
      <c r="M187" s="262" t="str">
        <f>入力シート⑧!M202</f>
        <v/>
      </c>
      <c r="N187" s="263">
        <f>入力シート⑧!N202</f>
        <v>0</v>
      </c>
      <c r="O187" s="263">
        <f>入力シート⑧!O202</f>
        <v>0</v>
      </c>
      <c r="P187" s="262" t="str">
        <f>入力シート⑧!P202</f>
        <v/>
      </c>
      <c r="Q187" s="260" t="str">
        <f>入力シート⑧!Q202</f>
        <v/>
      </c>
    </row>
    <row r="188" spans="1:17" s="4" customFormat="1" ht="14.4" customHeight="1" x14ac:dyDescent="0.2">
      <c r="A188" s="291">
        <v>180</v>
      </c>
      <c r="B188" s="1220">
        <f>入力シート⑧!B203</f>
        <v>0</v>
      </c>
      <c r="C188" s="1221"/>
      <c r="D188" s="267">
        <f>入力シート⑧!D203</f>
        <v>0</v>
      </c>
      <c r="E188" s="263">
        <f>入力シート⑧!E203</f>
        <v>0</v>
      </c>
      <c r="F188" s="262" t="str">
        <f>入力シート⑧!F203</f>
        <v/>
      </c>
      <c r="G188" s="263">
        <f>入力シート⑧!G203</f>
        <v>0</v>
      </c>
      <c r="H188" s="263">
        <f>入力シート⑧!H203</f>
        <v>0</v>
      </c>
      <c r="I188" s="262" t="str">
        <f>入力シート⑧!I203</f>
        <v/>
      </c>
      <c r="J188" s="260" t="str">
        <f>入力シート⑧!J203</f>
        <v/>
      </c>
      <c r="K188" s="267">
        <f>入力シート⑧!K203</f>
        <v>0</v>
      </c>
      <c r="L188" s="263">
        <f>入力シート⑧!L203</f>
        <v>0</v>
      </c>
      <c r="M188" s="262" t="str">
        <f>入力シート⑧!M203</f>
        <v/>
      </c>
      <c r="N188" s="263">
        <f>入力シート⑧!N203</f>
        <v>0</v>
      </c>
      <c r="O188" s="263">
        <f>入力シート⑧!O203</f>
        <v>0</v>
      </c>
      <c r="P188" s="262" t="str">
        <f>入力シート⑧!P203</f>
        <v/>
      </c>
      <c r="Q188" s="260" t="str">
        <f>入力シート⑧!Q203</f>
        <v/>
      </c>
    </row>
    <row r="189" spans="1:17" s="4" customFormat="1" ht="14.4" customHeight="1" x14ac:dyDescent="0.2">
      <c r="A189" s="288">
        <v>181</v>
      </c>
      <c r="B189" s="1220">
        <f>入力シート⑧!B204</f>
        <v>0</v>
      </c>
      <c r="C189" s="1221"/>
      <c r="D189" s="267">
        <f>入力シート⑧!D204</f>
        <v>0</v>
      </c>
      <c r="E189" s="263">
        <f>入力シート⑧!E204</f>
        <v>0</v>
      </c>
      <c r="F189" s="262" t="str">
        <f>入力シート⑧!F204</f>
        <v/>
      </c>
      <c r="G189" s="263">
        <f>入力シート⑧!G204</f>
        <v>0</v>
      </c>
      <c r="H189" s="263">
        <f>入力シート⑧!H204</f>
        <v>0</v>
      </c>
      <c r="I189" s="262" t="str">
        <f>入力シート⑧!I204</f>
        <v/>
      </c>
      <c r="J189" s="260" t="str">
        <f>入力シート⑧!J204</f>
        <v/>
      </c>
      <c r="K189" s="267">
        <f>入力シート⑧!K204</f>
        <v>0</v>
      </c>
      <c r="L189" s="263">
        <f>入力シート⑧!L204</f>
        <v>0</v>
      </c>
      <c r="M189" s="262" t="str">
        <f>入力シート⑧!M204</f>
        <v/>
      </c>
      <c r="N189" s="263">
        <f>入力シート⑧!N204</f>
        <v>0</v>
      </c>
      <c r="O189" s="263">
        <f>入力シート⑧!O204</f>
        <v>0</v>
      </c>
      <c r="P189" s="262" t="str">
        <f>入力シート⑧!P204</f>
        <v/>
      </c>
      <c r="Q189" s="260" t="str">
        <f>入力シート⑧!Q204</f>
        <v/>
      </c>
    </row>
    <row r="190" spans="1:17" s="4" customFormat="1" ht="14.4" customHeight="1" x14ac:dyDescent="0.2">
      <c r="A190" s="291">
        <v>182</v>
      </c>
      <c r="B190" s="1220">
        <f>入力シート⑧!B205</f>
        <v>0</v>
      </c>
      <c r="C190" s="1221"/>
      <c r="D190" s="267">
        <f>入力シート⑧!D205</f>
        <v>0</v>
      </c>
      <c r="E190" s="263">
        <f>入力シート⑧!E205</f>
        <v>0</v>
      </c>
      <c r="F190" s="262" t="str">
        <f>入力シート⑧!F205</f>
        <v/>
      </c>
      <c r="G190" s="263">
        <f>入力シート⑧!G205</f>
        <v>0</v>
      </c>
      <c r="H190" s="263">
        <f>入力シート⑧!H205</f>
        <v>0</v>
      </c>
      <c r="I190" s="262" t="str">
        <f>入力シート⑧!I205</f>
        <v/>
      </c>
      <c r="J190" s="260" t="str">
        <f>入力シート⑧!J205</f>
        <v/>
      </c>
      <c r="K190" s="267">
        <f>入力シート⑧!K205</f>
        <v>0</v>
      </c>
      <c r="L190" s="263">
        <f>入力シート⑧!L205</f>
        <v>0</v>
      </c>
      <c r="M190" s="262" t="str">
        <f>入力シート⑧!M205</f>
        <v/>
      </c>
      <c r="N190" s="263">
        <f>入力シート⑧!N205</f>
        <v>0</v>
      </c>
      <c r="O190" s="263">
        <f>入力シート⑧!O205</f>
        <v>0</v>
      </c>
      <c r="P190" s="262" t="str">
        <f>入力シート⑧!P205</f>
        <v/>
      </c>
      <c r="Q190" s="260" t="str">
        <f>入力シート⑧!Q205</f>
        <v/>
      </c>
    </row>
    <row r="191" spans="1:17" s="4" customFormat="1" ht="14.4" customHeight="1" x14ac:dyDescent="0.2">
      <c r="A191" s="288">
        <v>183</v>
      </c>
      <c r="B191" s="1220">
        <f>入力シート⑧!B206</f>
        <v>0</v>
      </c>
      <c r="C191" s="1221"/>
      <c r="D191" s="267">
        <f>入力シート⑧!D206</f>
        <v>0</v>
      </c>
      <c r="E191" s="263">
        <f>入力シート⑧!E206</f>
        <v>0</v>
      </c>
      <c r="F191" s="262" t="str">
        <f>入力シート⑧!F206</f>
        <v/>
      </c>
      <c r="G191" s="263">
        <f>入力シート⑧!G206</f>
        <v>0</v>
      </c>
      <c r="H191" s="263">
        <f>入力シート⑧!H206</f>
        <v>0</v>
      </c>
      <c r="I191" s="262" t="str">
        <f>入力シート⑧!I206</f>
        <v/>
      </c>
      <c r="J191" s="260" t="str">
        <f>入力シート⑧!J206</f>
        <v/>
      </c>
      <c r="K191" s="267">
        <f>入力シート⑧!K206</f>
        <v>0</v>
      </c>
      <c r="L191" s="263">
        <f>入力シート⑧!L206</f>
        <v>0</v>
      </c>
      <c r="M191" s="262" t="str">
        <f>入力シート⑧!M206</f>
        <v/>
      </c>
      <c r="N191" s="263">
        <f>入力シート⑧!N206</f>
        <v>0</v>
      </c>
      <c r="O191" s="263">
        <f>入力シート⑧!O206</f>
        <v>0</v>
      </c>
      <c r="P191" s="262" t="str">
        <f>入力シート⑧!P206</f>
        <v/>
      </c>
      <c r="Q191" s="260" t="str">
        <f>入力シート⑧!Q206</f>
        <v/>
      </c>
    </row>
    <row r="192" spans="1:17" s="4" customFormat="1" ht="14.4" customHeight="1" x14ac:dyDescent="0.2">
      <c r="A192" s="291">
        <v>184</v>
      </c>
      <c r="B192" s="1220">
        <f>入力シート⑧!B207</f>
        <v>0</v>
      </c>
      <c r="C192" s="1221"/>
      <c r="D192" s="267">
        <f>入力シート⑧!D207</f>
        <v>0</v>
      </c>
      <c r="E192" s="263">
        <f>入力シート⑧!E207</f>
        <v>0</v>
      </c>
      <c r="F192" s="262" t="str">
        <f>入力シート⑧!F207</f>
        <v/>
      </c>
      <c r="G192" s="263">
        <f>入力シート⑧!G207</f>
        <v>0</v>
      </c>
      <c r="H192" s="263">
        <f>入力シート⑧!H207</f>
        <v>0</v>
      </c>
      <c r="I192" s="262" t="str">
        <f>入力シート⑧!I207</f>
        <v/>
      </c>
      <c r="J192" s="260" t="str">
        <f>入力シート⑧!J207</f>
        <v/>
      </c>
      <c r="K192" s="267">
        <f>入力シート⑧!K207</f>
        <v>0</v>
      </c>
      <c r="L192" s="263">
        <f>入力シート⑧!L207</f>
        <v>0</v>
      </c>
      <c r="M192" s="262" t="str">
        <f>入力シート⑧!M207</f>
        <v/>
      </c>
      <c r="N192" s="263">
        <f>入力シート⑧!N207</f>
        <v>0</v>
      </c>
      <c r="O192" s="263">
        <f>入力シート⑧!O207</f>
        <v>0</v>
      </c>
      <c r="P192" s="262" t="str">
        <f>入力シート⑧!P207</f>
        <v/>
      </c>
      <c r="Q192" s="260" t="str">
        <f>入力シート⑧!Q207</f>
        <v/>
      </c>
    </row>
    <row r="193" spans="1:17" s="4" customFormat="1" ht="14.4" customHeight="1" x14ac:dyDescent="0.2">
      <c r="A193" s="288">
        <v>185</v>
      </c>
      <c r="B193" s="1220">
        <f>入力シート⑧!B208</f>
        <v>0</v>
      </c>
      <c r="C193" s="1221"/>
      <c r="D193" s="267">
        <f>入力シート⑧!D208</f>
        <v>0</v>
      </c>
      <c r="E193" s="263">
        <f>入力シート⑧!E208</f>
        <v>0</v>
      </c>
      <c r="F193" s="262" t="str">
        <f>入力シート⑧!F208</f>
        <v/>
      </c>
      <c r="G193" s="263">
        <f>入力シート⑧!G208</f>
        <v>0</v>
      </c>
      <c r="H193" s="263">
        <f>入力シート⑧!H208</f>
        <v>0</v>
      </c>
      <c r="I193" s="262" t="str">
        <f>入力シート⑧!I208</f>
        <v/>
      </c>
      <c r="J193" s="260" t="str">
        <f>入力シート⑧!J208</f>
        <v/>
      </c>
      <c r="K193" s="267">
        <f>入力シート⑧!K208</f>
        <v>0</v>
      </c>
      <c r="L193" s="263">
        <f>入力シート⑧!L208</f>
        <v>0</v>
      </c>
      <c r="M193" s="262" t="str">
        <f>入力シート⑧!M208</f>
        <v/>
      </c>
      <c r="N193" s="263">
        <f>入力シート⑧!N208</f>
        <v>0</v>
      </c>
      <c r="O193" s="263">
        <f>入力シート⑧!O208</f>
        <v>0</v>
      </c>
      <c r="P193" s="262" t="str">
        <f>入力シート⑧!P208</f>
        <v/>
      </c>
      <c r="Q193" s="260" t="str">
        <f>入力シート⑧!Q208</f>
        <v/>
      </c>
    </row>
    <row r="194" spans="1:17" s="4" customFormat="1" ht="14.4" customHeight="1" x14ac:dyDescent="0.2">
      <c r="A194" s="291">
        <v>186</v>
      </c>
      <c r="B194" s="1220">
        <f>入力シート⑧!B209</f>
        <v>0</v>
      </c>
      <c r="C194" s="1221"/>
      <c r="D194" s="267">
        <f>入力シート⑧!D209</f>
        <v>0</v>
      </c>
      <c r="E194" s="263">
        <f>入力シート⑧!E209</f>
        <v>0</v>
      </c>
      <c r="F194" s="262" t="str">
        <f>入力シート⑧!F209</f>
        <v/>
      </c>
      <c r="G194" s="263">
        <f>入力シート⑧!G209</f>
        <v>0</v>
      </c>
      <c r="H194" s="263">
        <f>入力シート⑧!H209</f>
        <v>0</v>
      </c>
      <c r="I194" s="262" t="str">
        <f>入力シート⑧!I209</f>
        <v/>
      </c>
      <c r="J194" s="260" t="str">
        <f>入力シート⑧!J209</f>
        <v/>
      </c>
      <c r="K194" s="267">
        <f>入力シート⑧!K209</f>
        <v>0</v>
      </c>
      <c r="L194" s="263">
        <f>入力シート⑧!L209</f>
        <v>0</v>
      </c>
      <c r="M194" s="262" t="str">
        <f>入力シート⑧!M209</f>
        <v/>
      </c>
      <c r="N194" s="263">
        <f>入力シート⑧!N209</f>
        <v>0</v>
      </c>
      <c r="O194" s="263">
        <f>入力シート⑧!O209</f>
        <v>0</v>
      </c>
      <c r="P194" s="262" t="str">
        <f>入力シート⑧!P209</f>
        <v/>
      </c>
      <c r="Q194" s="260" t="str">
        <f>入力シート⑧!Q209</f>
        <v/>
      </c>
    </row>
    <row r="195" spans="1:17" s="4" customFormat="1" ht="14.4" customHeight="1" x14ac:dyDescent="0.2">
      <c r="A195" s="288">
        <v>187</v>
      </c>
      <c r="B195" s="1220">
        <f>入力シート⑧!B210</f>
        <v>0</v>
      </c>
      <c r="C195" s="1221"/>
      <c r="D195" s="267">
        <f>入力シート⑧!D210</f>
        <v>0</v>
      </c>
      <c r="E195" s="263">
        <f>入力シート⑧!E210</f>
        <v>0</v>
      </c>
      <c r="F195" s="262" t="str">
        <f>入力シート⑧!F210</f>
        <v/>
      </c>
      <c r="G195" s="263">
        <f>入力シート⑧!G210</f>
        <v>0</v>
      </c>
      <c r="H195" s="263">
        <f>入力シート⑧!H210</f>
        <v>0</v>
      </c>
      <c r="I195" s="262" t="str">
        <f>入力シート⑧!I210</f>
        <v/>
      </c>
      <c r="J195" s="260" t="str">
        <f>入力シート⑧!J210</f>
        <v/>
      </c>
      <c r="K195" s="267">
        <f>入力シート⑧!K210</f>
        <v>0</v>
      </c>
      <c r="L195" s="263">
        <f>入力シート⑧!L210</f>
        <v>0</v>
      </c>
      <c r="M195" s="262" t="str">
        <f>入力シート⑧!M210</f>
        <v/>
      </c>
      <c r="N195" s="263">
        <f>入力シート⑧!N210</f>
        <v>0</v>
      </c>
      <c r="O195" s="263">
        <f>入力シート⑧!O210</f>
        <v>0</v>
      </c>
      <c r="P195" s="262" t="str">
        <f>入力シート⑧!P210</f>
        <v/>
      </c>
      <c r="Q195" s="260" t="str">
        <f>入力シート⑧!Q210</f>
        <v/>
      </c>
    </row>
    <row r="196" spans="1:17" s="4" customFormat="1" ht="14.4" customHeight="1" x14ac:dyDescent="0.2">
      <c r="A196" s="291">
        <v>188</v>
      </c>
      <c r="B196" s="1220">
        <f>入力シート⑧!B211</f>
        <v>0</v>
      </c>
      <c r="C196" s="1221"/>
      <c r="D196" s="267">
        <f>入力シート⑧!D211</f>
        <v>0</v>
      </c>
      <c r="E196" s="263">
        <f>入力シート⑧!E211</f>
        <v>0</v>
      </c>
      <c r="F196" s="262" t="str">
        <f>入力シート⑧!F211</f>
        <v/>
      </c>
      <c r="G196" s="263">
        <f>入力シート⑧!G211</f>
        <v>0</v>
      </c>
      <c r="H196" s="263">
        <f>入力シート⑧!H211</f>
        <v>0</v>
      </c>
      <c r="I196" s="262" t="str">
        <f>入力シート⑧!I211</f>
        <v/>
      </c>
      <c r="J196" s="260" t="str">
        <f>入力シート⑧!J211</f>
        <v/>
      </c>
      <c r="K196" s="267">
        <f>入力シート⑧!K211</f>
        <v>0</v>
      </c>
      <c r="L196" s="263">
        <f>入力シート⑧!L211</f>
        <v>0</v>
      </c>
      <c r="M196" s="262" t="str">
        <f>入力シート⑧!M211</f>
        <v/>
      </c>
      <c r="N196" s="263">
        <f>入力シート⑧!N211</f>
        <v>0</v>
      </c>
      <c r="O196" s="263">
        <f>入力シート⑧!O211</f>
        <v>0</v>
      </c>
      <c r="P196" s="262" t="str">
        <f>入力シート⑧!P211</f>
        <v/>
      </c>
      <c r="Q196" s="260" t="str">
        <f>入力シート⑧!Q211</f>
        <v/>
      </c>
    </row>
    <row r="197" spans="1:17" s="4" customFormat="1" ht="14.4" customHeight="1" x14ac:dyDescent="0.2">
      <c r="A197" s="288">
        <v>189</v>
      </c>
      <c r="B197" s="1220">
        <f>入力シート⑧!B212</f>
        <v>0</v>
      </c>
      <c r="C197" s="1221"/>
      <c r="D197" s="267">
        <f>入力シート⑧!D212</f>
        <v>0</v>
      </c>
      <c r="E197" s="263">
        <f>入力シート⑧!E212</f>
        <v>0</v>
      </c>
      <c r="F197" s="262" t="str">
        <f>入力シート⑧!F212</f>
        <v/>
      </c>
      <c r="G197" s="263">
        <f>入力シート⑧!G212</f>
        <v>0</v>
      </c>
      <c r="H197" s="263">
        <f>入力シート⑧!H212</f>
        <v>0</v>
      </c>
      <c r="I197" s="262" t="str">
        <f>入力シート⑧!I212</f>
        <v/>
      </c>
      <c r="J197" s="260" t="str">
        <f>入力シート⑧!J212</f>
        <v/>
      </c>
      <c r="K197" s="267">
        <f>入力シート⑧!K212</f>
        <v>0</v>
      </c>
      <c r="L197" s="263">
        <f>入力シート⑧!L212</f>
        <v>0</v>
      </c>
      <c r="M197" s="262" t="str">
        <f>入力シート⑧!M212</f>
        <v/>
      </c>
      <c r="N197" s="263">
        <f>入力シート⑧!N212</f>
        <v>0</v>
      </c>
      <c r="O197" s="263">
        <f>入力シート⑧!O212</f>
        <v>0</v>
      </c>
      <c r="P197" s="262" t="str">
        <f>入力シート⑧!P212</f>
        <v/>
      </c>
      <c r="Q197" s="260" t="str">
        <f>入力シート⑧!Q212</f>
        <v/>
      </c>
    </row>
    <row r="198" spans="1:17" s="4" customFormat="1" ht="14.4" customHeight="1" x14ac:dyDescent="0.2">
      <c r="A198" s="291">
        <v>190</v>
      </c>
      <c r="B198" s="1220">
        <f>入力シート⑧!B213</f>
        <v>0</v>
      </c>
      <c r="C198" s="1221"/>
      <c r="D198" s="267">
        <f>入力シート⑧!D213</f>
        <v>0</v>
      </c>
      <c r="E198" s="263">
        <f>入力シート⑧!E213</f>
        <v>0</v>
      </c>
      <c r="F198" s="262" t="str">
        <f>入力シート⑧!F213</f>
        <v/>
      </c>
      <c r="G198" s="263">
        <f>入力シート⑧!G213</f>
        <v>0</v>
      </c>
      <c r="H198" s="263">
        <f>入力シート⑧!H213</f>
        <v>0</v>
      </c>
      <c r="I198" s="262" t="str">
        <f>入力シート⑧!I213</f>
        <v/>
      </c>
      <c r="J198" s="260" t="str">
        <f>入力シート⑧!J213</f>
        <v/>
      </c>
      <c r="K198" s="267">
        <f>入力シート⑧!K213</f>
        <v>0</v>
      </c>
      <c r="L198" s="263">
        <f>入力シート⑧!L213</f>
        <v>0</v>
      </c>
      <c r="M198" s="262" t="str">
        <f>入力シート⑧!M213</f>
        <v/>
      </c>
      <c r="N198" s="263">
        <f>入力シート⑧!N213</f>
        <v>0</v>
      </c>
      <c r="O198" s="263">
        <f>入力シート⑧!O213</f>
        <v>0</v>
      </c>
      <c r="P198" s="262" t="str">
        <f>入力シート⑧!P213</f>
        <v/>
      </c>
      <c r="Q198" s="260" t="str">
        <f>入力シート⑧!Q213</f>
        <v/>
      </c>
    </row>
    <row r="199" spans="1:17" s="4" customFormat="1" ht="14.4" customHeight="1" x14ac:dyDescent="0.2">
      <c r="A199" s="288">
        <v>191</v>
      </c>
      <c r="B199" s="1220">
        <f>入力シート⑧!B214</f>
        <v>0</v>
      </c>
      <c r="C199" s="1221"/>
      <c r="D199" s="267">
        <f>入力シート⑧!D214</f>
        <v>0</v>
      </c>
      <c r="E199" s="263">
        <f>入力シート⑧!E214</f>
        <v>0</v>
      </c>
      <c r="F199" s="262" t="str">
        <f>入力シート⑧!F214</f>
        <v/>
      </c>
      <c r="G199" s="263">
        <f>入力シート⑧!G214</f>
        <v>0</v>
      </c>
      <c r="H199" s="263">
        <f>入力シート⑧!H214</f>
        <v>0</v>
      </c>
      <c r="I199" s="262" t="str">
        <f>入力シート⑧!I214</f>
        <v/>
      </c>
      <c r="J199" s="260" t="str">
        <f>入力シート⑧!J214</f>
        <v/>
      </c>
      <c r="K199" s="267">
        <f>入力シート⑧!K214</f>
        <v>0</v>
      </c>
      <c r="L199" s="263">
        <f>入力シート⑧!L214</f>
        <v>0</v>
      </c>
      <c r="M199" s="262" t="str">
        <f>入力シート⑧!M214</f>
        <v/>
      </c>
      <c r="N199" s="263">
        <f>入力シート⑧!N214</f>
        <v>0</v>
      </c>
      <c r="O199" s="263">
        <f>入力シート⑧!O214</f>
        <v>0</v>
      </c>
      <c r="P199" s="262" t="str">
        <f>入力シート⑧!P214</f>
        <v/>
      </c>
      <c r="Q199" s="260" t="str">
        <f>入力シート⑧!Q214</f>
        <v/>
      </c>
    </row>
    <row r="200" spans="1:17" s="4" customFormat="1" ht="14.4" customHeight="1" x14ac:dyDescent="0.2">
      <c r="A200" s="291">
        <v>192</v>
      </c>
      <c r="B200" s="1220">
        <f>入力シート⑧!B215</f>
        <v>0</v>
      </c>
      <c r="C200" s="1221"/>
      <c r="D200" s="267">
        <f>入力シート⑧!D215</f>
        <v>0</v>
      </c>
      <c r="E200" s="263">
        <f>入力シート⑧!E215</f>
        <v>0</v>
      </c>
      <c r="F200" s="262" t="str">
        <f>入力シート⑧!F215</f>
        <v/>
      </c>
      <c r="G200" s="263">
        <f>入力シート⑧!G215</f>
        <v>0</v>
      </c>
      <c r="H200" s="263">
        <f>入力シート⑧!H215</f>
        <v>0</v>
      </c>
      <c r="I200" s="262" t="str">
        <f>入力シート⑧!I215</f>
        <v/>
      </c>
      <c r="J200" s="260" t="str">
        <f>入力シート⑧!J215</f>
        <v/>
      </c>
      <c r="K200" s="267">
        <f>入力シート⑧!K215</f>
        <v>0</v>
      </c>
      <c r="L200" s="263">
        <f>入力シート⑧!L215</f>
        <v>0</v>
      </c>
      <c r="M200" s="262" t="str">
        <f>入力シート⑧!M215</f>
        <v/>
      </c>
      <c r="N200" s="263">
        <f>入力シート⑧!N215</f>
        <v>0</v>
      </c>
      <c r="O200" s="263">
        <f>入力シート⑧!O215</f>
        <v>0</v>
      </c>
      <c r="P200" s="262" t="str">
        <f>入力シート⑧!P215</f>
        <v/>
      </c>
      <c r="Q200" s="260" t="str">
        <f>入力シート⑧!Q215</f>
        <v/>
      </c>
    </row>
    <row r="201" spans="1:17" s="4" customFormat="1" ht="14.4" customHeight="1" x14ac:dyDescent="0.2">
      <c r="A201" s="288">
        <v>193</v>
      </c>
      <c r="B201" s="1220">
        <f>入力シート⑧!B216</f>
        <v>0</v>
      </c>
      <c r="C201" s="1221"/>
      <c r="D201" s="267">
        <f>入力シート⑧!D216</f>
        <v>0</v>
      </c>
      <c r="E201" s="263">
        <f>入力シート⑧!E216</f>
        <v>0</v>
      </c>
      <c r="F201" s="262" t="str">
        <f>入力シート⑧!F216</f>
        <v/>
      </c>
      <c r="G201" s="263">
        <f>入力シート⑧!G216</f>
        <v>0</v>
      </c>
      <c r="H201" s="263">
        <f>入力シート⑧!H216</f>
        <v>0</v>
      </c>
      <c r="I201" s="262" t="str">
        <f>入力シート⑧!I216</f>
        <v/>
      </c>
      <c r="J201" s="260" t="str">
        <f>入力シート⑧!J216</f>
        <v/>
      </c>
      <c r="K201" s="267">
        <f>入力シート⑧!K216</f>
        <v>0</v>
      </c>
      <c r="L201" s="263">
        <f>入力シート⑧!L216</f>
        <v>0</v>
      </c>
      <c r="M201" s="262" t="str">
        <f>入力シート⑧!M216</f>
        <v/>
      </c>
      <c r="N201" s="263">
        <f>入力シート⑧!N216</f>
        <v>0</v>
      </c>
      <c r="O201" s="263">
        <f>入力シート⑧!O216</f>
        <v>0</v>
      </c>
      <c r="P201" s="262" t="str">
        <f>入力シート⑧!P216</f>
        <v/>
      </c>
      <c r="Q201" s="260" t="str">
        <f>入力シート⑧!Q216</f>
        <v/>
      </c>
    </row>
    <row r="202" spans="1:17" s="4" customFormat="1" ht="14.4" customHeight="1" x14ac:dyDescent="0.2">
      <c r="A202" s="291">
        <v>194</v>
      </c>
      <c r="B202" s="1220">
        <f>入力シート⑧!B217</f>
        <v>0</v>
      </c>
      <c r="C202" s="1221"/>
      <c r="D202" s="267">
        <f>入力シート⑧!D217</f>
        <v>0</v>
      </c>
      <c r="E202" s="263">
        <f>入力シート⑧!E217</f>
        <v>0</v>
      </c>
      <c r="F202" s="262" t="str">
        <f>入力シート⑧!F217</f>
        <v/>
      </c>
      <c r="G202" s="263">
        <f>入力シート⑧!G217</f>
        <v>0</v>
      </c>
      <c r="H202" s="263">
        <f>入力シート⑧!H217</f>
        <v>0</v>
      </c>
      <c r="I202" s="262" t="str">
        <f>入力シート⑧!I217</f>
        <v/>
      </c>
      <c r="J202" s="260" t="str">
        <f>入力シート⑧!J217</f>
        <v/>
      </c>
      <c r="K202" s="267">
        <f>入力シート⑧!K217</f>
        <v>0</v>
      </c>
      <c r="L202" s="263">
        <f>入力シート⑧!L217</f>
        <v>0</v>
      </c>
      <c r="M202" s="262" t="str">
        <f>入力シート⑧!M217</f>
        <v/>
      </c>
      <c r="N202" s="263">
        <f>入力シート⑧!N217</f>
        <v>0</v>
      </c>
      <c r="O202" s="263">
        <f>入力シート⑧!O217</f>
        <v>0</v>
      </c>
      <c r="P202" s="262" t="str">
        <f>入力シート⑧!P217</f>
        <v/>
      </c>
      <c r="Q202" s="260" t="str">
        <f>入力シート⑧!Q217</f>
        <v/>
      </c>
    </row>
    <row r="203" spans="1:17" s="4" customFormat="1" ht="14.4" customHeight="1" x14ac:dyDescent="0.2">
      <c r="A203" s="288">
        <v>195</v>
      </c>
      <c r="B203" s="1220">
        <f>入力シート⑧!B218</f>
        <v>0</v>
      </c>
      <c r="C203" s="1221"/>
      <c r="D203" s="267">
        <f>入力シート⑧!D218</f>
        <v>0</v>
      </c>
      <c r="E203" s="263">
        <f>入力シート⑧!E218</f>
        <v>0</v>
      </c>
      <c r="F203" s="262" t="str">
        <f>入力シート⑧!F218</f>
        <v/>
      </c>
      <c r="G203" s="263">
        <f>入力シート⑧!G218</f>
        <v>0</v>
      </c>
      <c r="H203" s="263">
        <f>入力シート⑧!H218</f>
        <v>0</v>
      </c>
      <c r="I203" s="262" t="str">
        <f>入力シート⑧!I218</f>
        <v/>
      </c>
      <c r="J203" s="260" t="str">
        <f>入力シート⑧!J218</f>
        <v/>
      </c>
      <c r="K203" s="267">
        <f>入力シート⑧!K218</f>
        <v>0</v>
      </c>
      <c r="L203" s="263">
        <f>入力シート⑧!L218</f>
        <v>0</v>
      </c>
      <c r="M203" s="262" t="str">
        <f>入力シート⑧!M218</f>
        <v/>
      </c>
      <c r="N203" s="263">
        <f>入力シート⑧!N218</f>
        <v>0</v>
      </c>
      <c r="O203" s="263">
        <f>入力シート⑧!O218</f>
        <v>0</v>
      </c>
      <c r="P203" s="262" t="str">
        <f>入力シート⑧!P218</f>
        <v/>
      </c>
      <c r="Q203" s="260" t="str">
        <f>入力シート⑧!Q218</f>
        <v/>
      </c>
    </row>
    <row r="204" spans="1:17" s="4" customFormat="1" ht="14.4" customHeight="1" x14ac:dyDescent="0.2">
      <c r="A204" s="291">
        <v>196</v>
      </c>
      <c r="B204" s="1220">
        <f>入力シート⑧!B219</f>
        <v>0</v>
      </c>
      <c r="C204" s="1221"/>
      <c r="D204" s="267">
        <f>入力シート⑧!D219</f>
        <v>0</v>
      </c>
      <c r="E204" s="263">
        <f>入力シート⑧!E219</f>
        <v>0</v>
      </c>
      <c r="F204" s="262" t="str">
        <f>入力シート⑧!F219</f>
        <v/>
      </c>
      <c r="G204" s="263">
        <f>入力シート⑧!G219</f>
        <v>0</v>
      </c>
      <c r="H204" s="263">
        <f>入力シート⑧!H219</f>
        <v>0</v>
      </c>
      <c r="I204" s="262" t="str">
        <f>入力シート⑧!I219</f>
        <v/>
      </c>
      <c r="J204" s="260" t="str">
        <f>入力シート⑧!J219</f>
        <v/>
      </c>
      <c r="K204" s="267">
        <f>入力シート⑧!K219</f>
        <v>0</v>
      </c>
      <c r="L204" s="263">
        <f>入力シート⑧!L219</f>
        <v>0</v>
      </c>
      <c r="M204" s="262" t="str">
        <f>入力シート⑧!M219</f>
        <v/>
      </c>
      <c r="N204" s="263">
        <f>入力シート⑧!N219</f>
        <v>0</v>
      </c>
      <c r="O204" s="263">
        <f>入力シート⑧!O219</f>
        <v>0</v>
      </c>
      <c r="P204" s="262" t="str">
        <f>入力シート⑧!P219</f>
        <v/>
      </c>
      <c r="Q204" s="260" t="str">
        <f>入力シート⑧!Q219</f>
        <v/>
      </c>
    </row>
    <row r="205" spans="1:17" s="4" customFormat="1" ht="14.4" customHeight="1" x14ac:dyDescent="0.2">
      <c r="A205" s="288">
        <v>197</v>
      </c>
      <c r="B205" s="1220">
        <f>入力シート⑧!B220</f>
        <v>0</v>
      </c>
      <c r="C205" s="1221"/>
      <c r="D205" s="267">
        <f>入力シート⑧!D220</f>
        <v>0</v>
      </c>
      <c r="E205" s="263">
        <f>入力シート⑧!E220</f>
        <v>0</v>
      </c>
      <c r="F205" s="262" t="str">
        <f>入力シート⑧!F220</f>
        <v/>
      </c>
      <c r="G205" s="263">
        <f>入力シート⑧!G220</f>
        <v>0</v>
      </c>
      <c r="H205" s="263">
        <f>入力シート⑧!H220</f>
        <v>0</v>
      </c>
      <c r="I205" s="262" t="str">
        <f>入力シート⑧!I220</f>
        <v/>
      </c>
      <c r="J205" s="260" t="str">
        <f>入力シート⑧!J220</f>
        <v/>
      </c>
      <c r="K205" s="267">
        <f>入力シート⑧!K220</f>
        <v>0</v>
      </c>
      <c r="L205" s="263">
        <f>入力シート⑧!L220</f>
        <v>0</v>
      </c>
      <c r="M205" s="262" t="str">
        <f>入力シート⑧!M220</f>
        <v/>
      </c>
      <c r="N205" s="263">
        <f>入力シート⑧!N220</f>
        <v>0</v>
      </c>
      <c r="O205" s="263">
        <f>入力シート⑧!O220</f>
        <v>0</v>
      </c>
      <c r="P205" s="262" t="str">
        <f>入力シート⑧!P220</f>
        <v/>
      </c>
      <c r="Q205" s="260" t="str">
        <f>入力シート⑧!Q220</f>
        <v/>
      </c>
    </row>
    <row r="206" spans="1:17" s="4" customFormat="1" ht="14.4" customHeight="1" x14ac:dyDescent="0.2">
      <c r="A206" s="291">
        <v>198</v>
      </c>
      <c r="B206" s="1220">
        <f>入力シート⑧!B221</f>
        <v>0</v>
      </c>
      <c r="C206" s="1221"/>
      <c r="D206" s="267">
        <f>入力シート⑧!D221</f>
        <v>0</v>
      </c>
      <c r="E206" s="263">
        <f>入力シート⑧!E221</f>
        <v>0</v>
      </c>
      <c r="F206" s="262" t="str">
        <f>入力シート⑧!F221</f>
        <v/>
      </c>
      <c r="G206" s="263">
        <f>入力シート⑧!G221</f>
        <v>0</v>
      </c>
      <c r="H206" s="263">
        <f>入力シート⑧!H221</f>
        <v>0</v>
      </c>
      <c r="I206" s="262" t="str">
        <f>入力シート⑧!I221</f>
        <v/>
      </c>
      <c r="J206" s="260" t="str">
        <f>入力シート⑧!J221</f>
        <v/>
      </c>
      <c r="K206" s="267">
        <f>入力シート⑧!K221</f>
        <v>0</v>
      </c>
      <c r="L206" s="263">
        <f>入力シート⑧!L221</f>
        <v>0</v>
      </c>
      <c r="M206" s="262" t="str">
        <f>入力シート⑧!M221</f>
        <v/>
      </c>
      <c r="N206" s="263">
        <f>入力シート⑧!N221</f>
        <v>0</v>
      </c>
      <c r="O206" s="263">
        <f>入力シート⑧!O221</f>
        <v>0</v>
      </c>
      <c r="P206" s="262" t="str">
        <f>入力シート⑧!P221</f>
        <v/>
      </c>
      <c r="Q206" s="260" t="str">
        <f>入力シート⑧!Q221</f>
        <v/>
      </c>
    </row>
    <row r="207" spans="1:17" s="4" customFormat="1" ht="14.4" customHeight="1" x14ac:dyDescent="0.2">
      <c r="A207" s="288">
        <v>199</v>
      </c>
      <c r="B207" s="1220">
        <f>入力シート⑧!B222</f>
        <v>0</v>
      </c>
      <c r="C207" s="1221"/>
      <c r="D207" s="267">
        <f>入力シート⑧!D222</f>
        <v>0</v>
      </c>
      <c r="E207" s="263">
        <f>入力シート⑧!E222</f>
        <v>0</v>
      </c>
      <c r="F207" s="262" t="str">
        <f>入力シート⑧!F222</f>
        <v/>
      </c>
      <c r="G207" s="263">
        <f>入力シート⑧!G222</f>
        <v>0</v>
      </c>
      <c r="H207" s="263">
        <f>入力シート⑧!H222</f>
        <v>0</v>
      </c>
      <c r="I207" s="262" t="str">
        <f>入力シート⑧!I222</f>
        <v/>
      </c>
      <c r="J207" s="260" t="str">
        <f>入力シート⑧!J222</f>
        <v/>
      </c>
      <c r="K207" s="267">
        <f>入力シート⑧!K222</f>
        <v>0</v>
      </c>
      <c r="L207" s="263">
        <f>入力シート⑧!L222</f>
        <v>0</v>
      </c>
      <c r="M207" s="262" t="str">
        <f>入力シート⑧!M222</f>
        <v/>
      </c>
      <c r="N207" s="263">
        <f>入力シート⑧!N222</f>
        <v>0</v>
      </c>
      <c r="O207" s="263">
        <f>入力シート⑧!O222</f>
        <v>0</v>
      </c>
      <c r="P207" s="262" t="str">
        <f>入力シート⑧!P222</f>
        <v/>
      </c>
      <c r="Q207" s="260" t="str">
        <f>入力シート⑧!Q222</f>
        <v/>
      </c>
    </row>
    <row r="208" spans="1:17" s="4" customFormat="1" ht="14.4" customHeight="1" x14ac:dyDescent="0.2">
      <c r="A208" s="291">
        <v>200</v>
      </c>
      <c r="B208" s="1220">
        <f>入力シート⑧!B223</f>
        <v>0</v>
      </c>
      <c r="C208" s="1221"/>
      <c r="D208" s="267">
        <f>入力シート⑧!D223</f>
        <v>0</v>
      </c>
      <c r="E208" s="263">
        <f>入力シート⑧!E223</f>
        <v>0</v>
      </c>
      <c r="F208" s="262" t="str">
        <f>入力シート⑧!F223</f>
        <v/>
      </c>
      <c r="G208" s="263">
        <f>入力シート⑧!G223</f>
        <v>0</v>
      </c>
      <c r="H208" s="263">
        <f>入力シート⑧!H223</f>
        <v>0</v>
      </c>
      <c r="I208" s="262" t="str">
        <f>入力シート⑧!I223</f>
        <v/>
      </c>
      <c r="J208" s="260" t="str">
        <f>入力シート⑧!J223</f>
        <v/>
      </c>
      <c r="K208" s="267">
        <f>入力シート⑧!K223</f>
        <v>0</v>
      </c>
      <c r="L208" s="263">
        <f>入力シート⑧!L223</f>
        <v>0</v>
      </c>
      <c r="M208" s="262" t="str">
        <f>入力シート⑧!M223</f>
        <v/>
      </c>
      <c r="N208" s="263">
        <f>入力シート⑧!N223</f>
        <v>0</v>
      </c>
      <c r="O208" s="263">
        <f>入力シート⑧!O223</f>
        <v>0</v>
      </c>
      <c r="P208" s="262" t="str">
        <f>入力シート⑧!P223</f>
        <v/>
      </c>
      <c r="Q208" s="260" t="str">
        <f>入力シート⑧!Q223</f>
        <v/>
      </c>
    </row>
    <row r="209" spans="1:17" s="4" customFormat="1" ht="14.4" customHeight="1" x14ac:dyDescent="0.2">
      <c r="A209" s="288">
        <v>201</v>
      </c>
      <c r="B209" s="1220">
        <f>入力シート⑧!B224</f>
        <v>0</v>
      </c>
      <c r="C209" s="1221"/>
      <c r="D209" s="267">
        <f>入力シート⑧!D224</f>
        <v>0</v>
      </c>
      <c r="E209" s="263">
        <f>入力シート⑧!E224</f>
        <v>0</v>
      </c>
      <c r="F209" s="262" t="str">
        <f>入力シート⑧!F224</f>
        <v/>
      </c>
      <c r="G209" s="263">
        <f>入力シート⑧!G224</f>
        <v>0</v>
      </c>
      <c r="H209" s="263">
        <f>入力シート⑧!H224</f>
        <v>0</v>
      </c>
      <c r="I209" s="262" t="str">
        <f>入力シート⑧!I224</f>
        <v/>
      </c>
      <c r="J209" s="260" t="str">
        <f>入力シート⑧!J224</f>
        <v/>
      </c>
      <c r="K209" s="267">
        <f>入力シート⑧!K224</f>
        <v>0</v>
      </c>
      <c r="L209" s="263">
        <f>入力シート⑧!L224</f>
        <v>0</v>
      </c>
      <c r="M209" s="262" t="str">
        <f>入力シート⑧!M224</f>
        <v/>
      </c>
      <c r="N209" s="263">
        <f>入力シート⑧!N224</f>
        <v>0</v>
      </c>
      <c r="O209" s="263">
        <f>入力シート⑧!O224</f>
        <v>0</v>
      </c>
      <c r="P209" s="262" t="str">
        <f>入力シート⑧!P224</f>
        <v/>
      </c>
      <c r="Q209" s="260" t="str">
        <f>入力シート⑧!Q224</f>
        <v/>
      </c>
    </row>
    <row r="210" spans="1:17" s="4" customFormat="1" ht="14.4" customHeight="1" x14ac:dyDescent="0.2">
      <c r="A210" s="291">
        <v>202</v>
      </c>
      <c r="B210" s="1220">
        <f>入力シート⑧!B225</f>
        <v>0</v>
      </c>
      <c r="C210" s="1221"/>
      <c r="D210" s="267">
        <f>入力シート⑧!D225</f>
        <v>0</v>
      </c>
      <c r="E210" s="263">
        <f>入力シート⑧!E225</f>
        <v>0</v>
      </c>
      <c r="F210" s="262" t="str">
        <f>入力シート⑧!F225</f>
        <v/>
      </c>
      <c r="G210" s="263">
        <f>入力シート⑧!G225</f>
        <v>0</v>
      </c>
      <c r="H210" s="263">
        <f>入力シート⑧!H225</f>
        <v>0</v>
      </c>
      <c r="I210" s="262" t="str">
        <f>入力シート⑧!I225</f>
        <v/>
      </c>
      <c r="J210" s="260" t="str">
        <f>入力シート⑧!J225</f>
        <v/>
      </c>
      <c r="K210" s="267">
        <f>入力シート⑧!K225</f>
        <v>0</v>
      </c>
      <c r="L210" s="263">
        <f>入力シート⑧!L225</f>
        <v>0</v>
      </c>
      <c r="M210" s="262" t="str">
        <f>入力シート⑧!M225</f>
        <v/>
      </c>
      <c r="N210" s="263">
        <f>入力シート⑧!N225</f>
        <v>0</v>
      </c>
      <c r="O210" s="263">
        <f>入力シート⑧!O225</f>
        <v>0</v>
      </c>
      <c r="P210" s="262" t="str">
        <f>入力シート⑧!P225</f>
        <v/>
      </c>
      <c r="Q210" s="260" t="str">
        <f>入力シート⑧!Q225</f>
        <v/>
      </c>
    </row>
    <row r="211" spans="1:17" s="4" customFormat="1" ht="14.4" customHeight="1" x14ac:dyDescent="0.2">
      <c r="A211" s="288">
        <v>203</v>
      </c>
      <c r="B211" s="1220">
        <f>入力シート⑧!B226</f>
        <v>0</v>
      </c>
      <c r="C211" s="1221"/>
      <c r="D211" s="267">
        <f>入力シート⑧!D226</f>
        <v>0</v>
      </c>
      <c r="E211" s="263">
        <f>入力シート⑧!E226</f>
        <v>0</v>
      </c>
      <c r="F211" s="262" t="str">
        <f>入力シート⑧!F226</f>
        <v/>
      </c>
      <c r="G211" s="263">
        <f>入力シート⑧!G226</f>
        <v>0</v>
      </c>
      <c r="H211" s="263">
        <f>入力シート⑧!H226</f>
        <v>0</v>
      </c>
      <c r="I211" s="262" t="str">
        <f>入力シート⑧!I226</f>
        <v/>
      </c>
      <c r="J211" s="260" t="str">
        <f>入力シート⑧!J226</f>
        <v/>
      </c>
      <c r="K211" s="267">
        <f>入力シート⑧!K226</f>
        <v>0</v>
      </c>
      <c r="L211" s="263">
        <f>入力シート⑧!L226</f>
        <v>0</v>
      </c>
      <c r="M211" s="262" t="str">
        <f>入力シート⑧!M226</f>
        <v/>
      </c>
      <c r="N211" s="263">
        <f>入力シート⑧!N226</f>
        <v>0</v>
      </c>
      <c r="O211" s="263">
        <f>入力シート⑧!O226</f>
        <v>0</v>
      </c>
      <c r="P211" s="262" t="str">
        <f>入力シート⑧!P226</f>
        <v/>
      </c>
      <c r="Q211" s="260" t="str">
        <f>入力シート⑧!Q226</f>
        <v/>
      </c>
    </row>
    <row r="212" spans="1:17" s="4" customFormat="1" ht="14.4" customHeight="1" x14ac:dyDescent="0.2">
      <c r="A212" s="291">
        <v>204</v>
      </c>
      <c r="B212" s="1220">
        <f>入力シート⑧!B227</f>
        <v>0</v>
      </c>
      <c r="C212" s="1221"/>
      <c r="D212" s="267">
        <f>入力シート⑧!D227</f>
        <v>0</v>
      </c>
      <c r="E212" s="263">
        <f>入力シート⑧!E227</f>
        <v>0</v>
      </c>
      <c r="F212" s="262" t="str">
        <f>入力シート⑧!F227</f>
        <v/>
      </c>
      <c r="G212" s="263">
        <f>入力シート⑧!G227</f>
        <v>0</v>
      </c>
      <c r="H212" s="263">
        <f>入力シート⑧!H227</f>
        <v>0</v>
      </c>
      <c r="I212" s="262" t="str">
        <f>入力シート⑧!I227</f>
        <v/>
      </c>
      <c r="J212" s="260" t="str">
        <f>入力シート⑧!J227</f>
        <v/>
      </c>
      <c r="K212" s="267">
        <f>入力シート⑧!K227</f>
        <v>0</v>
      </c>
      <c r="L212" s="263">
        <f>入力シート⑧!L227</f>
        <v>0</v>
      </c>
      <c r="M212" s="262" t="str">
        <f>入力シート⑧!M227</f>
        <v/>
      </c>
      <c r="N212" s="263">
        <f>入力シート⑧!N227</f>
        <v>0</v>
      </c>
      <c r="O212" s="263">
        <f>入力シート⑧!O227</f>
        <v>0</v>
      </c>
      <c r="P212" s="262" t="str">
        <f>入力シート⑧!P227</f>
        <v/>
      </c>
      <c r="Q212" s="260" t="str">
        <f>入力シート⑧!Q227</f>
        <v/>
      </c>
    </row>
    <row r="213" spans="1:17" s="4" customFormat="1" ht="14.4" customHeight="1" x14ac:dyDescent="0.2">
      <c r="A213" s="288">
        <v>205</v>
      </c>
      <c r="B213" s="1220">
        <f>入力シート⑧!B228</f>
        <v>0</v>
      </c>
      <c r="C213" s="1221"/>
      <c r="D213" s="267">
        <f>入力シート⑧!D228</f>
        <v>0</v>
      </c>
      <c r="E213" s="263">
        <f>入力シート⑧!E228</f>
        <v>0</v>
      </c>
      <c r="F213" s="262" t="str">
        <f>入力シート⑧!F228</f>
        <v/>
      </c>
      <c r="G213" s="263">
        <f>入力シート⑧!G228</f>
        <v>0</v>
      </c>
      <c r="H213" s="263">
        <f>入力シート⑧!H228</f>
        <v>0</v>
      </c>
      <c r="I213" s="262" t="str">
        <f>入力シート⑧!I228</f>
        <v/>
      </c>
      <c r="J213" s="260" t="str">
        <f>入力シート⑧!J228</f>
        <v/>
      </c>
      <c r="K213" s="267">
        <f>入力シート⑧!K228</f>
        <v>0</v>
      </c>
      <c r="L213" s="263">
        <f>入力シート⑧!L228</f>
        <v>0</v>
      </c>
      <c r="M213" s="262" t="str">
        <f>入力シート⑧!M228</f>
        <v/>
      </c>
      <c r="N213" s="263">
        <f>入力シート⑧!N228</f>
        <v>0</v>
      </c>
      <c r="O213" s="263">
        <f>入力シート⑧!O228</f>
        <v>0</v>
      </c>
      <c r="P213" s="262" t="str">
        <f>入力シート⑧!P228</f>
        <v/>
      </c>
      <c r="Q213" s="260" t="str">
        <f>入力シート⑧!Q228</f>
        <v/>
      </c>
    </row>
    <row r="214" spans="1:17" s="4" customFormat="1" ht="14.4" customHeight="1" x14ac:dyDescent="0.2">
      <c r="A214" s="291">
        <v>206</v>
      </c>
      <c r="B214" s="1220">
        <f>入力シート⑧!B229</f>
        <v>0</v>
      </c>
      <c r="C214" s="1221"/>
      <c r="D214" s="267">
        <f>入力シート⑧!D229</f>
        <v>0</v>
      </c>
      <c r="E214" s="263">
        <f>入力シート⑧!E229</f>
        <v>0</v>
      </c>
      <c r="F214" s="262" t="str">
        <f>入力シート⑧!F229</f>
        <v/>
      </c>
      <c r="G214" s="263">
        <f>入力シート⑧!G229</f>
        <v>0</v>
      </c>
      <c r="H214" s="263">
        <f>入力シート⑧!H229</f>
        <v>0</v>
      </c>
      <c r="I214" s="262" t="str">
        <f>入力シート⑧!I229</f>
        <v/>
      </c>
      <c r="J214" s="260" t="str">
        <f>入力シート⑧!J229</f>
        <v/>
      </c>
      <c r="K214" s="267">
        <f>入力シート⑧!K229</f>
        <v>0</v>
      </c>
      <c r="L214" s="263">
        <f>入力シート⑧!L229</f>
        <v>0</v>
      </c>
      <c r="M214" s="262" t="str">
        <f>入力シート⑧!M229</f>
        <v/>
      </c>
      <c r="N214" s="263">
        <f>入力シート⑧!N229</f>
        <v>0</v>
      </c>
      <c r="O214" s="263">
        <f>入力シート⑧!O229</f>
        <v>0</v>
      </c>
      <c r="P214" s="262" t="str">
        <f>入力シート⑧!P229</f>
        <v/>
      </c>
      <c r="Q214" s="260" t="str">
        <f>入力シート⑧!Q229</f>
        <v/>
      </c>
    </row>
    <row r="215" spans="1:17" s="4" customFormat="1" ht="14.4" customHeight="1" x14ac:dyDescent="0.2">
      <c r="A215" s="288">
        <v>207</v>
      </c>
      <c r="B215" s="1220">
        <f>入力シート⑧!B230</f>
        <v>0</v>
      </c>
      <c r="C215" s="1221"/>
      <c r="D215" s="267">
        <f>入力シート⑧!D230</f>
        <v>0</v>
      </c>
      <c r="E215" s="263">
        <f>入力シート⑧!E230</f>
        <v>0</v>
      </c>
      <c r="F215" s="262" t="str">
        <f>入力シート⑧!F230</f>
        <v/>
      </c>
      <c r="G215" s="263">
        <f>入力シート⑧!G230</f>
        <v>0</v>
      </c>
      <c r="H215" s="263">
        <f>入力シート⑧!H230</f>
        <v>0</v>
      </c>
      <c r="I215" s="262" t="str">
        <f>入力シート⑧!I230</f>
        <v/>
      </c>
      <c r="J215" s="260" t="str">
        <f>入力シート⑧!J230</f>
        <v/>
      </c>
      <c r="K215" s="267">
        <f>入力シート⑧!K230</f>
        <v>0</v>
      </c>
      <c r="L215" s="263">
        <f>入力シート⑧!L230</f>
        <v>0</v>
      </c>
      <c r="M215" s="262" t="str">
        <f>入力シート⑧!M230</f>
        <v/>
      </c>
      <c r="N215" s="263">
        <f>入力シート⑧!N230</f>
        <v>0</v>
      </c>
      <c r="O215" s="263">
        <f>入力シート⑧!O230</f>
        <v>0</v>
      </c>
      <c r="P215" s="262" t="str">
        <f>入力シート⑧!P230</f>
        <v/>
      </c>
      <c r="Q215" s="260" t="str">
        <f>入力シート⑧!Q230</f>
        <v/>
      </c>
    </row>
    <row r="216" spans="1:17" s="4" customFormat="1" ht="14.4" customHeight="1" x14ac:dyDescent="0.2">
      <c r="A216" s="291">
        <v>208</v>
      </c>
      <c r="B216" s="1220">
        <f>入力シート⑧!B231</f>
        <v>0</v>
      </c>
      <c r="C216" s="1221"/>
      <c r="D216" s="267">
        <f>入力シート⑧!D231</f>
        <v>0</v>
      </c>
      <c r="E216" s="263">
        <f>入力シート⑧!E231</f>
        <v>0</v>
      </c>
      <c r="F216" s="262" t="str">
        <f>入力シート⑧!F231</f>
        <v/>
      </c>
      <c r="G216" s="263">
        <f>入力シート⑧!G231</f>
        <v>0</v>
      </c>
      <c r="H216" s="263">
        <f>入力シート⑧!H231</f>
        <v>0</v>
      </c>
      <c r="I216" s="262" t="str">
        <f>入力シート⑧!I231</f>
        <v/>
      </c>
      <c r="J216" s="260" t="str">
        <f>入力シート⑧!J231</f>
        <v/>
      </c>
      <c r="K216" s="267">
        <f>入力シート⑧!K231</f>
        <v>0</v>
      </c>
      <c r="L216" s="263">
        <f>入力シート⑧!L231</f>
        <v>0</v>
      </c>
      <c r="M216" s="262" t="str">
        <f>入力シート⑧!M231</f>
        <v/>
      </c>
      <c r="N216" s="263">
        <f>入力シート⑧!N231</f>
        <v>0</v>
      </c>
      <c r="O216" s="263">
        <f>入力シート⑧!O231</f>
        <v>0</v>
      </c>
      <c r="P216" s="262" t="str">
        <f>入力シート⑧!P231</f>
        <v/>
      </c>
      <c r="Q216" s="260" t="str">
        <f>入力シート⑧!Q231</f>
        <v/>
      </c>
    </row>
    <row r="217" spans="1:17" s="4" customFormat="1" ht="14.4" customHeight="1" x14ac:dyDescent="0.2">
      <c r="A217" s="288">
        <v>209</v>
      </c>
      <c r="B217" s="1220">
        <f>入力シート⑧!B232</f>
        <v>0</v>
      </c>
      <c r="C217" s="1221"/>
      <c r="D217" s="267">
        <f>入力シート⑧!D232</f>
        <v>0</v>
      </c>
      <c r="E217" s="263">
        <f>入力シート⑧!E232</f>
        <v>0</v>
      </c>
      <c r="F217" s="262" t="str">
        <f>入力シート⑧!F232</f>
        <v/>
      </c>
      <c r="G217" s="263">
        <f>入力シート⑧!G232</f>
        <v>0</v>
      </c>
      <c r="H217" s="263">
        <f>入力シート⑧!H232</f>
        <v>0</v>
      </c>
      <c r="I217" s="262" t="str">
        <f>入力シート⑧!I232</f>
        <v/>
      </c>
      <c r="J217" s="260" t="str">
        <f>入力シート⑧!J232</f>
        <v/>
      </c>
      <c r="K217" s="267">
        <f>入力シート⑧!K232</f>
        <v>0</v>
      </c>
      <c r="L217" s="263">
        <f>入力シート⑧!L232</f>
        <v>0</v>
      </c>
      <c r="M217" s="262" t="str">
        <f>入力シート⑧!M232</f>
        <v/>
      </c>
      <c r="N217" s="263">
        <f>入力シート⑧!N232</f>
        <v>0</v>
      </c>
      <c r="O217" s="263">
        <f>入力シート⑧!O232</f>
        <v>0</v>
      </c>
      <c r="P217" s="262" t="str">
        <f>入力シート⑧!P232</f>
        <v/>
      </c>
      <c r="Q217" s="260" t="str">
        <f>入力シート⑧!Q232</f>
        <v/>
      </c>
    </row>
    <row r="218" spans="1:17" s="4" customFormat="1" ht="14.4" customHeight="1" x14ac:dyDescent="0.2">
      <c r="A218" s="291">
        <v>210</v>
      </c>
      <c r="B218" s="1220">
        <f>入力シート⑧!B233</f>
        <v>0</v>
      </c>
      <c r="C218" s="1221"/>
      <c r="D218" s="267">
        <f>入力シート⑧!D233</f>
        <v>0</v>
      </c>
      <c r="E218" s="263">
        <f>入力シート⑧!E233</f>
        <v>0</v>
      </c>
      <c r="F218" s="262" t="str">
        <f>入力シート⑧!F233</f>
        <v/>
      </c>
      <c r="G218" s="263">
        <f>入力シート⑧!G233</f>
        <v>0</v>
      </c>
      <c r="H218" s="263">
        <f>入力シート⑧!H233</f>
        <v>0</v>
      </c>
      <c r="I218" s="262" t="str">
        <f>入力シート⑧!I233</f>
        <v/>
      </c>
      <c r="J218" s="260" t="str">
        <f>入力シート⑧!J233</f>
        <v/>
      </c>
      <c r="K218" s="267">
        <f>入力シート⑧!K233</f>
        <v>0</v>
      </c>
      <c r="L218" s="263">
        <f>入力シート⑧!L233</f>
        <v>0</v>
      </c>
      <c r="M218" s="262" t="str">
        <f>入力シート⑧!M233</f>
        <v/>
      </c>
      <c r="N218" s="263">
        <f>入力シート⑧!N233</f>
        <v>0</v>
      </c>
      <c r="O218" s="263">
        <f>入力シート⑧!O233</f>
        <v>0</v>
      </c>
      <c r="P218" s="262" t="str">
        <f>入力シート⑧!P233</f>
        <v/>
      </c>
      <c r="Q218" s="260" t="str">
        <f>入力シート⑧!Q233</f>
        <v/>
      </c>
    </row>
    <row r="219" spans="1:17" s="4" customFormat="1" ht="14.4" customHeight="1" x14ac:dyDescent="0.2">
      <c r="A219" s="288">
        <v>211</v>
      </c>
      <c r="B219" s="1220">
        <f>入力シート⑧!B234</f>
        <v>0</v>
      </c>
      <c r="C219" s="1221"/>
      <c r="D219" s="267">
        <f>入力シート⑧!D234</f>
        <v>0</v>
      </c>
      <c r="E219" s="263">
        <f>入力シート⑧!E234</f>
        <v>0</v>
      </c>
      <c r="F219" s="262" t="str">
        <f>入力シート⑧!F234</f>
        <v/>
      </c>
      <c r="G219" s="263">
        <f>入力シート⑧!G234</f>
        <v>0</v>
      </c>
      <c r="H219" s="263">
        <f>入力シート⑧!H234</f>
        <v>0</v>
      </c>
      <c r="I219" s="262" t="str">
        <f>入力シート⑧!I234</f>
        <v/>
      </c>
      <c r="J219" s="260" t="str">
        <f>入力シート⑧!J234</f>
        <v/>
      </c>
      <c r="K219" s="267">
        <f>入力シート⑧!K234</f>
        <v>0</v>
      </c>
      <c r="L219" s="263">
        <f>入力シート⑧!L234</f>
        <v>0</v>
      </c>
      <c r="M219" s="262" t="str">
        <f>入力シート⑧!M234</f>
        <v/>
      </c>
      <c r="N219" s="263">
        <f>入力シート⑧!N234</f>
        <v>0</v>
      </c>
      <c r="O219" s="263">
        <f>入力シート⑧!O234</f>
        <v>0</v>
      </c>
      <c r="P219" s="262" t="str">
        <f>入力シート⑧!P234</f>
        <v/>
      </c>
      <c r="Q219" s="260" t="str">
        <f>入力シート⑧!Q234</f>
        <v/>
      </c>
    </row>
    <row r="220" spans="1:17" s="4" customFormat="1" ht="14.4" customHeight="1" x14ac:dyDescent="0.2">
      <c r="A220" s="291">
        <v>212</v>
      </c>
      <c r="B220" s="1220">
        <f>入力シート⑧!B235</f>
        <v>0</v>
      </c>
      <c r="C220" s="1221"/>
      <c r="D220" s="267">
        <f>入力シート⑧!D235</f>
        <v>0</v>
      </c>
      <c r="E220" s="263">
        <f>入力シート⑧!E235</f>
        <v>0</v>
      </c>
      <c r="F220" s="262" t="str">
        <f>入力シート⑧!F235</f>
        <v/>
      </c>
      <c r="G220" s="263">
        <f>入力シート⑧!G235</f>
        <v>0</v>
      </c>
      <c r="H220" s="263">
        <f>入力シート⑧!H235</f>
        <v>0</v>
      </c>
      <c r="I220" s="262" t="str">
        <f>入力シート⑧!I235</f>
        <v/>
      </c>
      <c r="J220" s="260" t="str">
        <f>入力シート⑧!J235</f>
        <v/>
      </c>
      <c r="K220" s="267">
        <f>入力シート⑧!K235</f>
        <v>0</v>
      </c>
      <c r="L220" s="263">
        <f>入力シート⑧!L235</f>
        <v>0</v>
      </c>
      <c r="M220" s="262" t="str">
        <f>入力シート⑧!M235</f>
        <v/>
      </c>
      <c r="N220" s="263">
        <f>入力シート⑧!N235</f>
        <v>0</v>
      </c>
      <c r="O220" s="263">
        <f>入力シート⑧!O235</f>
        <v>0</v>
      </c>
      <c r="P220" s="262" t="str">
        <f>入力シート⑧!P235</f>
        <v/>
      </c>
      <c r="Q220" s="260" t="str">
        <f>入力シート⑧!Q235</f>
        <v/>
      </c>
    </row>
    <row r="221" spans="1:17" s="4" customFormat="1" ht="14.4" customHeight="1" x14ac:dyDescent="0.2">
      <c r="A221" s="288">
        <v>213</v>
      </c>
      <c r="B221" s="1220">
        <f>入力シート⑧!B236</f>
        <v>0</v>
      </c>
      <c r="C221" s="1221"/>
      <c r="D221" s="267">
        <f>入力シート⑧!D236</f>
        <v>0</v>
      </c>
      <c r="E221" s="263">
        <f>入力シート⑧!E236</f>
        <v>0</v>
      </c>
      <c r="F221" s="262" t="str">
        <f>入力シート⑧!F236</f>
        <v/>
      </c>
      <c r="G221" s="263">
        <f>入力シート⑧!G236</f>
        <v>0</v>
      </c>
      <c r="H221" s="263">
        <f>入力シート⑧!H236</f>
        <v>0</v>
      </c>
      <c r="I221" s="262" t="str">
        <f>入力シート⑧!I236</f>
        <v/>
      </c>
      <c r="J221" s="260" t="str">
        <f>入力シート⑧!J236</f>
        <v/>
      </c>
      <c r="K221" s="267">
        <f>入力シート⑧!K236</f>
        <v>0</v>
      </c>
      <c r="L221" s="263">
        <f>入力シート⑧!L236</f>
        <v>0</v>
      </c>
      <c r="M221" s="262" t="str">
        <f>入力シート⑧!M236</f>
        <v/>
      </c>
      <c r="N221" s="263">
        <f>入力シート⑧!N236</f>
        <v>0</v>
      </c>
      <c r="O221" s="263">
        <f>入力シート⑧!O236</f>
        <v>0</v>
      </c>
      <c r="P221" s="262" t="str">
        <f>入力シート⑧!P236</f>
        <v/>
      </c>
      <c r="Q221" s="260" t="str">
        <f>入力シート⑧!Q236</f>
        <v/>
      </c>
    </row>
    <row r="222" spans="1:17" s="4" customFormat="1" ht="14.4" customHeight="1" x14ac:dyDescent="0.2">
      <c r="A222" s="291">
        <v>214</v>
      </c>
      <c r="B222" s="1220">
        <f>入力シート⑧!B237</f>
        <v>0</v>
      </c>
      <c r="C222" s="1221"/>
      <c r="D222" s="267">
        <f>入力シート⑧!D237</f>
        <v>0</v>
      </c>
      <c r="E222" s="263">
        <f>入力シート⑧!E237</f>
        <v>0</v>
      </c>
      <c r="F222" s="262" t="str">
        <f>入力シート⑧!F237</f>
        <v/>
      </c>
      <c r="G222" s="263">
        <f>入力シート⑧!G237</f>
        <v>0</v>
      </c>
      <c r="H222" s="263">
        <f>入力シート⑧!H237</f>
        <v>0</v>
      </c>
      <c r="I222" s="262" t="str">
        <f>入力シート⑧!I237</f>
        <v/>
      </c>
      <c r="J222" s="260" t="str">
        <f>入力シート⑧!J237</f>
        <v/>
      </c>
      <c r="K222" s="267">
        <f>入力シート⑧!K237</f>
        <v>0</v>
      </c>
      <c r="L222" s="263">
        <f>入力シート⑧!L237</f>
        <v>0</v>
      </c>
      <c r="M222" s="262" t="str">
        <f>入力シート⑧!M237</f>
        <v/>
      </c>
      <c r="N222" s="263">
        <f>入力シート⑧!N237</f>
        <v>0</v>
      </c>
      <c r="O222" s="263">
        <f>入力シート⑧!O237</f>
        <v>0</v>
      </c>
      <c r="P222" s="262" t="str">
        <f>入力シート⑧!P237</f>
        <v/>
      </c>
      <c r="Q222" s="260" t="str">
        <f>入力シート⑧!Q237</f>
        <v/>
      </c>
    </row>
    <row r="223" spans="1:17" s="4" customFormat="1" ht="14.4" customHeight="1" x14ac:dyDescent="0.2">
      <c r="A223" s="288">
        <v>215</v>
      </c>
      <c r="B223" s="1220">
        <f>入力シート⑧!B238</f>
        <v>0</v>
      </c>
      <c r="C223" s="1221"/>
      <c r="D223" s="267">
        <f>入力シート⑧!D238</f>
        <v>0</v>
      </c>
      <c r="E223" s="263">
        <f>入力シート⑧!E238</f>
        <v>0</v>
      </c>
      <c r="F223" s="262" t="str">
        <f>入力シート⑧!F238</f>
        <v/>
      </c>
      <c r="G223" s="263">
        <f>入力シート⑧!G238</f>
        <v>0</v>
      </c>
      <c r="H223" s="263">
        <f>入力シート⑧!H238</f>
        <v>0</v>
      </c>
      <c r="I223" s="262" t="str">
        <f>入力シート⑧!I238</f>
        <v/>
      </c>
      <c r="J223" s="260" t="str">
        <f>入力シート⑧!J238</f>
        <v/>
      </c>
      <c r="K223" s="267">
        <f>入力シート⑧!K238</f>
        <v>0</v>
      </c>
      <c r="L223" s="263">
        <f>入力シート⑧!L238</f>
        <v>0</v>
      </c>
      <c r="M223" s="262" t="str">
        <f>入力シート⑧!M238</f>
        <v/>
      </c>
      <c r="N223" s="263">
        <f>入力シート⑧!N238</f>
        <v>0</v>
      </c>
      <c r="O223" s="263">
        <f>入力シート⑧!O238</f>
        <v>0</v>
      </c>
      <c r="P223" s="262" t="str">
        <f>入力シート⑧!P238</f>
        <v/>
      </c>
      <c r="Q223" s="260" t="str">
        <f>入力シート⑧!Q238</f>
        <v/>
      </c>
    </row>
    <row r="224" spans="1:17" s="4" customFormat="1" ht="14.4" customHeight="1" x14ac:dyDescent="0.2">
      <c r="A224" s="291">
        <v>216</v>
      </c>
      <c r="B224" s="1220">
        <f>入力シート⑧!B239</f>
        <v>0</v>
      </c>
      <c r="C224" s="1221"/>
      <c r="D224" s="267">
        <f>入力シート⑧!D239</f>
        <v>0</v>
      </c>
      <c r="E224" s="263">
        <f>入力シート⑧!E239</f>
        <v>0</v>
      </c>
      <c r="F224" s="262" t="str">
        <f>入力シート⑧!F239</f>
        <v/>
      </c>
      <c r="G224" s="263">
        <f>入力シート⑧!G239</f>
        <v>0</v>
      </c>
      <c r="H224" s="263">
        <f>入力シート⑧!H239</f>
        <v>0</v>
      </c>
      <c r="I224" s="262" t="str">
        <f>入力シート⑧!I239</f>
        <v/>
      </c>
      <c r="J224" s="260" t="str">
        <f>入力シート⑧!J239</f>
        <v/>
      </c>
      <c r="K224" s="267">
        <f>入力シート⑧!K239</f>
        <v>0</v>
      </c>
      <c r="L224" s="263">
        <f>入力シート⑧!L239</f>
        <v>0</v>
      </c>
      <c r="M224" s="262" t="str">
        <f>入力シート⑧!M239</f>
        <v/>
      </c>
      <c r="N224" s="263">
        <f>入力シート⑧!N239</f>
        <v>0</v>
      </c>
      <c r="O224" s="263">
        <f>入力シート⑧!O239</f>
        <v>0</v>
      </c>
      <c r="P224" s="262" t="str">
        <f>入力シート⑧!P239</f>
        <v/>
      </c>
      <c r="Q224" s="260" t="str">
        <f>入力シート⑧!Q239</f>
        <v/>
      </c>
    </row>
    <row r="225" spans="1:17" s="4" customFormat="1" ht="14.4" customHeight="1" x14ac:dyDescent="0.2">
      <c r="A225" s="288">
        <v>217</v>
      </c>
      <c r="B225" s="1220">
        <f>入力シート⑧!B240</f>
        <v>0</v>
      </c>
      <c r="C225" s="1221"/>
      <c r="D225" s="267">
        <f>入力シート⑧!D240</f>
        <v>0</v>
      </c>
      <c r="E225" s="263">
        <f>入力シート⑧!E240</f>
        <v>0</v>
      </c>
      <c r="F225" s="262" t="str">
        <f>入力シート⑧!F240</f>
        <v/>
      </c>
      <c r="G225" s="263">
        <f>入力シート⑧!G240</f>
        <v>0</v>
      </c>
      <c r="H225" s="263">
        <f>入力シート⑧!H240</f>
        <v>0</v>
      </c>
      <c r="I225" s="262" t="str">
        <f>入力シート⑧!I240</f>
        <v/>
      </c>
      <c r="J225" s="260" t="str">
        <f>入力シート⑧!J240</f>
        <v/>
      </c>
      <c r="K225" s="267">
        <f>入力シート⑧!K240</f>
        <v>0</v>
      </c>
      <c r="L225" s="263">
        <f>入力シート⑧!L240</f>
        <v>0</v>
      </c>
      <c r="M225" s="262" t="str">
        <f>入力シート⑧!M240</f>
        <v/>
      </c>
      <c r="N225" s="263">
        <f>入力シート⑧!N240</f>
        <v>0</v>
      </c>
      <c r="O225" s="263">
        <f>入力シート⑧!O240</f>
        <v>0</v>
      </c>
      <c r="P225" s="262" t="str">
        <f>入力シート⑧!P240</f>
        <v/>
      </c>
      <c r="Q225" s="260" t="str">
        <f>入力シート⑧!Q240</f>
        <v/>
      </c>
    </row>
    <row r="226" spans="1:17" s="4" customFormat="1" ht="14.4" customHeight="1" x14ac:dyDescent="0.2">
      <c r="A226" s="291">
        <v>218</v>
      </c>
      <c r="B226" s="1220">
        <f>入力シート⑧!B241</f>
        <v>0</v>
      </c>
      <c r="C226" s="1221"/>
      <c r="D226" s="267">
        <f>入力シート⑧!D241</f>
        <v>0</v>
      </c>
      <c r="E226" s="263">
        <f>入力シート⑧!E241</f>
        <v>0</v>
      </c>
      <c r="F226" s="262" t="str">
        <f>入力シート⑧!F241</f>
        <v/>
      </c>
      <c r="G226" s="263">
        <f>入力シート⑧!G241</f>
        <v>0</v>
      </c>
      <c r="H226" s="263">
        <f>入力シート⑧!H241</f>
        <v>0</v>
      </c>
      <c r="I226" s="262" t="str">
        <f>入力シート⑧!I241</f>
        <v/>
      </c>
      <c r="J226" s="260" t="str">
        <f>入力シート⑧!J241</f>
        <v/>
      </c>
      <c r="K226" s="267">
        <f>入力シート⑧!K241</f>
        <v>0</v>
      </c>
      <c r="L226" s="263">
        <f>入力シート⑧!L241</f>
        <v>0</v>
      </c>
      <c r="M226" s="262" t="str">
        <f>入力シート⑧!M241</f>
        <v/>
      </c>
      <c r="N226" s="263">
        <f>入力シート⑧!N241</f>
        <v>0</v>
      </c>
      <c r="O226" s="263">
        <f>入力シート⑧!O241</f>
        <v>0</v>
      </c>
      <c r="P226" s="262" t="str">
        <f>入力シート⑧!P241</f>
        <v/>
      </c>
      <c r="Q226" s="260" t="str">
        <f>入力シート⑧!Q241</f>
        <v/>
      </c>
    </row>
    <row r="227" spans="1:17" s="4" customFormat="1" ht="14.4" customHeight="1" x14ac:dyDescent="0.2">
      <c r="A227" s="288">
        <v>219</v>
      </c>
      <c r="B227" s="1220">
        <f>入力シート⑧!B242</f>
        <v>0</v>
      </c>
      <c r="C227" s="1221"/>
      <c r="D227" s="267">
        <f>入力シート⑧!D242</f>
        <v>0</v>
      </c>
      <c r="E227" s="263">
        <f>入力シート⑧!E242</f>
        <v>0</v>
      </c>
      <c r="F227" s="262" t="str">
        <f>入力シート⑧!F242</f>
        <v/>
      </c>
      <c r="G227" s="263">
        <f>入力シート⑧!G242</f>
        <v>0</v>
      </c>
      <c r="H227" s="263">
        <f>入力シート⑧!H242</f>
        <v>0</v>
      </c>
      <c r="I227" s="262" t="str">
        <f>入力シート⑧!I242</f>
        <v/>
      </c>
      <c r="J227" s="260" t="str">
        <f>入力シート⑧!J242</f>
        <v/>
      </c>
      <c r="K227" s="267">
        <f>入力シート⑧!K242</f>
        <v>0</v>
      </c>
      <c r="L227" s="263">
        <f>入力シート⑧!L242</f>
        <v>0</v>
      </c>
      <c r="M227" s="262" t="str">
        <f>入力シート⑧!M242</f>
        <v/>
      </c>
      <c r="N227" s="263">
        <f>入力シート⑧!N242</f>
        <v>0</v>
      </c>
      <c r="O227" s="263">
        <f>入力シート⑧!O242</f>
        <v>0</v>
      </c>
      <c r="P227" s="262" t="str">
        <f>入力シート⑧!P242</f>
        <v/>
      </c>
      <c r="Q227" s="260" t="str">
        <f>入力シート⑧!Q242</f>
        <v/>
      </c>
    </row>
    <row r="228" spans="1:17" s="4" customFormat="1" ht="14.4" customHeight="1" x14ac:dyDescent="0.2">
      <c r="A228" s="291">
        <v>220</v>
      </c>
      <c r="B228" s="1220">
        <f>入力シート⑧!B243</f>
        <v>0</v>
      </c>
      <c r="C228" s="1221"/>
      <c r="D228" s="267">
        <f>入力シート⑧!D243</f>
        <v>0</v>
      </c>
      <c r="E228" s="263">
        <f>入力シート⑧!E243</f>
        <v>0</v>
      </c>
      <c r="F228" s="262" t="str">
        <f>入力シート⑧!F243</f>
        <v/>
      </c>
      <c r="G228" s="263">
        <f>入力シート⑧!G243</f>
        <v>0</v>
      </c>
      <c r="H228" s="263">
        <f>入力シート⑧!H243</f>
        <v>0</v>
      </c>
      <c r="I228" s="262" t="str">
        <f>入力シート⑧!I243</f>
        <v/>
      </c>
      <c r="J228" s="260" t="str">
        <f>入力シート⑧!J243</f>
        <v/>
      </c>
      <c r="K228" s="267">
        <f>入力シート⑧!K243</f>
        <v>0</v>
      </c>
      <c r="L228" s="263">
        <f>入力シート⑧!L243</f>
        <v>0</v>
      </c>
      <c r="M228" s="262" t="str">
        <f>入力シート⑧!M243</f>
        <v/>
      </c>
      <c r="N228" s="263">
        <f>入力シート⑧!N243</f>
        <v>0</v>
      </c>
      <c r="O228" s="263">
        <f>入力シート⑧!O243</f>
        <v>0</v>
      </c>
      <c r="P228" s="262" t="str">
        <f>入力シート⑧!P243</f>
        <v/>
      </c>
      <c r="Q228" s="260" t="str">
        <f>入力シート⑧!Q243</f>
        <v/>
      </c>
    </row>
    <row r="229" spans="1:17" s="4" customFormat="1" ht="14.4" customHeight="1" x14ac:dyDescent="0.2">
      <c r="A229" s="288">
        <v>221</v>
      </c>
      <c r="B229" s="1220">
        <f>入力シート⑧!B244</f>
        <v>0</v>
      </c>
      <c r="C229" s="1221"/>
      <c r="D229" s="267">
        <f>入力シート⑧!D244</f>
        <v>0</v>
      </c>
      <c r="E229" s="263">
        <f>入力シート⑧!E244</f>
        <v>0</v>
      </c>
      <c r="F229" s="262" t="str">
        <f>入力シート⑧!F244</f>
        <v/>
      </c>
      <c r="G229" s="263">
        <f>入力シート⑧!G244</f>
        <v>0</v>
      </c>
      <c r="H229" s="263">
        <f>入力シート⑧!H244</f>
        <v>0</v>
      </c>
      <c r="I229" s="262" t="str">
        <f>入力シート⑧!I244</f>
        <v/>
      </c>
      <c r="J229" s="260" t="str">
        <f>入力シート⑧!J244</f>
        <v/>
      </c>
      <c r="K229" s="267">
        <f>入力シート⑧!K244</f>
        <v>0</v>
      </c>
      <c r="L229" s="263">
        <f>入力シート⑧!L244</f>
        <v>0</v>
      </c>
      <c r="M229" s="262" t="str">
        <f>入力シート⑧!M244</f>
        <v/>
      </c>
      <c r="N229" s="263">
        <f>入力シート⑧!N244</f>
        <v>0</v>
      </c>
      <c r="O229" s="263">
        <f>入力シート⑧!O244</f>
        <v>0</v>
      </c>
      <c r="P229" s="262" t="str">
        <f>入力シート⑧!P244</f>
        <v/>
      </c>
      <c r="Q229" s="260" t="str">
        <f>入力シート⑧!Q244</f>
        <v/>
      </c>
    </row>
    <row r="230" spans="1:17" s="4" customFormat="1" ht="14.4" customHeight="1" x14ac:dyDescent="0.2">
      <c r="A230" s="291">
        <v>222</v>
      </c>
      <c r="B230" s="1220">
        <f>入力シート⑧!B245</f>
        <v>0</v>
      </c>
      <c r="C230" s="1221"/>
      <c r="D230" s="267">
        <f>入力シート⑧!D245</f>
        <v>0</v>
      </c>
      <c r="E230" s="263">
        <f>入力シート⑧!E245</f>
        <v>0</v>
      </c>
      <c r="F230" s="262" t="str">
        <f>入力シート⑧!F245</f>
        <v/>
      </c>
      <c r="G230" s="263">
        <f>入力シート⑧!G245</f>
        <v>0</v>
      </c>
      <c r="H230" s="263">
        <f>入力シート⑧!H245</f>
        <v>0</v>
      </c>
      <c r="I230" s="262" t="str">
        <f>入力シート⑧!I245</f>
        <v/>
      </c>
      <c r="J230" s="260" t="str">
        <f>入力シート⑧!J245</f>
        <v/>
      </c>
      <c r="K230" s="267">
        <f>入力シート⑧!K245</f>
        <v>0</v>
      </c>
      <c r="L230" s="263">
        <f>入力シート⑧!L245</f>
        <v>0</v>
      </c>
      <c r="M230" s="262" t="str">
        <f>入力シート⑧!M245</f>
        <v/>
      </c>
      <c r="N230" s="263">
        <f>入力シート⑧!N245</f>
        <v>0</v>
      </c>
      <c r="O230" s="263">
        <f>入力シート⑧!O245</f>
        <v>0</v>
      </c>
      <c r="P230" s="262" t="str">
        <f>入力シート⑧!P245</f>
        <v/>
      </c>
      <c r="Q230" s="260" t="str">
        <f>入力シート⑧!Q245</f>
        <v/>
      </c>
    </row>
    <row r="231" spans="1:17" s="4" customFormat="1" ht="14.4" customHeight="1" x14ac:dyDescent="0.2">
      <c r="A231" s="288">
        <v>223</v>
      </c>
      <c r="B231" s="1220">
        <f>入力シート⑧!B246</f>
        <v>0</v>
      </c>
      <c r="C231" s="1221"/>
      <c r="D231" s="267">
        <f>入力シート⑧!D246</f>
        <v>0</v>
      </c>
      <c r="E231" s="263">
        <f>入力シート⑧!E246</f>
        <v>0</v>
      </c>
      <c r="F231" s="262" t="str">
        <f>入力シート⑧!F246</f>
        <v/>
      </c>
      <c r="G231" s="263">
        <f>入力シート⑧!G246</f>
        <v>0</v>
      </c>
      <c r="H231" s="263">
        <f>入力シート⑧!H246</f>
        <v>0</v>
      </c>
      <c r="I231" s="262" t="str">
        <f>入力シート⑧!I246</f>
        <v/>
      </c>
      <c r="J231" s="260" t="str">
        <f>入力シート⑧!J246</f>
        <v/>
      </c>
      <c r="K231" s="267">
        <f>入力シート⑧!K246</f>
        <v>0</v>
      </c>
      <c r="L231" s="263">
        <f>入力シート⑧!L246</f>
        <v>0</v>
      </c>
      <c r="M231" s="262" t="str">
        <f>入力シート⑧!M246</f>
        <v/>
      </c>
      <c r="N231" s="263">
        <f>入力シート⑧!N246</f>
        <v>0</v>
      </c>
      <c r="O231" s="263">
        <f>入力シート⑧!O246</f>
        <v>0</v>
      </c>
      <c r="P231" s="262" t="str">
        <f>入力シート⑧!P246</f>
        <v/>
      </c>
      <c r="Q231" s="260" t="str">
        <f>入力シート⑧!Q246</f>
        <v/>
      </c>
    </row>
    <row r="232" spans="1:17" s="4" customFormat="1" ht="14.4" customHeight="1" x14ac:dyDescent="0.2">
      <c r="A232" s="291">
        <v>224</v>
      </c>
      <c r="B232" s="1220">
        <f>入力シート⑧!B247</f>
        <v>0</v>
      </c>
      <c r="C232" s="1221"/>
      <c r="D232" s="267">
        <f>入力シート⑧!D247</f>
        <v>0</v>
      </c>
      <c r="E232" s="263">
        <f>入力シート⑧!E247</f>
        <v>0</v>
      </c>
      <c r="F232" s="262" t="str">
        <f>入力シート⑧!F247</f>
        <v/>
      </c>
      <c r="G232" s="263">
        <f>入力シート⑧!G247</f>
        <v>0</v>
      </c>
      <c r="H232" s="263">
        <f>入力シート⑧!H247</f>
        <v>0</v>
      </c>
      <c r="I232" s="262" t="str">
        <f>入力シート⑧!I247</f>
        <v/>
      </c>
      <c r="J232" s="260" t="str">
        <f>入力シート⑧!J247</f>
        <v/>
      </c>
      <c r="K232" s="267">
        <f>入力シート⑧!K247</f>
        <v>0</v>
      </c>
      <c r="L232" s="263">
        <f>入力シート⑧!L247</f>
        <v>0</v>
      </c>
      <c r="M232" s="262" t="str">
        <f>入力シート⑧!M247</f>
        <v/>
      </c>
      <c r="N232" s="263">
        <f>入力シート⑧!N247</f>
        <v>0</v>
      </c>
      <c r="O232" s="263">
        <f>入力シート⑧!O247</f>
        <v>0</v>
      </c>
      <c r="P232" s="262" t="str">
        <f>入力シート⑧!P247</f>
        <v/>
      </c>
      <c r="Q232" s="260" t="str">
        <f>入力シート⑧!Q247</f>
        <v/>
      </c>
    </row>
    <row r="233" spans="1:17" s="4" customFormat="1" ht="14.4" customHeight="1" x14ac:dyDescent="0.2">
      <c r="A233" s="288">
        <v>225</v>
      </c>
      <c r="B233" s="1220">
        <f>入力シート⑧!B248</f>
        <v>0</v>
      </c>
      <c r="C233" s="1221"/>
      <c r="D233" s="267">
        <f>入力シート⑧!D248</f>
        <v>0</v>
      </c>
      <c r="E233" s="263">
        <f>入力シート⑧!E248</f>
        <v>0</v>
      </c>
      <c r="F233" s="262" t="str">
        <f>入力シート⑧!F248</f>
        <v/>
      </c>
      <c r="G233" s="263">
        <f>入力シート⑧!G248</f>
        <v>0</v>
      </c>
      <c r="H233" s="263">
        <f>入力シート⑧!H248</f>
        <v>0</v>
      </c>
      <c r="I233" s="262" t="str">
        <f>入力シート⑧!I248</f>
        <v/>
      </c>
      <c r="J233" s="260" t="str">
        <f>入力シート⑧!J248</f>
        <v/>
      </c>
      <c r="K233" s="267">
        <f>入力シート⑧!K248</f>
        <v>0</v>
      </c>
      <c r="L233" s="263">
        <f>入力シート⑧!L248</f>
        <v>0</v>
      </c>
      <c r="M233" s="262" t="str">
        <f>入力シート⑧!M248</f>
        <v/>
      </c>
      <c r="N233" s="263">
        <f>入力シート⑧!N248</f>
        <v>0</v>
      </c>
      <c r="O233" s="263">
        <f>入力シート⑧!O248</f>
        <v>0</v>
      </c>
      <c r="P233" s="262" t="str">
        <f>入力シート⑧!P248</f>
        <v/>
      </c>
      <c r="Q233" s="260" t="str">
        <f>入力シート⑧!Q248</f>
        <v/>
      </c>
    </row>
    <row r="234" spans="1:17" s="4" customFormat="1" ht="14.4" customHeight="1" x14ac:dyDescent="0.2">
      <c r="A234" s="291">
        <v>226</v>
      </c>
      <c r="B234" s="1220">
        <f>入力シート⑧!B249</f>
        <v>0</v>
      </c>
      <c r="C234" s="1221"/>
      <c r="D234" s="267">
        <f>入力シート⑧!D249</f>
        <v>0</v>
      </c>
      <c r="E234" s="263">
        <f>入力シート⑧!E249</f>
        <v>0</v>
      </c>
      <c r="F234" s="262" t="str">
        <f>入力シート⑧!F249</f>
        <v/>
      </c>
      <c r="G234" s="263">
        <f>入力シート⑧!G249</f>
        <v>0</v>
      </c>
      <c r="H234" s="263">
        <f>入力シート⑧!H249</f>
        <v>0</v>
      </c>
      <c r="I234" s="262" t="str">
        <f>入力シート⑧!I249</f>
        <v/>
      </c>
      <c r="J234" s="260" t="str">
        <f>入力シート⑧!J249</f>
        <v/>
      </c>
      <c r="K234" s="267">
        <f>入力シート⑧!K249</f>
        <v>0</v>
      </c>
      <c r="L234" s="263">
        <f>入力シート⑧!L249</f>
        <v>0</v>
      </c>
      <c r="M234" s="262" t="str">
        <f>入力シート⑧!M249</f>
        <v/>
      </c>
      <c r="N234" s="263">
        <f>入力シート⑧!N249</f>
        <v>0</v>
      </c>
      <c r="O234" s="263">
        <f>入力シート⑧!O249</f>
        <v>0</v>
      </c>
      <c r="P234" s="262" t="str">
        <f>入力シート⑧!P249</f>
        <v/>
      </c>
      <c r="Q234" s="260" t="str">
        <f>入力シート⑧!Q249</f>
        <v/>
      </c>
    </row>
    <row r="235" spans="1:17" s="4" customFormat="1" ht="14.4" customHeight="1" x14ac:dyDescent="0.2">
      <c r="A235" s="288">
        <v>227</v>
      </c>
      <c r="B235" s="1220">
        <f>入力シート⑧!B250</f>
        <v>0</v>
      </c>
      <c r="C235" s="1221"/>
      <c r="D235" s="267">
        <f>入力シート⑧!D250</f>
        <v>0</v>
      </c>
      <c r="E235" s="263">
        <f>入力シート⑧!E250</f>
        <v>0</v>
      </c>
      <c r="F235" s="262" t="str">
        <f>入力シート⑧!F250</f>
        <v/>
      </c>
      <c r="G235" s="263">
        <f>入力シート⑧!G250</f>
        <v>0</v>
      </c>
      <c r="H235" s="263">
        <f>入力シート⑧!H250</f>
        <v>0</v>
      </c>
      <c r="I235" s="262" t="str">
        <f>入力シート⑧!I250</f>
        <v/>
      </c>
      <c r="J235" s="260" t="str">
        <f>入力シート⑧!J250</f>
        <v/>
      </c>
      <c r="K235" s="267">
        <f>入力シート⑧!K250</f>
        <v>0</v>
      </c>
      <c r="L235" s="263">
        <f>入力シート⑧!L250</f>
        <v>0</v>
      </c>
      <c r="M235" s="262" t="str">
        <f>入力シート⑧!M250</f>
        <v/>
      </c>
      <c r="N235" s="263">
        <f>入力シート⑧!N250</f>
        <v>0</v>
      </c>
      <c r="O235" s="263">
        <f>入力シート⑧!O250</f>
        <v>0</v>
      </c>
      <c r="P235" s="262" t="str">
        <f>入力シート⑧!P250</f>
        <v/>
      </c>
      <c r="Q235" s="260" t="str">
        <f>入力シート⑧!Q250</f>
        <v/>
      </c>
    </row>
    <row r="236" spans="1:17" s="4" customFormat="1" ht="14.4" customHeight="1" x14ac:dyDescent="0.2">
      <c r="A236" s="291">
        <v>228</v>
      </c>
      <c r="B236" s="1220">
        <f>入力シート⑧!B251</f>
        <v>0</v>
      </c>
      <c r="C236" s="1221"/>
      <c r="D236" s="267">
        <f>入力シート⑧!D251</f>
        <v>0</v>
      </c>
      <c r="E236" s="263">
        <f>入力シート⑧!E251</f>
        <v>0</v>
      </c>
      <c r="F236" s="262" t="str">
        <f>入力シート⑧!F251</f>
        <v/>
      </c>
      <c r="G236" s="263">
        <f>入力シート⑧!G251</f>
        <v>0</v>
      </c>
      <c r="H236" s="263">
        <f>入力シート⑧!H251</f>
        <v>0</v>
      </c>
      <c r="I236" s="262" t="str">
        <f>入力シート⑧!I251</f>
        <v/>
      </c>
      <c r="J236" s="260" t="str">
        <f>入力シート⑧!J251</f>
        <v/>
      </c>
      <c r="K236" s="267">
        <f>入力シート⑧!K251</f>
        <v>0</v>
      </c>
      <c r="L236" s="263">
        <f>入力シート⑧!L251</f>
        <v>0</v>
      </c>
      <c r="M236" s="262" t="str">
        <f>入力シート⑧!M251</f>
        <v/>
      </c>
      <c r="N236" s="263">
        <f>入力シート⑧!N251</f>
        <v>0</v>
      </c>
      <c r="O236" s="263">
        <f>入力シート⑧!O251</f>
        <v>0</v>
      </c>
      <c r="P236" s="262" t="str">
        <f>入力シート⑧!P251</f>
        <v/>
      </c>
      <c r="Q236" s="260" t="str">
        <f>入力シート⑧!Q251</f>
        <v/>
      </c>
    </row>
    <row r="237" spans="1:17" s="4" customFormat="1" ht="14.4" customHeight="1" x14ac:dyDescent="0.2">
      <c r="A237" s="288">
        <v>229</v>
      </c>
      <c r="B237" s="1220">
        <f>入力シート⑧!B252</f>
        <v>0</v>
      </c>
      <c r="C237" s="1221"/>
      <c r="D237" s="267">
        <f>入力シート⑧!D252</f>
        <v>0</v>
      </c>
      <c r="E237" s="263">
        <f>入力シート⑧!E252</f>
        <v>0</v>
      </c>
      <c r="F237" s="262" t="str">
        <f>入力シート⑧!F252</f>
        <v/>
      </c>
      <c r="G237" s="263">
        <f>入力シート⑧!G252</f>
        <v>0</v>
      </c>
      <c r="H237" s="263">
        <f>入力シート⑧!H252</f>
        <v>0</v>
      </c>
      <c r="I237" s="262" t="str">
        <f>入力シート⑧!I252</f>
        <v/>
      </c>
      <c r="J237" s="260" t="str">
        <f>入力シート⑧!J252</f>
        <v/>
      </c>
      <c r="K237" s="267">
        <f>入力シート⑧!K252</f>
        <v>0</v>
      </c>
      <c r="L237" s="263">
        <f>入力シート⑧!L252</f>
        <v>0</v>
      </c>
      <c r="M237" s="262" t="str">
        <f>入力シート⑧!M252</f>
        <v/>
      </c>
      <c r="N237" s="263">
        <f>入力シート⑧!N252</f>
        <v>0</v>
      </c>
      <c r="O237" s="263">
        <f>入力シート⑧!O252</f>
        <v>0</v>
      </c>
      <c r="P237" s="262" t="str">
        <f>入力シート⑧!P252</f>
        <v/>
      </c>
      <c r="Q237" s="260" t="str">
        <f>入力シート⑧!Q252</f>
        <v/>
      </c>
    </row>
    <row r="238" spans="1:17" s="4" customFormat="1" ht="14.4" customHeight="1" x14ac:dyDescent="0.2">
      <c r="A238" s="291">
        <v>230</v>
      </c>
      <c r="B238" s="1220">
        <f>入力シート⑧!B253</f>
        <v>0</v>
      </c>
      <c r="C238" s="1221"/>
      <c r="D238" s="267">
        <f>入力シート⑧!D253</f>
        <v>0</v>
      </c>
      <c r="E238" s="263">
        <f>入力シート⑧!E253</f>
        <v>0</v>
      </c>
      <c r="F238" s="262" t="str">
        <f>入力シート⑧!F253</f>
        <v/>
      </c>
      <c r="G238" s="263">
        <f>入力シート⑧!G253</f>
        <v>0</v>
      </c>
      <c r="H238" s="263">
        <f>入力シート⑧!H253</f>
        <v>0</v>
      </c>
      <c r="I238" s="262" t="str">
        <f>入力シート⑧!I253</f>
        <v/>
      </c>
      <c r="J238" s="260" t="str">
        <f>入力シート⑧!J253</f>
        <v/>
      </c>
      <c r="K238" s="267">
        <f>入力シート⑧!K253</f>
        <v>0</v>
      </c>
      <c r="L238" s="263">
        <f>入力シート⑧!L253</f>
        <v>0</v>
      </c>
      <c r="M238" s="262" t="str">
        <f>入力シート⑧!M253</f>
        <v/>
      </c>
      <c r="N238" s="263">
        <f>入力シート⑧!N253</f>
        <v>0</v>
      </c>
      <c r="O238" s="263">
        <f>入力シート⑧!O253</f>
        <v>0</v>
      </c>
      <c r="P238" s="262" t="str">
        <f>入力シート⑧!P253</f>
        <v/>
      </c>
      <c r="Q238" s="260" t="str">
        <f>入力シート⑧!Q253</f>
        <v/>
      </c>
    </row>
    <row r="239" spans="1:17" s="4" customFormat="1" ht="14.4" customHeight="1" x14ac:dyDescent="0.2">
      <c r="A239" s="288">
        <v>231</v>
      </c>
      <c r="B239" s="1220">
        <f>入力シート⑧!B254</f>
        <v>0</v>
      </c>
      <c r="C239" s="1221"/>
      <c r="D239" s="267">
        <f>入力シート⑧!D254</f>
        <v>0</v>
      </c>
      <c r="E239" s="263">
        <f>入力シート⑧!E254</f>
        <v>0</v>
      </c>
      <c r="F239" s="262" t="str">
        <f>入力シート⑧!F254</f>
        <v/>
      </c>
      <c r="G239" s="263">
        <f>入力シート⑧!G254</f>
        <v>0</v>
      </c>
      <c r="H239" s="263">
        <f>入力シート⑧!H254</f>
        <v>0</v>
      </c>
      <c r="I239" s="262" t="str">
        <f>入力シート⑧!I254</f>
        <v/>
      </c>
      <c r="J239" s="260" t="str">
        <f>入力シート⑧!J254</f>
        <v/>
      </c>
      <c r="K239" s="267">
        <f>入力シート⑧!K254</f>
        <v>0</v>
      </c>
      <c r="L239" s="263">
        <f>入力シート⑧!L254</f>
        <v>0</v>
      </c>
      <c r="M239" s="262" t="str">
        <f>入力シート⑧!M254</f>
        <v/>
      </c>
      <c r="N239" s="263">
        <f>入力シート⑧!N254</f>
        <v>0</v>
      </c>
      <c r="O239" s="263">
        <f>入力シート⑧!O254</f>
        <v>0</v>
      </c>
      <c r="P239" s="262" t="str">
        <f>入力シート⑧!P254</f>
        <v/>
      </c>
      <c r="Q239" s="260" t="str">
        <f>入力シート⑧!Q254</f>
        <v/>
      </c>
    </row>
    <row r="240" spans="1:17" s="4" customFormat="1" ht="14.4" customHeight="1" x14ac:dyDescent="0.2">
      <c r="A240" s="291">
        <v>232</v>
      </c>
      <c r="B240" s="1220">
        <f>入力シート⑧!B255</f>
        <v>0</v>
      </c>
      <c r="C240" s="1221"/>
      <c r="D240" s="267">
        <f>入力シート⑧!D255</f>
        <v>0</v>
      </c>
      <c r="E240" s="263">
        <f>入力シート⑧!E255</f>
        <v>0</v>
      </c>
      <c r="F240" s="262" t="str">
        <f>入力シート⑧!F255</f>
        <v/>
      </c>
      <c r="G240" s="263">
        <f>入力シート⑧!G255</f>
        <v>0</v>
      </c>
      <c r="H240" s="263">
        <f>入力シート⑧!H255</f>
        <v>0</v>
      </c>
      <c r="I240" s="262" t="str">
        <f>入力シート⑧!I255</f>
        <v/>
      </c>
      <c r="J240" s="260" t="str">
        <f>入力シート⑧!J255</f>
        <v/>
      </c>
      <c r="K240" s="267">
        <f>入力シート⑧!K255</f>
        <v>0</v>
      </c>
      <c r="L240" s="263">
        <f>入力シート⑧!L255</f>
        <v>0</v>
      </c>
      <c r="M240" s="262" t="str">
        <f>入力シート⑧!M255</f>
        <v/>
      </c>
      <c r="N240" s="263">
        <f>入力シート⑧!N255</f>
        <v>0</v>
      </c>
      <c r="O240" s="263">
        <f>入力シート⑧!O255</f>
        <v>0</v>
      </c>
      <c r="P240" s="262" t="str">
        <f>入力シート⑧!P255</f>
        <v/>
      </c>
      <c r="Q240" s="260" t="str">
        <f>入力シート⑧!Q255</f>
        <v/>
      </c>
    </row>
    <row r="241" spans="1:17" s="4" customFormat="1" ht="14.4" customHeight="1" x14ac:dyDescent="0.2">
      <c r="A241" s="288">
        <v>233</v>
      </c>
      <c r="B241" s="1220">
        <f>入力シート⑧!B256</f>
        <v>0</v>
      </c>
      <c r="C241" s="1221"/>
      <c r="D241" s="267">
        <f>入力シート⑧!D256</f>
        <v>0</v>
      </c>
      <c r="E241" s="263">
        <f>入力シート⑧!E256</f>
        <v>0</v>
      </c>
      <c r="F241" s="262" t="str">
        <f>入力シート⑧!F256</f>
        <v/>
      </c>
      <c r="G241" s="263">
        <f>入力シート⑧!G256</f>
        <v>0</v>
      </c>
      <c r="H241" s="263">
        <f>入力シート⑧!H256</f>
        <v>0</v>
      </c>
      <c r="I241" s="262" t="str">
        <f>入力シート⑧!I256</f>
        <v/>
      </c>
      <c r="J241" s="260" t="str">
        <f>入力シート⑧!J256</f>
        <v/>
      </c>
      <c r="K241" s="267">
        <f>入力シート⑧!K256</f>
        <v>0</v>
      </c>
      <c r="L241" s="263">
        <f>入力シート⑧!L256</f>
        <v>0</v>
      </c>
      <c r="M241" s="262" t="str">
        <f>入力シート⑧!M256</f>
        <v/>
      </c>
      <c r="N241" s="263">
        <f>入力シート⑧!N256</f>
        <v>0</v>
      </c>
      <c r="O241" s="263">
        <f>入力シート⑧!O256</f>
        <v>0</v>
      </c>
      <c r="P241" s="262" t="str">
        <f>入力シート⑧!P256</f>
        <v/>
      </c>
      <c r="Q241" s="260" t="str">
        <f>入力シート⑧!Q256</f>
        <v/>
      </c>
    </row>
    <row r="242" spans="1:17" s="4" customFormat="1" ht="14.4" customHeight="1" x14ac:dyDescent="0.2">
      <c r="A242" s="291">
        <v>234</v>
      </c>
      <c r="B242" s="1220">
        <f>入力シート⑧!B257</f>
        <v>0</v>
      </c>
      <c r="C242" s="1221"/>
      <c r="D242" s="267">
        <f>入力シート⑧!D257</f>
        <v>0</v>
      </c>
      <c r="E242" s="263">
        <f>入力シート⑧!E257</f>
        <v>0</v>
      </c>
      <c r="F242" s="262" t="str">
        <f>入力シート⑧!F257</f>
        <v/>
      </c>
      <c r="G242" s="263">
        <f>入力シート⑧!G257</f>
        <v>0</v>
      </c>
      <c r="H242" s="263">
        <f>入力シート⑧!H257</f>
        <v>0</v>
      </c>
      <c r="I242" s="262" t="str">
        <f>入力シート⑧!I257</f>
        <v/>
      </c>
      <c r="J242" s="260" t="str">
        <f>入力シート⑧!J257</f>
        <v/>
      </c>
      <c r="K242" s="267">
        <f>入力シート⑧!K257</f>
        <v>0</v>
      </c>
      <c r="L242" s="263">
        <f>入力シート⑧!L257</f>
        <v>0</v>
      </c>
      <c r="M242" s="262" t="str">
        <f>入力シート⑧!M257</f>
        <v/>
      </c>
      <c r="N242" s="263">
        <f>入力シート⑧!N257</f>
        <v>0</v>
      </c>
      <c r="O242" s="263">
        <f>入力シート⑧!O257</f>
        <v>0</v>
      </c>
      <c r="P242" s="262" t="str">
        <f>入力シート⑧!P257</f>
        <v/>
      </c>
      <c r="Q242" s="260" t="str">
        <f>入力シート⑧!Q257</f>
        <v/>
      </c>
    </row>
    <row r="243" spans="1:17" s="4" customFormat="1" ht="14.4" customHeight="1" x14ac:dyDescent="0.2">
      <c r="A243" s="288">
        <v>235</v>
      </c>
      <c r="B243" s="1220">
        <f>入力シート⑧!B258</f>
        <v>0</v>
      </c>
      <c r="C243" s="1221"/>
      <c r="D243" s="267">
        <f>入力シート⑧!D258</f>
        <v>0</v>
      </c>
      <c r="E243" s="263">
        <f>入力シート⑧!E258</f>
        <v>0</v>
      </c>
      <c r="F243" s="262" t="str">
        <f>入力シート⑧!F258</f>
        <v/>
      </c>
      <c r="G243" s="263">
        <f>入力シート⑧!G258</f>
        <v>0</v>
      </c>
      <c r="H243" s="263">
        <f>入力シート⑧!H258</f>
        <v>0</v>
      </c>
      <c r="I243" s="262" t="str">
        <f>入力シート⑧!I258</f>
        <v/>
      </c>
      <c r="J243" s="260" t="str">
        <f>入力シート⑧!J258</f>
        <v/>
      </c>
      <c r="K243" s="267">
        <f>入力シート⑧!K258</f>
        <v>0</v>
      </c>
      <c r="L243" s="263">
        <f>入力シート⑧!L258</f>
        <v>0</v>
      </c>
      <c r="M243" s="262" t="str">
        <f>入力シート⑧!M258</f>
        <v/>
      </c>
      <c r="N243" s="263">
        <f>入力シート⑧!N258</f>
        <v>0</v>
      </c>
      <c r="O243" s="263">
        <f>入力シート⑧!O258</f>
        <v>0</v>
      </c>
      <c r="P243" s="262" t="str">
        <f>入力シート⑧!P258</f>
        <v/>
      </c>
      <c r="Q243" s="260" t="str">
        <f>入力シート⑧!Q258</f>
        <v/>
      </c>
    </row>
    <row r="244" spans="1:17" s="4" customFormat="1" ht="14.4" customHeight="1" x14ac:dyDescent="0.2">
      <c r="A244" s="291">
        <v>236</v>
      </c>
      <c r="B244" s="1220">
        <f>入力シート⑧!B259</f>
        <v>0</v>
      </c>
      <c r="C244" s="1221"/>
      <c r="D244" s="267">
        <f>入力シート⑧!D259</f>
        <v>0</v>
      </c>
      <c r="E244" s="263">
        <f>入力シート⑧!E259</f>
        <v>0</v>
      </c>
      <c r="F244" s="262" t="str">
        <f>入力シート⑧!F259</f>
        <v/>
      </c>
      <c r="G244" s="263">
        <f>入力シート⑧!G259</f>
        <v>0</v>
      </c>
      <c r="H244" s="263">
        <f>入力シート⑧!H259</f>
        <v>0</v>
      </c>
      <c r="I244" s="262" t="str">
        <f>入力シート⑧!I259</f>
        <v/>
      </c>
      <c r="J244" s="260" t="str">
        <f>入力シート⑧!J259</f>
        <v/>
      </c>
      <c r="K244" s="267">
        <f>入力シート⑧!K259</f>
        <v>0</v>
      </c>
      <c r="L244" s="263">
        <f>入力シート⑧!L259</f>
        <v>0</v>
      </c>
      <c r="M244" s="262" t="str">
        <f>入力シート⑧!M259</f>
        <v/>
      </c>
      <c r="N244" s="263">
        <f>入力シート⑧!N259</f>
        <v>0</v>
      </c>
      <c r="O244" s="263">
        <f>入力シート⑧!O259</f>
        <v>0</v>
      </c>
      <c r="P244" s="262" t="str">
        <f>入力シート⑧!P259</f>
        <v/>
      </c>
      <c r="Q244" s="260" t="str">
        <f>入力シート⑧!Q259</f>
        <v/>
      </c>
    </row>
    <row r="245" spans="1:17" s="4" customFormat="1" ht="14.4" customHeight="1" x14ac:dyDescent="0.2">
      <c r="A245" s="288">
        <v>237</v>
      </c>
      <c r="B245" s="1220">
        <f>入力シート⑧!B260</f>
        <v>0</v>
      </c>
      <c r="C245" s="1221"/>
      <c r="D245" s="267">
        <f>入力シート⑧!D260</f>
        <v>0</v>
      </c>
      <c r="E245" s="263">
        <f>入力シート⑧!E260</f>
        <v>0</v>
      </c>
      <c r="F245" s="262" t="str">
        <f>入力シート⑧!F260</f>
        <v/>
      </c>
      <c r="G245" s="263">
        <f>入力シート⑧!G260</f>
        <v>0</v>
      </c>
      <c r="H245" s="263">
        <f>入力シート⑧!H260</f>
        <v>0</v>
      </c>
      <c r="I245" s="262" t="str">
        <f>入力シート⑧!I260</f>
        <v/>
      </c>
      <c r="J245" s="260" t="str">
        <f>入力シート⑧!J260</f>
        <v/>
      </c>
      <c r="K245" s="267">
        <f>入力シート⑧!K260</f>
        <v>0</v>
      </c>
      <c r="L245" s="263">
        <f>入力シート⑧!L260</f>
        <v>0</v>
      </c>
      <c r="M245" s="262" t="str">
        <f>入力シート⑧!M260</f>
        <v/>
      </c>
      <c r="N245" s="263">
        <f>入力シート⑧!N260</f>
        <v>0</v>
      </c>
      <c r="O245" s="263">
        <f>入力シート⑧!O260</f>
        <v>0</v>
      </c>
      <c r="P245" s="262" t="str">
        <f>入力シート⑧!P260</f>
        <v/>
      </c>
      <c r="Q245" s="260" t="str">
        <f>入力シート⑧!Q260</f>
        <v/>
      </c>
    </row>
    <row r="246" spans="1:17" s="4" customFormat="1" ht="14.4" customHeight="1" x14ac:dyDescent="0.2">
      <c r="A246" s="291">
        <v>238</v>
      </c>
      <c r="B246" s="1220">
        <f>入力シート⑧!B261</f>
        <v>0</v>
      </c>
      <c r="C246" s="1221"/>
      <c r="D246" s="267">
        <f>入力シート⑧!D261</f>
        <v>0</v>
      </c>
      <c r="E246" s="263">
        <f>入力シート⑧!E261</f>
        <v>0</v>
      </c>
      <c r="F246" s="262" t="str">
        <f>入力シート⑧!F261</f>
        <v/>
      </c>
      <c r="G246" s="263">
        <f>入力シート⑧!G261</f>
        <v>0</v>
      </c>
      <c r="H246" s="263">
        <f>入力シート⑧!H261</f>
        <v>0</v>
      </c>
      <c r="I246" s="262" t="str">
        <f>入力シート⑧!I261</f>
        <v/>
      </c>
      <c r="J246" s="260" t="str">
        <f>入力シート⑧!J261</f>
        <v/>
      </c>
      <c r="K246" s="267">
        <f>入力シート⑧!K261</f>
        <v>0</v>
      </c>
      <c r="L246" s="263">
        <f>入力シート⑧!L261</f>
        <v>0</v>
      </c>
      <c r="M246" s="262" t="str">
        <f>入力シート⑧!M261</f>
        <v/>
      </c>
      <c r="N246" s="263">
        <f>入力シート⑧!N261</f>
        <v>0</v>
      </c>
      <c r="O246" s="263">
        <f>入力シート⑧!O261</f>
        <v>0</v>
      </c>
      <c r="P246" s="262" t="str">
        <f>入力シート⑧!P261</f>
        <v/>
      </c>
      <c r="Q246" s="260" t="str">
        <f>入力シート⑧!Q261</f>
        <v/>
      </c>
    </row>
    <row r="247" spans="1:17" s="4" customFormat="1" ht="14.4" customHeight="1" x14ac:dyDescent="0.2">
      <c r="A247" s="288">
        <v>239</v>
      </c>
      <c r="B247" s="1220">
        <f>入力シート⑧!B262</f>
        <v>0</v>
      </c>
      <c r="C247" s="1221"/>
      <c r="D247" s="267">
        <f>入力シート⑧!D262</f>
        <v>0</v>
      </c>
      <c r="E247" s="263">
        <f>入力シート⑧!E262</f>
        <v>0</v>
      </c>
      <c r="F247" s="262" t="str">
        <f>入力シート⑧!F262</f>
        <v/>
      </c>
      <c r="G247" s="263">
        <f>入力シート⑧!G262</f>
        <v>0</v>
      </c>
      <c r="H247" s="263">
        <f>入力シート⑧!H262</f>
        <v>0</v>
      </c>
      <c r="I247" s="262" t="str">
        <f>入力シート⑧!I262</f>
        <v/>
      </c>
      <c r="J247" s="260" t="str">
        <f>入力シート⑧!J262</f>
        <v/>
      </c>
      <c r="K247" s="267">
        <f>入力シート⑧!K262</f>
        <v>0</v>
      </c>
      <c r="L247" s="263">
        <f>入力シート⑧!L262</f>
        <v>0</v>
      </c>
      <c r="M247" s="262" t="str">
        <f>入力シート⑧!M262</f>
        <v/>
      </c>
      <c r="N247" s="263">
        <f>入力シート⑧!N262</f>
        <v>0</v>
      </c>
      <c r="O247" s="263">
        <f>入力シート⑧!O262</f>
        <v>0</v>
      </c>
      <c r="P247" s="262" t="str">
        <f>入力シート⑧!P262</f>
        <v/>
      </c>
      <c r="Q247" s="260" t="str">
        <f>入力シート⑧!Q262</f>
        <v/>
      </c>
    </row>
    <row r="248" spans="1:17" s="4" customFormat="1" ht="14.4" customHeight="1" x14ac:dyDescent="0.2">
      <c r="A248" s="291">
        <v>240</v>
      </c>
      <c r="B248" s="1220">
        <f>入力シート⑧!B263</f>
        <v>0</v>
      </c>
      <c r="C248" s="1221"/>
      <c r="D248" s="267">
        <f>入力シート⑧!D263</f>
        <v>0</v>
      </c>
      <c r="E248" s="263">
        <f>入力シート⑧!E263</f>
        <v>0</v>
      </c>
      <c r="F248" s="262" t="str">
        <f>入力シート⑧!F263</f>
        <v/>
      </c>
      <c r="G248" s="263">
        <f>入力シート⑧!G263</f>
        <v>0</v>
      </c>
      <c r="H248" s="263">
        <f>入力シート⑧!H263</f>
        <v>0</v>
      </c>
      <c r="I248" s="262" t="str">
        <f>入力シート⑧!I263</f>
        <v/>
      </c>
      <c r="J248" s="260" t="str">
        <f>入力シート⑧!J263</f>
        <v/>
      </c>
      <c r="K248" s="267">
        <f>入力シート⑧!K263</f>
        <v>0</v>
      </c>
      <c r="L248" s="263">
        <f>入力シート⑧!L263</f>
        <v>0</v>
      </c>
      <c r="M248" s="262" t="str">
        <f>入力シート⑧!M263</f>
        <v/>
      </c>
      <c r="N248" s="263">
        <f>入力シート⑧!N263</f>
        <v>0</v>
      </c>
      <c r="O248" s="263">
        <f>入力シート⑧!O263</f>
        <v>0</v>
      </c>
      <c r="P248" s="262" t="str">
        <f>入力シート⑧!P263</f>
        <v/>
      </c>
      <c r="Q248" s="260" t="str">
        <f>入力シート⑧!Q263</f>
        <v/>
      </c>
    </row>
    <row r="249" spans="1:17" s="4" customFormat="1" ht="14.4" customHeight="1" x14ac:dyDescent="0.2">
      <c r="A249" s="288">
        <v>241</v>
      </c>
      <c r="B249" s="1220">
        <f>入力シート⑧!B264</f>
        <v>0</v>
      </c>
      <c r="C249" s="1221"/>
      <c r="D249" s="267">
        <f>入力シート⑧!D264</f>
        <v>0</v>
      </c>
      <c r="E249" s="263">
        <f>入力シート⑧!E264</f>
        <v>0</v>
      </c>
      <c r="F249" s="262" t="str">
        <f>入力シート⑧!F264</f>
        <v/>
      </c>
      <c r="G249" s="263">
        <f>入力シート⑧!G264</f>
        <v>0</v>
      </c>
      <c r="H249" s="263">
        <f>入力シート⑧!H264</f>
        <v>0</v>
      </c>
      <c r="I249" s="262" t="str">
        <f>入力シート⑧!I264</f>
        <v/>
      </c>
      <c r="J249" s="260" t="str">
        <f>入力シート⑧!J264</f>
        <v/>
      </c>
      <c r="K249" s="267">
        <f>入力シート⑧!K264</f>
        <v>0</v>
      </c>
      <c r="L249" s="263">
        <f>入力シート⑧!L264</f>
        <v>0</v>
      </c>
      <c r="M249" s="262" t="str">
        <f>入力シート⑧!M264</f>
        <v/>
      </c>
      <c r="N249" s="263">
        <f>入力シート⑧!N264</f>
        <v>0</v>
      </c>
      <c r="O249" s="263">
        <f>入力シート⑧!O264</f>
        <v>0</v>
      </c>
      <c r="P249" s="262" t="str">
        <f>入力シート⑧!P264</f>
        <v/>
      </c>
      <c r="Q249" s="260" t="str">
        <f>入力シート⑧!Q264</f>
        <v/>
      </c>
    </row>
    <row r="250" spans="1:17" s="4" customFormat="1" ht="14.4" customHeight="1" x14ac:dyDescent="0.2">
      <c r="A250" s="291">
        <v>242</v>
      </c>
      <c r="B250" s="1220">
        <f>入力シート⑧!B265</f>
        <v>0</v>
      </c>
      <c r="C250" s="1221"/>
      <c r="D250" s="267">
        <f>入力シート⑧!D265</f>
        <v>0</v>
      </c>
      <c r="E250" s="263">
        <f>入力シート⑧!E265</f>
        <v>0</v>
      </c>
      <c r="F250" s="262" t="str">
        <f>入力シート⑧!F265</f>
        <v/>
      </c>
      <c r="G250" s="263">
        <f>入力シート⑧!G265</f>
        <v>0</v>
      </c>
      <c r="H250" s="263">
        <f>入力シート⑧!H265</f>
        <v>0</v>
      </c>
      <c r="I250" s="262" t="str">
        <f>入力シート⑧!I265</f>
        <v/>
      </c>
      <c r="J250" s="260" t="str">
        <f>入力シート⑧!J265</f>
        <v/>
      </c>
      <c r="K250" s="267">
        <f>入力シート⑧!K265</f>
        <v>0</v>
      </c>
      <c r="L250" s="263">
        <f>入力シート⑧!L265</f>
        <v>0</v>
      </c>
      <c r="M250" s="262" t="str">
        <f>入力シート⑧!M265</f>
        <v/>
      </c>
      <c r="N250" s="263">
        <f>入力シート⑧!N265</f>
        <v>0</v>
      </c>
      <c r="O250" s="263">
        <f>入力シート⑧!O265</f>
        <v>0</v>
      </c>
      <c r="P250" s="262" t="str">
        <f>入力シート⑧!P265</f>
        <v/>
      </c>
      <c r="Q250" s="260" t="str">
        <f>入力シート⑧!Q265</f>
        <v/>
      </c>
    </row>
    <row r="251" spans="1:17" s="4" customFormat="1" ht="14.4" customHeight="1" x14ac:dyDescent="0.2">
      <c r="A251" s="288">
        <v>243</v>
      </c>
      <c r="B251" s="1220">
        <f>入力シート⑧!B266</f>
        <v>0</v>
      </c>
      <c r="C251" s="1221"/>
      <c r="D251" s="267">
        <f>入力シート⑧!D266</f>
        <v>0</v>
      </c>
      <c r="E251" s="263">
        <f>入力シート⑧!E266</f>
        <v>0</v>
      </c>
      <c r="F251" s="262" t="str">
        <f>入力シート⑧!F266</f>
        <v/>
      </c>
      <c r="G251" s="263">
        <f>入力シート⑧!G266</f>
        <v>0</v>
      </c>
      <c r="H251" s="263">
        <f>入力シート⑧!H266</f>
        <v>0</v>
      </c>
      <c r="I251" s="262" t="str">
        <f>入力シート⑧!I266</f>
        <v/>
      </c>
      <c r="J251" s="260" t="str">
        <f>入力シート⑧!J266</f>
        <v/>
      </c>
      <c r="K251" s="267">
        <f>入力シート⑧!K266</f>
        <v>0</v>
      </c>
      <c r="L251" s="263">
        <f>入力シート⑧!L266</f>
        <v>0</v>
      </c>
      <c r="M251" s="262" t="str">
        <f>入力シート⑧!M266</f>
        <v/>
      </c>
      <c r="N251" s="263">
        <f>入力シート⑧!N266</f>
        <v>0</v>
      </c>
      <c r="O251" s="263">
        <f>入力シート⑧!O266</f>
        <v>0</v>
      </c>
      <c r="P251" s="262" t="str">
        <f>入力シート⑧!P266</f>
        <v/>
      </c>
      <c r="Q251" s="260" t="str">
        <f>入力シート⑧!Q266</f>
        <v/>
      </c>
    </row>
    <row r="252" spans="1:17" s="4" customFormat="1" ht="14.4" customHeight="1" x14ac:dyDescent="0.2">
      <c r="A252" s="291">
        <v>244</v>
      </c>
      <c r="B252" s="1220">
        <f>入力シート⑧!B267</f>
        <v>0</v>
      </c>
      <c r="C252" s="1221"/>
      <c r="D252" s="267">
        <f>入力シート⑧!D267</f>
        <v>0</v>
      </c>
      <c r="E252" s="263">
        <f>入力シート⑧!E267</f>
        <v>0</v>
      </c>
      <c r="F252" s="262" t="str">
        <f>入力シート⑧!F267</f>
        <v/>
      </c>
      <c r="G252" s="263">
        <f>入力シート⑧!G267</f>
        <v>0</v>
      </c>
      <c r="H252" s="263">
        <f>入力シート⑧!H267</f>
        <v>0</v>
      </c>
      <c r="I252" s="262" t="str">
        <f>入力シート⑧!I267</f>
        <v/>
      </c>
      <c r="J252" s="260" t="str">
        <f>入力シート⑧!J267</f>
        <v/>
      </c>
      <c r="K252" s="267">
        <f>入力シート⑧!K267</f>
        <v>0</v>
      </c>
      <c r="L252" s="263">
        <f>入力シート⑧!L267</f>
        <v>0</v>
      </c>
      <c r="M252" s="262" t="str">
        <f>入力シート⑧!M267</f>
        <v/>
      </c>
      <c r="N252" s="263">
        <f>入力シート⑧!N267</f>
        <v>0</v>
      </c>
      <c r="O252" s="263">
        <f>入力シート⑧!O267</f>
        <v>0</v>
      </c>
      <c r="P252" s="262" t="str">
        <f>入力シート⑧!P267</f>
        <v/>
      </c>
      <c r="Q252" s="260" t="str">
        <f>入力シート⑧!Q267</f>
        <v/>
      </c>
    </row>
    <row r="253" spans="1:17" s="4" customFormat="1" ht="14.4" customHeight="1" x14ac:dyDescent="0.2">
      <c r="A253" s="288">
        <v>245</v>
      </c>
      <c r="B253" s="1220">
        <f>入力シート⑧!B268</f>
        <v>0</v>
      </c>
      <c r="C253" s="1221"/>
      <c r="D253" s="267">
        <f>入力シート⑧!D268</f>
        <v>0</v>
      </c>
      <c r="E253" s="263">
        <f>入力シート⑧!E268</f>
        <v>0</v>
      </c>
      <c r="F253" s="262" t="str">
        <f>入力シート⑧!F268</f>
        <v/>
      </c>
      <c r="G253" s="263">
        <f>入力シート⑧!G268</f>
        <v>0</v>
      </c>
      <c r="H253" s="263">
        <f>入力シート⑧!H268</f>
        <v>0</v>
      </c>
      <c r="I253" s="262" t="str">
        <f>入力シート⑧!I268</f>
        <v/>
      </c>
      <c r="J253" s="260" t="str">
        <f>入力シート⑧!J268</f>
        <v/>
      </c>
      <c r="K253" s="267">
        <f>入力シート⑧!K268</f>
        <v>0</v>
      </c>
      <c r="L253" s="263">
        <f>入力シート⑧!L268</f>
        <v>0</v>
      </c>
      <c r="M253" s="262" t="str">
        <f>入力シート⑧!M268</f>
        <v/>
      </c>
      <c r="N253" s="263">
        <f>入力シート⑧!N268</f>
        <v>0</v>
      </c>
      <c r="O253" s="263">
        <f>入力シート⑧!O268</f>
        <v>0</v>
      </c>
      <c r="P253" s="262" t="str">
        <f>入力シート⑧!P268</f>
        <v/>
      </c>
      <c r="Q253" s="260" t="str">
        <f>入力シート⑧!Q268</f>
        <v/>
      </c>
    </row>
    <row r="254" spans="1:17" s="4" customFormat="1" ht="14.4" customHeight="1" x14ac:dyDescent="0.2">
      <c r="A254" s="291">
        <v>246</v>
      </c>
      <c r="B254" s="1220">
        <f>入力シート⑧!B269</f>
        <v>0</v>
      </c>
      <c r="C254" s="1221"/>
      <c r="D254" s="267">
        <f>入力シート⑧!D269</f>
        <v>0</v>
      </c>
      <c r="E254" s="263">
        <f>入力シート⑧!E269</f>
        <v>0</v>
      </c>
      <c r="F254" s="262" t="str">
        <f>入力シート⑧!F269</f>
        <v/>
      </c>
      <c r="G254" s="263">
        <f>入力シート⑧!G269</f>
        <v>0</v>
      </c>
      <c r="H254" s="263">
        <f>入力シート⑧!H269</f>
        <v>0</v>
      </c>
      <c r="I254" s="262" t="str">
        <f>入力シート⑧!I269</f>
        <v/>
      </c>
      <c r="J254" s="260" t="str">
        <f>入力シート⑧!J269</f>
        <v/>
      </c>
      <c r="K254" s="267">
        <f>入力シート⑧!K269</f>
        <v>0</v>
      </c>
      <c r="L254" s="263">
        <f>入力シート⑧!L269</f>
        <v>0</v>
      </c>
      <c r="M254" s="262" t="str">
        <f>入力シート⑧!M269</f>
        <v/>
      </c>
      <c r="N254" s="263">
        <f>入力シート⑧!N269</f>
        <v>0</v>
      </c>
      <c r="O254" s="263">
        <f>入力シート⑧!O269</f>
        <v>0</v>
      </c>
      <c r="P254" s="262" t="str">
        <f>入力シート⑧!P269</f>
        <v/>
      </c>
      <c r="Q254" s="260" t="str">
        <f>入力シート⑧!Q269</f>
        <v/>
      </c>
    </row>
    <row r="255" spans="1:17" s="4" customFormat="1" ht="14.4" customHeight="1" x14ac:dyDescent="0.2">
      <c r="A255" s="288">
        <v>247</v>
      </c>
      <c r="B255" s="1220">
        <f>入力シート⑧!B270</f>
        <v>0</v>
      </c>
      <c r="C255" s="1221"/>
      <c r="D255" s="267">
        <f>入力シート⑧!D270</f>
        <v>0</v>
      </c>
      <c r="E255" s="263">
        <f>入力シート⑧!E270</f>
        <v>0</v>
      </c>
      <c r="F255" s="262" t="str">
        <f>入力シート⑧!F270</f>
        <v/>
      </c>
      <c r="G255" s="263">
        <f>入力シート⑧!G270</f>
        <v>0</v>
      </c>
      <c r="H255" s="263">
        <f>入力シート⑧!H270</f>
        <v>0</v>
      </c>
      <c r="I255" s="262" t="str">
        <f>入力シート⑧!I270</f>
        <v/>
      </c>
      <c r="J255" s="260" t="str">
        <f>入力シート⑧!J270</f>
        <v/>
      </c>
      <c r="K255" s="267">
        <f>入力シート⑧!K270</f>
        <v>0</v>
      </c>
      <c r="L255" s="263">
        <f>入力シート⑧!L270</f>
        <v>0</v>
      </c>
      <c r="M255" s="262" t="str">
        <f>入力シート⑧!M270</f>
        <v/>
      </c>
      <c r="N255" s="263">
        <f>入力シート⑧!N270</f>
        <v>0</v>
      </c>
      <c r="O255" s="263">
        <f>入力シート⑧!O270</f>
        <v>0</v>
      </c>
      <c r="P255" s="262" t="str">
        <f>入力シート⑧!P270</f>
        <v/>
      </c>
      <c r="Q255" s="260" t="str">
        <f>入力シート⑧!Q270</f>
        <v/>
      </c>
    </row>
    <row r="256" spans="1:17" s="4" customFormat="1" ht="14.4" customHeight="1" x14ac:dyDescent="0.2">
      <c r="A256" s="291">
        <v>248</v>
      </c>
      <c r="B256" s="1220">
        <f>入力シート⑧!B271</f>
        <v>0</v>
      </c>
      <c r="C256" s="1221"/>
      <c r="D256" s="267">
        <f>入力シート⑧!D271</f>
        <v>0</v>
      </c>
      <c r="E256" s="263">
        <f>入力シート⑧!E271</f>
        <v>0</v>
      </c>
      <c r="F256" s="262" t="str">
        <f>入力シート⑧!F271</f>
        <v/>
      </c>
      <c r="G256" s="263">
        <f>入力シート⑧!G271</f>
        <v>0</v>
      </c>
      <c r="H256" s="263">
        <f>入力シート⑧!H271</f>
        <v>0</v>
      </c>
      <c r="I256" s="262" t="str">
        <f>入力シート⑧!I271</f>
        <v/>
      </c>
      <c r="J256" s="260" t="str">
        <f>入力シート⑧!J271</f>
        <v/>
      </c>
      <c r="K256" s="267">
        <f>入力シート⑧!K271</f>
        <v>0</v>
      </c>
      <c r="L256" s="263">
        <f>入力シート⑧!L271</f>
        <v>0</v>
      </c>
      <c r="M256" s="262" t="str">
        <f>入力シート⑧!M271</f>
        <v/>
      </c>
      <c r="N256" s="263">
        <f>入力シート⑧!N271</f>
        <v>0</v>
      </c>
      <c r="O256" s="263">
        <f>入力シート⑧!O271</f>
        <v>0</v>
      </c>
      <c r="P256" s="262" t="str">
        <f>入力シート⑧!P271</f>
        <v/>
      </c>
      <c r="Q256" s="260" t="str">
        <f>入力シート⑧!Q271</f>
        <v/>
      </c>
    </row>
    <row r="257" spans="1:17" s="4" customFormat="1" ht="14.4" customHeight="1" x14ac:dyDescent="0.2">
      <c r="A257" s="288">
        <v>249</v>
      </c>
      <c r="B257" s="1220">
        <f>入力シート⑧!B272</f>
        <v>0</v>
      </c>
      <c r="C257" s="1221"/>
      <c r="D257" s="267">
        <f>入力シート⑧!D272</f>
        <v>0</v>
      </c>
      <c r="E257" s="263">
        <f>入力シート⑧!E272</f>
        <v>0</v>
      </c>
      <c r="F257" s="262" t="str">
        <f>入力シート⑧!F272</f>
        <v/>
      </c>
      <c r="G257" s="263">
        <f>入力シート⑧!G272</f>
        <v>0</v>
      </c>
      <c r="H257" s="263">
        <f>入力シート⑧!H272</f>
        <v>0</v>
      </c>
      <c r="I257" s="262" t="str">
        <f>入力シート⑧!I272</f>
        <v/>
      </c>
      <c r="J257" s="260" t="str">
        <f>入力シート⑧!J272</f>
        <v/>
      </c>
      <c r="K257" s="267">
        <f>入力シート⑧!K272</f>
        <v>0</v>
      </c>
      <c r="L257" s="263">
        <f>入力シート⑧!L272</f>
        <v>0</v>
      </c>
      <c r="M257" s="262" t="str">
        <f>入力シート⑧!M272</f>
        <v/>
      </c>
      <c r="N257" s="263">
        <f>入力シート⑧!N272</f>
        <v>0</v>
      </c>
      <c r="O257" s="263">
        <f>入力シート⑧!O272</f>
        <v>0</v>
      </c>
      <c r="P257" s="262" t="str">
        <f>入力シート⑧!P272</f>
        <v/>
      </c>
      <c r="Q257" s="260" t="str">
        <f>入力シート⑧!Q272</f>
        <v/>
      </c>
    </row>
    <row r="258" spans="1:17" s="4" customFormat="1" ht="14.4" customHeight="1" x14ac:dyDescent="0.2">
      <c r="A258" s="291">
        <v>250</v>
      </c>
      <c r="B258" s="1220">
        <f>入力シート⑧!B273</f>
        <v>0</v>
      </c>
      <c r="C258" s="1221"/>
      <c r="D258" s="267">
        <f>入力シート⑧!D273</f>
        <v>0</v>
      </c>
      <c r="E258" s="263">
        <f>入力シート⑧!E273</f>
        <v>0</v>
      </c>
      <c r="F258" s="262" t="str">
        <f>入力シート⑧!F273</f>
        <v/>
      </c>
      <c r="G258" s="263">
        <f>入力シート⑧!G273</f>
        <v>0</v>
      </c>
      <c r="H258" s="263">
        <f>入力シート⑧!H273</f>
        <v>0</v>
      </c>
      <c r="I258" s="262" t="str">
        <f>入力シート⑧!I273</f>
        <v/>
      </c>
      <c r="J258" s="260" t="str">
        <f>入力シート⑧!J273</f>
        <v/>
      </c>
      <c r="K258" s="267">
        <f>入力シート⑧!K273</f>
        <v>0</v>
      </c>
      <c r="L258" s="263">
        <f>入力シート⑧!L273</f>
        <v>0</v>
      </c>
      <c r="M258" s="262" t="str">
        <f>入力シート⑧!M273</f>
        <v/>
      </c>
      <c r="N258" s="263">
        <f>入力シート⑧!N273</f>
        <v>0</v>
      </c>
      <c r="O258" s="263">
        <f>入力シート⑧!O273</f>
        <v>0</v>
      </c>
      <c r="P258" s="262" t="str">
        <f>入力シート⑧!P273</f>
        <v/>
      </c>
      <c r="Q258" s="260" t="str">
        <f>入力シート⑧!Q273</f>
        <v/>
      </c>
    </row>
    <row r="259" spans="1:17" s="4" customFormat="1" ht="14.4" customHeight="1" x14ac:dyDescent="0.2">
      <c r="A259" s="288">
        <v>251</v>
      </c>
      <c r="B259" s="1220">
        <f>入力シート⑧!B274</f>
        <v>0</v>
      </c>
      <c r="C259" s="1221"/>
      <c r="D259" s="267">
        <f>入力シート⑧!D274</f>
        <v>0</v>
      </c>
      <c r="E259" s="263">
        <f>入力シート⑧!E274</f>
        <v>0</v>
      </c>
      <c r="F259" s="262" t="str">
        <f>入力シート⑧!F274</f>
        <v/>
      </c>
      <c r="G259" s="263">
        <f>入力シート⑧!G274</f>
        <v>0</v>
      </c>
      <c r="H259" s="263">
        <f>入力シート⑧!H274</f>
        <v>0</v>
      </c>
      <c r="I259" s="262" t="str">
        <f>入力シート⑧!I274</f>
        <v/>
      </c>
      <c r="J259" s="260" t="str">
        <f>入力シート⑧!J274</f>
        <v/>
      </c>
      <c r="K259" s="267">
        <f>入力シート⑧!K274</f>
        <v>0</v>
      </c>
      <c r="L259" s="263">
        <f>入力シート⑧!L274</f>
        <v>0</v>
      </c>
      <c r="M259" s="262" t="str">
        <f>入力シート⑧!M274</f>
        <v/>
      </c>
      <c r="N259" s="263">
        <f>入力シート⑧!N274</f>
        <v>0</v>
      </c>
      <c r="O259" s="263">
        <f>入力シート⑧!O274</f>
        <v>0</v>
      </c>
      <c r="P259" s="262" t="str">
        <f>入力シート⑧!P274</f>
        <v/>
      </c>
      <c r="Q259" s="260" t="str">
        <f>入力シート⑧!Q274</f>
        <v/>
      </c>
    </row>
    <row r="260" spans="1:17" s="4" customFormat="1" ht="14.4" customHeight="1" x14ac:dyDescent="0.2">
      <c r="A260" s="291">
        <v>252</v>
      </c>
      <c r="B260" s="1220">
        <f>入力シート⑧!B275</f>
        <v>0</v>
      </c>
      <c r="C260" s="1221"/>
      <c r="D260" s="267">
        <f>入力シート⑧!D275</f>
        <v>0</v>
      </c>
      <c r="E260" s="263">
        <f>入力シート⑧!E275</f>
        <v>0</v>
      </c>
      <c r="F260" s="262" t="str">
        <f>入力シート⑧!F275</f>
        <v/>
      </c>
      <c r="G260" s="263">
        <f>入力シート⑧!G275</f>
        <v>0</v>
      </c>
      <c r="H260" s="263">
        <f>入力シート⑧!H275</f>
        <v>0</v>
      </c>
      <c r="I260" s="262" t="str">
        <f>入力シート⑧!I275</f>
        <v/>
      </c>
      <c r="J260" s="260" t="str">
        <f>入力シート⑧!J275</f>
        <v/>
      </c>
      <c r="K260" s="267">
        <f>入力シート⑧!K275</f>
        <v>0</v>
      </c>
      <c r="L260" s="263">
        <f>入力シート⑧!L275</f>
        <v>0</v>
      </c>
      <c r="M260" s="262" t="str">
        <f>入力シート⑧!M275</f>
        <v/>
      </c>
      <c r="N260" s="263">
        <f>入力シート⑧!N275</f>
        <v>0</v>
      </c>
      <c r="O260" s="263">
        <f>入力シート⑧!O275</f>
        <v>0</v>
      </c>
      <c r="P260" s="262" t="str">
        <f>入力シート⑧!P275</f>
        <v/>
      </c>
      <c r="Q260" s="260" t="str">
        <f>入力シート⑧!Q275</f>
        <v/>
      </c>
    </row>
    <row r="261" spans="1:17" s="4" customFormat="1" ht="14.4" customHeight="1" x14ac:dyDescent="0.2">
      <c r="A261" s="288">
        <v>253</v>
      </c>
      <c r="B261" s="1220">
        <f>入力シート⑧!B276</f>
        <v>0</v>
      </c>
      <c r="C261" s="1221"/>
      <c r="D261" s="267">
        <f>入力シート⑧!D276</f>
        <v>0</v>
      </c>
      <c r="E261" s="263">
        <f>入力シート⑧!E276</f>
        <v>0</v>
      </c>
      <c r="F261" s="262" t="str">
        <f>入力シート⑧!F276</f>
        <v/>
      </c>
      <c r="G261" s="263">
        <f>入力シート⑧!G276</f>
        <v>0</v>
      </c>
      <c r="H261" s="263">
        <f>入力シート⑧!H276</f>
        <v>0</v>
      </c>
      <c r="I261" s="262" t="str">
        <f>入力シート⑧!I276</f>
        <v/>
      </c>
      <c r="J261" s="260" t="str">
        <f>入力シート⑧!J276</f>
        <v/>
      </c>
      <c r="K261" s="267">
        <f>入力シート⑧!K276</f>
        <v>0</v>
      </c>
      <c r="L261" s="263">
        <f>入力シート⑧!L276</f>
        <v>0</v>
      </c>
      <c r="M261" s="262" t="str">
        <f>入力シート⑧!M276</f>
        <v/>
      </c>
      <c r="N261" s="263">
        <f>入力シート⑧!N276</f>
        <v>0</v>
      </c>
      <c r="O261" s="263">
        <f>入力シート⑧!O276</f>
        <v>0</v>
      </c>
      <c r="P261" s="262" t="str">
        <f>入力シート⑧!P276</f>
        <v/>
      </c>
      <c r="Q261" s="260" t="str">
        <f>入力シート⑧!Q276</f>
        <v/>
      </c>
    </row>
    <row r="262" spans="1:17" s="4" customFormat="1" ht="14.4" customHeight="1" x14ac:dyDescent="0.2">
      <c r="A262" s="291">
        <v>254</v>
      </c>
      <c r="B262" s="1220">
        <f>入力シート⑧!B277</f>
        <v>0</v>
      </c>
      <c r="C262" s="1221"/>
      <c r="D262" s="267">
        <f>入力シート⑧!D277</f>
        <v>0</v>
      </c>
      <c r="E262" s="263">
        <f>入力シート⑧!E277</f>
        <v>0</v>
      </c>
      <c r="F262" s="262" t="str">
        <f>入力シート⑧!F277</f>
        <v/>
      </c>
      <c r="G262" s="263">
        <f>入力シート⑧!G277</f>
        <v>0</v>
      </c>
      <c r="H262" s="263">
        <f>入力シート⑧!H277</f>
        <v>0</v>
      </c>
      <c r="I262" s="262" t="str">
        <f>入力シート⑧!I277</f>
        <v/>
      </c>
      <c r="J262" s="260" t="str">
        <f>入力シート⑧!J277</f>
        <v/>
      </c>
      <c r="K262" s="267">
        <f>入力シート⑧!K277</f>
        <v>0</v>
      </c>
      <c r="L262" s="263">
        <f>入力シート⑧!L277</f>
        <v>0</v>
      </c>
      <c r="M262" s="262" t="str">
        <f>入力シート⑧!M277</f>
        <v/>
      </c>
      <c r="N262" s="263">
        <f>入力シート⑧!N277</f>
        <v>0</v>
      </c>
      <c r="O262" s="263">
        <f>入力シート⑧!O277</f>
        <v>0</v>
      </c>
      <c r="P262" s="262" t="str">
        <f>入力シート⑧!P277</f>
        <v/>
      </c>
      <c r="Q262" s="260" t="str">
        <f>入力シート⑧!Q277</f>
        <v/>
      </c>
    </row>
    <row r="263" spans="1:17" s="4" customFormat="1" ht="14.4" customHeight="1" x14ac:dyDescent="0.2">
      <c r="A263" s="288">
        <v>255</v>
      </c>
      <c r="B263" s="1220">
        <f>入力シート⑧!B278</f>
        <v>0</v>
      </c>
      <c r="C263" s="1221"/>
      <c r="D263" s="267">
        <f>入力シート⑧!D278</f>
        <v>0</v>
      </c>
      <c r="E263" s="263">
        <f>入力シート⑧!E278</f>
        <v>0</v>
      </c>
      <c r="F263" s="262" t="str">
        <f>入力シート⑧!F278</f>
        <v/>
      </c>
      <c r="G263" s="263">
        <f>入力シート⑧!G278</f>
        <v>0</v>
      </c>
      <c r="H263" s="263">
        <f>入力シート⑧!H278</f>
        <v>0</v>
      </c>
      <c r="I263" s="262" t="str">
        <f>入力シート⑧!I278</f>
        <v/>
      </c>
      <c r="J263" s="260" t="str">
        <f>入力シート⑧!J278</f>
        <v/>
      </c>
      <c r="K263" s="267">
        <f>入力シート⑧!K278</f>
        <v>0</v>
      </c>
      <c r="L263" s="263">
        <f>入力シート⑧!L278</f>
        <v>0</v>
      </c>
      <c r="M263" s="262" t="str">
        <f>入力シート⑧!M278</f>
        <v/>
      </c>
      <c r="N263" s="263">
        <f>入力シート⑧!N278</f>
        <v>0</v>
      </c>
      <c r="O263" s="263">
        <f>入力シート⑧!O278</f>
        <v>0</v>
      </c>
      <c r="P263" s="262" t="str">
        <f>入力シート⑧!P278</f>
        <v/>
      </c>
      <c r="Q263" s="260" t="str">
        <f>入力シート⑧!Q278</f>
        <v/>
      </c>
    </row>
    <row r="264" spans="1:17" s="4" customFormat="1" ht="14.4" customHeight="1" x14ac:dyDescent="0.2">
      <c r="A264" s="291">
        <v>256</v>
      </c>
      <c r="B264" s="1220">
        <f>入力シート⑧!B279</f>
        <v>0</v>
      </c>
      <c r="C264" s="1221"/>
      <c r="D264" s="267">
        <f>入力シート⑧!D279</f>
        <v>0</v>
      </c>
      <c r="E264" s="263">
        <f>入力シート⑧!E279</f>
        <v>0</v>
      </c>
      <c r="F264" s="262" t="str">
        <f>入力シート⑧!F279</f>
        <v/>
      </c>
      <c r="G264" s="263">
        <f>入力シート⑧!G279</f>
        <v>0</v>
      </c>
      <c r="H264" s="263">
        <f>入力シート⑧!H279</f>
        <v>0</v>
      </c>
      <c r="I264" s="262" t="str">
        <f>入力シート⑧!I279</f>
        <v/>
      </c>
      <c r="J264" s="260" t="str">
        <f>入力シート⑧!J279</f>
        <v/>
      </c>
      <c r="K264" s="267">
        <f>入力シート⑧!K279</f>
        <v>0</v>
      </c>
      <c r="L264" s="263">
        <f>入力シート⑧!L279</f>
        <v>0</v>
      </c>
      <c r="M264" s="262" t="str">
        <f>入力シート⑧!M279</f>
        <v/>
      </c>
      <c r="N264" s="263">
        <f>入力シート⑧!N279</f>
        <v>0</v>
      </c>
      <c r="O264" s="263">
        <f>入力シート⑧!O279</f>
        <v>0</v>
      </c>
      <c r="P264" s="262" t="str">
        <f>入力シート⑧!P279</f>
        <v/>
      </c>
      <c r="Q264" s="260" t="str">
        <f>入力シート⑧!Q279</f>
        <v/>
      </c>
    </row>
    <row r="265" spans="1:17" s="4" customFormat="1" ht="14.4" customHeight="1" x14ac:dyDescent="0.2">
      <c r="A265" s="288">
        <v>257</v>
      </c>
      <c r="B265" s="1220">
        <f>入力シート⑧!B280</f>
        <v>0</v>
      </c>
      <c r="C265" s="1221"/>
      <c r="D265" s="267">
        <f>入力シート⑧!D280</f>
        <v>0</v>
      </c>
      <c r="E265" s="263">
        <f>入力シート⑧!E280</f>
        <v>0</v>
      </c>
      <c r="F265" s="262" t="str">
        <f>入力シート⑧!F280</f>
        <v/>
      </c>
      <c r="G265" s="263">
        <f>入力シート⑧!G280</f>
        <v>0</v>
      </c>
      <c r="H265" s="263">
        <f>入力シート⑧!H280</f>
        <v>0</v>
      </c>
      <c r="I265" s="262" t="str">
        <f>入力シート⑧!I280</f>
        <v/>
      </c>
      <c r="J265" s="260" t="str">
        <f>入力シート⑧!J280</f>
        <v/>
      </c>
      <c r="K265" s="267">
        <f>入力シート⑧!K280</f>
        <v>0</v>
      </c>
      <c r="L265" s="263">
        <f>入力シート⑧!L280</f>
        <v>0</v>
      </c>
      <c r="M265" s="262" t="str">
        <f>入力シート⑧!M280</f>
        <v/>
      </c>
      <c r="N265" s="263">
        <f>入力シート⑧!N280</f>
        <v>0</v>
      </c>
      <c r="O265" s="263">
        <f>入力シート⑧!O280</f>
        <v>0</v>
      </c>
      <c r="P265" s="262" t="str">
        <f>入力シート⑧!P280</f>
        <v/>
      </c>
      <c r="Q265" s="260" t="str">
        <f>入力シート⑧!Q280</f>
        <v/>
      </c>
    </row>
    <row r="266" spans="1:17" s="4" customFormat="1" ht="14.4" customHeight="1" x14ac:dyDescent="0.2">
      <c r="A266" s="291">
        <v>258</v>
      </c>
      <c r="B266" s="1220">
        <f>入力シート⑧!B281</f>
        <v>0</v>
      </c>
      <c r="C266" s="1221"/>
      <c r="D266" s="267">
        <f>入力シート⑧!D281</f>
        <v>0</v>
      </c>
      <c r="E266" s="263">
        <f>入力シート⑧!E281</f>
        <v>0</v>
      </c>
      <c r="F266" s="262" t="str">
        <f>入力シート⑧!F281</f>
        <v/>
      </c>
      <c r="G266" s="263">
        <f>入力シート⑧!G281</f>
        <v>0</v>
      </c>
      <c r="H266" s="263">
        <f>入力シート⑧!H281</f>
        <v>0</v>
      </c>
      <c r="I266" s="262" t="str">
        <f>入力シート⑧!I281</f>
        <v/>
      </c>
      <c r="J266" s="260" t="str">
        <f>入力シート⑧!J281</f>
        <v/>
      </c>
      <c r="K266" s="267">
        <f>入力シート⑧!K281</f>
        <v>0</v>
      </c>
      <c r="L266" s="263">
        <f>入力シート⑧!L281</f>
        <v>0</v>
      </c>
      <c r="M266" s="262" t="str">
        <f>入力シート⑧!M281</f>
        <v/>
      </c>
      <c r="N266" s="263">
        <f>入力シート⑧!N281</f>
        <v>0</v>
      </c>
      <c r="O266" s="263">
        <f>入力シート⑧!O281</f>
        <v>0</v>
      </c>
      <c r="P266" s="262" t="str">
        <f>入力シート⑧!P281</f>
        <v/>
      </c>
      <c r="Q266" s="260" t="str">
        <f>入力シート⑧!Q281</f>
        <v/>
      </c>
    </row>
    <row r="267" spans="1:17" s="4" customFormat="1" ht="14.4" customHeight="1" x14ac:dyDescent="0.2">
      <c r="A267" s="288">
        <v>259</v>
      </c>
      <c r="B267" s="1220">
        <f>入力シート⑧!B282</f>
        <v>0</v>
      </c>
      <c r="C267" s="1221"/>
      <c r="D267" s="267">
        <f>入力シート⑧!D282</f>
        <v>0</v>
      </c>
      <c r="E267" s="263">
        <f>入力シート⑧!E282</f>
        <v>0</v>
      </c>
      <c r="F267" s="262" t="str">
        <f>入力シート⑧!F282</f>
        <v/>
      </c>
      <c r="G267" s="263">
        <f>入力シート⑧!G282</f>
        <v>0</v>
      </c>
      <c r="H267" s="263">
        <f>入力シート⑧!H282</f>
        <v>0</v>
      </c>
      <c r="I267" s="262" t="str">
        <f>入力シート⑧!I282</f>
        <v/>
      </c>
      <c r="J267" s="260" t="str">
        <f>入力シート⑧!J282</f>
        <v/>
      </c>
      <c r="K267" s="267">
        <f>入力シート⑧!K282</f>
        <v>0</v>
      </c>
      <c r="L267" s="263">
        <f>入力シート⑧!L282</f>
        <v>0</v>
      </c>
      <c r="M267" s="262" t="str">
        <f>入力シート⑧!M282</f>
        <v/>
      </c>
      <c r="N267" s="263">
        <f>入力シート⑧!N282</f>
        <v>0</v>
      </c>
      <c r="O267" s="263">
        <f>入力シート⑧!O282</f>
        <v>0</v>
      </c>
      <c r="P267" s="262" t="str">
        <f>入力シート⑧!P282</f>
        <v/>
      </c>
      <c r="Q267" s="260" t="str">
        <f>入力シート⑧!Q282</f>
        <v/>
      </c>
    </row>
    <row r="268" spans="1:17" s="4" customFormat="1" ht="14.4" customHeight="1" x14ac:dyDescent="0.2">
      <c r="A268" s="291">
        <v>260</v>
      </c>
      <c r="B268" s="1220">
        <f>入力シート⑧!B283</f>
        <v>0</v>
      </c>
      <c r="C268" s="1221"/>
      <c r="D268" s="267">
        <f>入力シート⑧!D283</f>
        <v>0</v>
      </c>
      <c r="E268" s="263">
        <f>入力シート⑧!E283</f>
        <v>0</v>
      </c>
      <c r="F268" s="262" t="str">
        <f>入力シート⑧!F283</f>
        <v/>
      </c>
      <c r="G268" s="263">
        <f>入力シート⑧!G283</f>
        <v>0</v>
      </c>
      <c r="H268" s="263">
        <f>入力シート⑧!H283</f>
        <v>0</v>
      </c>
      <c r="I268" s="262" t="str">
        <f>入力シート⑧!I283</f>
        <v/>
      </c>
      <c r="J268" s="260" t="str">
        <f>入力シート⑧!J283</f>
        <v/>
      </c>
      <c r="K268" s="267">
        <f>入力シート⑧!K283</f>
        <v>0</v>
      </c>
      <c r="L268" s="263">
        <f>入力シート⑧!L283</f>
        <v>0</v>
      </c>
      <c r="M268" s="262" t="str">
        <f>入力シート⑧!M283</f>
        <v/>
      </c>
      <c r="N268" s="263">
        <f>入力シート⑧!N283</f>
        <v>0</v>
      </c>
      <c r="O268" s="263">
        <f>入力シート⑧!O283</f>
        <v>0</v>
      </c>
      <c r="P268" s="262" t="str">
        <f>入力シート⑧!P283</f>
        <v/>
      </c>
      <c r="Q268" s="260" t="str">
        <f>入力シート⑧!Q283</f>
        <v/>
      </c>
    </row>
    <row r="269" spans="1:17" s="4" customFormat="1" ht="14.4" customHeight="1" x14ac:dyDescent="0.2">
      <c r="A269" s="288">
        <v>261</v>
      </c>
      <c r="B269" s="1220">
        <f>入力シート⑧!B284</f>
        <v>0</v>
      </c>
      <c r="C269" s="1221"/>
      <c r="D269" s="267">
        <f>入力シート⑧!D284</f>
        <v>0</v>
      </c>
      <c r="E269" s="263">
        <f>入力シート⑧!E284</f>
        <v>0</v>
      </c>
      <c r="F269" s="262" t="str">
        <f>入力シート⑧!F284</f>
        <v/>
      </c>
      <c r="G269" s="263">
        <f>入力シート⑧!G284</f>
        <v>0</v>
      </c>
      <c r="H269" s="263">
        <f>入力シート⑧!H284</f>
        <v>0</v>
      </c>
      <c r="I269" s="262" t="str">
        <f>入力シート⑧!I284</f>
        <v/>
      </c>
      <c r="J269" s="260" t="str">
        <f>入力シート⑧!J284</f>
        <v/>
      </c>
      <c r="K269" s="267">
        <f>入力シート⑧!K284</f>
        <v>0</v>
      </c>
      <c r="L269" s="263">
        <f>入力シート⑧!L284</f>
        <v>0</v>
      </c>
      <c r="M269" s="262" t="str">
        <f>入力シート⑧!M284</f>
        <v/>
      </c>
      <c r="N269" s="263">
        <f>入力シート⑧!N284</f>
        <v>0</v>
      </c>
      <c r="O269" s="263">
        <f>入力シート⑧!O284</f>
        <v>0</v>
      </c>
      <c r="P269" s="262" t="str">
        <f>入力シート⑧!P284</f>
        <v/>
      </c>
      <c r="Q269" s="260" t="str">
        <f>入力シート⑧!Q284</f>
        <v/>
      </c>
    </row>
    <row r="270" spans="1:17" s="4" customFormat="1" ht="14.4" customHeight="1" x14ac:dyDescent="0.2">
      <c r="A270" s="291">
        <v>262</v>
      </c>
      <c r="B270" s="1220">
        <f>入力シート⑧!B285</f>
        <v>0</v>
      </c>
      <c r="C270" s="1221"/>
      <c r="D270" s="267">
        <f>入力シート⑧!D285</f>
        <v>0</v>
      </c>
      <c r="E270" s="263">
        <f>入力シート⑧!E285</f>
        <v>0</v>
      </c>
      <c r="F270" s="262" t="str">
        <f>入力シート⑧!F285</f>
        <v/>
      </c>
      <c r="G270" s="263">
        <f>入力シート⑧!G285</f>
        <v>0</v>
      </c>
      <c r="H270" s="263">
        <f>入力シート⑧!H285</f>
        <v>0</v>
      </c>
      <c r="I270" s="262" t="str">
        <f>入力シート⑧!I285</f>
        <v/>
      </c>
      <c r="J270" s="260" t="str">
        <f>入力シート⑧!J285</f>
        <v/>
      </c>
      <c r="K270" s="267">
        <f>入力シート⑧!K285</f>
        <v>0</v>
      </c>
      <c r="L270" s="263">
        <f>入力シート⑧!L285</f>
        <v>0</v>
      </c>
      <c r="M270" s="262" t="str">
        <f>入力シート⑧!M285</f>
        <v/>
      </c>
      <c r="N270" s="263">
        <f>入力シート⑧!N285</f>
        <v>0</v>
      </c>
      <c r="O270" s="263">
        <f>入力シート⑧!O285</f>
        <v>0</v>
      </c>
      <c r="P270" s="262" t="str">
        <f>入力シート⑧!P285</f>
        <v/>
      </c>
      <c r="Q270" s="260" t="str">
        <f>入力シート⑧!Q285</f>
        <v/>
      </c>
    </row>
    <row r="271" spans="1:17" s="4" customFormat="1" ht="14.4" customHeight="1" x14ac:dyDescent="0.2">
      <c r="A271" s="288">
        <v>263</v>
      </c>
      <c r="B271" s="1220">
        <f>入力シート⑧!B286</f>
        <v>0</v>
      </c>
      <c r="C271" s="1221"/>
      <c r="D271" s="267">
        <f>入力シート⑧!D286</f>
        <v>0</v>
      </c>
      <c r="E271" s="263">
        <f>入力シート⑧!E286</f>
        <v>0</v>
      </c>
      <c r="F271" s="262" t="str">
        <f>入力シート⑧!F286</f>
        <v/>
      </c>
      <c r="G271" s="263">
        <f>入力シート⑧!G286</f>
        <v>0</v>
      </c>
      <c r="H271" s="263">
        <f>入力シート⑧!H286</f>
        <v>0</v>
      </c>
      <c r="I271" s="262" t="str">
        <f>入力シート⑧!I286</f>
        <v/>
      </c>
      <c r="J271" s="260" t="str">
        <f>入力シート⑧!J286</f>
        <v/>
      </c>
      <c r="K271" s="267">
        <f>入力シート⑧!K286</f>
        <v>0</v>
      </c>
      <c r="L271" s="263">
        <f>入力シート⑧!L286</f>
        <v>0</v>
      </c>
      <c r="M271" s="262" t="str">
        <f>入力シート⑧!M286</f>
        <v/>
      </c>
      <c r="N271" s="263">
        <f>入力シート⑧!N286</f>
        <v>0</v>
      </c>
      <c r="O271" s="263">
        <f>入力シート⑧!O286</f>
        <v>0</v>
      </c>
      <c r="P271" s="262" t="str">
        <f>入力シート⑧!P286</f>
        <v/>
      </c>
      <c r="Q271" s="260" t="str">
        <f>入力シート⑧!Q286</f>
        <v/>
      </c>
    </row>
    <row r="272" spans="1:17" s="4" customFormat="1" ht="14.4" customHeight="1" x14ac:dyDescent="0.2">
      <c r="A272" s="291">
        <v>264</v>
      </c>
      <c r="B272" s="1220">
        <f>入力シート⑧!B287</f>
        <v>0</v>
      </c>
      <c r="C272" s="1221"/>
      <c r="D272" s="267">
        <f>入力シート⑧!D287</f>
        <v>0</v>
      </c>
      <c r="E272" s="263">
        <f>入力シート⑧!E287</f>
        <v>0</v>
      </c>
      <c r="F272" s="262" t="str">
        <f>入力シート⑧!F287</f>
        <v/>
      </c>
      <c r="G272" s="263">
        <f>入力シート⑧!G287</f>
        <v>0</v>
      </c>
      <c r="H272" s="263">
        <f>入力シート⑧!H287</f>
        <v>0</v>
      </c>
      <c r="I272" s="262" t="str">
        <f>入力シート⑧!I287</f>
        <v/>
      </c>
      <c r="J272" s="260" t="str">
        <f>入力シート⑧!J287</f>
        <v/>
      </c>
      <c r="K272" s="267">
        <f>入力シート⑧!K287</f>
        <v>0</v>
      </c>
      <c r="L272" s="263">
        <f>入力シート⑧!L287</f>
        <v>0</v>
      </c>
      <c r="M272" s="262" t="str">
        <f>入力シート⑧!M287</f>
        <v/>
      </c>
      <c r="N272" s="263">
        <f>入力シート⑧!N287</f>
        <v>0</v>
      </c>
      <c r="O272" s="263">
        <f>入力シート⑧!O287</f>
        <v>0</v>
      </c>
      <c r="P272" s="262" t="str">
        <f>入力シート⑧!P287</f>
        <v/>
      </c>
      <c r="Q272" s="260" t="str">
        <f>入力シート⑧!Q287</f>
        <v/>
      </c>
    </row>
    <row r="273" spans="1:17" s="4" customFormat="1" ht="14.4" customHeight="1" x14ac:dyDescent="0.2">
      <c r="A273" s="288">
        <v>265</v>
      </c>
      <c r="B273" s="1220">
        <f>入力シート⑧!B288</f>
        <v>0</v>
      </c>
      <c r="C273" s="1221"/>
      <c r="D273" s="267">
        <f>入力シート⑧!D288</f>
        <v>0</v>
      </c>
      <c r="E273" s="263">
        <f>入力シート⑧!E288</f>
        <v>0</v>
      </c>
      <c r="F273" s="262" t="str">
        <f>入力シート⑧!F288</f>
        <v/>
      </c>
      <c r="G273" s="263">
        <f>入力シート⑧!G288</f>
        <v>0</v>
      </c>
      <c r="H273" s="263">
        <f>入力シート⑧!H288</f>
        <v>0</v>
      </c>
      <c r="I273" s="262" t="str">
        <f>入力シート⑧!I288</f>
        <v/>
      </c>
      <c r="J273" s="260" t="str">
        <f>入力シート⑧!J288</f>
        <v/>
      </c>
      <c r="K273" s="267">
        <f>入力シート⑧!K288</f>
        <v>0</v>
      </c>
      <c r="L273" s="263">
        <f>入力シート⑧!L288</f>
        <v>0</v>
      </c>
      <c r="M273" s="262" t="str">
        <f>入力シート⑧!M288</f>
        <v/>
      </c>
      <c r="N273" s="263">
        <f>入力シート⑧!N288</f>
        <v>0</v>
      </c>
      <c r="O273" s="263">
        <f>入力シート⑧!O288</f>
        <v>0</v>
      </c>
      <c r="P273" s="262" t="str">
        <f>入力シート⑧!P288</f>
        <v/>
      </c>
      <c r="Q273" s="260" t="str">
        <f>入力シート⑧!Q288</f>
        <v/>
      </c>
    </row>
    <row r="274" spans="1:17" s="4" customFormat="1" ht="14.4" customHeight="1" x14ac:dyDescent="0.2">
      <c r="A274" s="291">
        <v>266</v>
      </c>
      <c r="B274" s="1220">
        <f>入力シート⑧!B289</f>
        <v>0</v>
      </c>
      <c r="C274" s="1221"/>
      <c r="D274" s="267">
        <f>入力シート⑧!D289</f>
        <v>0</v>
      </c>
      <c r="E274" s="263">
        <f>入力シート⑧!E289</f>
        <v>0</v>
      </c>
      <c r="F274" s="262" t="str">
        <f>入力シート⑧!F289</f>
        <v/>
      </c>
      <c r="G274" s="263">
        <f>入力シート⑧!G289</f>
        <v>0</v>
      </c>
      <c r="H274" s="263">
        <f>入力シート⑧!H289</f>
        <v>0</v>
      </c>
      <c r="I274" s="262" t="str">
        <f>入力シート⑧!I289</f>
        <v/>
      </c>
      <c r="J274" s="260" t="str">
        <f>入力シート⑧!J289</f>
        <v/>
      </c>
      <c r="K274" s="267">
        <f>入力シート⑧!K289</f>
        <v>0</v>
      </c>
      <c r="L274" s="263">
        <f>入力シート⑧!L289</f>
        <v>0</v>
      </c>
      <c r="M274" s="262" t="str">
        <f>入力シート⑧!M289</f>
        <v/>
      </c>
      <c r="N274" s="263">
        <f>入力シート⑧!N289</f>
        <v>0</v>
      </c>
      <c r="O274" s="263">
        <f>入力シート⑧!O289</f>
        <v>0</v>
      </c>
      <c r="P274" s="262" t="str">
        <f>入力シート⑧!P289</f>
        <v/>
      </c>
      <c r="Q274" s="260" t="str">
        <f>入力シート⑧!Q289</f>
        <v/>
      </c>
    </row>
    <row r="275" spans="1:17" s="4" customFormat="1" ht="14.4" customHeight="1" x14ac:dyDescent="0.2">
      <c r="A275" s="288">
        <v>267</v>
      </c>
      <c r="B275" s="1220">
        <f>入力シート⑧!B290</f>
        <v>0</v>
      </c>
      <c r="C275" s="1221"/>
      <c r="D275" s="267">
        <f>入力シート⑧!D290</f>
        <v>0</v>
      </c>
      <c r="E275" s="263">
        <f>入力シート⑧!E290</f>
        <v>0</v>
      </c>
      <c r="F275" s="262" t="str">
        <f>入力シート⑧!F290</f>
        <v/>
      </c>
      <c r="G275" s="263">
        <f>入力シート⑧!G290</f>
        <v>0</v>
      </c>
      <c r="H275" s="263">
        <f>入力シート⑧!H290</f>
        <v>0</v>
      </c>
      <c r="I275" s="262" t="str">
        <f>入力シート⑧!I290</f>
        <v/>
      </c>
      <c r="J275" s="260" t="str">
        <f>入力シート⑧!J290</f>
        <v/>
      </c>
      <c r="K275" s="267">
        <f>入力シート⑧!K290</f>
        <v>0</v>
      </c>
      <c r="L275" s="263">
        <f>入力シート⑧!L290</f>
        <v>0</v>
      </c>
      <c r="M275" s="262" t="str">
        <f>入力シート⑧!M290</f>
        <v/>
      </c>
      <c r="N275" s="263">
        <f>入力シート⑧!N290</f>
        <v>0</v>
      </c>
      <c r="O275" s="263">
        <f>入力シート⑧!O290</f>
        <v>0</v>
      </c>
      <c r="P275" s="262" t="str">
        <f>入力シート⑧!P290</f>
        <v/>
      </c>
      <c r="Q275" s="260" t="str">
        <f>入力シート⑧!Q290</f>
        <v/>
      </c>
    </row>
    <row r="276" spans="1:17" s="4" customFormat="1" ht="14.4" customHeight="1" x14ac:dyDescent="0.2">
      <c r="A276" s="291">
        <v>268</v>
      </c>
      <c r="B276" s="1220">
        <f>入力シート⑧!B291</f>
        <v>0</v>
      </c>
      <c r="C276" s="1221"/>
      <c r="D276" s="267">
        <f>入力シート⑧!D291</f>
        <v>0</v>
      </c>
      <c r="E276" s="263">
        <f>入力シート⑧!E291</f>
        <v>0</v>
      </c>
      <c r="F276" s="262" t="str">
        <f>入力シート⑧!F291</f>
        <v/>
      </c>
      <c r="G276" s="263">
        <f>入力シート⑧!G291</f>
        <v>0</v>
      </c>
      <c r="H276" s="263">
        <f>入力シート⑧!H291</f>
        <v>0</v>
      </c>
      <c r="I276" s="262" t="str">
        <f>入力シート⑧!I291</f>
        <v/>
      </c>
      <c r="J276" s="260" t="str">
        <f>入力シート⑧!J291</f>
        <v/>
      </c>
      <c r="K276" s="267">
        <f>入力シート⑧!K291</f>
        <v>0</v>
      </c>
      <c r="L276" s="263">
        <f>入力シート⑧!L291</f>
        <v>0</v>
      </c>
      <c r="M276" s="262" t="str">
        <f>入力シート⑧!M291</f>
        <v/>
      </c>
      <c r="N276" s="263">
        <f>入力シート⑧!N291</f>
        <v>0</v>
      </c>
      <c r="O276" s="263">
        <f>入力シート⑧!O291</f>
        <v>0</v>
      </c>
      <c r="P276" s="262" t="str">
        <f>入力シート⑧!P291</f>
        <v/>
      </c>
      <c r="Q276" s="260" t="str">
        <f>入力シート⑧!Q291</f>
        <v/>
      </c>
    </row>
    <row r="277" spans="1:17" s="4" customFormat="1" ht="14.4" customHeight="1" x14ac:dyDescent="0.2">
      <c r="A277" s="288">
        <v>269</v>
      </c>
      <c r="B277" s="1220">
        <f>入力シート⑧!B292</f>
        <v>0</v>
      </c>
      <c r="C277" s="1221"/>
      <c r="D277" s="267">
        <f>入力シート⑧!D292</f>
        <v>0</v>
      </c>
      <c r="E277" s="263">
        <f>入力シート⑧!E292</f>
        <v>0</v>
      </c>
      <c r="F277" s="262" t="str">
        <f>入力シート⑧!F292</f>
        <v/>
      </c>
      <c r="G277" s="263">
        <f>入力シート⑧!G292</f>
        <v>0</v>
      </c>
      <c r="H277" s="263">
        <f>入力シート⑧!H292</f>
        <v>0</v>
      </c>
      <c r="I277" s="262" t="str">
        <f>入力シート⑧!I292</f>
        <v/>
      </c>
      <c r="J277" s="260" t="str">
        <f>入力シート⑧!J292</f>
        <v/>
      </c>
      <c r="K277" s="267">
        <f>入力シート⑧!K292</f>
        <v>0</v>
      </c>
      <c r="L277" s="263">
        <f>入力シート⑧!L292</f>
        <v>0</v>
      </c>
      <c r="M277" s="262" t="str">
        <f>入力シート⑧!M292</f>
        <v/>
      </c>
      <c r="N277" s="263">
        <f>入力シート⑧!N292</f>
        <v>0</v>
      </c>
      <c r="O277" s="263">
        <f>入力シート⑧!O292</f>
        <v>0</v>
      </c>
      <c r="P277" s="262" t="str">
        <f>入力シート⑧!P292</f>
        <v/>
      </c>
      <c r="Q277" s="260" t="str">
        <f>入力シート⑧!Q292</f>
        <v/>
      </c>
    </row>
    <row r="278" spans="1:17" s="4" customFormat="1" ht="14.4" customHeight="1" x14ac:dyDescent="0.2">
      <c r="A278" s="291">
        <v>270</v>
      </c>
      <c r="B278" s="1220">
        <f>入力シート⑧!B293</f>
        <v>0</v>
      </c>
      <c r="C278" s="1221"/>
      <c r="D278" s="267">
        <f>入力シート⑧!D293</f>
        <v>0</v>
      </c>
      <c r="E278" s="263">
        <f>入力シート⑧!E293</f>
        <v>0</v>
      </c>
      <c r="F278" s="262" t="str">
        <f>入力シート⑧!F293</f>
        <v/>
      </c>
      <c r="G278" s="263">
        <f>入力シート⑧!G293</f>
        <v>0</v>
      </c>
      <c r="H278" s="263">
        <f>入力シート⑧!H293</f>
        <v>0</v>
      </c>
      <c r="I278" s="262" t="str">
        <f>入力シート⑧!I293</f>
        <v/>
      </c>
      <c r="J278" s="260" t="str">
        <f>入力シート⑧!J293</f>
        <v/>
      </c>
      <c r="K278" s="267">
        <f>入力シート⑧!K293</f>
        <v>0</v>
      </c>
      <c r="L278" s="263">
        <f>入力シート⑧!L293</f>
        <v>0</v>
      </c>
      <c r="M278" s="262" t="str">
        <f>入力シート⑧!M293</f>
        <v/>
      </c>
      <c r="N278" s="263">
        <f>入力シート⑧!N293</f>
        <v>0</v>
      </c>
      <c r="O278" s="263">
        <f>入力シート⑧!O293</f>
        <v>0</v>
      </c>
      <c r="P278" s="262" t="str">
        <f>入力シート⑧!P293</f>
        <v/>
      </c>
      <c r="Q278" s="260" t="str">
        <f>入力シート⑧!Q293</f>
        <v/>
      </c>
    </row>
    <row r="279" spans="1:17" s="4" customFormat="1" ht="14.4" customHeight="1" x14ac:dyDescent="0.2">
      <c r="A279" s="288">
        <v>271</v>
      </c>
      <c r="B279" s="1220">
        <f>入力シート⑧!B294</f>
        <v>0</v>
      </c>
      <c r="C279" s="1221"/>
      <c r="D279" s="267">
        <f>入力シート⑧!D294</f>
        <v>0</v>
      </c>
      <c r="E279" s="263">
        <f>入力シート⑧!E294</f>
        <v>0</v>
      </c>
      <c r="F279" s="262" t="str">
        <f>入力シート⑧!F294</f>
        <v/>
      </c>
      <c r="G279" s="263">
        <f>入力シート⑧!G294</f>
        <v>0</v>
      </c>
      <c r="H279" s="263">
        <f>入力シート⑧!H294</f>
        <v>0</v>
      </c>
      <c r="I279" s="262" t="str">
        <f>入力シート⑧!I294</f>
        <v/>
      </c>
      <c r="J279" s="260" t="str">
        <f>入力シート⑧!J294</f>
        <v/>
      </c>
      <c r="K279" s="267">
        <f>入力シート⑧!K294</f>
        <v>0</v>
      </c>
      <c r="L279" s="263">
        <f>入力シート⑧!L294</f>
        <v>0</v>
      </c>
      <c r="M279" s="262" t="str">
        <f>入力シート⑧!M294</f>
        <v/>
      </c>
      <c r="N279" s="263">
        <f>入力シート⑧!N294</f>
        <v>0</v>
      </c>
      <c r="O279" s="263">
        <f>入力シート⑧!O294</f>
        <v>0</v>
      </c>
      <c r="P279" s="262" t="str">
        <f>入力シート⑧!P294</f>
        <v/>
      </c>
      <c r="Q279" s="260" t="str">
        <f>入力シート⑧!Q294</f>
        <v/>
      </c>
    </row>
    <row r="280" spans="1:17" s="4" customFormat="1" ht="14.4" customHeight="1" x14ac:dyDescent="0.2">
      <c r="A280" s="291">
        <v>272</v>
      </c>
      <c r="B280" s="1220">
        <f>入力シート⑧!B295</f>
        <v>0</v>
      </c>
      <c r="C280" s="1221"/>
      <c r="D280" s="267">
        <f>入力シート⑧!D295</f>
        <v>0</v>
      </c>
      <c r="E280" s="263">
        <f>入力シート⑧!E295</f>
        <v>0</v>
      </c>
      <c r="F280" s="262" t="str">
        <f>入力シート⑧!F295</f>
        <v/>
      </c>
      <c r="G280" s="263">
        <f>入力シート⑧!G295</f>
        <v>0</v>
      </c>
      <c r="H280" s="263">
        <f>入力シート⑧!H295</f>
        <v>0</v>
      </c>
      <c r="I280" s="262" t="str">
        <f>入力シート⑧!I295</f>
        <v/>
      </c>
      <c r="J280" s="260" t="str">
        <f>入力シート⑧!J295</f>
        <v/>
      </c>
      <c r="K280" s="267">
        <f>入力シート⑧!K295</f>
        <v>0</v>
      </c>
      <c r="L280" s="263">
        <f>入力シート⑧!L295</f>
        <v>0</v>
      </c>
      <c r="M280" s="262" t="str">
        <f>入力シート⑧!M295</f>
        <v/>
      </c>
      <c r="N280" s="263">
        <f>入力シート⑧!N295</f>
        <v>0</v>
      </c>
      <c r="O280" s="263">
        <f>入力シート⑧!O295</f>
        <v>0</v>
      </c>
      <c r="P280" s="262" t="str">
        <f>入力シート⑧!P295</f>
        <v/>
      </c>
      <c r="Q280" s="260" t="str">
        <f>入力シート⑧!Q295</f>
        <v/>
      </c>
    </row>
    <row r="281" spans="1:17" s="4" customFormat="1" ht="14.4" customHeight="1" x14ac:dyDescent="0.2">
      <c r="A281" s="288">
        <v>273</v>
      </c>
      <c r="B281" s="1220">
        <f>入力シート⑧!B296</f>
        <v>0</v>
      </c>
      <c r="C281" s="1221"/>
      <c r="D281" s="267">
        <f>入力シート⑧!D296</f>
        <v>0</v>
      </c>
      <c r="E281" s="263">
        <f>入力シート⑧!E296</f>
        <v>0</v>
      </c>
      <c r="F281" s="262" t="str">
        <f>入力シート⑧!F296</f>
        <v/>
      </c>
      <c r="G281" s="263">
        <f>入力シート⑧!G296</f>
        <v>0</v>
      </c>
      <c r="H281" s="263">
        <f>入力シート⑧!H296</f>
        <v>0</v>
      </c>
      <c r="I281" s="262" t="str">
        <f>入力シート⑧!I296</f>
        <v/>
      </c>
      <c r="J281" s="260" t="str">
        <f>入力シート⑧!J296</f>
        <v/>
      </c>
      <c r="K281" s="267">
        <f>入力シート⑧!K296</f>
        <v>0</v>
      </c>
      <c r="L281" s="263">
        <f>入力シート⑧!L296</f>
        <v>0</v>
      </c>
      <c r="M281" s="262" t="str">
        <f>入力シート⑧!M296</f>
        <v/>
      </c>
      <c r="N281" s="263">
        <f>入力シート⑧!N296</f>
        <v>0</v>
      </c>
      <c r="O281" s="263">
        <f>入力シート⑧!O296</f>
        <v>0</v>
      </c>
      <c r="P281" s="262" t="str">
        <f>入力シート⑧!P296</f>
        <v/>
      </c>
      <c r="Q281" s="260" t="str">
        <f>入力シート⑧!Q296</f>
        <v/>
      </c>
    </row>
    <row r="282" spans="1:17" s="4" customFormat="1" ht="14.4" customHeight="1" x14ac:dyDescent="0.2">
      <c r="A282" s="291">
        <v>274</v>
      </c>
      <c r="B282" s="1220">
        <f>入力シート⑧!B297</f>
        <v>0</v>
      </c>
      <c r="C282" s="1221"/>
      <c r="D282" s="267">
        <f>入力シート⑧!D297</f>
        <v>0</v>
      </c>
      <c r="E282" s="263">
        <f>入力シート⑧!E297</f>
        <v>0</v>
      </c>
      <c r="F282" s="262" t="str">
        <f>入力シート⑧!F297</f>
        <v/>
      </c>
      <c r="G282" s="263">
        <f>入力シート⑧!G297</f>
        <v>0</v>
      </c>
      <c r="H282" s="263">
        <f>入力シート⑧!H297</f>
        <v>0</v>
      </c>
      <c r="I282" s="262" t="str">
        <f>入力シート⑧!I297</f>
        <v/>
      </c>
      <c r="J282" s="260" t="str">
        <f>入力シート⑧!J297</f>
        <v/>
      </c>
      <c r="K282" s="267">
        <f>入力シート⑧!K297</f>
        <v>0</v>
      </c>
      <c r="L282" s="263">
        <f>入力シート⑧!L297</f>
        <v>0</v>
      </c>
      <c r="M282" s="262" t="str">
        <f>入力シート⑧!M297</f>
        <v/>
      </c>
      <c r="N282" s="263">
        <f>入力シート⑧!N297</f>
        <v>0</v>
      </c>
      <c r="O282" s="263">
        <f>入力シート⑧!O297</f>
        <v>0</v>
      </c>
      <c r="P282" s="262" t="str">
        <f>入力シート⑧!P297</f>
        <v/>
      </c>
      <c r="Q282" s="260" t="str">
        <f>入力シート⑧!Q297</f>
        <v/>
      </c>
    </row>
    <row r="283" spans="1:17" s="4" customFormat="1" ht="14.4" customHeight="1" x14ac:dyDescent="0.2">
      <c r="A283" s="288">
        <v>275</v>
      </c>
      <c r="B283" s="1220">
        <f>入力シート⑧!B298</f>
        <v>0</v>
      </c>
      <c r="C283" s="1221"/>
      <c r="D283" s="267">
        <f>入力シート⑧!D298</f>
        <v>0</v>
      </c>
      <c r="E283" s="263">
        <f>入力シート⑧!E298</f>
        <v>0</v>
      </c>
      <c r="F283" s="262" t="str">
        <f>入力シート⑧!F298</f>
        <v/>
      </c>
      <c r="G283" s="263">
        <f>入力シート⑧!G298</f>
        <v>0</v>
      </c>
      <c r="H283" s="263">
        <f>入力シート⑧!H298</f>
        <v>0</v>
      </c>
      <c r="I283" s="262" t="str">
        <f>入力シート⑧!I298</f>
        <v/>
      </c>
      <c r="J283" s="260" t="str">
        <f>入力シート⑧!J298</f>
        <v/>
      </c>
      <c r="K283" s="267">
        <f>入力シート⑧!K298</f>
        <v>0</v>
      </c>
      <c r="L283" s="263">
        <f>入力シート⑧!L298</f>
        <v>0</v>
      </c>
      <c r="M283" s="262" t="str">
        <f>入力シート⑧!M298</f>
        <v/>
      </c>
      <c r="N283" s="263">
        <f>入力シート⑧!N298</f>
        <v>0</v>
      </c>
      <c r="O283" s="263">
        <f>入力シート⑧!O298</f>
        <v>0</v>
      </c>
      <c r="P283" s="262" t="str">
        <f>入力シート⑧!P298</f>
        <v/>
      </c>
      <c r="Q283" s="260" t="str">
        <f>入力シート⑧!Q298</f>
        <v/>
      </c>
    </row>
    <row r="284" spans="1:17" s="4" customFormat="1" ht="14.4" customHeight="1" x14ac:dyDescent="0.2">
      <c r="A284" s="291">
        <v>276</v>
      </c>
      <c r="B284" s="1220">
        <f>入力シート⑧!B299</f>
        <v>0</v>
      </c>
      <c r="C284" s="1221"/>
      <c r="D284" s="267">
        <f>入力シート⑧!D299</f>
        <v>0</v>
      </c>
      <c r="E284" s="263">
        <f>入力シート⑧!E299</f>
        <v>0</v>
      </c>
      <c r="F284" s="262" t="str">
        <f>入力シート⑧!F299</f>
        <v/>
      </c>
      <c r="G284" s="263">
        <f>入力シート⑧!G299</f>
        <v>0</v>
      </c>
      <c r="H284" s="263">
        <f>入力シート⑧!H299</f>
        <v>0</v>
      </c>
      <c r="I284" s="262" t="str">
        <f>入力シート⑧!I299</f>
        <v/>
      </c>
      <c r="J284" s="260" t="str">
        <f>入力シート⑧!J299</f>
        <v/>
      </c>
      <c r="K284" s="267">
        <f>入力シート⑧!K299</f>
        <v>0</v>
      </c>
      <c r="L284" s="263">
        <f>入力シート⑧!L299</f>
        <v>0</v>
      </c>
      <c r="M284" s="262" t="str">
        <f>入力シート⑧!M299</f>
        <v/>
      </c>
      <c r="N284" s="263">
        <f>入力シート⑧!N299</f>
        <v>0</v>
      </c>
      <c r="O284" s="263">
        <f>入力シート⑧!O299</f>
        <v>0</v>
      </c>
      <c r="P284" s="262" t="str">
        <f>入力シート⑧!P299</f>
        <v/>
      </c>
      <c r="Q284" s="260" t="str">
        <f>入力シート⑧!Q299</f>
        <v/>
      </c>
    </row>
    <row r="285" spans="1:17" s="4" customFormat="1" ht="14.4" customHeight="1" x14ac:dyDescent="0.2">
      <c r="A285" s="288">
        <v>277</v>
      </c>
      <c r="B285" s="1220">
        <f>入力シート⑧!B300</f>
        <v>0</v>
      </c>
      <c r="C285" s="1221"/>
      <c r="D285" s="267">
        <f>入力シート⑧!D300</f>
        <v>0</v>
      </c>
      <c r="E285" s="263">
        <f>入力シート⑧!E300</f>
        <v>0</v>
      </c>
      <c r="F285" s="262" t="str">
        <f>入力シート⑧!F300</f>
        <v/>
      </c>
      <c r="G285" s="263">
        <f>入力シート⑧!G300</f>
        <v>0</v>
      </c>
      <c r="H285" s="263">
        <f>入力シート⑧!H300</f>
        <v>0</v>
      </c>
      <c r="I285" s="262" t="str">
        <f>入力シート⑧!I300</f>
        <v/>
      </c>
      <c r="J285" s="260" t="str">
        <f>入力シート⑧!J300</f>
        <v/>
      </c>
      <c r="K285" s="267">
        <f>入力シート⑧!K300</f>
        <v>0</v>
      </c>
      <c r="L285" s="263">
        <f>入力シート⑧!L300</f>
        <v>0</v>
      </c>
      <c r="M285" s="262" t="str">
        <f>入力シート⑧!M300</f>
        <v/>
      </c>
      <c r="N285" s="263">
        <f>入力シート⑧!N300</f>
        <v>0</v>
      </c>
      <c r="O285" s="263">
        <f>入力シート⑧!O300</f>
        <v>0</v>
      </c>
      <c r="P285" s="262" t="str">
        <f>入力シート⑧!P300</f>
        <v/>
      </c>
      <c r="Q285" s="260" t="str">
        <f>入力シート⑧!Q300</f>
        <v/>
      </c>
    </row>
    <row r="286" spans="1:17" s="4" customFormat="1" ht="14.4" customHeight="1" x14ac:dyDescent="0.2">
      <c r="A286" s="291">
        <v>278</v>
      </c>
      <c r="B286" s="1220">
        <f>入力シート⑧!B301</f>
        <v>0</v>
      </c>
      <c r="C286" s="1221"/>
      <c r="D286" s="267">
        <f>入力シート⑧!D301</f>
        <v>0</v>
      </c>
      <c r="E286" s="263">
        <f>入力シート⑧!E301</f>
        <v>0</v>
      </c>
      <c r="F286" s="262" t="str">
        <f>入力シート⑧!F301</f>
        <v/>
      </c>
      <c r="G286" s="263">
        <f>入力シート⑧!G301</f>
        <v>0</v>
      </c>
      <c r="H286" s="263">
        <f>入力シート⑧!H301</f>
        <v>0</v>
      </c>
      <c r="I286" s="262" t="str">
        <f>入力シート⑧!I301</f>
        <v/>
      </c>
      <c r="J286" s="260" t="str">
        <f>入力シート⑧!J301</f>
        <v/>
      </c>
      <c r="K286" s="267">
        <f>入力シート⑧!K301</f>
        <v>0</v>
      </c>
      <c r="L286" s="263">
        <f>入力シート⑧!L301</f>
        <v>0</v>
      </c>
      <c r="M286" s="262" t="str">
        <f>入力シート⑧!M301</f>
        <v/>
      </c>
      <c r="N286" s="263">
        <f>入力シート⑧!N301</f>
        <v>0</v>
      </c>
      <c r="O286" s="263">
        <f>入力シート⑧!O301</f>
        <v>0</v>
      </c>
      <c r="P286" s="262" t="str">
        <f>入力シート⑧!P301</f>
        <v/>
      </c>
      <c r="Q286" s="260" t="str">
        <f>入力シート⑧!Q301</f>
        <v/>
      </c>
    </row>
    <row r="287" spans="1:17" s="4" customFormat="1" ht="14.4" customHeight="1" x14ac:dyDescent="0.2">
      <c r="A287" s="288">
        <v>279</v>
      </c>
      <c r="B287" s="1220">
        <f>入力シート⑧!B302</f>
        <v>0</v>
      </c>
      <c r="C287" s="1221"/>
      <c r="D287" s="267">
        <f>入力シート⑧!D302</f>
        <v>0</v>
      </c>
      <c r="E287" s="263">
        <f>入力シート⑧!E302</f>
        <v>0</v>
      </c>
      <c r="F287" s="262" t="str">
        <f>入力シート⑧!F302</f>
        <v/>
      </c>
      <c r="G287" s="263">
        <f>入力シート⑧!G302</f>
        <v>0</v>
      </c>
      <c r="H287" s="263">
        <f>入力シート⑧!H302</f>
        <v>0</v>
      </c>
      <c r="I287" s="262" t="str">
        <f>入力シート⑧!I302</f>
        <v/>
      </c>
      <c r="J287" s="260" t="str">
        <f>入力シート⑧!J302</f>
        <v/>
      </c>
      <c r="K287" s="267">
        <f>入力シート⑧!K302</f>
        <v>0</v>
      </c>
      <c r="L287" s="263">
        <f>入力シート⑧!L302</f>
        <v>0</v>
      </c>
      <c r="M287" s="262" t="str">
        <f>入力シート⑧!M302</f>
        <v/>
      </c>
      <c r="N287" s="263">
        <f>入力シート⑧!N302</f>
        <v>0</v>
      </c>
      <c r="O287" s="263">
        <f>入力シート⑧!O302</f>
        <v>0</v>
      </c>
      <c r="P287" s="262" t="str">
        <f>入力シート⑧!P302</f>
        <v/>
      </c>
      <c r="Q287" s="260" t="str">
        <f>入力シート⑧!Q302</f>
        <v/>
      </c>
    </row>
    <row r="288" spans="1:17" s="4" customFormat="1" ht="14.4" customHeight="1" x14ac:dyDescent="0.2">
      <c r="A288" s="291">
        <v>280</v>
      </c>
      <c r="B288" s="1220">
        <f>入力シート⑧!B303</f>
        <v>0</v>
      </c>
      <c r="C288" s="1221"/>
      <c r="D288" s="267">
        <f>入力シート⑧!D303</f>
        <v>0</v>
      </c>
      <c r="E288" s="263">
        <f>入力シート⑧!E303</f>
        <v>0</v>
      </c>
      <c r="F288" s="262" t="str">
        <f>入力シート⑧!F303</f>
        <v/>
      </c>
      <c r="G288" s="263">
        <f>入力シート⑧!G303</f>
        <v>0</v>
      </c>
      <c r="H288" s="263">
        <f>入力シート⑧!H303</f>
        <v>0</v>
      </c>
      <c r="I288" s="262" t="str">
        <f>入力シート⑧!I303</f>
        <v/>
      </c>
      <c r="J288" s="260" t="str">
        <f>入力シート⑧!J303</f>
        <v/>
      </c>
      <c r="K288" s="267">
        <f>入力シート⑧!K303</f>
        <v>0</v>
      </c>
      <c r="L288" s="263">
        <f>入力シート⑧!L303</f>
        <v>0</v>
      </c>
      <c r="M288" s="262" t="str">
        <f>入力シート⑧!M303</f>
        <v/>
      </c>
      <c r="N288" s="263">
        <f>入力シート⑧!N303</f>
        <v>0</v>
      </c>
      <c r="O288" s="263">
        <f>入力シート⑧!O303</f>
        <v>0</v>
      </c>
      <c r="P288" s="262" t="str">
        <f>入力シート⑧!P303</f>
        <v/>
      </c>
      <c r="Q288" s="260" t="str">
        <f>入力シート⑧!Q303</f>
        <v/>
      </c>
    </row>
    <row r="289" spans="1:17" s="4" customFormat="1" ht="14.4" customHeight="1" x14ac:dyDescent="0.2">
      <c r="A289" s="288">
        <v>281</v>
      </c>
      <c r="B289" s="1220">
        <f>入力シート⑧!B304</f>
        <v>0</v>
      </c>
      <c r="C289" s="1221"/>
      <c r="D289" s="267">
        <f>入力シート⑧!D304</f>
        <v>0</v>
      </c>
      <c r="E289" s="263">
        <f>入力シート⑧!E304</f>
        <v>0</v>
      </c>
      <c r="F289" s="262" t="str">
        <f>入力シート⑧!F304</f>
        <v/>
      </c>
      <c r="G289" s="263">
        <f>入力シート⑧!G304</f>
        <v>0</v>
      </c>
      <c r="H289" s="263">
        <f>入力シート⑧!H304</f>
        <v>0</v>
      </c>
      <c r="I289" s="262" t="str">
        <f>入力シート⑧!I304</f>
        <v/>
      </c>
      <c r="J289" s="260" t="str">
        <f>入力シート⑧!J304</f>
        <v/>
      </c>
      <c r="K289" s="267">
        <f>入力シート⑧!K304</f>
        <v>0</v>
      </c>
      <c r="L289" s="263">
        <f>入力シート⑧!L304</f>
        <v>0</v>
      </c>
      <c r="M289" s="262" t="str">
        <f>入力シート⑧!M304</f>
        <v/>
      </c>
      <c r="N289" s="263">
        <f>入力シート⑧!N304</f>
        <v>0</v>
      </c>
      <c r="O289" s="263">
        <f>入力シート⑧!O304</f>
        <v>0</v>
      </c>
      <c r="P289" s="262" t="str">
        <f>入力シート⑧!P304</f>
        <v/>
      </c>
      <c r="Q289" s="260" t="str">
        <f>入力シート⑧!Q304</f>
        <v/>
      </c>
    </row>
    <row r="290" spans="1:17" s="4" customFormat="1" ht="14.4" customHeight="1" x14ac:dyDescent="0.2">
      <c r="A290" s="291">
        <v>282</v>
      </c>
      <c r="B290" s="1220">
        <f>入力シート⑧!B305</f>
        <v>0</v>
      </c>
      <c r="C290" s="1221"/>
      <c r="D290" s="267">
        <f>入力シート⑧!D305</f>
        <v>0</v>
      </c>
      <c r="E290" s="263">
        <f>入力シート⑧!E305</f>
        <v>0</v>
      </c>
      <c r="F290" s="262" t="str">
        <f>入力シート⑧!F305</f>
        <v/>
      </c>
      <c r="G290" s="263">
        <f>入力シート⑧!G305</f>
        <v>0</v>
      </c>
      <c r="H290" s="263">
        <f>入力シート⑧!H305</f>
        <v>0</v>
      </c>
      <c r="I290" s="262" t="str">
        <f>入力シート⑧!I305</f>
        <v/>
      </c>
      <c r="J290" s="260" t="str">
        <f>入力シート⑧!J305</f>
        <v/>
      </c>
      <c r="K290" s="267">
        <f>入力シート⑧!K305</f>
        <v>0</v>
      </c>
      <c r="L290" s="263">
        <f>入力シート⑧!L305</f>
        <v>0</v>
      </c>
      <c r="M290" s="262" t="str">
        <f>入力シート⑧!M305</f>
        <v/>
      </c>
      <c r="N290" s="263">
        <f>入力シート⑧!N305</f>
        <v>0</v>
      </c>
      <c r="O290" s="263">
        <f>入力シート⑧!O305</f>
        <v>0</v>
      </c>
      <c r="P290" s="262" t="str">
        <f>入力シート⑧!P305</f>
        <v/>
      </c>
      <c r="Q290" s="260" t="str">
        <f>入力シート⑧!Q305</f>
        <v/>
      </c>
    </row>
    <row r="291" spans="1:17" s="4" customFormat="1" ht="14.4" customHeight="1" x14ac:dyDescent="0.2">
      <c r="A291" s="288">
        <v>283</v>
      </c>
      <c r="B291" s="1220">
        <f>入力シート⑧!B306</f>
        <v>0</v>
      </c>
      <c r="C291" s="1221"/>
      <c r="D291" s="267">
        <f>入力シート⑧!D306</f>
        <v>0</v>
      </c>
      <c r="E291" s="263">
        <f>入力シート⑧!E306</f>
        <v>0</v>
      </c>
      <c r="F291" s="262" t="str">
        <f>入力シート⑧!F306</f>
        <v/>
      </c>
      <c r="G291" s="263">
        <f>入力シート⑧!G306</f>
        <v>0</v>
      </c>
      <c r="H291" s="263">
        <f>入力シート⑧!H306</f>
        <v>0</v>
      </c>
      <c r="I291" s="262" t="str">
        <f>入力シート⑧!I306</f>
        <v/>
      </c>
      <c r="J291" s="260" t="str">
        <f>入力シート⑧!J306</f>
        <v/>
      </c>
      <c r="K291" s="267">
        <f>入力シート⑧!K306</f>
        <v>0</v>
      </c>
      <c r="L291" s="263">
        <f>入力シート⑧!L306</f>
        <v>0</v>
      </c>
      <c r="M291" s="262" t="str">
        <f>入力シート⑧!M306</f>
        <v/>
      </c>
      <c r="N291" s="263">
        <f>入力シート⑧!N306</f>
        <v>0</v>
      </c>
      <c r="O291" s="263">
        <f>入力シート⑧!O306</f>
        <v>0</v>
      </c>
      <c r="P291" s="262" t="str">
        <f>入力シート⑧!P306</f>
        <v/>
      </c>
      <c r="Q291" s="260" t="str">
        <f>入力シート⑧!Q306</f>
        <v/>
      </c>
    </row>
    <row r="292" spans="1:17" s="4" customFormat="1" ht="14.4" customHeight="1" x14ac:dyDescent="0.2">
      <c r="A292" s="291">
        <v>284</v>
      </c>
      <c r="B292" s="1220">
        <f>入力シート⑧!B307</f>
        <v>0</v>
      </c>
      <c r="C292" s="1221"/>
      <c r="D292" s="267">
        <f>入力シート⑧!D307</f>
        <v>0</v>
      </c>
      <c r="E292" s="263">
        <f>入力シート⑧!E307</f>
        <v>0</v>
      </c>
      <c r="F292" s="262" t="str">
        <f>入力シート⑧!F307</f>
        <v/>
      </c>
      <c r="G292" s="263">
        <f>入力シート⑧!G307</f>
        <v>0</v>
      </c>
      <c r="H292" s="263">
        <f>入力シート⑧!H307</f>
        <v>0</v>
      </c>
      <c r="I292" s="262" t="str">
        <f>入力シート⑧!I307</f>
        <v/>
      </c>
      <c r="J292" s="260" t="str">
        <f>入力シート⑧!J307</f>
        <v/>
      </c>
      <c r="K292" s="267">
        <f>入力シート⑧!K307</f>
        <v>0</v>
      </c>
      <c r="L292" s="263">
        <f>入力シート⑧!L307</f>
        <v>0</v>
      </c>
      <c r="M292" s="262" t="str">
        <f>入力シート⑧!M307</f>
        <v/>
      </c>
      <c r="N292" s="263">
        <f>入力シート⑧!N307</f>
        <v>0</v>
      </c>
      <c r="O292" s="263">
        <f>入力シート⑧!O307</f>
        <v>0</v>
      </c>
      <c r="P292" s="262" t="str">
        <f>入力シート⑧!P307</f>
        <v/>
      </c>
      <c r="Q292" s="260" t="str">
        <f>入力シート⑧!Q307</f>
        <v/>
      </c>
    </row>
    <row r="293" spans="1:17" s="4" customFormat="1" ht="14.4" customHeight="1" x14ac:dyDescent="0.2">
      <c r="A293" s="288">
        <v>285</v>
      </c>
      <c r="B293" s="1220">
        <f>入力シート⑧!B308</f>
        <v>0</v>
      </c>
      <c r="C293" s="1221"/>
      <c r="D293" s="267">
        <f>入力シート⑧!D308</f>
        <v>0</v>
      </c>
      <c r="E293" s="263">
        <f>入力シート⑧!E308</f>
        <v>0</v>
      </c>
      <c r="F293" s="262" t="str">
        <f>入力シート⑧!F308</f>
        <v/>
      </c>
      <c r="G293" s="263">
        <f>入力シート⑧!G308</f>
        <v>0</v>
      </c>
      <c r="H293" s="263">
        <f>入力シート⑧!H308</f>
        <v>0</v>
      </c>
      <c r="I293" s="262" t="str">
        <f>入力シート⑧!I308</f>
        <v/>
      </c>
      <c r="J293" s="260" t="str">
        <f>入力シート⑧!J308</f>
        <v/>
      </c>
      <c r="K293" s="267">
        <f>入力シート⑧!K308</f>
        <v>0</v>
      </c>
      <c r="L293" s="263">
        <f>入力シート⑧!L308</f>
        <v>0</v>
      </c>
      <c r="M293" s="262" t="str">
        <f>入力シート⑧!M308</f>
        <v/>
      </c>
      <c r="N293" s="263">
        <f>入力シート⑧!N308</f>
        <v>0</v>
      </c>
      <c r="O293" s="263">
        <f>入力シート⑧!O308</f>
        <v>0</v>
      </c>
      <c r="P293" s="262" t="str">
        <f>入力シート⑧!P308</f>
        <v/>
      </c>
      <c r="Q293" s="260" t="str">
        <f>入力シート⑧!Q308</f>
        <v/>
      </c>
    </row>
    <row r="294" spans="1:17" s="4" customFormat="1" ht="14.4" customHeight="1" x14ac:dyDescent="0.2">
      <c r="A294" s="291">
        <v>286</v>
      </c>
      <c r="B294" s="1220">
        <f>入力シート⑧!B309</f>
        <v>0</v>
      </c>
      <c r="C294" s="1221"/>
      <c r="D294" s="267">
        <f>入力シート⑧!D309</f>
        <v>0</v>
      </c>
      <c r="E294" s="263">
        <f>入力シート⑧!E309</f>
        <v>0</v>
      </c>
      <c r="F294" s="262" t="str">
        <f>入力シート⑧!F309</f>
        <v/>
      </c>
      <c r="G294" s="263">
        <f>入力シート⑧!G309</f>
        <v>0</v>
      </c>
      <c r="H294" s="263">
        <f>入力シート⑧!H309</f>
        <v>0</v>
      </c>
      <c r="I294" s="262" t="str">
        <f>入力シート⑧!I309</f>
        <v/>
      </c>
      <c r="J294" s="260" t="str">
        <f>入力シート⑧!J309</f>
        <v/>
      </c>
      <c r="K294" s="267">
        <f>入力シート⑧!K309</f>
        <v>0</v>
      </c>
      <c r="L294" s="263">
        <f>入力シート⑧!L309</f>
        <v>0</v>
      </c>
      <c r="M294" s="262" t="str">
        <f>入力シート⑧!M309</f>
        <v/>
      </c>
      <c r="N294" s="263">
        <f>入力シート⑧!N309</f>
        <v>0</v>
      </c>
      <c r="O294" s="263">
        <f>入力シート⑧!O309</f>
        <v>0</v>
      </c>
      <c r="P294" s="262" t="str">
        <f>入力シート⑧!P309</f>
        <v/>
      </c>
      <c r="Q294" s="260" t="str">
        <f>入力シート⑧!Q309</f>
        <v/>
      </c>
    </row>
    <row r="295" spans="1:17" s="4" customFormat="1" ht="14.4" customHeight="1" x14ac:dyDescent="0.2">
      <c r="A295" s="288">
        <v>287</v>
      </c>
      <c r="B295" s="1220">
        <f>入力シート⑧!B310</f>
        <v>0</v>
      </c>
      <c r="C295" s="1221"/>
      <c r="D295" s="267">
        <f>入力シート⑧!D310</f>
        <v>0</v>
      </c>
      <c r="E295" s="263">
        <f>入力シート⑧!E310</f>
        <v>0</v>
      </c>
      <c r="F295" s="262" t="str">
        <f>入力シート⑧!F310</f>
        <v/>
      </c>
      <c r="G295" s="263">
        <f>入力シート⑧!G310</f>
        <v>0</v>
      </c>
      <c r="H295" s="263">
        <f>入力シート⑧!H310</f>
        <v>0</v>
      </c>
      <c r="I295" s="262" t="str">
        <f>入力シート⑧!I310</f>
        <v/>
      </c>
      <c r="J295" s="260" t="str">
        <f>入力シート⑧!J310</f>
        <v/>
      </c>
      <c r="K295" s="267">
        <f>入力シート⑧!K310</f>
        <v>0</v>
      </c>
      <c r="L295" s="263">
        <f>入力シート⑧!L310</f>
        <v>0</v>
      </c>
      <c r="M295" s="262" t="str">
        <f>入力シート⑧!M310</f>
        <v/>
      </c>
      <c r="N295" s="263">
        <f>入力シート⑧!N310</f>
        <v>0</v>
      </c>
      <c r="O295" s="263">
        <f>入力シート⑧!O310</f>
        <v>0</v>
      </c>
      <c r="P295" s="262" t="str">
        <f>入力シート⑧!P310</f>
        <v/>
      </c>
      <c r="Q295" s="260" t="str">
        <f>入力シート⑧!Q310</f>
        <v/>
      </c>
    </row>
    <row r="296" spans="1:17" s="4" customFormat="1" ht="14.4" customHeight="1" x14ac:dyDescent="0.2">
      <c r="A296" s="291">
        <v>288</v>
      </c>
      <c r="B296" s="1220">
        <f>入力シート⑧!B311</f>
        <v>0</v>
      </c>
      <c r="C296" s="1221"/>
      <c r="D296" s="267">
        <f>入力シート⑧!D311</f>
        <v>0</v>
      </c>
      <c r="E296" s="263">
        <f>入力シート⑧!E311</f>
        <v>0</v>
      </c>
      <c r="F296" s="262" t="str">
        <f>入力シート⑧!F311</f>
        <v/>
      </c>
      <c r="G296" s="263">
        <f>入力シート⑧!G311</f>
        <v>0</v>
      </c>
      <c r="H296" s="263">
        <f>入力シート⑧!H311</f>
        <v>0</v>
      </c>
      <c r="I296" s="262" t="str">
        <f>入力シート⑧!I311</f>
        <v/>
      </c>
      <c r="J296" s="260" t="str">
        <f>入力シート⑧!J311</f>
        <v/>
      </c>
      <c r="K296" s="267">
        <f>入力シート⑧!K311</f>
        <v>0</v>
      </c>
      <c r="L296" s="263">
        <f>入力シート⑧!L311</f>
        <v>0</v>
      </c>
      <c r="M296" s="262" t="str">
        <f>入力シート⑧!M311</f>
        <v/>
      </c>
      <c r="N296" s="263">
        <f>入力シート⑧!N311</f>
        <v>0</v>
      </c>
      <c r="O296" s="263">
        <f>入力シート⑧!O311</f>
        <v>0</v>
      </c>
      <c r="P296" s="262" t="str">
        <f>入力シート⑧!P311</f>
        <v/>
      </c>
      <c r="Q296" s="260" t="str">
        <f>入力シート⑧!Q311</f>
        <v/>
      </c>
    </row>
    <row r="297" spans="1:17" s="4" customFormat="1" ht="14.4" customHeight="1" x14ac:dyDescent="0.2">
      <c r="A297" s="288">
        <v>289</v>
      </c>
      <c r="B297" s="1220">
        <f>入力シート⑧!B312</f>
        <v>0</v>
      </c>
      <c r="C297" s="1221"/>
      <c r="D297" s="267">
        <f>入力シート⑧!D312</f>
        <v>0</v>
      </c>
      <c r="E297" s="263">
        <f>入力シート⑧!E312</f>
        <v>0</v>
      </c>
      <c r="F297" s="262" t="str">
        <f>入力シート⑧!F312</f>
        <v/>
      </c>
      <c r="G297" s="263">
        <f>入力シート⑧!G312</f>
        <v>0</v>
      </c>
      <c r="H297" s="263">
        <f>入力シート⑧!H312</f>
        <v>0</v>
      </c>
      <c r="I297" s="262" t="str">
        <f>入力シート⑧!I312</f>
        <v/>
      </c>
      <c r="J297" s="260" t="str">
        <f>入力シート⑧!J312</f>
        <v/>
      </c>
      <c r="K297" s="267">
        <f>入力シート⑧!K312</f>
        <v>0</v>
      </c>
      <c r="L297" s="263">
        <f>入力シート⑧!L312</f>
        <v>0</v>
      </c>
      <c r="M297" s="262" t="str">
        <f>入力シート⑧!M312</f>
        <v/>
      </c>
      <c r="N297" s="263">
        <f>入力シート⑧!N312</f>
        <v>0</v>
      </c>
      <c r="O297" s="263">
        <f>入力シート⑧!O312</f>
        <v>0</v>
      </c>
      <c r="P297" s="262" t="str">
        <f>入力シート⑧!P312</f>
        <v/>
      </c>
      <c r="Q297" s="260" t="str">
        <f>入力シート⑧!Q312</f>
        <v/>
      </c>
    </row>
    <row r="298" spans="1:17" s="4" customFormat="1" ht="14.4" customHeight="1" x14ac:dyDescent="0.2">
      <c r="A298" s="291">
        <v>290</v>
      </c>
      <c r="B298" s="1220">
        <f>入力シート⑧!B313</f>
        <v>0</v>
      </c>
      <c r="C298" s="1221"/>
      <c r="D298" s="267">
        <f>入力シート⑧!D313</f>
        <v>0</v>
      </c>
      <c r="E298" s="263">
        <f>入力シート⑧!E313</f>
        <v>0</v>
      </c>
      <c r="F298" s="262" t="str">
        <f>入力シート⑧!F313</f>
        <v/>
      </c>
      <c r="G298" s="263">
        <f>入力シート⑧!G313</f>
        <v>0</v>
      </c>
      <c r="H298" s="263">
        <f>入力シート⑧!H313</f>
        <v>0</v>
      </c>
      <c r="I298" s="262" t="str">
        <f>入力シート⑧!I313</f>
        <v/>
      </c>
      <c r="J298" s="260" t="str">
        <f>入力シート⑧!J313</f>
        <v/>
      </c>
      <c r="K298" s="267">
        <f>入力シート⑧!K313</f>
        <v>0</v>
      </c>
      <c r="L298" s="263">
        <f>入力シート⑧!L313</f>
        <v>0</v>
      </c>
      <c r="M298" s="262" t="str">
        <f>入力シート⑧!M313</f>
        <v/>
      </c>
      <c r="N298" s="263">
        <f>入力シート⑧!N313</f>
        <v>0</v>
      </c>
      <c r="O298" s="263">
        <f>入力シート⑧!O313</f>
        <v>0</v>
      </c>
      <c r="P298" s="262" t="str">
        <f>入力シート⑧!P313</f>
        <v/>
      </c>
      <c r="Q298" s="260" t="str">
        <f>入力シート⑧!Q313</f>
        <v/>
      </c>
    </row>
    <row r="299" spans="1:17" s="4" customFormat="1" ht="14.4" customHeight="1" x14ac:dyDescent="0.2">
      <c r="A299" s="288">
        <v>291</v>
      </c>
      <c r="B299" s="1220">
        <f>入力シート⑧!B314</f>
        <v>0</v>
      </c>
      <c r="C299" s="1221"/>
      <c r="D299" s="267">
        <f>入力シート⑧!D314</f>
        <v>0</v>
      </c>
      <c r="E299" s="263">
        <f>入力シート⑧!E314</f>
        <v>0</v>
      </c>
      <c r="F299" s="262" t="str">
        <f>入力シート⑧!F314</f>
        <v/>
      </c>
      <c r="G299" s="263">
        <f>入力シート⑧!G314</f>
        <v>0</v>
      </c>
      <c r="H299" s="263">
        <f>入力シート⑧!H314</f>
        <v>0</v>
      </c>
      <c r="I299" s="262" t="str">
        <f>入力シート⑧!I314</f>
        <v/>
      </c>
      <c r="J299" s="260" t="str">
        <f>入力シート⑧!J314</f>
        <v/>
      </c>
      <c r="K299" s="267">
        <f>入力シート⑧!K314</f>
        <v>0</v>
      </c>
      <c r="L299" s="263">
        <f>入力シート⑧!L314</f>
        <v>0</v>
      </c>
      <c r="M299" s="262" t="str">
        <f>入力シート⑧!M314</f>
        <v/>
      </c>
      <c r="N299" s="263">
        <f>入力シート⑧!N314</f>
        <v>0</v>
      </c>
      <c r="O299" s="263">
        <f>入力シート⑧!O314</f>
        <v>0</v>
      </c>
      <c r="P299" s="262" t="str">
        <f>入力シート⑧!P314</f>
        <v/>
      </c>
      <c r="Q299" s="260" t="str">
        <f>入力シート⑧!Q314</f>
        <v/>
      </c>
    </row>
    <row r="300" spans="1:17" s="4" customFormat="1" ht="14.4" customHeight="1" x14ac:dyDescent="0.2">
      <c r="A300" s="291">
        <v>292</v>
      </c>
      <c r="B300" s="1220">
        <f>入力シート⑧!B315</f>
        <v>0</v>
      </c>
      <c r="C300" s="1221"/>
      <c r="D300" s="267">
        <f>入力シート⑧!D315</f>
        <v>0</v>
      </c>
      <c r="E300" s="263">
        <f>入力シート⑧!E315</f>
        <v>0</v>
      </c>
      <c r="F300" s="262" t="str">
        <f>入力シート⑧!F315</f>
        <v/>
      </c>
      <c r="G300" s="263">
        <f>入力シート⑧!G315</f>
        <v>0</v>
      </c>
      <c r="H300" s="263">
        <f>入力シート⑧!H315</f>
        <v>0</v>
      </c>
      <c r="I300" s="262" t="str">
        <f>入力シート⑧!I315</f>
        <v/>
      </c>
      <c r="J300" s="260" t="str">
        <f>入力シート⑧!J315</f>
        <v/>
      </c>
      <c r="K300" s="267">
        <f>入力シート⑧!K315</f>
        <v>0</v>
      </c>
      <c r="L300" s="263">
        <f>入力シート⑧!L315</f>
        <v>0</v>
      </c>
      <c r="M300" s="262" t="str">
        <f>入力シート⑧!M315</f>
        <v/>
      </c>
      <c r="N300" s="263">
        <f>入力シート⑧!N315</f>
        <v>0</v>
      </c>
      <c r="O300" s="263">
        <f>入力シート⑧!O315</f>
        <v>0</v>
      </c>
      <c r="P300" s="262" t="str">
        <f>入力シート⑧!P315</f>
        <v/>
      </c>
      <c r="Q300" s="260" t="str">
        <f>入力シート⑧!Q315</f>
        <v/>
      </c>
    </row>
    <row r="301" spans="1:17" s="4" customFormat="1" ht="14.4" customHeight="1" x14ac:dyDescent="0.2">
      <c r="A301" s="288">
        <v>293</v>
      </c>
      <c r="B301" s="1220">
        <f>入力シート⑧!B316</f>
        <v>0</v>
      </c>
      <c r="C301" s="1221"/>
      <c r="D301" s="267">
        <f>入力シート⑧!D316</f>
        <v>0</v>
      </c>
      <c r="E301" s="263">
        <f>入力シート⑧!E316</f>
        <v>0</v>
      </c>
      <c r="F301" s="262" t="str">
        <f>入力シート⑧!F316</f>
        <v/>
      </c>
      <c r="G301" s="263">
        <f>入力シート⑧!G316</f>
        <v>0</v>
      </c>
      <c r="H301" s="263">
        <f>入力シート⑧!H316</f>
        <v>0</v>
      </c>
      <c r="I301" s="262" t="str">
        <f>入力シート⑧!I316</f>
        <v/>
      </c>
      <c r="J301" s="260" t="str">
        <f>入力シート⑧!J316</f>
        <v/>
      </c>
      <c r="K301" s="267">
        <f>入力シート⑧!K316</f>
        <v>0</v>
      </c>
      <c r="L301" s="263">
        <f>入力シート⑧!L316</f>
        <v>0</v>
      </c>
      <c r="M301" s="262" t="str">
        <f>入力シート⑧!M316</f>
        <v/>
      </c>
      <c r="N301" s="263">
        <f>入力シート⑧!N316</f>
        <v>0</v>
      </c>
      <c r="O301" s="263">
        <f>入力シート⑧!O316</f>
        <v>0</v>
      </c>
      <c r="P301" s="262" t="str">
        <f>入力シート⑧!P316</f>
        <v/>
      </c>
      <c r="Q301" s="260" t="str">
        <f>入力シート⑧!Q316</f>
        <v/>
      </c>
    </row>
    <row r="302" spans="1:17" s="4" customFormat="1" ht="14.4" customHeight="1" x14ac:dyDescent="0.2">
      <c r="A302" s="291">
        <v>294</v>
      </c>
      <c r="B302" s="1220">
        <f>入力シート⑧!B317</f>
        <v>0</v>
      </c>
      <c r="C302" s="1221"/>
      <c r="D302" s="267">
        <f>入力シート⑧!D317</f>
        <v>0</v>
      </c>
      <c r="E302" s="263">
        <f>入力シート⑧!E317</f>
        <v>0</v>
      </c>
      <c r="F302" s="262" t="str">
        <f>入力シート⑧!F317</f>
        <v/>
      </c>
      <c r="G302" s="263">
        <f>入力シート⑧!G317</f>
        <v>0</v>
      </c>
      <c r="H302" s="263">
        <f>入力シート⑧!H317</f>
        <v>0</v>
      </c>
      <c r="I302" s="262" t="str">
        <f>入力シート⑧!I317</f>
        <v/>
      </c>
      <c r="J302" s="260" t="str">
        <f>入力シート⑧!J317</f>
        <v/>
      </c>
      <c r="K302" s="267">
        <f>入力シート⑧!K317</f>
        <v>0</v>
      </c>
      <c r="L302" s="263">
        <f>入力シート⑧!L317</f>
        <v>0</v>
      </c>
      <c r="M302" s="262" t="str">
        <f>入力シート⑧!M317</f>
        <v/>
      </c>
      <c r="N302" s="263">
        <f>入力シート⑧!N317</f>
        <v>0</v>
      </c>
      <c r="O302" s="263">
        <f>入力シート⑧!O317</f>
        <v>0</v>
      </c>
      <c r="P302" s="262" t="str">
        <f>入力シート⑧!P317</f>
        <v/>
      </c>
      <c r="Q302" s="260" t="str">
        <f>入力シート⑧!Q317</f>
        <v/>
      </c>
    </row>
    <row r="303" spans="1:17" s="4" customFormat="1" ht="14.4" customHeight="1" x14ac:dyDescent="0.2">
      <c r="A303" s="288">
        <v>295</v>
      </c>
      <c r="B303" s="1220">
        <f>入力シート⑧!B318</f>
        <v>0</v>
      </c>
      <c r="C303" s="1221"/>
      <c r="D303" s="267">
        <f>入力シート⑧!D318</f>
        <v>0</v>
      </c>
      <c r="E303" s="263">
        <f>入力シート⑧!E318</f>
        <v>0</v>
      </c>
      <c r="F303" s="262" t="str">
        <f>入力シート⑧!F318</f>
        <v/>
      </c>
      <c r="G303" s="263">
        <f>入力シート⑧!G318</f>
        <v>0</v>
      </c>
      <c r="H303" s="263">
        <f>入力シート⑧!H318</f>
        <v>0</v>
      </c>
      <c r="I303" s="262" t="str">
        <f>入力シート⑧!I318</f>
        <v/>
      </c>
      <c r="J303" s="260" t="str">
        <f>入力シート⑧!J318</f>
        <v/>
      </c>
      <c r="K303" s="267">
        <f>入力シート⑧!K318</f>
        <v>0</v>
      </c>
      <c r="L303" s="263">
        <f>入力シート⑧!L318</f>
        <v>0</v>
      </c>
      <c r="M303" s="262" t="str">
        <f>入力シート⑧!M318</f>
        <v/>
      </c>
      <c r="N303" s="263">
        <f>入力シート⑧!N318</f>
        <v>0</v>
      </c>
      <c r="O303" s="263">
        <f>入力シート⑧!O318</f>
        <v>0</v>
      </c>
      <c r="P303" s="262" t="str">
        <f>入力シート⑧!P318</f>
        <v/>
      </c>
      <c r="Q303" s="260" t="str">
        <f>入力シート⑧!Q318</f>
        <v/>
      </c>
    </row>
    <row r="304" spans="1:17" s="4" customFormat="1" ht="14.4" customHeight="1" x14ac:dyDescent="0.2">
      <c r="A304" s="291">
        <v>296</v>
      </c>
      <c r="B304" s="1220">
        <f>入力シート⑧!B319</f>
        <v>0</v>
      </c>
      <c r="C304" s="1221"/>
      <c r="D304" s="267">
        <f>入力シート⑧!D319</f>
        <v>0</v>
      </c>
      <c r="E304" s="263">
        <f>入力シート⑧!E319</f>
        <v>0</v>
      </c>
      <c r="F304" s="262" t="str">
        <f>入力シート⑧!F319</f>
        <v/>
      </c>
      <c r="G304" s="263">
        <f>入力シート⑧!G319</f>
        <v>0</v>
      </c>
      <c r="H304" s="263">
        <f>入力シート⑧!H319</f>
        <v>0</v>
      </c>
      <c r="I304" s="262" t="str">
        <f>入力シート⑧!I319</f>
        <v/>
      </c>
      <c r="J304" s="260" t="str">
        <f>入力シート⑧!J319</f>
        <v/>
      </c>
      <c r="K304" s="267">
        <f>入力シート⑧!K319</f>
        <v>0</v>
      </c>
      <c r="L304" s="263">
        <f>入力シート⑧!L319</f>
        <v>0</v>
      </c>
      <c r="M304" s="262" t="str">
        <f>入力シート⑧!M319</f>
        <v/>
      </c>
      <c r="N304" s="263">
        <f>入力シート⑧!N319</f>
        <v>0</v>
      </c>
      <c r="O304" s="263">
        <f>入力シート⑧!O319</f>
        <v>0</v>
      </c>
      <c r="P304" s="262" t="str">
        <f>入力シート⑧!P319</f>
        <v/>
      </c>
      <c r="Q304" s="260" t="str">
        <f>入力シート⑧!Q319</f>
        <v/>
      </c>
    </row>
    <row r="305" spans="1:17" s="4" customFormat="1" ht="14.4" customHeight="1" x14ac:dyDescent="0.2">
      <c r="A305" s="288">
        <v>297</v>
      </c>
      <c r="B305" s="1220">
        <f>入力シート⑧!B320</f>
        <v>0</v>
      </c>
      <c r="C305" s="1221"/>
      <c r="D305" s="267">
        <f>入力シート⑧!D320</f>
        <v>0</v>
      </c>
      <c r="E305" s="263">
        <f>入力シート⑧!E320</f>
        <v>0</v>
      </c>
      <c r="F305" s="262" t="str">
        <f>入力シート⑧!F320</f>
        <v/>
      </c>
      <c r="G305" s="263">
        <f>入力シート⑧!G320</f>
        <v>0</v>
      </c>
      <c r="H305" s="263">
        <f>入力シート⑧!H320</f>
        <v>0</v>
      </c>
      <c r="I305" s="262" t="str">
        <f>入力シート⑧!I320</f>
        <v/>
      </c>
      <c r="J305" s="260" t="str">
        <f>入力シート⑧!J320</f>
        <v/>
      </c>
      <c r="K305" s="267">
        <f>入力シート⑧!K320</f>
        <v>0</v>
      </c>
      <c r="L305" s="263">
        <f>入力シート⑧!L320</f>
        <v>0</v>
      </c>
      <c r="M305" s="262" t="str">
        <f>入力シート⑧!M320</f>
        <v/>
      </c>
      <c r="N305" s="263">
        <f>入力シート⑧!N320</f>
        <v>0</v>
      </c>
      <c r="O305" s="263">
        <f>入力シート⑧!O320</f>
        <v>0</v>
      </c>
      <c r="P305" s="262" t="str">
        <f>入力シート⑧!P320</f>
        <v/>
      </c>
      <c r="Q305" s="260" t="str">
        <f>入力シート⑧!Q320</f>
        <v/>
      </c>
    </row>
    <row r="306" spans="1:17" s="4" customFormat="1" ht="14.4" customHeight="1" x14ac:dyDescent="0.2">
      <c r="A306" s="291">
        <v>298</v>
      </c>
      <c r="B306" s="1220">
        <f>入力シート⑧!B321</f>
        <v>0</v>
      </c>
      <c r="C306" s="1221"/>
      <c r="D306" s="267">
        <f>入力シート⑧!D321</f>
        <v>0</v>
      </c>
      <c r="E306" s="263">
        <f>入力シート⑧!E321</f>
        <v>0</v>
      </c>
      <c r="F306" s="262" t="str">
        <f>入力シート⑧!F321</f>
        <v/>
      </c>
      <c r="G306" s="263">
        <f>入力シート⑧!G321</f>
        <v>0</v>
      </c>
      <c r="H306" s="263">
        <f>入力シート⑧!H321</f>
        <v>0</v>
      </c>
      <c r="I306" s="262" t="str">
        <f>入力シート⑧!I321</f>
        <v/>
      </c>
      <c r="J306" s="260" t="str">
        <f>入力シート⑧!J321</f>
        <v/>
      </c>
      <c r="K306" s="267">
        <f>入力シート⑧!K321</f>
        <v>0</v>
      </c>
      <c r="L306" s="263">
        <f>入力シート⑧!L321</f>
        <v>0</v>
      </c>
      <c r="M306" s="262" t="str">
        <f>入力シート⑧!M321</f>
        <v/>
      </c>
      <c r="N306" s="263">
        <f>入力シート⑧!N321</f>
        <v>0</v>
      </c>
      <c r="O306" s="263">
        <f>入力シート⑧!O321</f>
        <v>0</v>
      </c>
      <c r="P306" s="262" t="str">
        <f>入力シート⑧!P321</f>
        <v/>
      </c>
      <c r="Q306" s="260" t="str">
        <f>入力シート⑧!Q321</f>
        <v/>
      </c>
    </row>
    <row r="307" spans="1:17" s="4" customFormat="1" ht="14.4" customHeight="1" x14ac:dyDescent="0.2">
      <c r="A307" s="288">
        <v>299</v>
      </c>
      <c r="B307" s="1220">
        <f>入力シート⑧!B322</f>
        <v>0</v>
      </c>
      <c r="C307" s="1221"/>
      <c r="D307" s="267">
        <f>入力シート⑧!D322</f>
        <v>0</v>
      </c>
      <c r="E307" s="263">
        <f>入力シート⑧!E322</f>
        <v>0</v>
      </c>
      <c r="F307" s="262" t="str">
        <f>入力シート⑧!F322</f>
        <v/>
      </c>
      <c r="G307" s="263">
        <f>入力シート⑧!G322</f>
        <v>0</v>
      </c>
      <c r="H307" s="263">
        <f>入力シート⑧!H322</f>
        <v>0</v>
      </c>
      <c r="I307" s="262" t="str">
        <f>入力シート⑧!I322</f>
        <v/>
      </c>
      <c r="J307" s="260" t="str">
        <f>入力シート⑧!J322</f>
        <v/>
      </c>
      <c r="K307" s="267">
        <f>入力シート⑧!K322</f>
        <v>0</v>
      </c>
      <c r="L307" s="263">
        <f>入力シート⑧!L322</f>
        <v>0</v>
      </c>
      <c r="M307" s="262" t="str">
        <f>入力シート⑧!M322</f>
        <v/>
      </c>
      <c r="N307" s="263">
        <f>入力シート⑧!N322</f>
        <v>0</v>
      </c>
      <c r="O307" s="263">
        <f>入力シート⑧!O322</f>
        <v>0</v>
      </c>
      <c r="P307" s="262" t="str">
        <f>入力シート⑧!P322</f>
        <v/>
      </c>
      <c r="Q307" s="260" t="str">
        <f>入力シート⑧!Q322</f>
        <v/>
      </c>
    </row>
    <row r="308" spans="1:17" s="4" customFormat="1" ht="14.4" customHeight="1" x14ac:dyDescent="0.2">
      <c r="A308" s="291">
        <v>300</v>
      </c>
      <c r="B308" s="1220">
        <f>入力シート⑧!B323</f>
        <v>0</v>
      </c>
      <c r="C308" s="1221"/>
      <c r="D308" s="267">
        <f>入力シート⑧!D323</f>
        <v>0</v>
      </c>
      <c r="E308" s="263">
        <f>入力シート⑧!E323</f>
        <v>0</v>
      </c>
      <c r="F308" s="262" t="str">
        <f>入力シート⑧!F323</f>
        <v/>
      </c>
      <c r="G308" s="263">
        <f>入力シート⑧!G323</f>
        <v>0</v>
      </c>
      <c r="H308" s="263">
        <f>入力シート⑧!H323</f>
        <v>0</v>
      </c>
      <c r="I308" s="262" t="str">
        <f>入力シート⑧!I323</f>
        <v/>
      </c>
      <c r="J308" s="260" t="str">
        <f>入力シート⑧!J323</f>
        <v/>
      </c>
      <c r="K308" s="267">
        <f>入力シート⑧!K323</f>
        <v>0</v>
      </c>
      <c r="L308" s="263">
        <f>入力シート⑧!L323</f>
        <v>0</v>
      </c>
      <c r="M308" s="262" t="str">
        <f>入力シート⑧!M323</f>
        <v/>
      </c>
      <c r="N308" s="263">
        <f>入力シート⑧!N323</f>
        <v>0</v>
      </c>
      <c r="O308" s="263">
        <f>入力シート⑧!O323</f>
        <v>0</v>
      </c>
      <c r="P308" s="262" t="str">
        <f>入力シート⑧!P323</f>
        <v/>
      </c>
      <c r="Q308" s="260" t="str">
        <f>入力シート⑧!Q323</f>
        <v/>
      </c>
    </row>
  </sheetData>
  <sheetProtection algorithmName="SHA-512" hashValue="UqjG3AL2AJIDTLsYWQmGf4LLFuq1KLym9LTljYsQxaXk7NjJkYtZgt39XnhqWjJpavkBxdjCvVajWvK3v+HQNA==" saltValue="5L2vTgIKUVkexd2/F4PtYw==" spinCount="100000" sheet="1" objects="1" scenarios="1"/>
  <mergeCells count="314">
    <mergeCell ref="A1:Q1"/>
    <mergeCell ref="B3:C3"/>
    <mergeCell ref="D3:I3"/>
    <mergeCell ref="K3:P3"/>
    <mergeCell ref="A4:O4"/>
    <mergeCell ref="P4:Q4"/>
    <mergeCell ref="A5:Q5"/>
    <mergeCell ref="A6:A8"/>
    <mergeCell ref="B6:C8"/>
    <mergeCell ref="D6:J6"/>
    <mergeCell ref="K6:Q6"/>
    <mergeCell ref="D7:E7"/>
    <mergeCell ref="F7:J7"/>
    <mergeCell ref="K7:L7"/>
    <mergeCell ref="B15:C15"/>
    <mergeCell ref="B16:C16"/>
    <mergeCell ref="B17:C17"/>
    <mergeCell ref="B18:C18"/>
    <mergeCell ref="B19:C19"/>
    <mergeCell ref="B20:C20"/>
    <mergeCell ref="B9:C9"/>
    <mergeCell ref="B10:C10"/>
    <mergeCell ref="B11:C11"/>
    <mergeCell ref="B12:C12"/>
    <mergeCell ref="B13:C13"/>
    <mergeCell ref="B14:C14"/>
    <mergeCell ref="B27:C27"/>
    <mergeCell ref="B28:C28"/>
    <mergeCell ref="B29:C29"/>
    <mergeCell ref="B30:C30"/>
    <mergeCell ref="B31:C31"/>
    <mergeCell ref="B32:C32"/>
    <mergeCell ref="B21:C21"/>
    <mergeCell ref="B22:C22"/>
    <mergeCell ref="B23:C23"/>
    <mergeCell ref="B24:C24"/>
    <mergeCell ref="B25:C25"/>
    <mergeCell ref="B26:C26"/>
    <mergeCell ref="B39:C39"/>
    <mergeCell ref="B40:C40"/>
    <mergeCell ref="B41:C41"/>
    <mergeCell ref="B42:C42"/>
    <mergeCell ref="B43:C43"/>
    <mergeCell ref="B44:C44"/>
    <mergeCell ref="B33:C33"/>
    <mergeCell ref="B34:C34"/>
    <mergeCell ref="B35:C35"/>
    <mergeCell ref="B36:C36"/>
    <mergeCell ref="B37:C37"/>
    <mergeCell ref="B38:C38"/>
    <mergeCell ref="B51:C51"/>
    <mergeCell ref="B52:C52"/>
    <mergeCell ref="B53:C53"/>
    <mergeCell ref="B54:C54"/>
    <mergeCell ref="B55:C55"/>
    <mergeCell ref="B56:C56"/>
    <mergeCell ref="B45:C45"/>
    <mergeCell ref="B46:C46"/>
    <mergeCell ref="B47:C47"/>
    <mergeCell ref="B48:C48"/>
    <mergeCell ref="B49:C49"/>
    <mergeCell ref="B50:C50"/>
    <mergeCell ref="B63:C63"/>
    <mergeCell ref="B64:C64"/>
    <mergeCell ref="B65:C65"/>
    <mergeCell ref="B66:C66"/>
    <mergeCell ref="B67:C67"/>
    <mergeCell ref="B68:C68"/>
    <mergeCell ref="B57:C57"/>
    <mergeCell ref="B58:C58"/>
    <mergeCell ref="B59:C59"/>
    <mergeCell ref="B60:C60"/>
    <mergeCell ref="B61:C61"/>
    <mergeCell ref="B62:C62"/>
    <mergeCell ref="B75:C75"/>
    <mergeCell ref="B76:C76"/>
    <mergeCell ref="B77:C77"/>
    <mergeCell ref="B78:C78"/>
    <mergeCell ref="B79:C79"/>
    <mergeCell ref="B80:C80"/>
    <mergeCell ref="B69:C69"/>
    <mergeCell ref="B70:C70"/>
    <mergeCell ref="B71:C71"/>
    <mergeCell ref="B72:C72"/>
    <mergeCell ref="B73:C73"/>
    <mergeCell ref="B74:C74"/>
    <mergeCell ref="B87:C87"/>
    <mergeCell ref="B88:C88"/>
    <mergeCell ref="B89:C89"/>
    <mergeCell ref="B90:C90"/>
    <mergeCell ref="B91:C91"/>
    <mergeCell ref="B92:C92"/>
    <mergeCell ref="B81:C81"/>
    <mergeCell ref="B82:C82"/>
    <mergeCell ref="B83:C83"/>
    <mergeCell ref="B84:C84"/>
    <mergeCell ref="B85:C85"/>
    <mergeCell ref="B86:C86"/>
    <mergeCell ref="B99:C99"/>
    <mergeCell ref="B100:C100"/>
    <mergeCell ref="B101:C101"/>
    <mergeCell ref="B102:C102"/>
    <mergeCell ref="B103:C103"/>
    <mergeCell ref="B104:C104"/>
    <mergeCell ref="B93:C93"/>
    <mergeCell ref="B94:C94"/>
    <mergeCell ref="B95:C95"/>
    <mergeCell ref="B96:C96"/>
    <mergeCell ref="B97:C97"/>
    <mergeCell ref="B98:C98"/>
    <mergeCell ref="B111:C111"/>
    <mergeCell ref="B112:C112"/>
    <mergeCell ref="B113:C113"/>
    <mergeCell ref="B114:C114"/>
    <mergeCell ref="B115:C115"/>
    <mergeCell ref="B116:C116"/>
    <mergeCell ref="B105:C105"/>
    <mergeCell ref="B106:C106"/>
    <mergeCell ref="B107:C107"/>
    <mergeCell ref="B108:C108"/>
    <mergeCell ref="B109:C109"/>
    <mergeCell ref="B110:C110"/>
    <mergeCell ref="B123:C123"/>
    <mergeCell ref="B124:C124"/>
    <mergeCell ref="B125:C125"/>
    <mergeCell ref="B126:C126"/>
    <mergeCell ref="B127:C127"/>
    <mergeCell ref="B128:C128"/>
    <mergeCell ref="B117:C117"/>
    <mergeCell ref="B118:C118"/>
    <mergeCell ref="B119:C119"/>
    <mergeCell ref="B120:C120"/>
    <mergeCell ref="B121:C121"/>
    <mergeCell ref="B122:C122"/>
    <mergeCell ref="B135:C135"/>
    <mergeCell ref="B136:C136"/>
    <mergeCell ref="B137:C137"/>
    <mergeCell ref="B138:C138"/>
    <mergeCell ref="B139:C139"/>
    <mergeCell ref="B140:C140"/>
    <mergeCell ref="B129:C129"/>
    <mergeCell ref="B130:C130"/>
    <mergeCell ref="B131:C131"/>
    <mergeCell ref="B132:C132"/>
    <mergeCell ref="B133:C133"/>
    <mergeCell ref="B134:C134"/>
    <mergeCell ref="B147:C147"/>
    <mergeCell ref="B148:C148"/>
    <mergeCell ref="B149:C149"/>
    <mergeCell ref="B150:C150"/>
    <mergeCell ref="B151:C151"/>
    <mergeCell ref="B152:C152"/>
    <mergeCell ref="B141:C141"/>
    <mergeCell ref="B142:C142"/>
    <mergeCell ref="B143:C143"/>
    <mergeCell ref="B144:C144"/>
    <mergeCell ref="B145:C145"/>
    <mergeCell ref="B146:C146"/>
    <mergeCell ref="B159:C159"/>
    <mergeCell ref="B160:C160"/>
    <mergeCell ref="B161:C161"/>
    <mergeCell ref="B162:C162"/>
    <mergeCell ref="B163:C163"/>
    <mergeCell ref="B164:C164"/>
    <mergeCell ref="B153:C153"/>
    <mergeCell ref="B154:C154"/>
    <mergeCell ref="B155:C155"/>
    <mergeCell ref="B156:C156"/>
    <mergeCell ref="B157:C157"/>
    <mergeCell ref="B158:C158"/>
    <mergeCell ref="B171:C171"/>
    <mergeCell ref="B172:C172"/>
    <mergeCell ref="B173:C173"/>
    <mergeCell ref="B174:C174"/>
    <mergeCell ref="B175:C175"/>
    <mergeCell ref="B176:C176"/>
    <mergeCell ref="B165:C165"/>
    <mergeCell ref="B166:C166"/>
    <mergeCell ref="B167:C167"/>
    <mergeCell ref="B168:C168"/>
    <mergeCell ref="B169:C169"/>
    <mergeCell ref="B170:C170"/>
    <mergeCell ref="B183:C183"/>
    <mergeCell ref="B184:C184"/>
    <mergeCell ref="B185:C185"/>
    <mergeCell ref="B186:C186"/>
    <mergeCell ref="B187:C187"/>
    <mergeCell ref="B188:C188"/>
    <mergeCell ref="B177:C177"/>
    <mergeCell ref="B178:C178"/>
    <mergeCell ref="B179:C179"/>
    <mergeCell ref="B180:C180"/>
    <mergeCell ref="B181:C181"/>
    <mergeCell ref="B182:C182"/>
    <mergeCell ref="B195:C195"/>
    <mergeCell ref="B196:C196"/>
    <mergeCell ref="B197:C197"/>
    <mergeCell ref="B198:C198"/>
    <mergeCell ref="B199:C199"/>
    <mergeCell ref="B200:C200"/>
    <mergeCell ref="B189:C189"/>
    <mergeCell ref="B190:C190"/>
    <mergeCell ref="B191:C191"/>
    <mergeCell ref="B192:C192"/>
    <mergeCell ref="B193:C193"/>
    <mergeCell ref="B194:C194"/>
    <mergeCell ref="B207:C207"/>
    <mergeCell ref="B208:C208"/>
    <mergeCell ref="B209:C209"/>
    <mergeCell ref="B210:C210"/>
    <mergeCell ref="B211:C211"/>
    <mergeCell ref="B212:C212"/>
    <mergeCell ref="B201:C201"/>
    <mergeCell ref="B202:C202"/>
    <mergeCell ref="B203:C203"/>
    <mergeCell ref="B204:C204"/>
    <mergeCell ref="B205:C205"/>
    <mergeCell ref="B206:C206"/>
    <mergeCell ref="B219:C219"/>
    <mergeCell ref="B220:C220"/>
    <mergeCell ref="B221:C221"/>
    <mergeCell ref="B222:C222"/>
    <mergeCell ref="B223:C223"/>
    <mergeCell ref="B224:C224"/>
    <mergeCell ref="B213:C213"/>
    <mergeCell ref="B214:C214"/>
    <mergeCell ref="B215:C215"/>
    <mergeCell ref="B216:C216"/>
    <mergeCell ref="B217:C217"/>
    <mergeCell ref="B218:C218"/>
    <mergeCell ref="B231:C231"/>
    <mergeCell ref="B232:C232"/>
    <mergeCell ref="B233:C233"/>
    <mergeCell ref="B234:C234"/>
    <mergeCell ref="B235:C235"/>
    <mergeCell ref="B236:C236"/>
    <mergeCell ref="B225:C225"/>
    <mergeCell ref="B226:C226"/>
    <mergeCell ref="B227:C227"/>
    <mergeCell ref="B228:C228"/>
    <mergeCell ref="B229:C229"/>
    <mergeCell ref="B230:C230"/>
    <mergeCell ref="B243:C243"/>
    <mergeCell ref="B244:C244"/>
    <mergeCell ref="B245:C245"/>
    <mergeCell ref="B246:C246"/>
    <mergeCell ref="B247:C247"/>
    <mergeCell ref="B248:C248"/>
    <mergeCell ref="B237:C237"/>
    <mergeCell ref="B238:C238"/>
    <mergeCell ref="B239:C239"/>
    <mergeCell ref="B240:C240"/>
    <mergeCell ref="B241:C241"/>
    <mergeCell ref="B242:C242"/>
    <mergeCell ref="B255:C255"/>
    <mergeCell ref="B256:C256"/>
    <mergeCell ref="B257:C257"/>
    <mergeCell ref="B258:C258"/>
    <mergeCell ref="B259:C259"/>
    <mergeCell ref="B260:C260"/>
    <mergeCell ref="B249:C249"/>
    <mergeCell ref="B250:C250"/>
    <mergeCell ref="B251:C251"/>
    <mergeCell ref="B252:C252"/>
    <mergeCell ref="B253:C253"/>
    <mergeCell ref="B254:C254"/>
    <mergeCell ref="B267:C267"/>
    <mergeCell ref="B268:C268"/>
    <mergeCell ref="B269:C269"/>
    <mergeCell ref="B270:C270"/>
    <mergeCell ref="B271:C271"/>
    <mergeCell ref="B272:C272"/>
    <mergeCell ref="B261:C261"/>
    <mergeCell ref="B262:C262"/>
    <mergeCell ref="B263:C263"/>
    <mergeCell ref="B264:C264"/>
    <mergeCell ref="B265:C265"/>
    <mergeCell ref="B266:C266"/>
    <mergeCell ref="B279:C279"/>
    <mergeCell ref="B280:C280"/>
    <mergeCell ref="B281:C281"/>
    <mergeCell ref="B282:C282"/>
    <mergeCell ref="B283:C283"/>
    <mergeCell ref="B284:C284"/>
    <mergeCell ref="B273:C273"/>
    <mergeCell ref="B274:C274"/>
    <mergeCell ref="B275:C275"/>
    <mergeCell ref="B276:C276"/>
    <mergeCell ref="B277:C277"/>
    <mergeCell ref="B278:C278"/>
    <mergeCell ref="B291:C291"/>
    <mergeCell ref="B292:C292"/>
    <mergeCell ref="B293:C293"/>
    <mergeCell ref="B294:C294"/>
    <mergeCell ref="B295:C295"/>
    <mergeCell ref="B296:C296"/>
    <mergeCell ref="B285:C285"/>
    <mergeCell ref="B286:C286"/>
    <mergeCell ref="B287:C287"/>
    <mergeCell ref="B288:C288"/>
    <mergeCell ref="B289:C289"/>
    <mergeCell ref="B290:C290"/>
    <mergeCell ref="B303:C303"/>
    <mergeCell ref="B304:C304"/>
    <mergeCell ref="B305:C305"/>
    <mergeCell ref="B306:C306"/>
    <mergeCell ref="B307:C307"/>
    <mergeCell ref="B308:C308"/>
    <mergeCell ref="B297:C297"/>
    <mergeCell ref="B298:C298"/>
    <mergeCell ref="B299:C299"/>
    <mergeCell ref="B300:C300"/>
    <mergeCell ref="B301:C301"/>
    <mergeCell ref="B302:C302"/>
  </mergeCells>
  <phoneticPr fontId="7"/>
  <printOptions horizontalCentered="1"/>
  <pageMargins left="0.55118110236220474" right="0.39370078740157483" top="0.59055118110236227" bottom="0.47244094488188981" header="0.31496062992125984" footer="0.31496062992125984"/>
  <pageSetup paperSize="9" scale="78"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026B2-AADE-4773-84D0-F51AA3DA2DB7}">
  <sheetPr>
    <tabColor rgb="FFFF0000"/>
    <pageSetUpPr fitToPage="1"/>
  </sheetPr>
  <dimension ref="A1:CM68"/>
  <sheetViews>
    <sheetView showGridLines="0" showZeros="0" view="pageBreakPreview" zoomScaleNormal="85" zoomScaleSheetLayoutView="100" workbookViewId="0">
      <selection activeCell="K47" sqref="K47"/>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40" width="1.8984375" style="4" hidden="1" customWidth="1"/>
    <col min="41" max="41" width="5.3984375" style="4" hidden="1" customWidth="1"/>
    <col min="42" max="90" width="1.8984375" style="4" hidden="1" customWidth="1"/>
    <col min="91" max="244" width="1.8984375" style="4" customWidth="1"/>
    <col min="245" max="16384" width="3.09765625" style="4"/>
  </cols>
  <sheetData>
    <row r="1" spans="1:91" s="2" customFormat="1" ht="20.100000000000001" customHeight="1" x14ac:dyDescent="0.2">
      <c r="A1" s="4"/>
      <c r="B1" s="4" t="s">
        <v>678</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10"/>
    </row>
    <row r="2" spans="1:91" s="2" customFormat="1" ht="20.100000000000001" customHeight="1" x14ac:dyDescent="0.2">
      <c r="A2" s="836" t="s">
        <v>679</v>
      </c>
      <c r="B2" s="836"/>
      <c r="C2" s="836"/>
      <c r="D2" s="836"/>
      <c r="E2" s="836"/>
      <c r="F2" s="836"/>
      <c r="G2" s="836"/>
      <c r="H2" s="836"/>
      <c r="I2" s="836"/>
      <c r="J2" s="836"/>
      <c r="K2" s="836"/>
      <c r="L2" s="836"/>
      <c r="M2" s="836"/>
      <c r="N2" s="836"/>
      <c r="O2" s="836"/>
      <c r="P2" s="836"/>
      <c r="Q2" s="836"/>
      <c r="R2" s="836"/>
      <c r="S2" s="836"/>
      <c r="T2" s="836"/>
      <c r="U2" s="836"/>
      <c r="V2" s="836"/>
      <c r="W2" s="836"/>
      <c r="X2" s="836"/>
      <c r="Y2" s="836"/>
      <c r="Z2" s="836"/>
      <c r="AA2" s="836"/>
      <c r="AB2" s="836"/>
      <c r="AC2" s="836"/>
      <c r="AD2" s="836"/>
      <c r="AE2" s="836"/>
      <c r="AF2" s="836"/>
      <c r="AG2" s="836"/>
      <c r="AH2" s="836"/>
      <c r="AI2" s="836"/>
      <c r="AJ2" s="836"/>
      <c r="AK2" s="836"/>
      <c r="AL2" s="836"/>
      <c r="AO2" s="10"/>
    </row>
    <row r="3" spans="1:91" s="2" customFormat="1" ht="8.25" customHeight="1" x14ac:dyDescent="0.2">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10"/>
    </row>
    <row r="4" spans="1:91" s="2" customFormat="1" ht="18.75" customHeight="1" x14ac:dyDescent="0.2">
      <c r="A4" s="4"/>
      <c r="B4" s="4"/>
      <c r="C4" s="4"/>
      <c r="D4" s="4"/>
      <c r="E4" s="4"/>
      <c r="F4" s="4"/>
      <c r="G4" s="4"/>
      <c r="H4" s="4"/>
      <c r="I4" s="4"/>
      <c r="J4" s="4"/>
      <c r="K4" s="4"/>
      <c r="L4" s="4"/>
      <c r="M4" s="4"/>
      <c r="N4" s="4"/>
      <c r="O4" s="4"/>
      <c r="P4" s="4"/>
      <c r="Q4" s="4"/>
      <c r="R4" s="4"/>
      <c r="S4" s="4"/>
      <c r="T4" s="4"/>
      <c r="U4" s="4"/>
      <c r="V4" s="4"/>
      <c r="W4" s="4"/>
      <c r="X4" s="4"/>
      <c r="Y4" s="4"/>
      <c r="Z4" s="4"/>
      <c r="AA4" s="1011" t="s">
        <v>654</v>
      </c>
      <c r="AB4" s="1011"/>
      <c r="AC4" s="1011"/>
      <c r="AD4" s="1011"/>
      <c r="AE4" s="4" t="s">
        <v>2</v>
      </c>
      <c r="AF4" s="1187">
        <f>入力シート①!F3</f>
        <v>0</v>
      </c>
      <c r="AG4" s="1187"/>
      <c r="AH4" s="4" t="s">
        <v>3</v>
      </c>
      <c r="AI4" s="1187">
        <f>入力シート①!H3</f>
        <v>0</v>
      </c>
      <c r="AJ4" s="1187"/>
      <c r="AK4" s="4" t="s">
        <v>4</v>
      </c>
      <c r="AL4" s="4"/>
      <c r="AN4" s="10" t="s">
        <v>5</v>
      </c>
    </row>
    <row r="5" spans="1:91" s="2" customFormat="1" ht="11.2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89"/>
      <c r="AD5" s="89"/>
      <c r="AE5" s="4"/>
      <c r="AF5" s="89"/>
      <c r="AG5" s="89"/>
      <c r="AH5" s="4"/>
      <c r="AI5" s="89"/>
      <c r="AJ5" s="89"/>
      <c r="AK5" s="4"/>
      <c r="AL5" s="4"/>
    </row>
    <row r="6" spans="1:91" s="2" customFormat="1" ht="20.100000000000001" customHeight="1" x14ac:dyDescent="0.2">
      <c r="A6" s="4"/>
      <c r="B6" s="4" t="s">
        <v>208</v>
      </c>
      <c r="C6" s="4"/>
      <c r="D6" s="90"/>
      <c r="E6" s="90"/>
      <c r="F6" s="90"/>
      <c r="G6" s="90"/>
      <c r="H6" s="90"/>
      <c r="I6" s="90"/>
      <c r="J6" s="90"/>
      <c r="K6" s="90"/>
      <c r="L6" s="90"/>
      <c r="M6" s="4"/>
      <c r="N6" s="4"/>
      <c r="O6" s="4"/>
      <c r="P6" s="4"/>
      <c r="Q6" s="4"/>
      <c r="R6" s="4"/>
      <c r="S6" s="4"/>
      <c r="T6" s="4"/>
      <c r="U6" s="4"/>
      <c r="V6" s="4"/>
      <c r="W6" s="4"/>
      <c r="X6" s="4"/>
      <c r="Y6" s="4"/>
      <c r="Z6" s="4"/>
      <c r="AA6" s="4"/>
      <c r="AB6" s="4"/>
      <c r="AC6" s="4"/>
      <c r="AD6" s="4"/>
      <c r="AE6" s="4"/>
      <c r="AF6" s="4"/>
      <c r="AG6" s="4"/>
      <c r="AH6" s="4"/>
      <c r="AI6" s="4"/>
      <c r="AJ6" s="4"/>
      <c r="AK6" s="4"/>
      <c r="AL6" s="4"/>
    </row>
    <row r="7" spans="1:91" s="2" customFormat="1" ht="13.5" customHeight="1" x14ac:dyDescent="0.2">
      <c r="A7" s="4"/>
      <c r="B7" s="4"/>
      <c r="C7" s="4"/>
      <c r="D7" s="90"/>
      <c r="E7" s="90"/>
      <c r="F7" s="90"/>
      <c r="G7" s="90"/>
      <c r="H7" s="90"/>
      <c r="I7" s="90"/>
      <c r="J7" s="90"/>
      <c r="K7" s="90"/>
      <c r="L7" s="90"/>
      <c r="M7" s="4"/>
      <c r="N7" s="4"/>
      <c r="O7" s="4"/>
      <c r="P7" s="4"/>
      <c r="Q7" s="4"/>
      <c r="R7" s="4"/>
      <c r="S7" s="4"/>
      <c r="T7" s="4"/>
      <c r="U7" s="4"/>
      <c r="V7" s="4"/>
      <c r="W7" s="4"/>
      <c r="X7" s="4"/>
      <c r="Y7" s="4"/>
      <c r="Z7" s="4"/>
      <c r="AA7" s="4"/>
      <c r="AB7" s="4"/>
      <c r="AC7" s="4"/>
      <c r="AD7" s="4"/>
      <c r="AE7" s="4"/>
      <c r="AF7" s="4"/>
      <c r="AG7" s="4"/>
      <c r="AH7" s="4"/>
      <c r="AI7" s="4"/>
      <c r="AJ7" s="4"/>
      <c r="AK7" s="4"/>
      <c r="AL7" s="4"/>
    </row>
    <row r="8" spans="1:91" s="2" customFormat="1" ht="20.100000000000001" customHeight="1" x14ac:dyDescent="0.2">
      <c r="A8" s="4"/>
      <c r="B8" s="4"/>
      <c r="C8" s="4"/>
      <c r="D8" s="4"/>
      <c r="E8" s="4"/>
      <c r="F8" s="4"/>
      <c r="G8" s="4"/>
      <c r="H8" s="4"/>
      <c r="I8" s="4"/>
      <c r="J8" s="4"/>
      <c r="K8" s="4"/>
      <c r="L8" s="4"/>
      <c r="M8" s="4"/>
      <c r="N8" s="4"/>
      <c r="O8" s="4" t="s">
        <v>6</v>
      </c>
      <c r="P8" s="4"/>
      <c r="Q8" s="4"/>
      <c r="R8" s="4"/>
      <c r="S8" s="4"/>
      <c r="T8" s="91" t="s">
        <v>7</v>
      </c>
      <c r="U8" s="1013">
        <f>入力シート①!C11</f>
        <v>0</v>
      </c>
      <c r="V8" s="1014"/>
      <c r="W8" s="1014"/>
      <c r="X8" s="1014"/>
      <c r="Y8" s="1014"/>
      <c r="Z8" s="1014"/>
      <c r="AA8" s="1014"/>
      <c r="AB8" s="1014"/>
      <c r="AC8" s="91"/>
      <c r="AD8" s="92"/>
      <c r="AE8" s="92"/>
      <c r="AF8" s="92"/>
      <c r="AG8" s="92"/>
      <c r="AH8" s="92"/>
      <c r="AI8" s="91"/>
      <c r="AJ8" s="91"/>
      <c r="AK8" s="91"/>
      <c r="AL8" s="4"/>
      <c r="AN8" s="10" t="s">
        <v>5</v>
      </c>
    </row>
    <row r="9" spans="1:91" s="2" customFormat="1" ht="2.25" customHeight="1" x14ac:dyDescent="0.2">
      <c r="A9" s="4"/>
      <c r="B9" s="4"/>
      <c r="C9" s="4"/>
      <c r="D9" s="4"/>
      <c r="E9" s="4"/>
      <c r="F9" s="4"/>
      <c r="G9" s="4"/>
      <c r="H9" s="4"/>
      <c r="I9" s="4"/>
      <c r="J9" s="4"/>
      <c r="K9" s="4"/>
      <c r="L9" s="4"/>
      <c r="M9" s="4"/>
      <c r="N9" s="4"/>
      <c r="O9" s="4"/>
      <c r="P9" s="4"/>
      <c r="Q9" s="4"/>
      <c r="R9" s="4"/>
      <c r="S9" s="4"/>
      <c r="T9" s="91"/>
      <c r="U9" s="152"/>
      <c r="V9" s="152"/>
      <c r="W9" s="152"/>
      <c r="X9" s="152"/>
      <c r="Y9" s="152"/>
      <c r="Z9" s="152"/>
      <c r="AA9" s="152"/>
      <c r="AB9" s="152"/>
      <c r="AC9" s="91"/>
      <c r="AD9" s="92"/>
      <c r="AE9" s="92"/>
      <c r="AF9" s="92"/>
      <c r="AG9" s="92"/>
      <c r="AH9" s="92"/>
      <c r="AI9" s="91"/>
      <c r="AJ9" s="91"/>
      <c r="AK9" s="91"/>
      <c r="AL9" s="4"/>
      <c r="AN9" s="10"/>
    </row>
    <row r="10" spans="1:91" s="2" customFormat="1" ht="40.799999999999997" customHeight="1" x14ac:dyDescent="0.2">
      <c r="A10" s="4"/>
      <c r="B10" s="4"/>
      <c r="C10" s="4"/>
      <c r="D10" s="4"/>
      <c r="E10" s="4"/>
      <c r="F10" s="4"/>
      <c r="G10" s="4"/>
      <c r="H10" s="4"/>
      <c r="I10" s="4"/>
      <c r="J10" s="4"/>
      <c r="K10" s="4"/>
      <c r="L10" s="4"/>
      <c r="M10" s="4"/>
      <c r="N10" s="4"/>
      <c r="O10" s="1015" t="s">
        <v>8</v>
      </c>
      <c r="P10" s="1015"/>
      <c r="Q10" s="1015"/>
      <c r="R10" s="1015"/>
      <c r="S10" s="1015"/>
      <c r="T10" s="1016">
        <f>入力シート①!C12</f>
        <v>0</v>
      </c>
      <c r="U10" s="1016"/>
      <c r="V10" s="1016"/>
      <c r="W10" s="1016"/>
      <c r="X10" s="1016"/>
      <c r="Y10" s="1016"/>
      <c r="Z10" s="1016"/>
      <c r="AA10" s="1016"/>
      <c r="AB10" s="1016"/>
      <c r="AC10" s="1016"/>
      <c r="AD10" s="1016"/>
      <c r="AE10" s="1016"/>
      <c r="AF10" s="1016"/>
      <c r="AG10" s="1016"/>
      <c r="AH10" s="1016"/>
      <c r="AI10" s="1016"/>
      <c r="AJ10" s="1016"/>
      <c r="AK10" s="1016"/>
      <c r="AL10" s="7"/>
      <c r="AN10" s="10" t="s">
        <v>9</v>
      </c>
    </row>
    <row r="11" spans="1:91" s="2" customFormat="1" ht="5.0999999999999996" customHeight="1" x14ac:dyDescent="0.2">
      <c r="A11" s="4"/>
      <c r="B11" s="4"/>
      <c r="C11" s="4"/>
      <c r="D11" s="4"/>
      <c r="E11" s="4"/>
      <c r="F11" s="4"/>
      <c r="G11" s="4"/>
      <c r="H11" s="4"/>
      <c r="I11" s="4"/>
      <c r="J11" s="4"/>
      <c r="K11" s="4"/>
      <c r="L11" s="4"/>
      <c r="M11" s="4"/>
      <c r="N11" s="4"/>
      <c r="O11" s="93"/>
      <c r="P11" s="93"/>
      <c r="Q11" s="93"/>
      <c r="R11" s="93"/>
      <c r="S11" s="93"/>
      <c r="T11" s="92"/>
      <c r="U11" s="92"/>
      <c r="V11" s="92"/>
      <c r="W11" s="92"/>
      <c r="X11" s="92"/>
      <c r="Y11" s="92"/>
      <c r="Z11" s="92"/>
      <c r="AA11" s="92"/>
      <c r="AB11" s="92"/>
      <c r="AC11" s="92"/>
      <c r="AD11" s="92"/>
      <c r="AE11" s="92"/>
      <c r="AF11" s="92"/>
      <c r="AG11" s="92"/>
      <c r="AH11" s="92"/>
      <c r="AI11" s="92"/>
      <c r="AJ11" s="92"/>
      <c r="AK11" s="92"/>
      <c r="AL11" s="7"/>
    </row>
    <row r="12" spans="1:91" s="2" customFormat="1" ht="18" customHeight="1" x14ac:dyDescent="0.2">
      <c r="A12" s="4"/>
      <c r="B12" s="4"/>
      <c r="C12" s="4"/>
      <c r="D12" s="4"/>
      <c r="E12" s="4"/>
      <c r="F12" s="4"/>
      <c r="G12" s="4"/>
      <c r="H12" s="4"/>
      <c r="I12" s="4"/>
      <c r="J12" s="4"/>
      <c r="K12" s="4"/>
      <c r="L12" s="4"/>
      <c r="M12" s="4"/>
      <c r="N12" s="4"/>
      <c r="O12" s="851" t="s">
        <v>10</v>
      </c>
      <c r="P12" s="851"/>
      <c r="Q12" s="851"/>
      <c r="R12" s="851"/>
      <c r="S12" s="851"/>
      <c r="T12" s="1016">
        <f>入力シート①!C4</f>
        <v>0</v>
      </c>
      <c r="U12" s="1016"/>
      <c r="V12" s="1016"/>
      <c r="W12" s="1016"/>
      <c r="X12" s="1016"/>
      <c r="Y12" s="1016"/>
      <c r="Z12" s="1016"/>
      <c r="AA12" s="1016"/>
      <c r="AB12" s="1016"/>
      <c r="AC12" s="1016"/>
      <c r="AD12" s="1016"/>
      <c r="AE12" s="1016"/>
      <c r="AF12" s="1016"/>
      <c r="AG12" s="1016"/>
      <c r="AH12" s="1016"/>
      <c r="AI12" s="1016"/>
      <c r="AJ12" s="1016"/>
      <c r="AK12" s="1016"/>
      <c r="AL12" s="8"/>
      <c r="AN12" s="10" t="s">
        <v>11</v>
      </c>
    </row>
    <row r="13" spans="1:91" s="2" customFormat="1" ht="3.75" customHeight="1" x14ac:dyDescent="0.2">
      <c r="A13" s="4"/>
      <c r="B13" s="4"/>
      <c r="C13" s="4"/>
      <c r="D13" s="4"/>
      <c r="E13" s="4"/>
      <c r="F13" s="4"/>
      <c r="G13" s="4"/>
      <c r="H13" s="4"/>
      <c r="I13" s="4"/>
      <c r="J13" s="4"/>
      <c r="K13" s="4"/>
      <c r="L13" s="4"/>
      <c r="M13" s="4"/>
      <c r="N13" s="4"/>
      <c r="O13" s="93"/>
      <c r="P13" s="93"/>
      <c r="Q13" s="93"/>
      <c r="R13" s="93"/>
      <c r="S13" s="93"/>
      <c r="T13" s="95"/>
      <c r="U13" s="95"/>
      <c r="V13" s="95"/>
      <c r="W13" s="95"/>
      <c r="X13" s="95"/>
      <c r="Y13" s="95"/>
      <c r="Z13" s="95"/>
      <c r="AA13" s="95"/>
      <c r="AB13" s="95"/>
      <c r="AC13" s="95"/>
      <c r="AD13" s="95"/>
      <c r="AE13" s="95"/>
      <c r="AF13" s="95"/>
      <c r="AG13" s="95"/>
      <c r="AH13" s="95"/>
      <c r="AI13" s="95"/>
      <c r="AJ13" s="95"/>
      <c r="AK13" s="95"/>
      <c r="AL13" s="8"/>
      <c r="AN13" s="10"/>
    </row>
    <row r="14" spans="1:91" s="2" customFormat="1" ht="5.0999999999999996" customHeight="1" x14ac:dyDescent="0.2">
      <c r="A14" s="4"/>
      <c r="B14" s="4"/>
      <c r="C14" s="4"/>
      <c r="D14" s="4"/>
      <c r="E14" s="4"/>
      <c r="F14" s="4"/>
      <c r="G14" s="4"/>
      <c r="H14" s="4"/>
      <c r="I14" s="4"/>
      <c r="J14" s="4"/>
      <c r="K14" s="4"/>
      <c r="L14" s="4"/>
      <c r="M14" s="4"/>
      <c r="N14" s="4"/>
      <c r="O14" s="93"/>
      <c r="P14" s="93"/>
      <c r="Q14" s="93"/>
      <c r="R14" s="93"/>
      <c r="S14" s="93"/>
      <c r="T14" s="92"/>
      <c r="U14" s="92"/>
      <c r="V14" s="92"/>
      <c r="W14" s="92"/>
      <c r="X14" s="92"/>
      <c r="Y14" s="92"/>
      <c r="Z14" s="92"/>
      <c r="AA14" s="92"/>
      <c r="AB14" s="92"/>
      <c r="AC14" s="92"/>
      <c r="AD14" s="92"/>
      <c r="AE14" s="92"/>
      <c r="AF14" s="92"/>
      <c r="AG14" s="92"/>
      <c r="AH14" s="92"/>
      <c r="AI14" s="92"/>
      <c r="AJ14" s="92"/>
      <c r="AK14" s="92"/>
      <c r="AL14" s="7"/>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row>
    <row r="15" spans="1:91" s="2" customFormat="1" ht="18.75" customHeight="1" x14ac:dyDescent="0.2">
      <c r="A15" s="4"/>
      <c r="B15" s="4"/>
      <c r="C15" s="4"/>
      <c r="D15" s="4"/>
      <c r="E15" s="4"/>
      <c r="F15" s="4"/>
      <c r="G15" s="4"/>
      <c r="H15" s="4"/>
      <c r="I15" s="4"/>
      <c r="J15" s="4"/>
      <c r="K15" s="4"/>
      <c r="L15" s="4"/>
      <c r="M15" s="4"/>
      <c r="N15" s="4"/>
      <c r="O15" s="1015" t="s">
        <v>12</v>
      </c>
      <c r="P15" s="1015"/>
      <c r="Q15" s="1015"/>
      <c r="R15" s="1015"/>
      <c r="S15" s="1015"/>
      <c r="T15" s="1016">
        <f>入力シート①!C7</f>
        <v>0</v>
      </c>
      <c r="U15" s="1016"/>
      <c r="V15" s="1016"/>
      <c r="W15" s="1016"/>
      <c r="X15" s="1016"/>
      <c r="Y15" s="1016"/>
      <c r="Z15" s="1016"/>
      <c r="AA15" s="1016"/>
      <c r="AB15" s="1016"/>
      <c r="AC15" s="1016"/>
      <c r="AD15" s="1016"/>
      <c r="AE15" s="1016"/>
      <c r="AF15" s="1016"/>
      <c r="AG15" s="1016"/>
      <c r="AH15" s="1016"/>
      <c r="AI15" s="1016"/>
      <c r="AJ15" s="1016"/>
      <c r="AK15" s="1016"/>
      <c r="AL15" s="10"/>
      <c r="AN15" s="10" t="s">
        <v>13</v>
      </c>
    </row>
    <row r="16" spans="1:91" s="2" customFormat="1" ht="10.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row>
    <row r="17" spans="1:40" s="2" customFormat="1" ht="16.5" customHeight="1" x14ac:dyDescent="0.2">
      <c r="A17" s="97"/>
      <c r="B17" s="153"/>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97"/>
    </row>
    <row r="18" spans="1:40" s="2" customFormat="1" ht="20.100000000000001" customHeight="1" x14ac:dyDescent="0.2">
      <c r="A18" s="851" t="s">
        <v>680</v>
      </c>
      <c r="B18" s="851"/>
      <c r="C18" s="851"/>
      <c r="D18" s="851"/>
      <c r="E18" s="851"/>
      <c r="F18" s="851"/>
      <c r="G18" s="851"/>
      <c r="H18" s="851"/>
      <c r="I18" s="851"/>
      <c r="J18" s="851"/>
      <c r="K18" s="851"/>
      <c r="L18" s="851"/>
      <c r="M18" s="851"/>
      <c r="N18" s="851"/>
      <c r="O18" s="851"/>
      <c r="P18" s="851"/>
      <c r="Q18" s="851"/>
      <c r="R18" s="851"/>
      <c r="S18" s="851"/>
      <c r="T18" s="851"/>
      <c r="U18" s="851"/>
      <c r="V18" s="851"/>
      <c r="W18" s="851"/>
      <c r="X18" s="851"/>
      <c r="Y18" s="851"/>
      <c r="Z18" s="851"/>
      <c r="AA18" s="851"/>
      <c r="AB18" s="851"/>
      <c r="AC18" s="851"/>
      <c r="AD18" s="851"/>
      <c r="AE18" s="851"/>
      <c r="AF18" s="851"/>
      <c r="AG18" s="851"/>
      <c r="AH18" s="851"/>
      <c r="AI18" s="851"/>
      <c r="AJ18" s="851"/>
      <c r="AK18" s="851"/>
      <c r="AL18" s="851"/>
    </row>
    <row r="19" spans="1:40" s="2" customFormat="1" ht="20.100000000000001" customHeight="1" x14ac:dyDescent="0.2">
      <c r="A19" s="851" t="s">
        <v>681</v>
      </c>
      <c r="B19" s="851"/>
      <c r="C19" s="851"/>
      <c r="D19" s="851"/>
      <c r="E19" s="851"/>
      <c r="F19" s="851"/>
      <c r="G19" s="851"/>
      <c r="H19" s="851"/>
      <c r="I19" s="851"/>
      <c r="J19" s="851"/>
      <c r="K19" s="851"/>
      <c r="L19" s="851"/>
      <c r="M19" s="851"/>
      <c r="N19" s="851"/>
      <c r="O19" s="851"/>
      <c r="P19" s="851"/>
      <c r="Q19" s="851"/>
      <c r="R19" s="851"/>
      <c r="S19" s="851"/>
      <c r="T19" s="851"/>
      <c r="U19" s="851"/>
      <c r="V19" s="851"/>
      <c r="W19" s="851"/>
      <c r="X19" s="851"/>
      <c r="Y19" s="851"/>
      <c r="Z19" s="851"/>
      <c r="AA19" s="851"/>
      <c r="AB19" s="851"/>
      <c r="AC19" s="851"/>
      <c r="AD19" s="851"/>
      <c r="AE19" s="851"/>
      <c r="AF19" s="851"/>
      <c r="AG19" s="851"/>
      <c r="AH19" s="851"/>
      <c r="AI19" s="851"/>
      <c r="AJ19" s="851"/>
      <c r="AK19" s="851"/>
      <c r="AL19" s="851"/>
    </row>
    <row r="20" spans="1:40" s="2" customFormat="1" ht="20.100000000000001" customHeight="1" x14ac:dyDescent="0.2">
      <c r="A20" s="4"/>
      <c r="B20" s="97"/>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row>
    <row r="21" spans="1:40" s="2" customFormat="1" ht="20.100000000000001" customHeight="1" x14ac:dyDescent="0.2">
      <c r="A21" s="4"/>
      <c r="B21" s="4" t="s">
        <v>682</v>
      </c>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1"/>
    </row>
    <row r="22" spans="1:40" s="2" customFormat="1" ht="6.75" customHeight="1" x14ac:dyDescent="0.2">
      <c r="A22" s="4"/>
      <c r="B22" s="99"/>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row>
    <row r="23" spans="1:40" s="2" customFormat="1" ht="15.75" customHeight="1" x14ac:dyDescent="0.2">
      <c r="A23" s="4"/>
      <c r="B23" s="131"/>
      <c r="C23" s="4" t="s">
        <v>683</v>
      </c>
      <c r="D23" s="131"/>
      <c r="E23" s="131"/>
      <c r="F23" s="131"/>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row>
    <row r="24" spans="1:40" s="2" customFormat="1" ht="8.25" customHeight="1" x14ac:dyDescent="0.2">
      <c r="A24" s="4"/>
      <c r="B24" s="98"/>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151"/>
      <c r="AE24" s="4"/>
      <c r="AF24" s="4"/>
      <c r="AG24" s="4"/>
      <c r="AH24" s="90"/>
      <c r="AI24" s="4"/>
      <c r="AJ24" s="4"/>
      <c r="AK24" s="98"/>
      <c r="AL24" s="98"/>
    </row>
    <row r="25" spans="1:40" s="2" customFormat="1" ht="24.9" customHeight="1" x14ac:dyDescent="0.2">
      <c r="A25" s="4"/>
      <c r="B25" s="131"/>
      <c r="C25" s="131"/>
      <c r="D25" s="131"/>
      <c r="E25" s="1052">
        <f>入力シート⑨!C7</f>
        <v>0</v>
      </c>
      <c r="F25" s="1052"/>
      <c r="G25" s="1052"/>
      <c r="H25" s="1052"/>
      <c r="I25" s="1052"/>
      <c r="J25" s="1052"/>
      <c r="K25" s="1052"/>
      <c r="L25" s="1052"/>
      <c r="M25" s="1052"/>
      <c r="N25" s="1052"/>
      <c r="O25" s="1052"/>
      <c r="P25" s="1052"/>
      <c r="Q25" s="1052"/>
      <c r="R25" s="1052"/>
      <c r="S25" s="1052"/>
      <c r="T25" s="1052"/>
      <c r="U25" s="1052"/>
      <c r="V25" s="1052"/>
      <c r="W25" s="1052"/>
      <c r="X25" s="1052"/>
      <c r="Y25" s="1052"/>
      <c r="Z25" s="1052"/>
      <c r="AA25" s="1052"/>
      <c r="AB25" s="1052"/>
      <c r="AC25" s="1052"/>
      <c r="AD25" s="1052"/>
      <c r="AE25" s="1052"/>
      <c r="AF25" s="1052"/>
      <c r="AG25" s="1052"/>
      <c r="AH25" s="1052"/>
      <c r="AI25" s="1052"/>
      <c r="AJ25" s="131"/>
      <c r="AK25" s="131"/>
      <c r="AL25" s="4"/>
    </row>
    <row r="26" spans="1:40" s="2" customFormat="1" ht="20.100000000000001" customHeight="1" x14ac:dyDescent="0.2">
      <c r="A26" s="4"/>
      <c r="B26" s="100"/>
      <c r="C26" s="100"/>
      <c r="D26" s="100"/>
      <c r="E26" s="100"/>
      <c r="F26" s="100"/>
      <c r="G26" s="100"/>
      <c r="H26" s="100"/>
      <c r="I26" s="100"/>
      <c r="J26" s="100"/>
      <c r="K26" s="100"/>
      <c r="L26" s="100"/>
      <c r="M26" s="100"/>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row>
    <row r="27" spans="1:40" s="2" customFormat="1" ht="15.75" customHeight="1" x14ac:dyDescent="0.2">
      <c r="A27" s="4"/>
      <c r="B27" s="131"/>
      <c r="C27" s="4" t="s">
        <v>684</v>
      </c>
      <c r="D27" s="131"/>
      <c r="E27" s="131"/>
      <c r="F27" s="131"/>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N27" s="10" t="s">
        <v>5</v>
      </c>
    </row>
    <row r="28" spans="1:40" s="2" customFormat="1" ht="16.5" customHeight="1" x14ac:dyDescent="0.2">
      <c r="A28" s="4"/>
      <c r="B28" s="4"/>
      <c r="D28" s="4" t="s">
        <v>685</v>
      </c>
      <c r="F28" s="4"/>
      <c r="G28" s="4"/>
      <c r="H28" s="4"/>
      <c r="I28" s="4"/>
      <c r="J28" s="4"/>
      <c r="K28" s="4"/>
      <c r="L28" s="4"/>
      <c r="M28" s="4"/>
      <c r="N28" s="4"/>
      <c r="O28" s="4"/>
      <c r="P28" s="4"/>
      <c r="Q28" s="4"/>
      <c r="R28" s="4"/>
      <c r="S28" s="4"/>
      <c r="T28" s="4"/>
      <c r="U28" s="4"/>
      <c r="V28" s="4"/>
      <c r="W28" s="4"/>
      <c r="X28" s="4"/>
      <c r="Y28" s="4"/>
      <c r="Z28" s="4"/>
      <c r="AA28" s="4"/>
      <c r="AB28" s="4"/>
      <c r="AC28" s="4"/>
      <c r="AD28" s="151"/>
      <c r="AE28" s="4"/>
      <c r="AF28" s="4"/>
      <c r="AG28" s="4"/>
      <c r="AH28" s="90"/>
      <c r="AI28" s="4"/>
      <c r="AJ28" s="4"/>
      <c r="AK28" s="98"/>
      <c r="AL28" s="98"/>
    </row>
    <row r="29" spans="1:40" s="2" customFormat="1" ht="16.5" customHeight="1" x14ac:dyDescent="0.2">
      <c r="A29" s="4"/>
      <c r="B29" s="98"/>
      <c r="C29" s="4"/>
      <c r="D29" s="4" t="s">
        <v>686</v>
      </c>
      <c r="E29" s="4"/>
      <c r="F29" s="4"/>
      <c r="G29" s="4"/>
      <c r="H29" s="4"/>
      <c r="I29" s="4"/>
      <c r="J29" s="4"/>
      <c r="K29" s="4"/>
      <c r="L29" s="4"/>
      <c r="M29" s="4"/>
      <c r="N29" s="4"/>
      <c r="O29" s="4"/>
      <c r="P29" s="4"/>
      <c r="Q29" s="4"/>
      <c r="R29" s="4"/>
      <c r="S29" s="4"/>
      <c r="T29" s="4"/>
      <c r="U29" s="4"/>
      <c r="V29" s="4"/>
      <c r="W29" s="4"/>
      <c r="X29" s="4"/>
      <c r="Y29" s="4"/>
      <c r="Z29" s="4"/>
      <c r="AA29" s="4"/>
      <c r="AB29" s="4"/>
      <c r="AC29" s="4"/>
      <c r="AD29" s="151"/>
      <c r="AE29" s="4"/>
      <c r="AF29" s="4"/>
      <c r="AG29" s="4"/>
      <c r="AH29" s="90"/>
      <c r="AI29" s="4"/>
      <c r="AJ29" s="4"/>
      <c r="AK29" s="98"/>
      <c r="AL29" s="98"/>
    </row>
    <row r="30" spans="1:40" s="2" customFormat="1" ht="8.25" customHeight="1" x14ac:dyDescent="0.2">
      <c r="A30" s="4"/>
      <c r="B30" s="98"/>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151"/>
      <c r="AE30" s="4"/>
      <c r="AF30" s="4"/>
      <c r="AG30" s="4"/>
      <c r="AH30" s="90"/>
      <c r="AI30" s="4"/>
      <c r="AJ30" s="4"/>
      <c r="AK30" s="98"/>
      <c r="AL30" s="98"/>
    </row>
    <row r="31" spans="1:40" s="2" customFormat="1" ht="34.799999999999997" customHeight="1" x14ac:dyDescent="0.2">
      <c r="A31" s="4"/>
      <c r="B31" s="131"/>
      <c r="C31" s="131"/>
      <c r="D31" s="131"/>
      <c r="E31" s="1228">
        <f>入力シート⑨!C9</f>
        <v>0</v>
      </c>
      <c r="F31" s="1229"/>
      <c r="G31" s="1229"/>
      <c r="H31" s="1229"/>
      <c r="I31" s="1229"/>
      <c r="J31" s="1229"/>
      <c r="K31" s="1229"/>
      <c r="L31" s="1229"/>
      <c r="M31" s="1229"/>
      <c r="N31" s="1229"/>
      <c r="O31" s="1229"/>
      <c r="P31" s="1229"/>
      <c r="Q31" s="1229"/>
      <c r="R31" s="1229"/>
      <c r="S31" s="1229"/>
      <c r="T31" s="1229"/>
      <c r="U31" s="1229"/>
      <c r="V31" s="1229"/>
      <c r="W31" s="1229"/>
      <c r="X31" s="1229"/>
      <c r="Y31" s="1229"/>
      <c r="Z31" s="1229"/>
      <c r="AA31" s="1229"/>
      <c r="AB31" s="1229"/>
      <c r="AC31" s="1229"/>
      <c r="AD31" s="1229"/>
      <c r="AE31" s="1229"/>
      <c r="AF31" s="1229"/>
      <c r="AG31" s="1229"/>
      <c r="AH31" s="1229"/>
      <c r="AI31" s="1230"/>
      <c r="AJ31" s="131"/>
      <c r="AK31" s="131"/>
      <c r="AL31" s="4"/>
      <c r="AN31" s="10"/>
    </row>
    <row r="32" spans="1:40" s="2" customFormat="1" ht="34.799999999999997" customHeight="1" x14ac:dyDescent="0.2">
      <c r="A32" s="4"/>
      <c r="B32" s="131"/>
      <c r="C32" s="131"/>
      <c r="D32" s="131"/>
      <c r="E32" s="1231"/>
      <c r="F32" s="1232"/>
      <c r="G32" s="1232"/>
      <c r="H32" s="1232"/>
      <c r="I32" s="1232"/>
      <c r="J32" s="1232"/>
      <c r="K32" s="1232"/>
      <c r="L32" s="1232"/>
      <c r="M32" s="1232"/>
      <c r="N32" s="1232"/>
      <c r="O32" s="1232"/>
      <c r="P32" s="1232"/>
      <c r="Q32" s="1232"/>
      <c r="R32" s="1232"/>
      <c r="S32" s="1232"/>
      <c r="T32" s="1232"/>
      <c r="U32" s="1232"/>
      <c r="V32" s="1232"/>
      <c r="W32" s="1232"/>
      <c r="X32" s="1232"/>
      <c r="Y32" s="1232"/>
      <c r="Z32" s="1232"/>
      <c r="AA32" s="1232"/>
      <c r="AB32" s="1232"/>
      <c r="AC32" s="1232"/>
      <c r="AD32" s="1232"/>
      <c r="AE32" s="1232"/>
      <c r="AF32" s="1232"/>
      <c r="AG32" s="1232"/>
      <c r="AH32" s="1232"/>
      <c r="AI32" s="1233"/>
      <c r="AJ32" s="131"/>
      <c r="AK32" s="131"/>
      <c r="AL32" s="7"/>
      <c r="AN32" s="10"/>
    </row>
    <row r="33" spans="1:39" s="2" customFormat="1" ht="34.799999999999997" customHeight="1" x14ac:dyDescent="0.2">
      <c r="A33" s="4"/>
      <c r="B33" s="131"/>
      <c r="C33" s="131"/>
      <c r="D33" s="131"/>
      <c r="E33" s="1234"/>
      <c r="F33" s="1235"/>
      <c r="G33" s="1235"/>
      <c r="H33" s="1235"/>
      <c r="I33" s="1235"/>
      <c r="J33" s="1235"/>
      <c r="K33" s="1235"/>
      <c r="L33" s="1235"/>
      <c r="M33" s="1235"/>
      <c r="N33" s="1235"/>
      <c r="O33" s="1235"/>
      <c r="P33" s="1235"/>
      <c r="Q33" s="1235"/>
      <c r="R33" s="1235"/>
      <c r="S33" s="1235"/>
      <c r="T33" s="1235"/>
      <c r="U33" s="1235"/>
      <c r="V33" s="1235"/>
      <c r="W33" s="1235"/>
      <c r="X33" s="1235"/>
      <c r="Y33" s="1235"/>
      <c r="Z33" s="1235"/>
      <c r="AA33" s="1235"/>
      <c r="AB33" s="1235"/>
      <c r="AC33" s="1235"/>
      <c r="AD33" s="1235"/>
      <c r="AE33" s="1235"/>
      <c r="AF33" s="1235"/>
      <c r="AG33" s="1235"/>
      <c r="AH33" s="1235"/>
      <c r="AI33" s="1236"/>
      <c r="AJ33" s="131"/>
      <c r="AK33" s="131"/>
      <c r="AL33" s="7"/>
    </row>
    <row r="34" spans="1:39" s="2" customFormat="1" ht="31.5" customHeight="1" x14ac:dyDescent="0.2">
      <c r="A34" s="4"/>
      <c r="B34" s="97"/>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row>
    <row r="35" spans="1:39" s="2" customFormat="1" ht="20.100000000000001" customHeight="1" x14ac:dyDescent="0.2">
      <c r="A35" s="4"/>
      <c r="B35" s="4" t="s">
        <v>687</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1"/>
    </row>
    <row r="36" spans="1:39" s="2" customFormat="1" ht="6.75" customHeight="1" x14ac:dyDescent="0.2">
      <c r="A36" s="4"/>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row>
    <row r="37" spans="1:39" s="2" customFormat="1" ht="15.75" customHeight="1" x14ac:dyDescent="0.2">
      <c r="A37" s="4"/>
      <c r="B37" s="131"/>
      <c r="D37" s="1237">
        <f>入力シート⑨!C10</f>
        <v>0</v>
      </c>
      <c r="E37" s="1110"/>
      <c r="F37" s="4" t="s">
        <v>688</v>
      </c>
      <c r="G37" s="4"/>
      <c r="H37" s="4"/>
      <c r="I37" s="4"/>
      <c r="J37" s="4"/>
      <c r="K37" s="4"/>
      <c r="L37" s="4"/>
      <c r="M37" s="4"/>
      <c r="N37" s="4"/>
      <c r="O37" s="4"/>
      <c r="P37" s="4"/>
      <c r="Q37" s="4"/>
      <c r="R37" s="4"/>
      <c r="S37" s="4"/>
      <c r="T37" s="4"/>
      <c r="U37" s="4"/>
      <c r="V37" s="4"/>
      <c r="W37" s="4"/>
      <c r="X37" s="4"/>
      <c r="Y37" s="4"/>
      <c r="Z37" s="4"/>
      <c r="AA37" s="4"/>
      <c r="AC37" s="4"/>
      <c r="AD37" s="4"/>
      <c r="AE37" s="4"/>
      <c r="AF37" s="4"/>
      <c r="AG37" s="4"/>
      <c r="AH37" s="4"/>
      <c r="AI37" s="4"/>
      <c r="AJ37" s="4"/>
      <c r="AK37" s="4"/>
      <c r="AL37" s="4"/>
    </row>
    <row r="38" spans="1:39" s="2" customFormat="1" ht="15.75" customHeight="1" x14ac:dyDescent="0.2">
      <c r="A38" s="4"/>
      <c r="B38" s="131"/>
      <c r="F38" s="4" t="s">
        <v>689</v>
      </c>
      <c r="G38" s="4"/>
      <c r="H38" s="365"/>
      <c r="I38" s="4"/>
      <c r="J38" s="4"/>
      <c r="K38" s="4"/>
      <c r="L38" s="4"/>
      <c r="M38" s="4"/>
      <c r="N38" s="4"/>
      <c r="O38" s="4"/>
      <c r="P38" s="4"/>
      <c r="Q38" s="4"/>
      <c r="R38" s="4"/>
      <c r="S38" s="4"/>
      <c r="T38" s="4"/>
      <c r="U38" s="4"/>
      <c r="V38" s="4"/>
      <c r="W38" s="4"/>
      <c r="X38" s="4"/>
      <c r="Y38" s="4"/>
      <c r="Z38" s="4"/>
      <c r="AA38" s="4"/>
      <c r="AB38" s="365"/>
      <c r="AC38" s="4"/>
      <c r="AD38" s="4"/>
      <c r="AE38" s="4"/>
      <c r="AF38" s="4"/>
      <c r="AG38" s="4"/>
      <c r="AH38" s="4"/>
      <c r="AI38" s="4"/>
      <c r="AJ38" s="4"/>
      <c r="AK38" s="4"/>
      <c r="AL38" s="4"/>
    </row>
    <row r="39" spans="1:39" s="2" customFormat="1" ht="20.100000000000001" customHeight="1" x14ac:dyDescent="0.2">
      <c r="A39" s="4"/>
      <c r="B39" s="100"/>
      <c r="C39" s="100"/>
      <c r="D39" s="100"/>
      <c r="E39" s="100"/>
      <c r="F39" s="100"/>
      <c r="G39" s="100"/>
      <c r="H39" s="100"/>
      <c r="I39" s="100"/>
      <c r="J39" s="100"/>
      <c r="K39" s="100"/>
      <c r="L39" s="100"/>
      <c r="M39" s="100"/>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row>
    <row r="40" spans="1:39" s="2" customFormat="1" ht="15.75" customHeight="1" x14ac:dyDescent="0.2">
      <c r="A40" s="4"/>
      <c r="B40" s="131"/>
      <c r="D40" s="1237">
        <f>入力シート⑨!C12</f>
        <v>0</v>
      </c>
      <c r="E40" s="1110"/>
      <c r="F40" s="4" t="s">
        <v>690</v>
      </c>
      <c r="G40" s="4"/>
      <c r="H40" s="4"/>
      <c r="I40" s="4"/>
      <c r="J40" s="4"/>
      <c r="K40" s="4"/>
      <c r="L40" s="4"/>
      <c r="M40" s="4"/>
      <c r="N40" s="4"/>
      <c r="O40" s="4"/>
      <c r="P40" s="4"/>
      <c r="Q40" s="4"/>
      <c r="R40" s="4"/>
      <c r="S40" s="4"/>
      <c r="T40" s="4"/>
      <c r="U40" s="4"/>
      <c r="V40" s="4"/>
      <c r="W40" s="4"/>
      <c r="X40" s="4"/>
      <c r="Y40" s="4"/>
      <c r="Z40" s="4"/>
      <c r="AA40" s="4"/>
      <c r="AC40" s="4"/>
      <c r="AD40" s="4"/>
      <c r="AE40" s="4"/>
      <c r="AF40" s="4"/>
      <c r="AG40" s="4"/>
      <c r="AH40" s="4"/>
      <c r="AI40" s="4"/>
      <c r="AJ40" s="4"/>
      <c r="AK40" s="4"/>
      <c r="AL40" s="4"/>
    </row>
    <row r="41" spans="1:39" s="2" customFormat="1" ht="15.75" customHeight="1" x14ac:dyDescent="0.2">
      <c r="A41" s="4"/>
      <c r="B41" s="131"/>
      <c r="F41" s="4" t="s">
        <v>691</v>
      </c>
      <c r="G41" s="4"/>
      <c r="H41" s="365"/>
      <c r="I41" s="4"/>
      <c r="J41" s="4"/>
      <c r="K41" s="4"/>
      <c r="L41" s="4"/>
      <c r="M41" s="4"/>
      <c r="N41" s="4"/>
      <c r="O41" s="4"/>
      <c r="P41" s="4"/>
      <c r="Q41" s="4"/>
      <c r="R41" s="4"/>
      <c r="S41" s="4"/>
      <c r="T41" s="4"/>
      <c r="U41" s="4"/>
      <c r="V41" s="4"/>
      <c r="W41" s="4"/>
      <c r="X41" s="4"/>
      <c r="Y41" s="4"/>
      <c r="Z41" s="4"/>
      <c r="AA41" s="4"/>
      <c r="AB41" s="365"/>
      <c r="AC41" s="4"/>
      <c r="AD41" s="4"/>
      <c r="AE41" s="4"/>
      <c r="AF41" s="4"/>
      <c r="AG41" s="4"/>
      <c r="AH41" s="4"/>
      <c r="AI41" s="4"/>
      <c r="AJ41" s="4"/>
      <c r="AK41" s="4"/>
      <c r="AL41" s="4"/>
    </row>
    <row r="42" spans="1:39" s="2" customFormat="1" ht="7.5" customHeight="1" x14ac:dyDescent="0.2">
      <c r="A42" s="4"/>
      <c r="B42" s="97"/>
      <c r="C42" s="295"/>
      <c r="D42" s="295"/>
      <c r="F42" s="295"/>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c r="AG42" s="295"/>
      <c r="AH42" s="295"/>
      <c r="AI42" s="295"/>
      <c r="AJ42" s="295"/>
      <c r="AK42" s="295"/>
      <c r="AL42" s="295"/>
    </row>
    <row r="43" spans="1:39" s="2" customFormat="1" ht="20.100000000000001" customHeight="1" x14ac:dyDescent="0.2">
      <c r="A43" s="4"/>
      <c r="C43" s="4"/>
      <c r="D43" s="4"/>
      <c r="E43" s="4"/>
      <c r="F43" s="4"/>
      <c r="I43" s="4" t="s">
        <v>692</v>
      </c>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1"/>
    </row>
    <row r="44" spans="1:39" s="2" customFormat="1" ht="6.75" customHeight="1" x14ac:dyDescent="0.2">
      <c r="A44" s="4"/>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row>
    <row r="45" spans="1:39" s="2" customFormat="1" ht="31.5" customHeight="1" x14ac:dyDescent="0.2">
      <c r="A45" s="4"/>
      <c r="B45" s="98"/>
      <c r="H45" s="4"/>
      <c r="I45" s="4" t="s">
        <v>1</v>
      </c>
      <c r="J45" s="4"/>
      <c r="K45" s="1372">
        <v>8</v>
      </c>
      <c r="L45" s="1372"/>
      <c r="M45" s="1372"/>
      <c r="N45" s="4" t="s">
        <v>37</v>
      </c>
      <c r="O45" s="1183">
        <f>入力シート⑨!G14</f>
        <v>0</v>
      </c>
      <c r="P45" s="1183"/>
      <c r="Q45" s="1183"/>
      <c r="R45" s="4" t="s">
        <v>89</v>
      </c>
      <c r="S45" s="4"/>
      <c r="T45" s="4"/>
      <c r="U45" s="129" t="s">
        <v>75</v>
      </c>
      <c r="V45" s="129"/>
      <c r="W45" s="129"/>
      <c r="X45" s="1185">
        <f>入力シート⑨!I14</f>
        <v>0</v>
      </c>
      <c r="Y45" s="1186"/>
      <c r="Z45" s="1186"/>
      <c r="AA45" s="1186"/>
      <c r="AB45" s="1186"/>
      <c r="AC45" s="1186"/>
      <c r="AD45" s="1186"/>
      <c r="AE45" s="1186"/>
      <c r="AF45" s="1186"/>
      <c r="AG45" s="129" t="s">
        <v>16</v>
      </c>
      <c r="AH45" s="129"/>
      <c r="AI45" s="129"/>
      <c r="AJ45" s="4"/>
      <c r="AK45" s="98"/>
      <c r="AL45" s="98"/>
    </row>
    <row r="46" spans="1:39" s="2" customFormat="1" ht="20.100000000000001" customHeight="1" x14ac:dyDescent="0.2">
      <c r="A46" s="4"/>
      <c r="B46" s="100"/>
      <c r="C46" s="100"/>
      <c r="D46" s="100"/>
      <c r="E46" s="100"/>
      <c r="F46" s="100"/>
      <c r="G46" s="100"/>
      <c r="H46" s="100"/>
      <c r="I46" s="100"/>
      <c r="J46" s="100"/>
      <c r="K46" s="100"/>
      <c r="L46" s="100"/>
      <c r="M46" s="100"/>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row>
    <row r="47" spans="1:39" s="2" customFormat="1" ht="20.100000000000001" customHeight="1" x14ac:dyDescent="0.2">
      <c r="A47" s="4"/>
      <c r="C47" s="4"/>
      <c r="D47" s="4"/>
      <c r="E47" s="4"/>
      <c r="F47" s="4"/>
      <c r="G47" s="4"/>
      <c r="I47" s="4" t="s">
        <v>693</v>
      </c>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1"/>
    </row>
    <row r="48" spans="1:39" s="2" customFormat="1" ht="9.75" customHeight="1" x14ac:dyDescent="0.2">
      <c r="A48" s="4"/>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row>
    <row r="49" spans="1:40" s="2" customFormat="1" ht="31.5" customHeight="1" x14ac:dyDescent="0.2">
      <c r="A49" s="4"/>
      <c r="B49" s="98"/>
      <c r="I49" s="4" t="s">
        <v>1</v>
      </c>
      <c r="J49" s="4"/>
      <c r="K49" s="1183">
        <f>入力シート⑨!E16</f>
        <v>0</v>
      </c>
      <c r="L49" s="1183"/>
      <c r="M49" s="1183"/>
      <c r="N49" s="4" t="s">
        <v>37</v>
      </c>
      <c r="O49" s="1183">
        <f>入力シート⑨!G16</f>
        <v>0</v>
      </c>
      <c r="P49" s="1183"/>
      <c r="Q49" s="1183"/>
      <c r="R49" s="4" t="s">
        <v>89</v>
      </c>
      <c r="S49" s="4"/>
      <c r="T49" s="4"/>
      <c r="U49" s="129" t="s">
        <v>90</v>
      </c>
      <c r="V49" s="129"/>
      <c r="W49" s="129"/>
      <c r="X49" s="1185">
        <f>入力シート⑨!I16</f>
        <v>0</v>
      </c>
      <c r="Y49" s="1186"/>
      <c r="Z49" s="1186"/>
      <c r="AA49" s="1186"/>
      <c r="AB49" s="1186"/>
      <c r="AC49" s="1186"/>
      <c r="AD49" s="1186"/>
      <c r="AE49" s="1186"/>
      <c r="AF49" s="1186"/>
      <c r="AG49" s="129" t="s">
        <v>16</v>
      </c>
      <c r="AH49" s="129"/>
      <c r="AI49" s="129"/>
      <c r="AJ49" s="4"/>
      <c r="AK49" s="98"/>
      <c r="AL49" s="98"/>
    </row>
    <row r="50" spans="1:40" ht="18.75" customHeight="1" x14ac:dyDescent="0.2">
      <c r="C50" s="147"/>
      <c r="D50" s="93"/>
      <c r="E50" s="9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08"/>
      <c r="AN50" s="10" t="s">
        <v>5</v>
      </c>
    </row>
    <row r="51" spans="1:40" s="2" customFormat="1" ht="31.5" customHeight="1" x14ac:dyDescent="0.2">
      <c r="A51" s="4"/>
      <c r="B51" s="98"/>
      <c r="D51" s="4"/>
      <c r="E51" s="4"/>
      <c r="F51" s="4"/>
      <c r="G51" s="4"/>
      <c r="I51" s="4" t="s">
        <v>694</v>
      </c>
      <c r="J51" s="4"/>
      <c r="K51" s="4"/>
      <c r="L51" s="4"/>
      <c r="M51" s="4"/>
      <c r="N51" s="4"/>
      <c r="O51" s="4"/>
      <c r="P51" s="4"/>
      <c r="Q51" s="4"/>
      <c r="R51" s="4"/>
      <c r="S51" s="4"/>
      <c r="T51" s="4"/>
      <c r="U51" s="129"/>
      <c r="V51" s="129"/>
      <c r="W51" s="129"/>
      <c r="X51" s="1186" t="str">
        <f>IFERROR(IF(入力シート⑨!H17="","",入力シート⑨!H17),"")</f>
        <v/>
      </c>
      <c r="Y51" s="1186"/>
      <c r="Z51" s="1186"/>
      <c r="AA51" s="1186"/>
      <c r="AB51" s="1186"/>
      <c r="AC51" s="1186"/>
      <c r="AD51" s="1186"/>
      <c r="AE51" s="1186"/>
      <c r="AF51" s="1186"/>
      <c r="AG51" s="129" t="s">
        <v>95</v>
      </c>
      <c r="AH51" s="129"/>
      <c r="AI51" s="129"/>
      <c r="AJ51" s="4"/>
      <c r="AK51" s="98"/>
      <c r="AL51" s="98"/>
    </row>
    <row r="52" spans="1:40" s="2" customFormat="1" ht="31.5" customHeight="1" x14ac:dyDescent="0.2">
      <c r="A52" s="4"/>
      <c r="B52" s="98"/>
      <c r="C52" s="4"/>
      <c r="D52" s="4"/>
      <c r="E52" s="4"/>
      <c r="F52" s="4"/>
      <c r="G52" s="4"/>
      <c r="H52" s="4"/>
      <c r="I52" s="4"/>
      <c r="J52" s="4"/>
      <c r="K52" s="4"/>
      <c r="L52" s="4"/>
      <c r="M52" s="4"/>
      <c r="N52" s="4"/>
      <c r="O52" s="4"/>
      <c r="P52" s="4"/>
      <c r="Q52" s="4"/>
      <c r="R52" s="4"/>
      <c r="S52" s="4"/>
      <c r="T52" s="4"/>
      <c r="U52" s="4"/>
      <c r="V52" s="4"/>
      <c r="W52" s="4"/>
      <c r="X52" s="4"/>
      <c r="Y52" s="4"/>
      <c r="Z52" s="380" t="s">
        <v>663</v>
      </c>
      <c r="AA52" s="4"/>
      <c r="AB52" s="4"/>
      <c r="AC52" s="4"/>
      <c r="AD52" s="4"/>
      <c r="AE52" s="4"/>
      <c r="AF52" s="4"/>
      <c r="AG52" s="4"/>
      <c r="AH52" s="4"/>
      <c r="AI52" s="4"/>
      <c r="AJ52" s="4"/>
      <c r="AK52" s="98"/>
      <c r="AL52" s="98"/>
    </row>
    <row r="53" spans="1:40" s="2" customFormat="1" ht="20.25" customHeight="1" x14ac:dyDescent="0.2">
      <c r="A53" s="4"/>
      <c r="B53" s="4" t="s">
        <v>695</v>
      </c>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98"/>
      <c r="AL53" s="98"/>
    </row>
    <row r="54" spans="1:40" s="2" customFormat="1" ht="19.5" customHeight="1" x14ac:dyDescent="0.2">
      <c r="A54" s="4"/>
      <c r="B54" s="98"/>
      <c r="C54" s="4" t="s">
        <v>696</v>
      </c>
      <c r="D54" s="4"/>
      <c r="E54" s="4"/>
      <c r="F54" s="4"/>
      <c r="G54" s="4"/>
      <c r="H54" s="4"/>
      <c r="I54" s="4" t="s">
        <v>697</v>
      </c>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98"/>
      <c r="AL54" s="98"/>
    </row>
    <row r="55" spans="1:40" ht="20.100000000000001" customHeight="1" x14ac:dyDescent="0.2">
      <c r="C55" s="100"/>
      <c r="I55" s="4" t="s">
        <v>698</v>
      </c>
      <c r="J55" s="107"/>
      <c r="K55" s="107"/>
      <c r="L55" s="107"/>
      <c r="M55" s="107"/>
      <c r="N55" s="107"/>
      <c r="O55" s="107"/>
      <c r="P55" s="107"/>
      <c r="Q55" s="107"/>
      <c r="R55" s="107"/>
      <c r="S55" s="107"/>
      <c r="T55" s="108"/>
      <c r="U55" s="108"/>
      <c r="V55" s="108"/>
      <c r="W55" s="108"/>
      <c r="X55" s="108"/>
      <c r="Y55" s="108"/>
      <c r="Z55" s="108"/>
      <c r="AA55" s="108"/>
      <c r="AB55" s="108"/>
      <c r="AC55" s="108"/>
      <c r="AD55" s="108"/>
      <c r="AE55" s="108"/>
      <c r="AF55" s="108"/>
      <c r="AG55" s="108"/>
      <c r="AH55" s="108"/>
      <c r="AI55" s="108"/>
      <c r="AJ55" s="108"/>
      <c r="AK55" s="108"/>
      <c r="AL55" s="108"/>
    </row>
    <row r="56" spans="1:40" ht="20.100000000000001" customHeight="1" x14ac:dyDescent="0.2">
      <c r="C56" s="100"/>
      <c r="I56" s="4" t="s">
        <v>699</v>
      </c>
      <c r="J56" s="107"/>
      <c r="K56" s="107"/>
      <c r="L56" s="107"/>
      <c r="M56" s="107"/>
      <c r="N56" s="107"/>
      <c r="O56" s="107"/>
      <c r="P56" s="107"/>
      <c r="Q56" s="107"/>
      <c r="R56" s="107"/>
      <c r="S56" s="107"/>
      <c r="T56" s="108"/>
      <c r="U56" s="108"/>
      <c r="V56" s="108"/>
      <c r="W56" s="108"/>
      <c r="X56" s="108"/>
      <c r="Y56" s="108"/>
      <c r="Z56" s="108"/>
      <c r="AA56" s="108"/>
      <c r="AB56" s="108"/>
      <c r="AC56" s="108"/>
      <c r="AD56" s="108"/>
      <c r="AE56" s="108"/>
      <c r="AF56" s="108"/>
      <c r="AG56" s="108"/>
      <c r="AH56" s="108"/>
      <c r="AI56" s="108"/>
      <c r="AJ56" s="108"/>
      <c r="AK56" s="108"/>
      <c r="AL56" s="108"/>
    </row>
    <row r="57" spans="1:40" ht="8.25" customHeight="1" x14ac:dyDescent="0.2">
      <c r="C57" s="100"/>
      <c r="J57" s="107"/>
      <c r="K57" s="107"/>
      <c r="L57" s="107"/>
      <c r="M57" s="107"/>
      <c r="N57" s="107"/>
      <c r="O57" s="107"/>
      <c r="P57" s="107"/>
      <c r="Q57" s="107"/>
      <c r="R57" s="107"/>
      <c r="S57" s="107"/>
      <c r="T57" s="108"/>
      <c r="U57" s="108"/>
      <c r="V57" s="108"/>
      <c r="W57" s="108"/>
      <c r="X57" s="108"/>
      <c r="Y57" s="108"/>
      <c r="Z57" s="108"/>
      <c r="AA57" s="108"/>
      <c r="AB57" s="108"/>
      <c r="AC57" s="108"/>
      <c r="AD57" s="108"/>
      <c r="AE57" s="108"/>
      <c r="AF57" s="108"/>
      <c r="AG57" s="108"/>
      <c r="AH57" s="108"/>
      <c r="AI57" s="108"/>
      <c r="AJ57" s="108"/>
      <c r="AK57" s="108"/>
      <c r="AL57" s="108"/>
    </row>
    <row r="58" spans="1:40" s="2" customFormat="1" ht="19.5" customHeight="1" x14ac:dyDescent="0.2">
      <c r="A58" s="4"/>
      <c r="B58" s="98"/>
      <c r="C58" s="4" t="s">
        <v>700</v>
      </c>
      <c r="D58" s="4"/>
      <c r="E58" s="4"/>
      <c r="F58" s="4"/>
      <c r="G58" s="4"/>
      <c r="H58" s="4"/>
      <c r="I58" s="4" t="s">
        <v>701</v>
      </c>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98"/>
      <c r="AL58" s="98"/>
    </row>
    <row r="59" spans="1:40" ht="20.100000000000001" customHeight="1" x14ac:dyDescent="0.2">
      <c r="C59" s="100"/>
      <c r="I59" s="4" t="s">
        <v>702</v>
      </c>
      <c r="J59" s="107"/>
      <c r="K59" s="107"/>
      <c r="L59" s="107"/>
      <c r="M59" s="107"/>
      <c r="N59" s="107"/>
      <c r="O59" s="107"/>
      <c r="P59" s="107"/>
      <c r="Q59" s="107"/>
      <c r="R59" s="107"/>
      <c r="S59" s="107"/>
      <c r="T59" s="108"/>
      <c r="U59" s="108"/>
      <c r="V59" s="108"/>
      <c r="W59" s="108"/>
      <c r="X59" s="108"/>
      <c r="Y59" s="108"/>
      <c r="Z59" s="108"/>
      <c r="AA59" s="108"/>
      <c r="AB59" s="108"/>
      <c r="AC59" s="108"/>
      <c r="AD59" s="108"/>
      <c r="AE59" s="108"/>
      <c r="AF59" s="108"/>
      <c r="AG59" s="108"/>
      <c r="AH59" s="108"/>
      <c r="AI59" s="108"/>
      <c r="AJ59" s="108"/>
      <c r="AK59" s="108"/>
      <c r="AL59" s="108"/>
    </row>
    <row r="60" spans="1:40" ht="20.100000000000001" customHeight="1" x14ac:dyDescent="0.2">
      <c r="C60" s="100"/>
      <c r="I60" s="4" t="s">
        <v>703</v>
      </c>
      <c r="J60" s="107"/>
      <c r="K60" s="107"/>
      <c r="L60" s="107"/>
      <c r="M60" s="107"/>
      <c r="N60" s="107"/>
      <c r="O60" s="107"/>
      <c r="P60" s="107"/>
      <c r="Q60" s="107"/>
      <c r="R60" s="107"/>
      <c r="S60" s="107"/>
      <c r="T60" s="108"/>
      <c r="U60" s="108"/>
      <c r="V60" s="108"/>
      <c r="W60" s="108"/>
      <c r="X60" s="108"/>
      <c r="Y60" s="108"/>
      <c r="Z60" s="108"/>
      <c r="AA60" s="108"/>
      <c r="AB60" s="108"/>
      <c r="AC60" s="108"/>
      <c r="AD60" s="108"/>
      <c r="AE60" s="108"/>
      <c r="AF60" s="108"/>
      <c r="AG60" s="108"/>
      <c r="AH60" s="108"/>
      <c r="AI60" s="108"/>
      <c r="AJ60" s="108"/>
      <c r="AK60" s="108"/>
      <c r="AL60" s="108"/>
    </row>
    <row r="61" spans="1:40" ht="11.25" customHeight="1" x14ac:dyDescent="0.2"/>
    <row r="66" spans="2:2" ht="14.4" x14ac:dyDescent="0.2"/>
    <row r="67" spans="2:2" ht="14.4" hidden="1" x14ac:dyDescent="0.2">
      <c r="B67" s="19" t="b">
        <v>0</v>
      </c>
    </row>
    <row r="68" spans="2:2" ht="14.4" x14ac:dyDescent="0.2"/>
  </sheetData>
  <sheetProtection algorithmName="SHA-512" hashValue="5YEeJ3ZKRS3anWHVBY4RtE1R3hA6F84A+3Raz+WSRcQY66ysEhdJIJc+2ttjFOHrXgU617N703mzui6edKLknQ==" saltValue="UVT5bnFQa9hB4OzOHFAt2w==" spinCount="100000" sheet="1" objects="1" scenarios="1" selectLockedCells="1" selectUnlockedCells="1"/>
  <mergeCells count="24">
    <mergeCell ref="A19:AL19"/>
    <mergeCell ref="A2:AL2"/>
    <mergeCell ref="AA4:AD4"/>
    <mergeCell ref="AF4:AG4"/>
    <mergeCell ref="AI4:AJ4"/>
    <mergeCell ref="U8:AB8"/>
    <mergeCell ref="O10:S10"/>
    <mergeCell ref="T10:AK10"/>
    <mergeCell ref="O12:S12"/>
    <mergeCell ref="T12:AK12"/>
    <mergeCell ref="O15:S15"/>
    <mergeCell ref="T15:AK15"/>
    <mergeCell ref="A18:AL18"/>
    <mergeCell ref="E25:AI25"/>
    <mergeCell ref="E31:AI33"/>
    <mergeCell ref="D37:E37"/>
    <mergeCell ref="D40:E40"/>
    <mergeCell ref="X45:AF45"/>
    <mergeCell ref="X51:AF51"/>
    <mergeCell ref="K45:M45"/>
    <mergeCell ref="O45:Q45"/>
    <mergeCell ref="K49:M49"/>
    <mergeCell ref="O49:Q49"/>
    <mergeCell ref="X49:AF49"/>
  </mergeCells>
  <phoneticPr fontId="7"/>
  <printOptions horizontalCentered="1"/>
  <pageMargins left="0.55118110236220474" right="0.39370078740157483" top="0.59055118110236227" bottom="0.47244094488188981" header="0.31496062992125984" footer="0.31496062992125984"/>
  <pageSetup paperSize="9" scale="7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CP69"/>
  <sheetViews>
    <sheetView showGridLines="0" showZeros="0" view="pageBreakPreview" topLeftCell="A19" zoomScale="85" zoomScaleNormal="85" zoomScaleSheetLayoutView="85" workbookViewId="0">
      <selection activeCell="B3" sqref="B3:AK3"/>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4" s="2" customFormat="1" ht="18" customHeight="1" x14ac:dyDescent="0.2">
      <c r="A1" s="4"/>
      <c r="B1" s="836" t="s">
        <v>225</v>
      </c>
      <c r="C1" s="836"/>
      <c r="D1" s="836"/>
      <c r="E1" s="836"/>
      <c r="F1" s="836"/>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4" s="2" customFormat="1" ht="6" customHeight="1" x14ac:dyDescent="0.2">
      <c r="A2" s="4"/>
      <c r="B2" s="1139"/>
      <c r="C2" s="1139"/>
      <c r="D2" s="1139"/>
      <c r="E2" s="1139"/>
      <c r="F2" s="1139"/>
      <c r="G2" s="1139"/>
      <c r="H2" s="1139"/>
      <c r="I2" s="1139"/>
      <c r="J2" s="1139"/>
      <c r="K2" s="1139"/>
      <c r="L2" s="1139"/>
      <c r="M2" s="1139"/>
      <c r="N2" s="1139"/>
      <c r="O2" s="1139"/>
      <c r="P2" s="1139"/>
      <c r="Q2" s="1139"/>
      <c r="R2" s="1139"/>
      <c r="S2" s="1139"/>
      <c r="T2" s="1139"/>
      <c r="U2" s="1139"/>
      <c r="V2" s="1139"/>
      <c r="W2" s="1139"/>
      <c r="X2" s="1139"/>
      <c r="Y2" s="1139"/>
      <c r="Z2" s="1139"/>
      <c r="AA2" s="1139"/>
      <c r="AB2" s="1139"/>
      <c r="AC2" s="1139"/>
      <c r="AD2" s="1139"/>
      <c r="AE2" s="1139"/>
      <c r="AF2" s="1139"/>
      <c r="AG2" s="1139"/>
      <c r="AH2" s="1139"/>
      <c r="AI2" s="1139"/>
      <c r="AJ2" s="1139"/>
      <c r="AK2" s="1139"/>
      <c r="AL2" s="4"/>
      <c r="AO2" s="3"/>
    </row>
    <row r="3" spans="1:94" s="2" customFormat="1" ht="20.100000000000001" customHeight="1" x14ac:dyDescent="0.2">
      <c r="A3" s="88"/>
      <c r="B3" s="1139" t="s">
        <v>223</v>
      </c>
      <c r="C3" s="1139"/>
      <c r="D3" s="1139"/>
      <c r="E3" s="1139"/>
      <c r="F3" s="1139"/>
      <c r="G3" s="1139"/>
      <c r="H3" s="1139"/>
      <c r="I3" s="1139"/>
      <c r="J3" s="1139"/>
      <c r="K3" s="1139"/>
      <c r="L3" s="1139"/>
      <c r="M3" s="1139"/>
      <c r="N3" s="1139"/>
      <c r="O3" s="1139"/>
      <c r="P3" s="1139"/>
      <c r="Q3" s="1139"/>
      <c r="R3" s="1139"/>
      <c r="S3" s="1139"/>
      <c r="T3" s="1139"/>
      <c r="U3" s="1139"/>
      <c r="V3" s="1139"/>
      <c r="W3" s="1139"/>
      <c r="X3" s="1139"/>
      <c r="Y3" s="1139"/>
      <c r="Z3" s="1139"/>
      <c r="AA3" s="1139"/>
      <c r="AB3" s="1139"/>
      <c r="AC3" s="1139"/>
      <c r="AD3" s="1139"/>
      <c r="AE3" s="1139"/>
      <c r="AF3" s="1139"/>
      <c r="AG3" s="1139"/>
      <c r="AH3" s="1139"/>
      <c r="AI3" s="1139"/>
      <c r="AJ3" s="1139"/>
      <c r="AK3" s="1139"/>
      <c r="AL3" s="88"/>
      <c r="AO3" s="3"/>
    </row>
    <row r="4" spans="1:94" s="2" customFormat="1" ht="8.25" customHeight="1" x14ac:dyDescent="0.2">
      <c r="A4" s="88"/>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88"/>
      <c r="AO4" s="3"/>
    </row>
    <row r="5" spans="1:94" s="2" customFormat="1" ht="20.100000000000001" customHeight="1" x14ac:dyDescent="0.2">
      <c r="A5" s="88"/>
      <c r="B5" s="1104" t="s">
        <v>142</v>
      </c>
      <c r="C5" s="1242"/>
      <c r="D5" s="1242"/>
      <c r="E5" s="1242"/>
      <c r="F5" s="1242"/>
      <c r="G5" s="1242"/>
      <c r="H5" s="1242"/>
      <c r="I5" s="1242"/>
      <c r="J5" s="1105"/>
      <c r="K5" s="159"/>
      <c r="L5" s="1241">
        <f>入力シート①!C4</f>
        <v>0</v>
      </c>
      <c r="M5" s="1241"/>
      <c r="N5" s="1241"/>
      <c r="O5" s="1241"/>
      <c r="P5" s="1241"/>
      <c r="Q5" s="1241"/>
      <c r="R5" s="1241"/>
      <c r="S5" s="1241"/>
      <c r="T5" s="1241"/>
      <c r="U5" s="1241"/>
      <c r="V5" s="1241"/>
      <c r="W5" s="1241"/>
      <c r="X5" s="1241"/>
      <c r="Y5" s="1241"/>
      <c r="Z5" s="1241"/>
      <c r="AA5" s="1241"/>
      <c r="AB5" s="1241"/>
      <c r="AC5" s="1241"/>
      <c r="AD5" s="1241"/>
      <c r="AE5" s="1241"/>
      <c r="AF5" s="1241"/>
      <c r="AG5" s="1241"/>
      <c r="AH5" s="1241"/>
      <c r="AI5" s="1241"/>
      <c r="AJ5" s="1241"/>
      <c r="AK5" s="160"/>
      <c r="AL5" s="88"/>
      <c r="AO5" s="3"/>
      <c r="CP5" s="217"/>
    </row>
    <row r="6" spans="1:94" s="2" customFormat="1" ht="20.100000000000001" customHeight="1" x14ac:dyDescent="0.2">
      <c r="A6" s="88"/>
      <c r="B6" s="1238" t="s">
        <v>143</v>
      </c>
      <c r="C6" s="1239"/>
      <c r="D6" s="1239"/>
      <c r="E6" s="1239"/>
      <c r="F6" s="1239"/>
      <c r="G6" s="1239"/>
      <c r="H6" s="1239"/>
      <c r="I6" s="1239"/>
      <c r="J6" s="1240"/>
      <c r="K6" s="161"/>
      <c r="L6" s="1241">
        <f>入力シート①!C7</f>
        <v>0</v>
      </c>
      <c r="M6" s="1241"/>
      <c r="N6" s="1241"/>
      <c r="O6" s="1241"/>
      <c r="P6" s="1241"/>
      <c r="Q6" s="1241"/>
      <c r="R6" s="1241"/>
      <c r="S6" s="1241"/>
      <c r="T6" s="1241"/>
      <c r="U6" s="1241"/>
      <c r="V6" s="1241"/>
      <c r="W6" s="1241"/>
      <c r="X6" s="1241"/>
      <c r="Y6" s="1241"/>
      <c r="Z6" s="1241"/>
      <c r="AA6" s="1241"/>
      <c r="AB6" s="1241"/>
      <c r="AC6" s="1241"/>
      <c r="AD6" s="1241"/>
      <c r="AE6" s="1241"/>
      <c r="AF6" s="1241"/>
      <c r="AG6" s="1241"/>
      <c r="AH6" s="1241"/>
      <c r="AI6" s="1241"/>
      <c r="AJ6" s="1241"/>
      <c r="AK6" s="162"/>
      <c r="AL6" s="88"/>
      <c r="AO6" s="3"/>
    </row>
    <row r="7" spans="1:94" s="2" customFormat="1" ht="9.75" customHeight="1" x14ac:dyDescent="0.2">
      <c r="A7" s="4"/>
      <c r="B7" s="836"/>
      <c r="C7" s="836"/>
      <c r="D7" s="836"/>
      <c r="E7" s="836"/>
      <c r="F7" s="836"/>
      <c r="G7" s="836"/>
      <c r="H7" s="836"/>
      <c r="I7" s="836"/>
      <c r="J7" s="836"/>
      <c r="K7" s="836"/>
      <c r="L7" s="836"/>
      <c r="M7" s="836"/>
      <c r="N7" s="836"/>
      <c r="O7" s="836"/>
      <c r="P7" s="836"/>
      <c r="Q7" s="836"/>
      <c r="R7" s="836"/>
      <c r="S7" s="836"/>
      <c r="T7" s="836"/>
      <c r="U7" s="836"/>
      <c r="V7" s="836"/>
      <c r="W7" s="836"/>
      <c r="X7" s="836"/>
      <c r="Y7" s="836"/>
      <c r="Z7" s="836"/>
      <c r="AA7" s="836"/>
      <c r="AB7" s="836"/>
      <c r="AC7" s="836"/>
      <c r="AD7" s="836"/>
      <c r="AE7" s="836"/>
      <c r="AF7" s="836"/>
      <c r="AG7" s="836"/>
      <c r="AH7" s="836"/>
      <c r="AI7" s="836"/>
      <c r="AJ7" s="836"/>
      <c r="AK7" s="836"/>
      <c r="AL7" s="4"/>
      <c r="AN7" s="6" t="s">
        <v>5</v>
      </c>
    </row>
    <row r="8" spans="1:94" s="25" customFormat="1" ht="35.25" customHeight="1" x14ac:dyDescent="0.2">
      <c r="A8" s="93"/>
      <c r="B8" s="837" t="s">
        <v>144</v>
      </c>
      <c r="C8" s="838"/>
      <c r="D8" s="838"/>
      <c r="E8" s="838"/>
      <c r="F8" s="838"/>
      <c r="G8" s="838"/>
      <c r="H8" s="838"/>
      <c r="I8" s="838"/>
      <c r="J8" s="838"/>
      <c r="K8" s="838"/>
      <c r="L8" s="838"/>
      <c r="M8" s="838"/>
      <c r="N8" s="838"/>
      <c r="O8" s="838"/>
      <c r="P8" s="838"/>
      <c r="Q8" s="838"/>
      <c r="R8" s="838"/>
      <c r="S8" s="838"/>
      <c r="T8" s="838"/>
      <c r="U8" s="838"/>
      <c r="V8" s="838"/>
      <c r="W8" s="838"/>
      <c r="X8" s="838"/>
      <c r="Y8" s="838"/>
      <c r="Z8" s="838"/>
      <c r="AA8" s="838"/>
      <c r="AB8" s="838"/>
      <c r="AC8" s="838"/>
      <c r="AD8" s="838"/>
      <c r="AE8" s="838"/>
      <c r="AF8" s="838"/>
      <c r="AG8" s="838"/>
      <c r="AH8" s="838"/>
      <c r="AI8" s="838"/>
      <c r="AJ8" s="838"/>
      <c r="AK8" s="839"/>
      <c r="AL8" s="93"/>
    </row>
    <row r="9" spans="1:94" s="25" customFormat="1" ht="4.5" customHeight="1" x14ac:dyDescent="0.2">
      <c r="A9" s="93"/>
      <c r="B9" s="163"/>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5"/>
      <c r="AL9" s="93"/>
    </row>
    <row r="10" spans="1:94" s="4" customFormat="1" ht="18" customHeight="1" x14ac:dyDescent="0.2">
      <c r="B10" s="128" t="s">
        <v>145</v>
      </c>
      <c r="C10" s="129"/>
      <c r="D10" s="1186">
        <f>入力シート⑥!D11</f>
        <v>0</v>
      </c>
      <c r="E10" s="1186"/>
      <c r="F10" s="1186"/>
      <c r="G10" s="1186"/>
      <c r="H10" s="129" t="s">
        <v>146</v>
      </c>
      <c r="AK10" s="127"/>
    </row>
    <row r="11" spans="1:94" s="27" customFormat="1" ht="6" customHeight="1" x14ac:dyDescent="0.2">
      <c r="B11" s="840"/>
      <c r="C11" s="841"/>
      <c r="D11" s="841"/>
      <c r="E11" s="841"/>
      <c r="F11" s="841"/>
      <c r="G11" s="841"/>
      <c r="H11" s="841"/>
      <c r="I11" s="841"/>
      <c r="J11" s="841"/>
      <c r="K11" s="841"/>
      <c r="L11" s="841"/>
      <c r="M11" s="841"/>
      <c r="N11" s="841"/>
      <c r="O11" s="841"/>
      <c r="P11" s="841"/>
      <c r="Q11" s="841"/>
      <c r="R11" s="841"/>
      <c r="S11" s="841"/>
      <c r="T11" s="841"/>
      <c r="U11" s="841"/>
      <c r="V11" s="841"/>
      <c r="W11" s="841"/>
      <c r="X11" s="841"/>
      <c r="Y11" s="841"/>
      <c r="Z11" s="841"/>
      <c r="AA11" s="841"/>
      <c r="AB11" s="841"/>
      <c r="AC11" s="841"/>
      <c r="AD11" s="841"/>
      <c r="AE11" s="841"/>
      <c r="AF11" s="841"/>
      <c r="AG11" s="841"/>
      <c r="AH11" s="841"/>
      <c r="AI11" s="841"/>
      <c r="AJ11" s="841"/>
      <c r="AK11" s="842"/>
      <c r="AN11" s="28" t="s">
        <v>5</v>
      </c>
    </row>
    <row r="12" spans="1:94" s="27" customFormat="1" ht="18" customHeight="1" x14ac:dyDescent="0.2">
      <c r="B12" s="34" t="s">
        <v>147</v>
      </c>
      <c r="C12" s="4"/>
      <c r="D12" s="129"/>
      <c r="E12" s="129"/>
      <c r="F12" s="129"/>
      <c r="G12" s="129"/>
      <c r="H12" s="129"/>
      <c r="I12" s="129"/>
      <c r="J12" s="129"/>
      <c r="K12" s="1186">
        <f>入力シート⑥!K13</f>
        <v>0</v>
      </c>
      <c r="L12" s="1186"/>
      <c r="M12" s="129" t="s">
        <v>148</v>
      </c>
      <c r="N12" s="4"/>
      <c r="O12" s="129"/>
      <c r="P12" s="129"/>
      <c r="Q12" s="129"/>
      <c r="R12" s="1186">
        <f>入力シート⑥!R13</f>
        <v>0</v>
      </c>
      <c r="S12" s="1186"/>
      <c r="T12" s="129" t="s">
        <v>149</v>
      </c>
      <c r="U12" s="4"/>
      <c r="V12" s="129"/>
      <c r="W12" s="129"/>
      <c r="X12" s="129"/>
      <c r="Y12" s="129"/>
      <c r="Z12" s="129"/>
      <c r="AA12" s="129"/>
      <c r="AB12" s="129"/>
      <c r="AC12" s="129"/>
      <c r="AD12" s="129"/>
      <c r="AE12" s="129"/>
      <c r="AF12" s="129"/>
      <c r="AG12" s="1186">
        <f>入力シート⑥!AG13</f>
        <v>0</v>
      </c>
      <c r="AH12" s="1186"/>
      <c r="AI12" s="129" t="s">
        <v>150</v>
      </c>
      <c r="AJ12" s="4"/>
      <c r="AK12" s="127"/>
      <c r="AL12" s="166"/>
      <c r="AN12" s="30" t="s">
        <v>9</v>
      </c>
    </row>
    <row r="13" spans="1:94" s="27" customFormat="1" ht="6" customHeight="1" x14ac:dyDescent="0.2">
      <c r="B13" s="3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127"/>
      <c r="AL13" s="166"/>
      <c r="AN13" s="30"/>
    </row>
    <row r="14" spans="1:94" s="27" customFormat="1" ht="18" customHeight="1" x14ac:dyDescent="0.2">
      <c r="B14" s="34"/>
      <c r="C14" s="4"/>
      <c r="D14" s="129" t="s">
        <v>151</v>
      </c>
      <c r="E14" s="129"/>
      <c r="F14" s="129"/>
      <c r="G14" s="129"/>
      <c r="H14" s="129"/>
      <c r="I14" s="1186">
        <f>入力シート⑥!I15</f>
        <v>0</v>
      </c>
      <c r="J14" s="1186"/>
      <c r="K14" s="129" t="s">
        <v>150</v>
      </c>
      <c r="L14" s="4"/>
      <c r="M14" s="4"/>
      <c r="N14" s="4"/>
      <c r="O14" s="4"/>
      <c r="P14" s="4"/>
      <c r="Q14" s="4"/>
      <c r="R14" s="4"/>
      <c r="S14" s="4"/>
      <c r="T14" s="4"/>
      <c r="U14" s="4"/>
      <c r="V14" s="4"/>
      <c r="W14" s="4"/>
      <c r="X14" s="4"/>
      <c r="Y14" s="4"/>
      <c r="Z14" s="4"/>
      <c r="AA14" s="4"/>
      <c r="AB14" s="4"/>
      <c r="AC14" s="4"/>
      <c r="AD14" s="4"/>
      <c r="AE14" s="4"/>
      <c r="AF14" s="4"/>
      <c r="AG14" s="4"/>
      <c r="AH14" s="4"/>
      <c r="AI14" s="4"/>
      <c r="AJ14" s="4"/>
      <c r="AK14" s="127"/>
      <c r="AL14" s="166"/>
    </row>
    <row r="15" spans="1:94" s="27" customFormat="1" ht="7.5" customHeight="1" x14ac:dyDescent="0.2">
      <c r="B15" s="844"/>
      <c r="C15" s="845"/>
      <c r="D15" s="845"/>
      <c r="E15" s="845"/>
      <c r="F15" s="845"/>
      <c r="G15" s="845"/>
      <c r="H15" s="845"/>
      <c r="I15" s="845"/>
      <c r="J15" s="845"/>
      <c r="K15" s="845"/>
      <c r="L15" s="845"/>
      <c r="M15" s="845"/>
      <c r="N15" s="845"/>
      <c r="O15" s="845"/>
      <c r="P15" s="845"/>
      <c r="Q15" s="845"/>
      <c r="R15" s="845"/>
      <c r="S15" s="845"/>
      <c r="T15" s="845"/>
      <c r="U15" s="845"/>
      <c r="V15" s="845"/>
      <c r="W15" s="845"/>
      <c r="X15" s="845"/>
      <c r="Y15" s="845"/>
      <c r="Z15" s="845"/>
      <c r="AA15" s="845"/>
      <c r="AB15" s="845"/>
      <c r="AC15" s="845"/>
      <c r="AD15" s="845"/>
      <c r="AE15" s="845"/>
      <c r="AF15" s="845"/>
      <c r="AG15" s="845"/>
      <c r="AH15" s="845"/>
      <c r="AI15" s="845"/>
      <c r="AJ15" s="845"/>
      <c r="AK15" s="846"/>
      <c r="AL15" s="167"/>
      <c r="AN15" s="28" t="s">
        <v>11</v>
      </c>
    </row>
    <row r="16" spans="1:94" s="2" customFormat="1" ht="12.75" customHeight="1" x14ac:dyDescent="0.2">
      <c r="A16" s="4"/>
      <c r="B16" s="836"/>
      <c r="C16" s="836"/>
      <c r="D16" s="836"/>
      <c r="E16" s="836"/>
      <c r="F16" s="836"/>
      <c r="G16" s="836"/>
      <c r="H16" s="836"/>
      <c r="I16" s="836"/>
      <c r="J16" s="836"/>
      <c r="K16" s="836"/>
      <c r="L16" s="836"/>
      <c r="M16" s="836"/>
      <c r="N16" s="836"/>
      <c r="O16" s="836"/>
      <c r="P16" s="836"/>
      <c r="Q16" s="836"/>
      <c r="R16" s="836"/>
      <c r="S16" s="836"/>
      <c r="T16" s="836"/>
      <c r="U16" s="836"/>
      <c r="V16" s="836"/>
      <c r="W16" s="836"/>
      <c r="X16" s="836"/>
      <c r="Y16" s="836"/>
      <c r="Z16" s="836"/>
      <c r="AA16" s="836"/>
      <c r="AB16" s="836"/>
      <c r="AC16" s="836"/>
      <c r="AD16" s="836"/>
      <c r="AE16" s="836"/>
      <c r="AF16" s="836"/>
      <c r="AG16" s="836"/>
      <c r="AH16" s="836"/>
      <c r="AI16" s="836"/>
      <c r="AJ16" s="836"/>
      <c r="AK16" s="836"/>
      <c r="AL16" s="10"/>
      <c r="AN16" s="6" t="s">
        <v>13</v>
      </c>
    </row>
    <row r="17" spans="1:40" s="2" customFormat="1" ht="36" customHeight="1" x14ac:dyDescent="0.2">
      <c r="A17" s="4"/>
      <c r="B17" s="847" t="s">
        <v>152</v>
      </c>
      <c r="C17" s="848"/>
      <c r="D17" s="848"/>
      <c r="E17" s="848"/>
      <c r="F17" s="848"/>
      <c r="G17" s="848"/>
      <c r="H17" s="848"/>
      <c r="I17" s="848"/>
      <c r="J17" s="848"/>
      <c r="K17" s="848"/>
      <c r="L17" s="848"/>
      <c r="M17" s="848"/>
      <c r="N17" s="848"/>
      <c r="O17" s="848"/>
      <c r="P17" s="848"/>
      <c r="Q17" s="848"/>
      <c r="R17" s="848"/>
      <c r="S17" s="848"/>
      <c r="T17" s="848"/>
      <c r="U17" s="848"/>
      <c r="V17" s="848"/>
      <c r="W17" s="848"/>
      <c r="X17" s="848"/>
      <c r="Y17" s="848"/>
      <c r="Z17" s="848"/>
      <c r="AA17" s="848"/>
      <c r="AB17" s="848"/>
      <c r="AC17" s="848"/>
      <c r="AD17" s="848"/>
      <c r="AE17" s="848"/>
      <c r="AF17" s="848"/>
      <c r="AG17" s="848"/>
      <c r="AH17" s="848"/>
      <c r="AI17" s="848"/>
      <c r="AJ17" s="848"/>
      <c r="AK17" s="849"/>
      <c r="AL17" s="4"/>
    </row>
    <row r="18" spans="1:40" s="2" customFormat="1" ht="6.75" customHeight="1" x14ac:dyDescent="0.2">
      <c r="A18" s="4"/>
      <c r="B18" s="850"/>
      <c r="C18" s="851"/>
      <c r="D18" s="851"/>
      <c r="E18" s="851"/>
      <c r="F18" s="851"/>
      <c r="G18" s="851"/>
      <c r="H18" s="851"/>
      <c r="I18" s="851"/>
      <c r="J18" s="851"/>
      <c r="K18" s="851"/>
      <c r="L18" s="851"/>
      <c r="M18" s="851"/>
      <c r="N18" s="851"/>
      <c r="O18" s="851"/>
      <c r="P18" s="851"/>
      <c r="Q18" s="851"/>
      <c r="R18" s="851"/>
      <c r="S18" s="851"/>
      <c r="T18" s="851"/>
      <c r="U18" s="851"/>
      <c r="V18" s="851"/>
      <c r="W18" s="851"/>
      <c r="X18" s="851"/>
      <c r="Y18" s="851"/>
      <c r="Z18" s="851"/>
      <c r="AA18" s="851"/>
      <c r="AB18" s="851"/>
      <c r="AC18" s="851"/>
      <c r="AD18" s="851"/>
      <c r="AE18" s="851"/>
      <c r="AF18" s="851"/>
      <c r="AG18" s="851"/>
      <c r="AH18" s="851"/>
      <c r="AI18" s="851"/>
      <c r="AJ18" s="851"/>
      <c r="AK18" s="852"/>
      <c r="AL18" s="10"/>
    </row>
    <row r="19" spans="1:40" s="2" customFormat="1" ht="20.100000000000001" customHeight="1" x14ac:dyDescent="0.2">
      <c r="A19" s="4"/>
      <c r="B19" s="168"/>
      <c r="C19" s="216">
        <f>入力シート⑥!C20</f>
        <v>0</v>
      </c>
      <c r="D19" s="96" t="s">
        <v>153</v>
      </c>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169"/>
      <c r="AL19" s="10"/>
      <c r="AN19" s="6"/>
    </row>
    <row r="20" spans="1:40" s="2" customFormat="1" ht="7.5" customHeight="1" x14ac:dyDescent="0.2">
      <c r="A20" s="4"/>
      <c r="B20" s="833"/>
      <c r="C20" s="834"/>
      <c r="D20" s="834"/>
      <c r="E20" s="834"/>
      <c r="F20" s="834"/>
      <c r="G20" s="834"/>
      <c r="H20" s="834"/>
      <c r="I20" s="834"/>
      <c r="J20" s="834"/>
      <c r="K20" s="834"/>
      <c r="L20" s="834"/>
      <c r="M20" s="834"/>
      <c r="N20" s="834"/>
      <c r="O20" s="834"/>
      <c r="P20" s="834"/>
      <c r="Q20" s="834"/>
      <c r="R20" s="834"/>
      <c r="S20" s="834"/>
      <c r="T20" s="834"/>
      <c r="U20" s="834"/>
      <c r="V20" s="834"/>
      <c r="W20" s="834"/>
      <c r="X20" s="834"/>
      <c r="Y20" s="834"/>
      <c r="Z20" s="834"/>
      <c r="AA20" s="834"/>
      <c r="AB20" s="834"/>
      <c r="AC20" s="834"/>
      <c r="AD20" s="834"/>
      <c r="AE20" s="834"/>
      <c r="AF20" s="834"/>
      <c r="AG20" s="834"/>
      <c r="AH20" s="834"/>
      <c r="AI20" s="834"/>
      <c r="AJ20" s="834"/>
      <c r="AK20" s="835"/>
      <c r="AL20" s="10"/>
    </row>
    <row r="21" spans="1:40" s="2" customFormat="1" ht="6.75" customHeight="1" x14ac:dyDescent="0.2">
      <c r="A21" s="4"/>
      <c r="B21" s="850"/>
      <c r="C21" s="851"/>
      <c r="D21" s="851"/>
      <c r="E21" s="851"/>
      <c r="F21" s="851"/>
      <c r="G21" s="851"/>
      <c r="H21" s="851"/>
      <c r="I21" s="851"/>
      <c r="J21" s="851"/>
      <c r="K21" s="851"/>
      <c r="L21" s="851"/>
      <c r="M21" s="851"/>
      <c r="N21" s="851"/>
      <c r="O21" s="851"/>
      <c r="P21" s="851"/>
      <c r="Q21" s="851"/>
      <c r="R21" s="851"/>
      <c r="S21" s="851"/>
      <c r="T21" s="851"/>
      <c r="U21" s="851"/>
      <c r="V21" s="851"/>
      <c r="W21" s="851"/>
      <c r="X21" s="851"/>
      <c r="Y21" s="851"/>
      <c r="Z21" s="851"/>
      <c r="AA21" s="851"/>
      <c r="AB21" s="851"/>
      <c r="AC21" s="851"/>
      <c r="AD21" s="851"/>
      <c r="AE21" s="851"/>
      <c r="AF21" s="851"/>
      <c r="AG21" s="851"/>
      <c r="AH21" s="851"/>
      <c r="AI21" s="851"/>
      <c r="AJ21" s="851"/>
      <c r="AK21" s="852"/>
      <c r="AL21" s="10"/>
    </row>
    <row r="22" spans="1:40" s="2" customFormat="1" ht="20.100000000000001" customHeight="1" x14ac:dyDescent="0.2">
      <c r="A22" s="4"/>
      <c r="B22" s="168"/>
      <c r="C22" s="216">
        <f>入力シート⑥!C23</f>
        <v>0</v>
      </c>
      <c r="D22" s="96" t="s">
        <v>154</v>
      </c>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169"/>
      <c r="AL22" s="10"/>
      <c r="AN22" s="6"/>
    </row>
    <row r="23" spans="1:40" s="2" customFormat="1" ht="7.5" customHeight="1" x14ac:dyDescent="0.2">
      <c r="A23" s="4"/>
      <c r="B23" s="833"/>
      <c r="C23" s="834"/>
      <c r="D23" s="834"/>
      <c r="E23" s="834"/>
      <c r="F23" s="834"/>
      <c r="G23" s="834"/>
      <c r="H23" s="834"/>
      <c r="I23" s="834"/>
      <c r="J23" s="834"/>
      <c r="K23" s="834"/>
      <c r="L23" s="834"/>
      <c r="M23" s="834"/>
      <c r="N23" s="834"/>
      <c r="O23" s="834"/>
      <c r="P23" s="834"/>
      <c r="Q23" s="834"/>
      <c r="R23" s="834"/>
      <c r="S23" s="834"/>
      <c r="T23" s="834"/>
      <c r="U23" s="834"/>
      <c r="V23" s="834"/>
      <c r="W23" s="834"/>
      <c r="X23" s="834"/>
      <c r="Y23" s="834"/>
      <c r="Z23" s="834"/>
      <c r="AA23" s="834"/>
      <c r="AB23" s="834"/>
      <c r="AC23" s="834"/>
      <c r="AD23" s="834"/>
      <c r="AE23" s="834"/>
      <c r="AF23" s="834"/>
      <c r="AG23" s="834"/>
      <c r="AH23" s="834"/>
      <c r="AI23" s="834"/>
      <c r="AJ23" s="834"/>
      <c r="AK23" s="835"/>
      <c r="AL23" s="10"/>
    </row>
    <row r="24" spans="1:40" s="2" customFormat="1" ht="6.75" customHeight="1" x14ac:dyDescent="0.2">
      <c r="A24" s="4"/>
      <c r="B24" s="850"/>
      <c r="C24" s="851"/>
      <c r="D24" s="851"/>
      <c r="E24" s="851"/>
      <c r="F24" s="851"/>
      <c r="G24" s="851"/>
      <c r="H24" s="851"/>
      <c r="I24" s="851"/>
      <c r="J24" s="851"/>
      <c r="K24" s="851"/>
      <c r="L24" s="851"/>
      <c r="M24" s="851"/>
      <c r="N24" s="851"/>
      <c r="O24" s="851"/>
      <c r="P24" s="851"/>
      <c r="Q24" s="851"/>
      <c r="R24" s="851"/>
      <c r="S24" s="851"/>
      <c r="T24" s="851"/>
      <c r="U24" s="851"/>
      <c r="V24" s="851"/>
      <c r="W24" s="851"/>
      <c r="X24" s="851"/>
      <c r="Y24" s="851"/>
      <c r="Z24" s="851"/>
      <c r="AA24" s="851"/>
      <c r="AB24" s="851"/>
      <c r="AC24" s="851"/>
      <c r="AD24" s="851"/>
      <c r="AE24" s="851"/>
      <c r="AF24" s="851"/>
      <c r="AG24" s="851"/>
      <c r="AH24" s="851"/>
      <c r="AI24" s="851"/>
      <c r="AJ24" s="851"/>
      <c r="AK24" s="852"/>
      <c r="AL24" s="10"/>
    </row>
    <row r="25" spans="1:40" s="2" customFormat="1" ht="20.100000000000001" customHeight="1" x14ac:dyDescent="0.2">
      <c r="A25" s="4"/>
      <c r="B25" s="168"/>
      <c r="C25" s="216">
        <f>入力シート⑥!C26</f>
        <v>0</v>
      </c>
      <c r="D25" s="96" t="s">
        <v>155</v>
      </c>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169"/>
      <c r="AL25" s="10"/>
      <c r="AN25" s="6"/>
    </row>
    <row r="26" spans="1:40" s="2" customFormat="1" ht="13.5" customHeight="1" x14ac:dyDescent="0.2">
      <c r="A26" s="4"/>
      <c r="B26" s="833"/>
      <c r="C26" s="834"/>
      <c r="D26" s="834"/>
      <c r="E26" s="834"/>
      <c r="F26" s="834"/>
      <c r="G26" s="834"/>
      <c r="H26" s="834"/>
      <c r="I26" s="834"/>
      <c r="J26" s="834"/>
      <c r="K26" s="834"/>
      <c r="L26" s="834"/>
      <c r="M26" s="834"/>
      <c r="N26" s="834"/>
      <c r="O26" s="834"/>
      <c r="P26" s="834"/>
      <c r="Q26" s="834"/>
      <c r="R26" s="834"/>
      <c r="S26" s="834"/>
      <c r="T26" s="834"/>
      <c r="U26" s="834"/>
      <c r="V26" s="834"/>
      <c r="W26" s="834"/>
      <c r="X26" s="834"/>
      <c r="Y26" s="834"/>
      <c r="Z26" s="834"/>
      <c r="AA26" s="834"/>
      <c r="AB26" s="834"/>
      <c r="AC26" s="834"/>
      <c r="AD26" s="834"/>
      <c r="AE26" s="834"/>
      <c r="AF26" s="834"/>
      <c r="AG26" s="834"/>
      <c r="AH26" s="834"/>
      <c r="AI26" s="834"/>
      <c r="AJ26" s="834"/>
      <c r="AK26" s="835"/>
      <c r="AL26" s="10"/>
    </row>
    <row r="27" spans="1:40" s="2" customFormat="1" ht="18" customHeight="1" x14ac:dyDescent="0.2">
      <c r="A27" s="4"/>
      <c r="B27" s="862" t="s">
        <v>156</v>
      </c>
      <c r="C27" s="863"/>
      <c r="D27" s="863"/>
      <c r="E27" s="863"/>
      <c r="F27" s="863"/>
      <c r="G27" s="863"/>
      <c r="H27" s="863"/>
      <c r="I27" s="863"/>
      <c r="J27" s="863"/>
      <c r="K27" s="863"/>
      <c r="L27" s="863"/>
      <c r="M27" s="863"/>
      <c r="N27" s="863"/>
      <c r="O27" s="863"/>
      <c r="P27" s="863"/>
      <c r="Q27" s="863"/>
      <c r="R27" s="863"/>
      <c r="S27" s="863"/>
      <c r="T27" s="863"/>
      <c r="U27" s="863"/>
      <c r="V27" s="863"/>
      <c r="W27" s="863"/>
      <c r="X27" s="863"/>
      <c r="Y27" s="863"/>
      <c r="Z27" s="863"/>
      <c r="AA27" s="863"/>
      <c r="AB27" s="863"/>
      <c r="AC27" s="863"/>
      <c r="AD27" s="863"/>
      <c r="AE27" s="863"/>
      <c r="AF27" s="863"/>
      <c r="AG27" s="863"/>
      <c r="AH27" s="863"/>
      <c r="AI27" s="863"/>
      <c r="AJ27" s="863"/>
      <c r="AK27" s="864"/>
      <c r="AL27" s="4"/>
    </row>
    <row r="28" spans="1:40" s="2" customFormat="1" ht="27.75" customHeight="1" x14ac:dyDescent="0.2">
      <c r="A28" s="4"/>
      <c r="B28" s="865" t="s">
        <v>157</v>
      </c>
      <c r="C28" s="866"/>
      <c r="D28" s="866"/>
      <c r="E28" s="866"/>
      <c r="F28" s="866"/>
      <c r="G28" s="866"/>
      <c r="H28" s="866"/>
      <c r="I28" s="866"/>
      <c r="J28" s="866"/>
      <c r="K28" s="866"/>
      <c r="L28" s="866"/>
      <c r="M28" s="866"/>
      <c r="N28" s="866"/>
      <c r="O28" s="866"/>
      <c r="P28" s="866"/>
      <c r="Q28" s="866"/>
      <c r="R28" s="866"/>
      <c r="S28" s="866"/>
      <c r="T28" s="866"/>
      <c r="U28" s="866"/>
      <c r="V28" s="866"/>
      <c r="W28" s="866"/>
      <c r="X28" s="866"/>
      <c r="Y28" s="866"/>
      <c r="Z28" s="866"/>
      <c r="AA28" s="866"/>
      <c r="AB28" s="866"/>
      <c r="AC28" s="866"/>
      <c r="AD28" s="866"/>
      <c r="AE28" s="866"/>
      <c r="AF28" s="866"/>
      <c r="AG28" s="866"/>
      <c r="AH28" s="866"/>
      <c r="AI28" s="866"/>
      <c r="AJ28" s="866"/>
      <c r="AK28" s="867"/>
      <c r="AL28" s="10"/>
    </row>
    <row r="29" spans="1:40" s="2" customFormat="1" ht="12.75" customHeight="1" x14ac:dyDescent="0.2">
      <c r="A29" s="4"/>
      <c r="B29" s="851"/>
      <c r="C29" s="851"/>
      <c r="D29" s="851"/>
      <c r="E29" s="851"/>
      <c r="F29" s="851"/>
      <c r="G29" s="851"/>
      <c r="H29" s="851"/>
      <c r="I29" s="851"/>
      <c r="J29" s="851"/>
      <c r="K29" s="851"/>
      <c r="L29" s="851"/>
      <c r="M29" s="851"/>
      <c r="N29" s="851"/>
      <c r="O29" s="851"/>
      <c r="P29" s="851"/>
      <c r="Q29" s="851"/>
      <c r="R29" s="851"/>
      <c r="S29" s="851"/>
      <c r="T29" s="851"/>
      <c r="U29" s="851"/>
      <c r="V29" s="851"/>
      <c r="W29" s="851"/>
      <c r="X29" s="851"/>
      <c r="Y29" s="851"/>
      <c r="Z29" s="851"/>
      <c r="AA29" s="851"/>
      <c r="AB29" s="851"/>
      <c r="AC29" s="851"/>
      <c r="AD29" s="851"/>
      <c r="AE29" s="851"/>
      <c r="AF29" s="851"/>
      <c r="AG29" s="851"/>
      <c r="AH29" s="851"/>
      <c r="AI29" s="851"/>
      <c r="AJ29" s="851"/>
      <c r="AK29" s="851"/>
      <c r="AL29" s="10"/>
      <c r="AN29" s="6"/>
    </row>
    <row r="30" spans="1:40" s="2" customFormat="1" ht="40.5" customHeight="1" x14ac:dyDescent="0.2">
      <c r="A30" s="4"/>
      <c r="B30" s="847" t="s">
        <v>158</v>
      </c>
      <c r="C30" s="848"/>
      <c r="D30" s="848"/>
      <c r="E30" s="848"/>
      <c r="F30" s="848"/>
      <c r="G30" s="848"/>
      <c r="H30" s="848"/>
      <c r="I30" s="848"/>
      <c r="J30" s="848"/>
      <c r="K30" s="848"/>
      <c r="L30" s="848"/>
      <c r="M30" s="848"/>
      <c r="N30" s="848"/>
      <c r="O30" s="848"/>
      <c r="P30" s="848"/>
      <c r="Q30" s="848"/>
      <c r="R30" s="848"/>
      <c r="S30" s="848"/>
      <c r="T30" s="848"/>
      <c r="U30" s="848"/>
      <c r="V30" s="848"/>
      <c r="W30" s="848"/>
      <c r="X30" s="848"/>
      <c r="Y30" s="848"/>
      <c r="Z30" s="848"/>
      <c r="AA30" s="848"/>
      <c r="AB30" s="848"/>
      <c r="AC30" s="848"/>
      <c r="AD30" s="848"/>
      <c r="AE30" s="848"/>
      <c r="AF30" s="848"/>
      <c r="AG30" s="848"/>
      <c r="AH30" s="848"/>
      <c r="AI30" s="848"/>
      <c r="AJ30" s="848"/>
      <c r="AK30" s="849"/>
      <c r="AL30" s="98"/>
    </row>
    <row r="31" spans="1:40" s="2" customFormat="1" ht="17.25" customHeight="1" x14ac:dyDescent="0.2">
      <c r="A31" s="4"/>
      <c r="B31" s="1057">
        <f>入力シート⑥!B32</f>
        <v>0</v>
      </c>
      <c r="C31" s="1058"/>
      <c r="D31" s="1058"/>
      <c r="E31" s="1058"/>
      <c r="F31" s="1058"/>
      <c r="G31" s="1058"/>
      <c r="H31" s="1058"/>
      <c r="I31" s="1058"/>
      <c r="J31" s="1058"/>
      <c r="K31" s="1058"/>
      <c r="L31" s="1058"/>
      <c r="M31" s="1058"/>
      <c r="N31" s="1058"/>
      <c r="O31" s="1058"/>
      <c r="P31" s="1058"/>
      <c r="Q31" s="1058"/>
      <c r="R31" s="1058"/>
      <c r="S31" s="1058"/>
      <c r="T31" s="1058"/>
      <c r="U31" s="1058"/>
      <c r="V31" s="1058"/>
      <c r="W31" s="1058"/>
      <c r="X31" s="1058"/>
      <c r="Y31" s="1058"/>
      <c r="Z31" s="1058"/>
      <c r="AA31" s="1058"/>
      <c r="AB31" s="1058"/>
      <c r="AC31" s="1058"/>
      <c r="AD31" s="1058"/>
      <c r="AE31" s="1058"/>
      <c r="AF31" s="1058"/>
      <c r="AG31" s="1058"/>
      <c r="AH31" s="1058"/>
      <c r="AI31" s="1058"/>
      <c r="AJ31" s="1058"/>
      <c r="AK31" s="1059"/>
      <c r="AL31" s="98"/>
    </row>
    <row r="32" spans="1:40" s="2" customFormat="1" ht="18" customHeight="1" x14ac:dyDescent="0.2">
      <c r="A32" s="4"/>
      <c r="B32" s="1045"/>
      <c r="C32" s="1046"/>
      <c r="D32" s="1046"/>
      <c r="E32" s="1046"/>
      <c r="F32" s="1046"/>
      <c r="G32" s="1046"/>
      <c r="H32" s="1046"/>
      <c r="I32" s="1046"/>
      <c r="J32" s="1046"/>
      <c r="K32" s="1046"/>
      <c r="L32" s="1046"/>
      <c r="M32" s="1046"/>
      <c r="N32" s="1046"/>
      <c r="O32" s="1046"/>
      <c r="P32" s="1046"/>
      <c r="Q32" s="1046"/>
      <c r="R32" s="1046"/>
      <c r="S32" s="1046"/>
      <c r="T32" s="1046"/>
      <c r="U32" s="1046"/>
      <c r="V32" s="1046"/>
      <c r="W32" s="1046"/>
      <c r="X32" s="1046"/>
      <c r="Y32" s="1046"/>
      <c r="Z32" s="1046"/>
      <c r="AA32" s="1046"/>
      <c r="AB32" s="1046"/>
      <c r="AC32" s="1046"/>
      <c r="AD32" s="1046"/>
      <c r="AE32" s="1046"/>
      <c r="AF32" s="1046"/>
      <c r="AG32" s="1046"/>
      <c r="AH32" s="1046"/>
      <c r="AI32" s="1046"/>
      <c r="AJ32" s="1046"/>
      <c r="AK32" s="1047"/>
      <c r="AL32" s="4"/>
      <c r="AM32" s="1"/>
    </row>
    <row r="33" spans="1:39" s="2" customFormat="1" ht="18" customHeight="1" x14ac:dyDescent="0.2">
      <c r="A33" s="4"/>
      <c r="B33" s="1051"/>
      <c r="C33" s="1052"/>
      <c r="D33" s="1052"/>
      <c r="E33" s="1052"/>
      <c r="F33" s="1052"/>
      <c r="G33" s="1052"/>
      <c r="H33" s="1052"/>
      <c r="I33" s="1052"/>
      <c r="J33" s="1052"/>
      <c r="K33" s="1052"/>
      <c r="L33" s="1052"/>
      <c r="M33" s="1052"/>
      <c r="N33" s="1052"/>
      <c r="O33" s="1052"/>
      <c r="P33" s="1052"/>
      <c r="Q33" s="1052"/>
      <c r="R33" s="1052"/>
      <c r="S33" s="1052"/>
      <c r="T33" s="1052"/>
      <c r="U33" s="1052"/>
      <c r="V33" s="1052"/>
      <c r="W33" s="1052"/>
      <c r="X33" s="1052"/>
      <c r="Y33" s="1052"/>
      <c r="Z33" s="1052"/>
      <c r="AA33" s="1052"/>
      <c r="AB33" s="1052"/>
      <c r="AC33" s="1052"/>
      <c r="AD33" s="1052"/>
      <c r="AE33" s="1052"/>
      <c r="AF33" s="1052"/>
      <c r="AG33" s="1052"/>
      <c r="AH33" s="1052"/>
      <c r="AI33" s="1052"/>
      <c r="AJ33" s="1052"/>
      <c r="AK33" s="1053"/>
    </row>
    <row r="34" spans="1:39" s="2" customFormat="1" ht="12" customHeight="1" x14ac:dyDescent="0.2">
      <c r="A34" s="4"/>
      <c r="B34" s="851"/>
      <c r="C34" s="851"/>
      <c r="D34" s="851"/>
      <c r="E34" s="851"/>
      <c r="F34" s="851"/>
      <c r="G34" s="851"/>
      <c r="H34" s="851"/>
      <c r="I34" s="851"/>
      <c r="J34" s="851"/>
      <c r="K34" s="851"/>
      <c r="L34" s="851"/>
      <c r="M34" s="851"/>
      <c r="N34" s="851"/>
      <c r="O34" s="851"/>
      <c r="P34" s="851"/>
      <c r="Q34" s="851"/>
      <c r="R34" s="851"/>
      <c r="S34" s="851"/>
      <c r="T34" s="851"/>
      <c r="U34" s="851"/>
      <c r="V34" s="851"/>
      <c r="W34" s="851"/>
      <c r="X34" s="851"/>
      <c r="Y34" s="851"/>
      <c r="Z34" s="851"/>
      <c r="AA34" s="851"/>
      <c r="AB34" s="851"/>
      <c r="AC34" s="851"/>
      <c r="AD34" s="851"/>
      <c r="AE34" s="851"/>
      <c r="AF34" s="851"/>
      <c r="AG34" s="851"/>
      <c r="AH34" s="851"/>
      <c r="AI34" s="851"/>
      <c r="AJ34" s="851"/>
      <c r="AK34" s="851"/>
      <c r="AL34" s="98"/>
    </row>
    <row r="35" spans="1:39" s="2" customFormat="1" ht="39.75" customHeight="1" x14ac:dyDescent="0.2">
      <c r="A35" s="4"/>
      <c r="B35" s="847" t="s">
        <v>159</v>
      </c>
      <c r="C35" s="848"/>
      <c r="D35" s="848"/>
      <c r="E35" s="848"/>
      <c r="F35" s="848"/>
      <c r="G35" s="848"/>
      <c r="H35" s="848"/>
      <c r="I35" s="848"/>
      <c r="J35" s="848"/>
      <c r="K35" s="848"/>
      <c r="L35" s="848"/>
      <c r="M35" s="848"/>
      <c r="N35" s="848"/>
      <c r="O35" s="848"/>
      <c r="P35" s="848"/>
      <c r="Q35" s="848"/>
      <c r="R35" s="848"/>
      <c r="S35" s="848"/>
      <c r="T35" s="848"/>
      <c r="U35" s="848"/>
      <c r="V35" s="848"/>
      <c r="W35" s="848"/>
      <c r="X35" s="848"/>
      <c r="Y35" s="848"/>
      <c r="Z35" s="848"/>
      <c r="AA35" s="848"/>
      <c r="AB35" s="848"/>
      <c r="AC35" s="848"/>
      <c r="AD35" s="848"/>
      <c r="AE35" s="848"/>
      <c r="AF35" s="848"/>
      <c r="AG35" s="848"/>
      <c r="AH35" s="848"/>
      <c r="AI35" s="848"/>
      <c r="AJ35" s="848"/>
      <c r="AK35" s="849"/>
      <c r="AL35" s="98"/>
    </row>
    <row r="36" spans="1:39" s="4" customFormat="1" ht="18" customHeight="1" x14ac:dyDescent="0.2">
      <c r="B36" s="1057">
        <f>入力シート⑥!B37</f>
        <v>0</v>
      </c>
      <c r="C36" s="1058"/>
      <c r="D36" s="1058"/>
      <c r="E36" s="1058"/>
      <c r="F36" s="1058"/>
      <c r="G36" s="1058"/>
      <c r="H36" s="1058"/>
      <c r="I36" s="1058"/>
      <c r="J36" s="1058"/>
      <c r="K36" s="1058"/>
      <c r="L36" s="1058"/>
      <c r="M36" s="1058"/>
      <c r="N36" s="1058"/>
      <c r="O36" s="1058"/>
      <c r="P36" s="1058"/>
      <c r="Q36" s="1058"/>
      <c r="R36" s="1058"/>
      <c r="S36" s="1058"/>
      <c r="T36" s="1058"/>
      <c r="U36" s="1058"/>
      <c r="V36" s="1058"/>
      <c r="W36" s="1058"/>
      <c r="X36" s="1058"/>
      <c r="Y36" s="1058"/>
      <c r="Z36" s="1058"/>
      <c r="AA36" s="1058"/>
      <c r="AB36" s="1058"/>
      <c r="AC36" s="1058"/>
      <c r="AD36" s="1058"/>
      <c r="AE36" s="1058"/>
      <c r="AF36" s="1058"/>
      <c r="AG36" s="1058"/>
      <c r="AH36" s="1058"/>
      <c r="AI36" s="1058"/>
      <c r="AJ36" s="1058"/>
      <c r="AK36" s="1059"/>
    </row>
    <row r="37" spans="1:39" s="4" customFormat="1" ht="18" customHeight="1" x14ac:dyDescent="0.2">
      <c r="B37" s="1045"/>
      <c r="C37" s="1046"/>
      <c r="D37" s="1046"/>
      <c r="E37" s="1046"/>
      <c r="F37" s="1046"/>
      <c r="G37" s="1046"/>
      <c r="H37" s="1046"/>
      <c r="I37" s="1046"/>
      <c r="J37" s="1046"/>
      <c r="K37" s="1046"/>
      <c r="L37" s="1046"/>
      <c r="M37" s="1046"/>
      <c r="N37" s="1046"/>
      <c r="O37" s="1046"/>
      <c r="P37" s="1046"/>
      <c r="Q37" s="1046"/>
      <c r="R37" s="1046"/>
      <c r="S37" s="1046"/>
      <c r="T37" s="1046"/>
      <c r="U37" s="1046"/>
      <c r="V37" s="1046"/>
      <c r="W37" s="1046"/>
      <c r="X37" s="1046"/>
      <c r="Y37" s="1046"/>
      <c r="Z37" s="1046"/>
      <c r="AA37" s="1046"/>
      <c r="AB37" s="1046"/>
      <c r="AC37" s="1046"/>
      <c r="AD37" s="1046"/>
      <c r="AE37" s="1046"/>
      <c r="AF37" s="1046"/>
      <c r="AG37" s="1046"/>
      <c r="AH37" s="1046"/>
      <c r="AI37" s="1046"/>
      <c r="AJ37" s="1046"/>
      <c r="AK37" s="1047"/>
      <c r="AL37" s="97"/>
    </row>
    <row r="38" spans="1:39" s="2" customFormat="1" ht="16.5" customHeight="1" x14ac:dyDescent="0.2">
      <c r="A38" s="4"/>
      <c r="B38" s="1051"/>
      <c r="C38" s="1052"/>
      <c r="D38" s="1052"/>
      <c r="E38" s="1052"/>
      <c r="F38" s="1052"/>
      <c r="G38" s="1052"/>
      <c r="H38" s="1052"/>
      <c r="I38" s="1052"/>
      <c r="J38" s="1052"/>
      <c r="K38" s="1052"/>
      <c r="L38" s="1052"/>
      <c r="M38" s="1052"/>
      <c r="N38" s="1052"/>
      <c r="O38" s="1052"/>
      <c r="P38" s="1052"/>
      <c r="Q38" s="1052"/>
      <c r="R38" s="1052"/>
      <c r="S38" s="1052"/>
      <c r="T38" s="1052"/>
      <c r="U38" s="1052"/>
      <c r="V38" s="1052"/>
      <c r="W38" s="1052"/>
      <c r="X38" s="1052"/>
      <c r="Y38" s="1052"/>
      <c r="Z38" s="1052"/>
      <c r="AA38" s="1052"/>
      <c r="AB38" s="1052"/>
      <c r="AC38" s="1052"/>
      <c r="AD38" s="1052"/>
      <c r="AE38" s="1052"/>
      <c r="AF38" s="1052"/>
      <c r="AG38" s="1052"/>
      <c r="AH38" s="1052"/>
      <c r="AI38" s="1052"/>
      <c r="AJ38" s="1052"/>
      <c r="AK38" s="1053"/>
      <c r="AL38" s="4"/>
      <c r="AM38" s="1"/>
    </row>
    <row r="39" spans="1:39" s="2" customFormat="1" ht="14.25" customHeight="1" x14ac:dyDescent="0.2">
      <c r="A39" s="4"/>
      <c r="B39" s="851"/>
      <c r="C39" s="851"/>
      <c r="D39" s="851"/>
      <c r="E39" s="851"/>
      <c r="F39" s="851"/>
      <c r="G39" s="851"/>
      <c r="H39" s="851"/>
      <c r="I39" s="851"/>
      <c r="J39" s="851"/>
      <c r="K39" s="851"/>
      <c r="L39" s="851"/>
      <c r="M39" s="851"/>
      <c r="N39" s="851"/>
      <c r="O39" s="851"/>
      <c r="P39" s="851"/>
      <c r="Q39" s="851"/>
      <c r="R39" s="851"/>
      <c r="S39" s="851"/>
      <c r="T39" s="851"/>
      <c r="U39" s="851"/>
      <c r="V39" s="851"/>
      <c r="W39" s="851"/>
      <c r="X39" s="851"/>
      <c r="Y39" s="851"/>
      <c r="Z39" s="851"/>
      <c r="AA39" s="851"/>
      <c r="AB39" s="851"/>
      <c r="AC39" s="851"/>
      <c r="AD39" s="851"/>
      <c r="AE39" s="851"/>
      <c r="AF39" s="851"/>
      <c r="AG39" s="851"/>
      <c r="AH39" s="851"/>
      <c r="AI39" s="851"/>
      <c r="AJ39" s="851"/>
      <c r="AK39" s="851"/>
      <c r="AL39" s="98"/>
    </row>
    <row r="40" spans="1:39" s="2" customFormat="1" ht="42" customHeight="1" x14ac:dyDescent="0.2">
      <c r="A40" s="4"/>
      <c r="B40" s="847" t="s">
        <v>160</v>
      </c>
      <c r="C40" s="848"/>
      <c r="D40" s="848"/>
      <c r="E40" s="848"/>
      <c r="F40" s="848"/>
      <c r="G40" s="848"/>
      <c r="H40" s="848"/>
      <c r="I40" s="848"/>
      <c r="J40" s="848"/>
      <c r="K40" s="848"/>
      <c r="L40" s="848"/>
      <c r="M40" s="848"/>
      <c r="N40" s="848"/>
      <c r="O40" s="848"/>
      <c r="P40" s="848"/>
      <c r="Q40" s="848"/>
      <c r="R40" s="848"/>
      <c r="S40" s="848"/>
      <c r="T40" s="848"/>
      <c r="U40" s="848"/>
      <c r="V40" s="848"/>
      <c r="W40" s="848"/>
      <c r="X40" s="848"/>
      <c r="Y40" s="848"/>
      <c r="Z40" s="848"/>
      <c r="AA40" s="848"/>
      <c r="AB40" s="848"/>
      <c r="AC40" s="848"/>
      <c r="AD40" s="848"/>
      <c r="AE40" s="848"/>
      <c r="AF40" s="848"/>
      <c r="AG40" s="848"/>
      <c r="AH40" s="848"/>
      <c r="AI40" s="848"/>
      <c r="AJ40" s="848"/>
      <c r="AK40" s="849"/>
      <c r="AL40" s="4"/>
      <c r="AM40" s="1"/>
    </row>
    <row r="41" spans="1:39" s="2" customFormat="1" ht="9" customHeight="1" x14ac:dyDescent="0.2">
      <c r="A41" s="4"/>
      <c r="B41" s="850"/>
      <c r="C41" s="851"/>
      <c r="D41" s="851"/>
      <c r="E41" s="851"/>
      <c r="F41" s="851"/>
      <c r="G41" s="851"/>
      <c r="H41" s="851"/>
      <c r="I41" s="851"/>
      <c r="J41" s="851"/>
      <c r="K41" s="851"/>
      <c r="L41" s="851"/>
      <c r="M41" s="851"/>
      <c r="N41" s="851"/>
      <c r="O41" s="851"/>
      <c r="P41" s="851"/>
      <c r="Q41" s="851"/>
      <c r="R41" s="851"/>
      <c r="S41" s="851"/>
      <c r="T41" s="851"/>
      <c r="U41" s="851"/>
      <c r="V41" s="851"/>
      <c r="W41" s="851"/>
      <c r="X41" s="851"/>
      <c r="Y41" s="851"/>
      <c r="Z41" s="851"/>
      <c r="AA41" s="851"/>
      <c r="AB41" s="851"/>
      <c r="AC41" s="851"/>
      <c r="AD41" s="851"/>
      <c r="AE41" s="851"/>
      <c r="AF41" s="851"/>
      <c r="AG41" s="851"/>
      <c r="AH41" s="851"/>
      <c r="AI41" s="851"/>
      <c r="AJ41" s="851"/>
      <c r="AK41" s="852"/>
    </row>
    <row r="42" spans="1:39" s="2" customFormat="1" ht="20.100000000000001" customHeight="1" x14ac:dyDescent="0.2">
      <c r="A42" s="4"/>
      <c r="B42" s="170"/>
      <c r="C42" s="212">
        <f>入力シート⑥!C43</f>
        <v>0</v>
      </c>
      <c r="D42" s="93" t="s">
        <v>161</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115"/>
      <c r="AL42" s="98"/>
    </row>
    <row r="43" spans="1:39" s="2" customFormat="1" ht="7.5" customHeight="1" x14ac:dyDescent="0.2">
      <c r="A43" s="4"/>
      <c r="B43" s="850"/>
      <c r="C43" s="851"/>
      <c r="D43" s="851"/>
      <c r="E43" s="851"/>
      <c r="F43" s="851"/>
      <c r="G43" s="851"/>
      <c r="H43" s="851"/>
      <c r="I43" s="851"/>
      <c r="J43" s="851"/>
      <c r="K43" s="851"/>
      <c r="L43" s="851"/>
      <c r="M43" s="851"/>
      <c r="N43" s="851"/>
      <c r="O43" s="851"/>
      <c r="P43" s="851"/>
      <c r="Q43" s="851"/>
      <c r="R43" s="851"/>
      <c r="S43" s="851"/>
      <c r="T43" s="851"/>
      <c r="U43" s="851"/>
      <c r="V43" s="851"/>
      <c r="W43" s="851"/>
      <c r="X43" s="851"/>
      <c r="Y43" s="851"/>
      <c r="Z43" s="851"/>
      <c r="AA43" s="851"/>
      <c r="AB43" s="851"/>
      <c r="AC43" s="851"/>
      <c r="AD43" s="851"/>
      <c r="AE43" s="851"/>
      <c r="AF43" s="851"/>
      <c r="AG43" s="851"/>
      <c r="AH43" s="851"/>
      <c r="AI43" s="851"/>
      <c r="AJ43" s="851"/>
      <c r="AK43" s="852"/>
      <c r="AL43" s="98"/>
    </row>
    <row r="44" spans="1:39" s="2" customFormat="1" ht="9" customHeight="1" x14ac:dyDescent="0.2">
      <c r="A44" s="4"/>
      <c r="B44" s="850"/>
      <c r="C44" s="851"/>
      <c r="D44" s="851"/>
      <c r="E44" s="851"/>
      <c r="F44" s="851"/>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row>
    <row r="45" spans="1:39" s="2" customFormat="1" ht="20.100000000000001" customHeight="1" x14ac:dyDescent="0.2">
      <c r="A45" s="4"/>
      <c r="B45" s="170"/>
      <c r="C45" s="216">
        <f>入力シート⑥!C46</f>
        <v>0</v>
      </c>
      <c r="D45" s="93" t="s">
        <v>162</v>
      </c>
      <c r="E45" s="93"/>
      <c r="F45" s="93"/>
      <c r="G45" s="93"/>
      <c r="H45" s="93"/>
      <c r="I45" s="93"/>
      <c r="J45" s="93"/>
      <c r="K45" s="93"/>
      <c r="L45" s="93"/>
      <c r="M45" s="93"/>
      <c r="N45" s="93"/>
      <c r="O45" s="93"/>
      <c r="P45" s="93"/>
      <c r="Q45" s="1046">
        <f>入力シート⑥!Q46</f>
        <v>0</v>
      </c>
      <c r="R45" s="1046"/>
      <c r="S45" s="1046"/>
      <c r="T45" s="1046"/>
      <c r="U45" s="1046"/>
      <c r="V45" s="1046"/>
      <c r="W45" s="1046"/>
      <c r="X45" s="1046"/>
      <c r="Y45" s="1046"/>
      <c r="Z45" s="1046"/>
      <c r="AA45" s="1046"/>
      <c r="AB45" s="1046"/>
      <c r="AC45" s="1046"/>
      <c r="AD45" s="1046"/>
      <c r="AE45" s="1046"/>
      <c r="AF45" s="1046"/>
      <c r="AG45" s="1046"/>
      <c r="AH45" s="1046"/>
      <c r="AI45" s="93" t="s">
        <v>57</v>
      </c>
      <c r="AJ45" s="93"/>
      <c r="AK45" s="115"/>
      <c r="AL45" s="98"/>
    </row>
    <row r="46" spans="1:39" s="2" customFormat="1" ht="7.5" customHeight="1" x14ac:dyDescent="0.2">
      <c r="A46" s="4"/>
      <c r="B46" s="869"/>
      <c r="C46" s="870"/>
      <c r="D46" s="870"/>
      <c r="E46" s="870"/>
      <c r="F46" s="870"/>
      <c r="G46" s="870"/>
      <c r="H46" s="870"/>
      <c r="I46" s="870"/>
      <c r="J46" s="870"/>
      <c r="K46" s="870"/>
      <c r="L46" s="870"/>
      <c r="M46" s="870"/>
      <c r="N46" s="870"/>
      <c r="O46" s="870"/>
      <c r="P46" s="870"/>
      <c r="Q46" s="870"/>
      <c r="R46" s="870"/>
      <c r="S46" s="870"/>
      <c r="T46" s="870"/>
      <c r="U46" s="870"/>
      <c r="V46" s="870"/>
      <c r="W46" s="870"/>
      <c r="X46" s="870"/>
      <c r="Y46" s="870"/>
      <c r="Z46" s="870"/>
      <c r="AA46" s="870"/>
      <c r="AB46" s="870"/>
      <c r="AC46" s="870"/>
      <c r="AD46" s="870"/>
      <c r="AE46" s="870"/>
      <c r="AF46" s="870"/>
      <c r="AG46" s="870"/>
      <c r="AH46" s="870"/>
      <c r="AI46" s="870"/>
      <c r="AJ46" s="870"/>
      <c r="AK46" s="871"/>
      <c r="AL46" s="98"/>
    </row>
    <row r="47" spans="1:39" s="2" customFormat="1" ht="15" customHeight="1" x14ac:dyDescent="0.2">
      <c r="A47" s="4"/>
      <c r="B47" s="851"/>
      <c r="C47" s="851"/>
      <c r="D47" s="851"/>
      <c r="E47" s="851"/>
      <c r="F47" s="851"/>
      <c r="G47" s="851"/>
      <c r="H47" s="851"/>
      <c r="I47" s="851"/>
      <c r="J47" s="851"/>
      <c r="K47" s="851"/>
      <c r="L47" s="851"/>
      <c r="M47" s="851"/>
      <c r="N47" s="851"/>
      <c r="O47" s="851"/>
      <c r="P47" s="851"/>
      <c r="Q47" s="851"/>
      <c r="R47" s="851"/>
      <c r="S47" s="851"/>
      <c r="T47" s="851"/>
      <c r="U47" s="851"/>
      <c r="V47" s="851"/>
      <c r="W47" s="851"/>
      <c r="X47" s="851"/>
      <c r="Y47" s="851"/>
      <c r="Z47" s="851"/>
      <c r="AA47" s="851"/>
      <c r="AB47" s="851"/>
      <c r="AC47" s="851"/>
      <c r="AD47" s="851"/>
      <c r="AE47" s="851"/>
      <c r="AF47" s="851"/>
      <c r="AG47" s="851"/>
      <c r="AH47" s="851"/>
      <c r="AI47" s="851"/>
      <c r="AJ47" s="851"/>
      <c r="AK47" s="851"/>
      <c r="AL47" s="98"/>
    </row>
    <row r="48" spans="1:39" s="2" customFormat="1" ht="48.75" customHeight="1" x14ac:dyDescent="0.2">
      <c r="A48" s="4"/>
      <c r="B48" s="872" t="s">
        <v>163</v>
      </c>
      <c r="C48" s="848"/>
      <c r="D48" s="848"/>
      <c r="E48" s="848"/>
      <c r="F48" s="848"/>
      <c r="G48" s="848"/>
      <c r="H48" s="848"/>
      <c r="I48" s="848"/>
      <c r="J48" s="848"/>
      <c r="K48" s="848"/>
      <c r="L48" s="848"/>
      <c r="M48" s="848"/>
      <c r="N48" s="848"/>
      <c r="O48" s="848"/>
      <c r="P48" s="848"/>
      <c r="Q48" s="848"/>
      <c r="R48" s="848"/>
      <c r="S48" s="848"/>
      <c r="T48" s="848"/>
      <c r="U48" s="848"/>
      <c r="V48" s="848"/>
      <c r="W48" s="848"/>
      <c r="X48" s="848"/>
      <c r="Y48" s="848"/>
      <c r="Z48" s="848"/>
      <c r="AA48" s="848"/>
      <c r="AB48" s="848"/>
      <c r="AC48" s="848"/>
      <c r="AD48" s="848"/>
      <c r="AE48" s="848"/>
      <c r="AF48" s="848"/>
      <c r="AG48" s="848"/>
      <c r="AH48" s="848"/>
      <c r="AI48" s="848"/>
      <c r="AJ48" s="848"/>
      <c r="AK48" s="849"/>
      <c r="AL48" s="4"/>
      <c r="AM48" s="1"/>
    </row>
    <row r="49" spans="1:91" s="2" customFormat="1" ht="9" customHeight="1" x14ac:dyDescent="0.2">
      <c r="A49" s="4"/>
      <c r="B49" s="850"/>
      <c r="C49" s="851"/>
      <c r="D49" s="851"/>
      <c r="E49" s="851"/>
      <c r="F49" s="851"/>
      <c r="G49" s="851"/>
      <c r="H49" s="851"/>
      <c r="I49" s="851"/>
      <c r="J49" s="851"/>
      <c r="K49" s="851"/>
      <c r="L49" s="851"/>
      <c r="M49" s="851"/>
      <c r="N49" s="851"/>
      <c r="O49" s="851"/>
      <c r="P49" s="851"/>
      <c r="Q49" s="851"/>
      <c r="R49" s="851"/>
      <c r="S49" s="851"/>
      <c r="T49" s="851"/>
      <c r="U49" s="851"/>
      <c r="V49" s="851"/>
      <c r="W49" s="851"/>
      <c r="X49" s="851"/>
      <c r="Y49" s="851"/>
      <c r="Z49" s="851"/>
      <c r="AA49" s="851"/>
      <c r="AB49" s="851"/>
      <c r="AC49" s="851"/>
      <c r="AD49" s="851"/>
      <c r="AE49" s="851"/>
      <c r="AF49" s="851"/>
      <c r="AG49" s="851"/>
      <c r="AH49" s="851"/>
      <c r="AI49" s="851"/>
      <c r="AJ49" s="851"/>
      <c r="AK49" s="852"/>
    </row>
    <row r="50" spans="1:91" s="2" customFormat="1" ht="20.100000000000001" customHeight="1" x14ac:dyDescent="0.2">
      <c r="A50" s="4"/>
      <c r="B50" s="170"/>
      <c r="C50" s="216">
        <f>入力シート⑥!C51</f>
        <v>0</v>
      </c>
      <c r="D50" s="93" t="s">
        <v>161</v>
      </c>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115"/>
      <c r="AL50" s="98"/>
    </row>
    <row r="51" spans="1:91" s="2" customFormat="1" ht="7.5" customHeight="1" x14ac:dyDescent="0.2">
      <c r="A51" s="4"/>
      <c r="B51" s="850"/>
      <c r="C51" s="851"/>
      <c r="D51" s="851"/>
      <c r="E51" s="851"/>
      <c r="F51" s="851"/>
      <c r="G51" s="851"/>
      <c r="H51" s="851"/>
      <c r="I51" s="851"/>
      <c r="J51" s="851"/>
      <c r="K51" s="851"/>
      <c r="L51" s="851"/>
      <c r="M51" s="851"/>
      <c r="N51" s="851"/>
      <c r="O51" s="851"/>
      <c r="P51" s="851"/>
      <c r="Q51" s="851"/>
      <c r="R51" s="851"/>
      <c r="S51" s="851"/>
      <c r="T51" s="851"/>
      <c r="U51" s="851"/>
      <c r="V51" s="851"/>
      <c r="W51" s="851"/>
      <c r="X51" s="851"/>
      <c r="Y51" s="851"/>
      <c r="Z51" s="851"/>
      <c r="AA51" s="851"/>
      <c r="AB51" s="851"/>
      <c r="AC51" s="851"/>
      <c r="AD51" s="851"/>
      <c r="AE51" s="851"/>
      <c r="AF51" s="851"/>
      <c r="AG51" s="851"/>
      <c r="AH51" s="851"/>
      <c r="AI51" s="851"/>
      <c r="AJ51" s="851"/>
      <c r="AK51" s="852"/>
      <c r="AL51" s="98"/>
    </row>
    <row r="52" spans="1:91" s="2" customFormat="1" ht="9" customHeight="1" x14ac:dyDescent="0.2">
      <c r="A52" s="4"/>
      <c r="B52" s="850"/>
      <c r="C52" s="851"/>
      <c r="D52" s="851"/>
      <c r="E52" s="851"/>
      <c r="F52" s="851"/>
      <c r="G52" s="851"/>
      <c r="H52" s="851"/>
      <c r="I52" s="851"/>
      <c r="J52" s="851"/>
      <c r="K52" s="851"/>
      <c r="L52" s="851"/>
      <c r="M52" s="851"/>
      <c r="N52" s="851"/>
      <c r="O52" s="851"/>
      <c r="P52" s="851"/>
      <c r="Q52" s="851"/>
      <c r="R52" s="851"/>
      <c r="S52" s="851"/>
      <c r="T52" s="851"/>
      <c r="U52" s="851"/>
      <c r="V52" s="851"/>
      <c r="W52" s="851"/>
      <c r="X52" s="851"/>
      <c r="Y52" s="851"/>
      <c r="Z52" s="851"/>
      <c r="AA52" s="851"/>
      <c r="AB52" s="851"/>
      <c r="AC52" s="851"/>
      <c r="AD52" s="851"/>
      <c r="AE52" s="851"/>
      <c r="AF52" s="851"/>
      <c r="AG52" s="851"/>
      <c r="AH52" s="851"/>
      <c r="AI52" s="851"/>
      <c r="AJ52" s="851"/>
      <c r="AK52" s="852"/>
    </row>
    <row r="53" spans="1:91" s="2" customFormat="1" ht="20.100000000000001" customHeight="1" x14ac:dyDescent="0.2">
      <c r="A53" s="4"/>
      <c r="B53" s="170"/>
      <c r="C53" s="216">
        <f>入力シート⑥!C54</f>
        <v>0</v>
      </c>
      <c r="D53" s="93" t="s">
        <v>162</v>
      </c>
      <c r="E53" s="93"/>
      <c r="F53" s="93"/>
      <c r="G53" s="93"/>
      <c r="H53" s="93"/>
      <c r="I53" s="93"/>
      <c r="J53" s="93"/>
      <c r="K53" s="93"/>
      <c r="L53" s="93"/>
      <c r="M53" s="93"/>
      <c r="N53" s="93"/>
      <c r="O53" s="93"/>
      <c r="P53" s="93"/>
      <c r="Q53" s="1046">
        <f>入力シート⑥!Q54</f>
        <v>0</v>
      </c>
      <c r="R53" s="1046"/>
      <c r="S53" s="1046"/>
      <c r="T53" s="1046"/>
      <c r="U53" s="1046"/>
      <c r="V53" s="1046"/>
      <c r="W53" s="1046"/>
      <c r="X53" s="1046"/>
      <c r="Y53" s="1046"/>
      <c r="Z53" s="1046"/>
      <c r="AA53" s="1046"/>
      <c r="AB53" s="1046"/>
      <c r="AC53" s="1046"/>
      <c r="AD53" s="1046"/>
      <c r="AE53" s="1046"/>
      <c r="AF53" s="1046"/>
      <c r="AG53" s="1046"/>
      <c r="AH53" s="1046"/>
      <c r="AI53" s="93" t="s">
        <v>57</v>
      </c>
      <c r="AJ53" s="93"/>
      <c r="AK53" s="115"/>
      <c r="AL53" s="98"/>
    </row>
    <row r="54" spans="1:91" s="2" customFormat="1" ht="19.5" customHeight="1" x14ac:dyDescent="0.2">
      <c r="A54" s="4"/>
      <c r="B54" s="844"/>
      <c r="C54" s="845"/>
      <c r="D54" s="845"/>
      <c r="E54" s="845"/>
      <c r="F54" s="845"/>
      <c r="G54" s="845"/>
      <c r="H54" s="845"/>
      <c r="I54" s="845"/>
      <c r="J54" s="845"/>
      <c r="K54" s="845"/>
      <c r="L54" s="845"/>
      <c r="M54" s="845"/>
      <c r="N54" s="845"/>
      <c r="O54" s="845"/>
      <c r="P54" s="845"/>
      <c r="Q54" s="845"/>
      <c r="R54" s="845"/>
      <c r="S54" s="845"/>
      <c r="T54" s="845"/>
      <c r="U54" s="845"/>
      <c r="V54" s="845"/>
      <c r="W54" s="845"/>
      <c r="X54" s="845"/>
      <c r="Y54" s="845"/>
      <c r="Z54" s="845"/>
      <c r="AA54" s="845"/>
      <c r="AB54" s="845"/>
      <c r="AC54" s="845"/>
      <c r="AD54" s="845"/>
      <c r="AE54" s="845"/>
      <c r="AF54" s="845"/>
      <c r="AG54" s="845"/>
      <c r="AH54" s="845"/>
      <c r="AI54" s="845"/>
      <c r="AJ54" s="845"/>
      <c r="AK54" s="846"/>
      <c r="AL54" s="98"/>
    </row>
    <row r="55" spans="1:91" ht="12" customHeight="1" x14ac:dyDescent="0.2"/>
    <row r="56" spans="1:91" ht="11.25" customHeight="1" x14ac:dyDescent="0.2"/>
    <row r="57" spans="1:91" ht="11.25" customHeight="1" x14ac:dyDescent="0.2"/>
    <row r="58" spans="1:91" s="4" customFormat="1" ht="11.25" customHeight="1" x14ac:dyDescent="0.2">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row>
    <row r="67" spans="2:91" s="4" customFormat="1" ht="14.4" x14ac:dyDescent="0.2">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row>
    <row r="68" spans="2:91" s="4" customFormat="1" ht="14.4" hidden="1" x14ac:dyDescent="0.2">
      <c r="B68" s="19" t="b">
        <v>0</v>
      </c>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row>
    <row r="69" spans="2:91" s="4" customFormat="1" ht="14.4" x14ac:dyDescent="0.2">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row>
  </sheetData>
  <sheetProtection algorithmName="SHA-512" hashValue="JRSSbslL+CcpWfig71agrcM4DzjColZ0b+7rT46UOTc6Sj89aPxV1Q+Ji8h9Xk3ChHNJRLTYK+at71A9J4cMIw==" saltValue="EzAKM/4gb+HtdQEGSzPptA==" spinCount="100000" sheet="1" objects="1" scenarios="1" selectLockedCells="1" selectUnlockedCells="1"/>
  <mergeCells count="46">
    <mergeCell ref="Q53:AH53"/>
    <mergeCell ref="B54:AK54"/>
    <mergeCell ref="B46:AK46"/>
    <mergeCell ref="B47:AK47"/>
    <mergeCell ref="B48:AK48"/>
    <mergeCell ref="B49:AK49"/>
    <mergeCell ref="B51:AK51"/>
    <mergeCell ref="B52:AK52"/>
    <mergeCell ref="Q45:AH45"/>
    <mergeCell ref="B29:AK29"/>
    <mergeCell ref="B30:AK30"/>
    <mergeCell ref="B31:AK33"/>
    <mergeCell ref="B34:AK34"/>
    <mergeCell ref="B35:AK35"/>
    <mergeCell ref="B36:AK38"/>
    <mergeCell ref="B39:AK39"/>
    <mergeCell ref="B40:AK40"/>
    <mergeCell ref="B41:AK41"/>
    <mergeCell ref="B43:AK43"/>
    <mergeCell ref="B44:AK44"/>
    <mergeCell ref="B28:AK28"/>
    <mergeCell ref="I14:J14"/>
    <mergeCell ref="B15:AK15"/>
    <mergeCell ref="B16:AK16"/>
    <mergeCell ref="B17:AK17"/>
    <mergeCell ref="B18:AK18"/>
    <mergeCell ref="B20:AK20"/>
    <mergeCell ref="B21:AK21"/>
    <mergeCell ref="B23:AK23"/>
    <mergeCell ref="B24:AK24"/>
    <mergeCell ref="B26:AK26"/>
    <mergeCell ref="B27:AK27"/>
    <mergeCell ref="B7:AK7"/>
    <mergeCell ref="B8:AK8"/>
    <mergeCell ref="B11:AK11"/>
    <mergeCell ref="K12:L12"/>
    <mergeCell ref="R12:S12"/>
    <mergeCell ref="AG12:AH12"/>
    <mergeCell ref="D10:G10"/>
    <mergeCell ref="B6:J6"/>
    <mergeCell ref="L6:AJ6"/>
    <mergeCell ref="B1:F1"/>
    <mergeCell ref="B2:AK2"/>
    <mergeCell ref="B3:AK3"/>
    <mergeCell ref="B5:J5"/>
    <mergeCell ref="L5:AJ5"/>
  </mergeCells>
  <phoneticPr fontId="7"/>
  <pageMargins left="0.7" right="0.7" top="0.75" bottom="0.75" header="0.3" footer="0.3"/>
  <pageSetup paperSize="9" scale="8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5F775-AAB4-4291-B319-04915D83F307}">
  <sheetPr>
    <tabColor rgb="FFFF0000"/>
    <pageSetUpPr fitToPage="1"/>
  </sheetPr>
  <dimension ref="A1:CM62"/>
  <sheetViews>
    <sheetView showGridLines="0" showZeros="0" view="pageBreakPreview" zoomScaleNormal="85" zoomScaleSheetLayoutView="100" workbookViewId="0">
      <selection activeCell="D35" sqref="D35:AK36"/>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1" s="2" customFormat="1" ht="20.100000000000001" customHeight="1" x14ac:dyDescent="0.2">
      <c r="A1" s="4"/>
      <c r="B1" s="4" t="s">
        <v>704</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2">
      <c r="A2" s="4"/>
      <c r="B2" s="4"/>
      <c r="C2" s="4"/>
      <c r="D2" s="4"/>
      <c r="E2" s="4"/>
      <c r="F2" s="4"/>
      <c r="G2" s="4"/>
      <c r="H2" s="4"/>
      <c r="I2" s="4"/>
      <c r="J2" s="88"/>
      <c r="K2" s="4" t="s">
        <v>760</v>
      </c>
      <c r="L2" s="4"/>
      <c r="N2" s="4"/>
      <c r="O2" s="4"/>
      <c r="P2" s="4"/>
      <c r="Q2" s="4"/>
      <c r="R2" s="4"/>
      <c r="S2" s="4"/>
      <c r="T2" s="4"/>
      <c r="U2" s="4"/>
      <c r="V2" s="4"/>
      <c r="W2" s="4"/>
      <c r="X2" s="4"/>
      <c r="Y2" s="4"/>
      <c r="Z2" s="4"/>
      <c r="AA2" s="4"/>
      <c r="AB2" s="4"/>
      <c r="AC2" s="4"/>
      <c r="AD2" s="4"/>
      <c r="AE2" s="4"/>
      <c r="AF2" s="4"/>
      <c r="AG2" s="4"/>
      <c r="AH2" s="4"/>
      <c r="AI2" s="4"/>
      <c r="AJ2" s="4"/>
      <c r="AK2" s="4"/>
      <c r="AL2" s="4"/>
      <c r="AO2" s="3"/>
    </row>
    <row r="3" spans="1:91" s="2" customFormat="1" ht="20.100000000000001" customHeight="1" x14ac:dyDescent="0.2">
      <c r="A3" s="4"/>
      <c r="B3" s="4"/>
      <c r="C3" s="4"/>
      <c r="D3" s="4"/>
      <c r="E3" s="4"/>
      <c r="F3" s="4"/>
      <c r="G3" s="4"/>
      <c r="H3" s="4"/>
      <c r="I3" s="4"/>
      <c r="J3" s="88"/>
      <c r="K3" s="4"/>
      <c r="L3" s="4"/>
      <c r="M3" s="4"/>
      <c r="N3" s="4"/>
      <c r="O3" s="4"/>
      <c r="P3" s="4" t="s">
        <v>705</v>
      </c>
      <c r="Q3" s="4"/>
      <c r="R3" s="4"/>
      <c r="S3" s="4"/>
      <c r="T3" s="4"/>
      <c r="U3" s="4"/>
      <c r="V3" s="4"/>
      <c r="W3" s="4"/>
      <c r="X3" s="4"/>
      <c r="Y3" s="4"/>
      <c r="Z3" s="4"/>
      <c r="AA3" s="4"/>
      <c r="AB3" s="4"/>
      <c r="AC3" s="4"/>
      <c r="AD3" s="4"/>
      <c r="AE3" s="4"/>
      <c r="AF3" s="4"/>
      <c r="AG3" s="4"/>
      <c r="AH3" s="4"/>
      <c r="AI3" s="4"/>
      <c r="AJ3" s="4"/>
      <c r="AK3" s="4"/>
      <c r="AL3" s="4"/>
      <c r="AO3" s="3"/>
    </row>
    <row r="4" spans="1:91" s="2" customFormat="1" ht="8.25" customHeight="1" x14ac:dyDescent="0.2">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O4" s="3"/>
    </row>
    <row r="5" spans="1:91" s="2" customFormat="1" ht="20.100000000000001" customHeight="1" x14ac:dyDescent="0.2">
      <c r="A5" s="4"/>
      <c r="B5" s="4"/>
      <c r="C5" s="4"/>
      <c r="D5" s="4"/>
      <c r="E5" s="4"/>
      <c r="F5" s="4"/>
      <c r="G5" s="4"/>
      <c r="H5" s="4"/>
      <c r="I5" s="4"/>
      <c r="J5" s="4"/>
      <c r="K5" s="4"/>
      <c r="L5" s="4"/>
      <c r="M5" s="4"/>
      <c r="N5" s="4"/>
      <c r="O5" s="4"/>
      <c r="P5" s="4"/>
      <c r="Q5" s="4"/>
      <c r="R5" s="4"/>
      <c r="S5" s="4"/>
      <c r="T5" s="4"/>
      <c r="U5" s="4"/>
      <c r="V5" s="4"/>
      <c r="W5" s="4"/>
      <c r="X5" s="4"/>
      <c r="Y5" s="4"/>
      <c r="Z5" s="4"/>
      <c r="AA5" s="1011" t="s">
        <v>654</v>
      </c>
      <c r="AB5" s="1011"/>
      <c r="AC5" s="1011"/>
      <c r="AD5" s="1011"/>
      <c r="AE5" s="4" t="s">
        <v>2</v>
      </c>
      <c r="AF5" s="1012">
        <f>入力シート⑪!G6</f>
        <v>0</v>
      </c>
      <c r="AG5" s="1012"/>
      <c r="AH5" s="4" t="s">
        <v>3</v>
      </c>
      <c r="AI5" s="1012">
        <f>入力シート⑪!J6</f>
        <v>0</v>
      </c>
      <c r="AJ5" s="1012"/>
      <c r="AK5" s="4" t="s">
        <v>4</v>
      </c>
      <c r="AL5" s="4"/>
      <c r="AN5" s="6" t="s">
        <v>5</v>
      </c>
    </row>
    <row r="6" spans="1:91" s="2" customFormat="1" ht="12.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89"/>
      <c r="AD6" s="89"/>
      <c r="AE6" s="4"/>
      <c r="AF6" s="89"/>
      <c r="AG6" s="89"/>
      <c r="AH6" s="4"/>
      <c r="AI6" s="89"/>
      <c r="AJ6" s="89"/>
      <c r="AK6" s="4"/>
      <c r="AL6" s="4"/>
    </row>
    <row r="7" spans="1:91" s="2" customFormat="1" ht="15.75" customHeight="1"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89"/>
      <c r="AD7" s="89"/>
      <c r="AE7" s="4"/>
      <c r="AF7" s="89"/>
      <c r="AG7" s="89"/>
      <c r="AH7" s="4"/>
      <c r="AI7" s="89"/>
      <c r="AJ7" s="89"/>
      <c r="AK7" s="4"/>
      <c r="AL7" s="4"/>
    </row>
    <row r="8" spans="1:91" s="2" customFormat="1" ht="20.100000000000001" customHeight="1" x14ac:dyDescent="0.2">
      <c r="A8" s="4"/>
      <c r="B8" s="4" t="s">
        <v>208</v>
      </c>
      <c r="C8" s="4"/>
      <c r="D8" s="90"/>
      <c r="E8" s="90"/>
      <c r="F8" s="90"/>
      <c r="G8" s="90"/>
      <c r="H8" s="90"/>
      <c r="I8" s="90"/>
      <c r="J8" s="90"/>
      <c r="K8" s="90"/>
      <c r="L8" s="90"/>
      <c r="M8" s="4"/>
      <c r="N8" s="4"/>
      <c r="O8" s="4"/>
      <c r="P8" s="4"/>
      <c r="Q8" s="4"/>
      <c r="R8" s="4"/>
      <c r="S8" s="4"/>
      <c r="T8" s="4"/>
      <c r="U8" s="4"/>
      <c r="V8" s="4"/>
      <c r="W8" s="4"/>
      <c r="X8" s="4"/>
      <c r="Y8" s="4"/>
      <c r="Z8" s="4"/>
      <c r="AA8" s="4"/>
      <c r="AB8" s="4"/>
      <c r="AC8" s="4"/>
      <c r="AD8" s="4"/>
      <c r="AE8" s="4"/>
      <c r="AF8" s="4"/>
      <c r="AG8" s="4"/>
      <c r="AH8" s="4"/>
      <c r="AI8" s="4"/>
      <c r="AJ8" s="4"/>
      <c r="AK8" s="4"/>
      <c r="AL8" s="4"/>
    </row>
    <row r="9" spans="1:91" s="2" customFormat="1" ht="20.100000000000001" customHeight="1" x14ac:dyDescent="0.2">
      <c r="A9" s="4"/>
      <c r="B9" s="4"/>
      <c r="C9" s="4"/>
      <c r="D9" s="90"/>
      <c r="E9" s="90"/>
      <c r="F9" s="90"/>
      <c r="G9" s="90"/>
      <c r="H9" s="90"/>
      <c r="I9" s="90"/>
      <c r="J9" s="90"/>
      <c r="K9" s="90"/>
      <c r="L9" s="90"/>
      <c r="M9" s="4"/>
      <c r="N9" s="4"/>
      <c r="O9" s="4"/>
      <c r="P9" s="4"/>
      <c r="Q9" s="4"/>
      <c r="R9" s="4"/>
      <c r="S9" s="4"/>
      <c r="T9" s="4"/>
      <c r="U9" s="4"/>
      <c r="V9" s="4"/>
      <c r="W9" s="4"/>
      <c r="X9" s="4"/>
      <c r="Y9" s="4"/>
      <c r="Z9" s="4"/>
      <c r="AA9" s="4"/>
      <c r="AB9" s="4"/>
      <c r="AC9" s="4"/>
      <c r="AD9" s="4"/>
      <c r="AE9" s="4"/>
      <c r="AF9" s="4"/>
      <c r="AG9" s="4"/>
      <c r="AH9" s="4"/>
      <c r="AI9" s="4"/>
      <c r="AJ9" s="4"/>
      <c r="AK9" s="4"/>
      <c r="AL9" s="4"/>
    </row>
    <row r="10" spans="1:91" s="2" customFormat="1" ht="20.100000000000001" customHeight="1" x14ac:dyDescent="0.2">
      <c r="A10" s="4"/>
      <c r="B10" s="4"/>
      <c r="C10" s="4"/>
      <c r="D10" s="4"/>
      <c r="E10" s="4"/>
      <c r="F10" s="4"/>
      <c r="G10" s="4"/>
      <c r="H10" s="4"/>
      <c r="I10" s="4"/>
      <c r="J10" s="4"/>
      <c r="K10" s="4"/>
      <c r="L10" s="4"/>
      <c r="M10" s="4"/>
      <c r="N10" s="4"/>
      <c r="O10" s="4" t="s">
        <v>6</v>
      </c>
      <c r="P10" s="4"/>
      <c r="Q10" s="4"/>
      <c r="R10" s="4"/>
      <c r="S10" s="4"/>
      <c r="T10" s="91" t="s">
        <v>7</v>
      </c>
      <c r="U10" s="1013">
        <f>入力シート①!C11</f>
        <v>0</v>
      </c>
      <c r="V10" s="1014"/>
      <c r="W10" s="1014"/>
      <c r="X10" s="1014"/>
      <c r="Y10" s="1014"/>
      <c r="Z10" s="1014"/>
      <c r="AA10" s="1014"/>
      <c r="AB10" s="1014"/>
      <c r="AC10" s="91"/>
      <c r="AD10" s="92"/>
      <c r="AE10" s="92"/>
      <c r="AF10" s="92"/>
      <c r="AG10" s="92"/>
      <c r="AH10" s="92"/>
      <c r="AI10" s="91"/>
      <c r="AJ10" s="91"/>
      <c r="AK10" s="91"/>
      <c r="AL10" s="4"/>
      <c r="AN10" s="6" t="s">
        <v>5</v>
      </c>
    </row>
    <row r="11" spans="1:91" s="2" customFormat="1" ht="1.8" customHeight="1" x14ac:dyDescent="0.2">
      <c r="A11" s="4"/>
      <c r="B11" s="4"/>
      <c r="C11" s="4"/>
      <c r="D11" s="4"/>
      <c r="E11" s="4"/>
      <c r="F11" s="4"/>
      <c r="G11" s="4"/>
      <c r="H11" s="4"/>
      <c r="I11" s="4"/>
      <c r="J11" s="4"/>
      <c r="K11" s="4"/>
      <c r="L11" s="4"/>
      <c r="M11" s="4"/>
      <c r="N11" s="4"/>
      <c r="O11" s="4"/>
      <c r="P11" s="4"/>
      <c r="Q11" s="4"/>
      <c r="R11" s="4"/>
      <c r="S11" s="4"/>
      <c r="T11" s="91"/>
      <c r="U11" s="152"/>
      <c r="V11" s="152"/>
      <c r="W11" s="152"/>
      <c r="X11" s="152"/>
      <c r="Y11" s="152"/>
      <c r="Z11" s="152"/>
      <c r="AA11" s="152"/>
      <c r="AB11" s="152"/>
      <c r="AC11" s="91"/>
      <c r="AD11" s="92"/>
      <c r="AE11" s="92"/>
      <c r="AF11" s="92"/>
      <c r="AG11" s="92"/>
      <c r="AH11" s="92"/>
      <c r="AI11" s="91"/>
      <c r="AJ11" s="91"/>
      <c r="AK11" s="91"/>
      <c r="AL11" s="4"/>
      <c r="AN11" s="6"/>
    </row>
    <row r="12" spans="1:91" s="2" customFormat="1" ht="40.799999999999997" customHeight="1" x14ac:dyDescent="0.2">
      <c r="A12" s="4"/>
      <c r="B12" s="4"/>
      <c r="C12" s="4"/>
      <c r="D12" s="4"/>
      <c r="E12" s="4"/>
      <c r="F12" s="4"/>
      <c r="G12" s="4"/>
      <c r="H12" s="4"/>
      <c r="I12" s="4"/>
      <c r="J12" s="4"/>
      <c r="K12" s="4"/>
      <c r="L12" s="4"/>
      <c r="M12" s="4"/>
      <c r="N12" s="4"/>
      <c r="O12" s="1015" t="s">
        <v>8</v>
      </c>
      <c r="P12" s="1015"/>
      <c r="Q12" s="1015"/>
      <c r="R12" s="1015"/>
      <c r="S12" s="1015"/>
      <c r="T12" s="1016">
        <f>入力シート①!C12</f>
        <v>0</v>
      </c>
      <c r="U12" s="1016"/>
      <c r="V12" s="1016"/>
      <c r="W12" s="1016"/>
      <c r="X12" s="1016"/>
      <c r="Y12" s="1016"/>
      <c r="Z12" s="1016"/>
      <c r="AA12" s="1016"/>
      <c r="AB12" s="1016"/>
      <c r="AC12" s="1016"/>
      <c r="AD12" s="1016"/>
      <c r="AE12" s="1016"/>
      <c r="AF12" s="1016"/>
      <c r="AG12" s="1016"/>
      <c r="AH12" s="1016"/>
      <c r="AI12" s="1016"/>
      <c r="AJ12" s="1016"/>
      <c r="AK12" s="1016"/>
      <c r="AL12" s="7"/>
      <c r="AN12" s="3" t="s">
        <v>9</v>
      </c>
    </row>
    <row r="13" spans="1:91" s="2" customFormat="1" ht="5.0999999999999996" customHeight="1" x14ac:dyDescent="0.2">
      <c r="A13" s="4"/>
      <c r="B13" s="4"/>
      <c r="C13" s="4"/>
      <c r="D13" s="4"/>
      <c r="E13" s="4"/>
      <c r="F13" s="4"/>
      <c r="G13" s="4"/>
      <c r="H13" s="4"/>
      <c r="I13" s="4"/>
      <c r="J13" s="4"/>
      <c r="K13" s="4"/>
      <c r="L13" s="4"/>
      <c r="M13" s="4"/>
      <c r="N13" s="4"/>
      <c r="O13" s="93"/>
      <c r="P13" s="93"/>
      <c r="Q13" s="93"/>
      <c r="R13" s="93"/>
      <c r="S13" s="93"/>
      <c r="T13" s="92"/>
      <c r="U13" s="92"/>
      <c r="V13" s="92"/>
      <c r="W13" s="92"/>
      <c r="X13" s="92"/>
      <c r="Y13" s="92"/>
      <c r="Z13" s="92"/>
      <c r="AA13" s="92"/>
      <c r="AB13" s="92"/>
      <c r="AC13" s="92"/>
      <c r="AD13" s="92"/>
      <c r="AE13" s="92"/>
      <c r="AF13" s="92"/>
      <c r="AG13" s="92"/>
      <c r="AH13" s="92"/>
      <c r="AI13" s="92"/>
      <c r="AJ13" s="92"/>
      <c r="AK13" s="92"/>
      <c r="AL13" s="7"/>
    </row>
    <row r="14" spans="1:91" s="2" customFormat="1" ht="18" customHeight="1" x14ac:dyDescent="0.2">
      <c r="A14" s="4"/>
      <c r="B14" s="4"/>
      <c r="C14" s="4"/>
      <c r="D14" s="4"/>
      <c r="E14" s="4"/>
      <c r="F14" s="4"/>
      <c r="G14" s="4"/>
      <c r="H14" s="4"/>
      <c r="I14" s="4"/>
      <c r="J14" s="4"/>
      <c r="K14" s="4"/>
      <c r="L14" s="4"/>
      <c r="M14" s="4"/>
      <c r="N14" s="4"/>
      <c r="O14" s="851" t="s">
        <v>10</v>
      </c>
      <c r="P14" s="851"/>
      <c r="Q14" s="851"/>
      <c r="R14" s="851"/>
      <c r="S14" s="851"/>
      <c r="T14" s="1016">
        <f>入力シート①!C4</f>
        <v>0</v>
      </c>
      <c r="U14" s="1016"/>
      <c r="V14" s="1016"/>
      <c r="W14" s="1016"/>
      <c r="X14" s="1016"/>
      <c r="Y14" s="1016"/>
      <c r="Z14" s="1016"/>
      <c r="AA14" s="1016"/>
      <c r="AB14" s="1016"/>
      <c r="AC14" s="1016"/>
      <c r="AD14" s="1016"/>
      <c r="AE14" s="1016"/>
      <c r="AF14" s="1016"/>
      <c r="AG14" s="1016"/>
      <c r="AH14" s="1016"/>
      <c r="AI14" s="1016"/>
      <c r="AJ14" s="1016"/>
      <c r="AK14" s="1016"/>
      <c r="AL14" s="8"/>
      <c r="AN14" s="6" t="s">
        <v>11</v>
      </c>
    </row>
    <row r="15" spans="1:91" s="2" customFormat="1" ht="5.0999999999999996" customHeight="1" x14ac:dyDescent="0.2">
      <c r="A15" s="4"/>
      <c r="B15" s="4"/>
      <c r="C15" s="4"/>
      <c r="D15" s="4"/>
      <c r="E15" s="4"/>
      <c r="F15" s="4"/>
      <c r="G15" s="4"/>
      <c r="H15" s="4"/>
      <c r="I15" s="4"/>
      <c r="J15" s="4"/>
      <c r="K15" s="4"/>
      <c r="L15" s="4"/>
      <c r="M15" s="4"/>
      <c r="N15" s="4"/>
      <c r="O15" s="93"/>
      <c r="P15" s="93"/>
      <c r="Q15" s="93"/>
      <c r="R15" s="93"/>
      <c r="S15" s="93"/>
      <c r="T15" s="92"/>
      <c r="U15" s="92"/>
      <c r="V15" s="92"/>
      <c r="W15" s="92"/>
      <c r="X15" s="92"/>
      <c r="Y15" s="92"/>
      <c r="Z15" s="92"/>
      <c r="AA15" s="92"/>
      <c r="AB15" s="92"/>
      <c r="AC15" s="92"/>
      <c r="AD15" s="92"/>
      <c r="AE15" s="92"/>
      <c r="AF15" s="92"/>
      <c r="AG15" s="92"/>
      <c r="AH15" s="92"/>
      <c r="AI15" s="92"/>
      <c r="AJ15" s="92"/>
      <c r="AK15" s="92"/>
      <c r="AL15" s="7"/>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row>
    <row r="16" spans="1:91" s="2" customFormat="1" ht="18" customHeight="1" x14ac:dyDescent="0.2">
      <c r="A16" s="4"/>
      <c r="B16" s="4"/>
      <c r="C16" s="4"/>
      <c r="D16" s="4"/>
      <c r="E16" s="4"/>
      <c r="F16" s="4"/>
      <c r="G16" s="4"/>
      <c r="H16" s="4"/>
      <c r="I16" s="4"/>
      <c r="J16" s="4"/>
      <c r="K16" s="4"/>
      <c r="L16" s="4"/>
      <c r="M16" s="4"/>
      <c r="N16" s="4"/>
      <c r="O16" s="1015" t="s">
        <v>12</v>
      </c>
      <c r="P16" s="1015"/>
      <c r="Q16" s="1015"/>
      <c r="R16" s="1015"/>
      <c r="S16" s="1015"/>
      <c r="T16" s="1016">
        <f>入力シート①!C7</f>
        <v>0</v>
      </c>
      <c r="U16" s="1016"/>
      <c r="V16" s="1016"/>
      <c r="W16" s="1016"/>
      <c r="X16" s="1016"/>
      <c r="Y16" s="1016"/>
      <c r="Z16" s="1016"/>
      <c r="AA16" s="1016"/>
      <c r="AB16" s="1016"/>
      <c r="AC16" s="1016"/>
      <c r="AD16" s="1016"/>
      <c r="AE16" s="1016"/>
      <c r="AF16" s="1016"/>
      <c r="AG16" s="1016"/>
      <c r="AH16" s="1016"/>
      <c r="AI16" s="1016"/>
      <c r="AJ16" s="1016"/>
      <c r="AK16" s="1016"/>
      <c r="AL16" s="10"/>
      <c r="AN16" s="6" t="s">
        <v>13</v>
      </c>
    </row>
    <row r="17" spans="1:42" s="2" customFormat="1" ht="3.75" customHeight="1" x14ac:dyDescent="0.2">
      <c r="A17" s="4"/>
      <c r="B17" s="4"/>
      <c r="C17" s="4"/>
      <c r="D17" s="4"/>
      <c r="E17" s="4"/>
      <c r="F17" s="4"/>
      <c r="G17" s="4"/>
      <c r="H17" s="4"/>
      <c r="I17" s="4"/>
      <c r="J17" s="4"/>
      <c r="K17" s="4"/>
      <c r="L17" s="4"/>
      <c r="M17" s="4"/>
      <c r="N17" s="4"/>
      <c r="O17" s="94"/>
      <c r="P17" s="94"/>
      <c r="Q17" s="94"/>
      <c r="R17" s="94"/>
      <c r="S17" s="94"/>
      <c r="T17" s="95"/>
      <c r="U17" s="95"/>
      <c r="V17" s="95"/>
      <c r="W17" s="95"/>
      <c r="X17" s="95"/>
      <c r="Y17" s="95"/>
      <c r="Z17" s="95"/>
      <c r="AA17" s="95"/>
      <c r="AB17" s="95"/>
      <c r="AC17" s="95"/>
      <c r="AD17" s="95"/>
      <c r="AE17" s="95"/>
      <c r="AF17" s="95"/>
      <c r="AG17" s="95"/>
      <c r="AH17" s="95"/>
      <c r="AI17" s="95"/>
      <c r="AJ17" s="95"/>
      <c r="AK17" s="95"/>
      <c r="AL17" s="10"/>
      <c r="AN17" s="6"/>
    </row>
    <row r="18" spans="1:42" s="2" customFormat="1" ht="18" customHeight="1" x14ac:dyDescent="0.2">
      <c r="A18" s="4"/>
      <c r="B18" s="4"/>
      <c r="C18" s="4"/>
      <c r="D18" s="4"/>
      <c r="E18" s="4"/>
      <c r="F18" s="4"/>
      <c r="G18" s="4"/>
      <c r="H18" s="4"/>
      <c r="I18" s="4"/>
      <c r="J18" s="4"/>
      <c r="K18" s="4"/>
      <c r="L18" s="4"/>
      <c r="M18" s="4"/>
      <c r="N18" s="4"/>
      <c r="O18" s="1015" t="s">
        <v>14</v>
      </c>
      <c r="P18" s="1015"/>
      <c r="Q18" s="1015"/>
      <c r="R18" s="1015"/>
      <c r="S18" s="1015"/>
      <c r="T18" s="1017">
        <f>入力シート①!C8</f>
        <v>0</v>
      </c>
      <c r="U18" s="1018"/>
      <c r="V18" s="1018"/>
      <c r="W18" s="1018"/>
      <c r="X18" s="1018"/>
      <c r="Y18" s="1018"/>
      <c r="Z18" s="1018"/>
      <c r="AA18" s="1018"/>
      <c r="AB18" s="1018"/>
      <c r="AC18" s="1018"/>
      <c r="AD18" s="1018"/>
      <c r="AE18" s="1018"/>
      <c r="AF18" s="1018"/>
      <c r="AG18" s="1018"/>
      <c r="AH18" s="1018"/>
      <c r="AI18" s="1018"/>
      <c r="AJ18" s="1018"/>
      <c r="AK18" s="1018"/>
      <c r="AL18" s="10"/>
    </row>
    <row r="19" spans="1:42" s="2" customFormat="1" ht="20.100000000000001" customHeight="1" x14ac:dyDescent="0.2">
      <c r="A19" s="4"/>
      <c r="B19" s="836"/>
      <c r="C19" s="836"/>
      <c r="D19" s="836"/>
      <c r="E19" s="836"/>
      <c r="F19" s="836"/>
      <c r="G19" s="836"/>
      <c r="H19" s="836"/>
      <c r="I19" s="836"/>
      <c r="J19" s="836"/>
      <c r="K19" s="836"/>
      <c r="L19" s="836"/>
      <c r="M19" s="836"/>
      <c r="N19" s="836"/>
      <c r="O19" s="836"/>
      <c r="P19" s="836"/>
      <c r="Q19" s="836"/>
      <c r="R19" s="836"/>
      <c r="S19" s="836"/>
      <c r="T19" s="836"/>
      <c r="U19" s="836"/>
      <c r="V19" s="836"/>
      <c r="W19" s="836"/>
      <c r="X19" s="836"/>
      <c r="Y19" s="836"/>
      <c r="Z19" s="836"/>
      <c r="AA19" s="836"/>
      <c r="AB19" s="836"/>
      <c r="AC19" s="836"/>
      <c r="AD19" s="836"/>
      <c r="AE19" s="836"/>
      <c r="AF19" s="836"/>
      <c r="AG19" s="836"/>
      <c r="AH19" s="836"/>
      <c r="AI19" s="836"/>
      <c r="AJ19" s="836"/>
      <c r="AK19" s="836"/>
      <c r="AL19" s="836"/>
    </row>
    <row r="20" spans="1:42" s="2" customFormat="1" ht="20.100000000000001" customHeight="1" x14ac:dyDescent="0.2">
      <c r="A20" s="4"/>
      <c r="B20" s="4" t="s">
        <v>706</v>
      </c>
      <c r="C20" s="4"/>
      <c r="D20" s="4"/>
      <c r="E20" s="88"/>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row>
    <row r="21" spans="1:42" s="2" customFormat="1" ht="20.100000000000001" customHeight="1" x14ac:dyDescent="0.2">
      <c r="A21" s="4" t="s">
        <v>707</v>
      </c>
      <c r="B21" s="4"/>
      <c r="C21" s="4"/>
      <c r="D21" s="4"/>
      <c r="E21" s="88"/>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row>
    <row r="22" spans="1:42" s="2" customFormat="1" ht="20.100000000000001" customHeight="1" x14ac:dyDescent="0.2">
      <c r="A22" s="834" t="s">
        <v>708</v>
      </c>
      <c r="B22" s="834"/>
      <c r="C22" s="834"/>
      <c r="D22" s="834"/>
      <c r="E22" s="834"/>
      <c r="F22" s="834"/>
      <c r="G22" s="834"/>
      <c r="H22" s="834"/>
      <c r="I22" s="834"/>
      <c r="J22" s="834"/>
      <c r="K22" s="834"/>
      <c r="L22" s="834"/>
      <c r="M22" s="834"/>
      <c r="N22" s="834"/>
      <c r="O22" s="834"/>
      <c r="P22" s="834"/>
      <c r="Q22" s="834"/>
      <c r="R22" s="834"/>
      <c r="S22" s="834"/>
      <c r="T22" s="834"/>
      <c r="U22" s="834"/>
      <c r="V22" s="834"/>
      <c r="W22" s="834"/>
      <c r="X22" s="834"/>
      <c r="Y22" s="834"/>
      <c r="Z22" s="834"/>
      <c r="AA22" s="834"/>
      <c r="AB22" s="834"/>
      <c r="AC22" s="834"/>
      <c r="AD22" s="834"/>
      <c r="AE22" s="834"/>
      <c r="AF22" s="834"/>
      <c r="AG22" s="834"/>
      <c r="AH22" s="834"/>
      <c r="AI22" s="834"/>
      <c r="AJ22" s="834"/>
      <c r="AK22" s="834"/>
      <c r="AL22" s="834"/>
      <c r="AP22" s="14"/>
    </row>
    <row r="23" spans="1:42" s="2" customFormat="1" ht="20.100000000000001" customHeight="1" x14ac:dyDescent="0.2">
      <c r="A23" s="96"/>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P23" s="14"/>
    </row>
    <row r="24" spans="1:42" s="2" customFormat="1" ht="20.100000000000001" customHeight="1" x14ac:dyDescent="0.2">
      <c r="A24" s="4"/>
      <c r="B24" s="97"/>
      <c r="C24" s="98"/>
      <c r="D24" s="98"/>
      <c r="E24" s="98"/>
      <c r="F24" s="98"/>
      <c r="G24" s="98"/>
      <c r="H24" s="98"/>
      <c r="I24" s="98"/>
      <c r="J24" s="98"/>
      <c r="K24" s="98"/>
      <c r="L24" s="98"/>
      <c r="M24" s="98"/>
      <c r="N24" s="98"/>
      <c r="O24" s="98"/>
      <c r="P24" s="98"/>
      <c r="Q24" s="98"/>
      <c r="R24" s="98"/>
      <c r="S24" s="98" t="s">
        <v>224</v>
      </c>
      <c r="T24" s="98"/>
      <c r="U24" s="98"/>
      <c r="V24" s="98"/>
      <c r="W24" s="98"/>
      <c r="X24" s="98"/>
      <c r="Y24" s="98"/>
      <c r="Z24" s="98"/>
      <c r="AA24" s="98"/>
      <c r="AB24" s="98"/>
      <c r="AC24" s="98"/>
      <c r="AD24" s="98"/>
      <c r="AE24" s="98"/>
      <c r="AF24" s="98"/>
      <c r="AG24" s="98"/>
      <c r="AH24" s="98"/>
      <c r="AI24" s="98"/>
      <c r="AJ24" s="98"/>
      <c r="AK24" s="98"/>
      <c r="AL24" s="98"/>
    </row>
    <row r="25" spans="1:42" s="2" customFormat="1" ht="20.100000000000001" customHeight="1" x14ac:dyDescent="0.2">
      <c r="A25" s="4"/>
      <c r="B25" s="984" t="s">
        <v>709</v>
      </c>
      <c r="C25" s="984"/>
      <c r="D25" s="984"/>
      <c r="E25" s="984"/>
      <c r="F25" s="984"/>
      <c r="G25" s="984"/>
      <c r="H25" s="984"/>
      <c r="I25" s="984"/>
      <c r="J25" s="984"/>
      <c r="K25" s="984"/>
      <c r="L25" s="984"/>
      <c r="M25" s="984"/>
      <c r="N25" s="984"/>
      <c r="O25" s="984"/>
      <c r="P25" s="984"/>
      <c r="Q25" s="984"/>
      <c r="R25" s="984"/>
      <c r="S25" s="984"/>
      <c r="T25" s="984"/>
      <c r="U25" s="984"/>
      <c r="V25" s="984"/>
      <c r="W25" s="984"/>
      <c r="X25" s="984"/>
      <c r="Y25" s="984"/>
      <c r="Z25" s="984"/>
      <c r="AA25" s="984"/>
      <c r="AB25" s="984"/>
      <c r="AC25" s="984"/>
      <c r="AD25" s="984"/>
      <c r="AE25" s="984"/>
      <c r="AF25" s="984"/>
      <c r="AG25" s="984"/>
      <c r="AH25" s="984"/>
      <c r="AI25" s="984"/>
      <c r="AJ25" s="984"/>
      <c r="AK25" s="984"/>
      <c r="AL25" s="984"/>
    </row>
    <row r="26" spans="1:42" s="2" customFormat="1" ht="21.75" customHeight="1" x14ac:dyDescent="0.2">
      <c r="A26" s="4"/>
      <c r="B26" s="100"/>
      <c r="C26" s="100"/>
      <c r="D26" s="1244">
        <f>入力シート②!C9</f>
        <v>0</v>
      </c>
      <c r="E26" s="1244"/>
      <c r="F26" s="1244"/>
      <c r="G26" s="1244"/>
      <c r="H26" s="1244"/>
      <c r="I26" s="1244"/>
      <c r="J26" s="1244"/>
      <c r="K26" s="1244"/>
      <c r="L26" s="1244"/>
      <c r="M26" s="1244"/>
      <c r="N26" s="1244"/>
      <c r="O26" s="1244"/>
      <c r="P26" s="1244"/>
      <c r="Q26" s="1244"/>
      <c r="R26" s="1244"/>
      <c r="S26" s="1244"/>
      <c r="T26" s="1244"/>
      <c r="U26" s="1244"/>
      <c r="V26" s="1244"/>
      <c r="W26" s="1244"/>
      <c r="X26" s="1244"/>
      <c r="Y26" s="1244"/>
      <c r="Z26" s="1244"/>
      <c r="AA26" s="1244"/>
      <c r="AB26" s="1244"/>
      <c r="AC26" s="1244"/>
      <c r="AD26" s="1244"/>
      <c r="AE26" s="1244"/>
      <c r="AF26" s="1244"/>
      <c r="AG26" s="1244"/>
      <c r="AH26" s="1244"/>
      <c r="AI26" s="1244"/>
      <c r="AJ26" s="1244"/>
      <c r="AK26" s="1244"/>
      <c r="AL26" s="98"/>
    </row>
    <row r="27" spans="1:42" s="2" customFormat="1" ht="22.5" customHeight="1" x14ac:dyDescent="0.2">
      <c r="A27" s="4"/>
      <c r="B27" s="98"/>
      <c r="C27" s="98"/>
      <c r="D27" s="1244"/>
      <c r="E27" s="1244"/>
      <c r="F27" s="1244"/>
      <c r="G27" s="1244"/>
      <c r="H27" s="1244"/>
      <c r="I27" s="1244"/>
      <c r="J27" s="1244"/>
      <c r="K27" s="1244"/>
      <c r="L27" s="1244"/>
      <c r="M27" s="1244"/>
      <c r="N27" s="1244"/>
      <c r="O27" s="1244"/>
      <c r="P27" s="1244"/>
      <c r="Q27" s="1244"/>
      <c r="R27" s="1244"/>
      <c r="S27" s="1244"/>
      <c r="T27" s="1244"/>
      <c r="U27" s="1244"/>
      <c r="V27" s="1244"/>
      <c r="W27" s="1244"/>
      <c r="X27" s="1244"/>
      <c r="Y27" s="1244"/>
      <c r="Z27" s="1244"/>
      <c r="AA27" s="1244"/>
      <c r="AB27" s="1244"/>
      <c r="AC27" s="1244"/>
      <c r="AD27" s="1244"/>
      <c r="AE27" s="1244"/>
      <c r="AF27" s="1244"/>
      <c r="AG27" s="1244"/>
      <c r="AH27" s="1244"/>
      <c r="AI27" s="1244"/>
      <c r="AJ27" s="1244"/>
      <c r="AK27" s="1244"/>
      <c r="AL27" s="98"/>
    </row>
    <row r="28" spans="1:42" s="2" customFormat="1" ht="20.100000000000001" customHeight="1" x14ac:dyDescent="0.2">
      <c r="A28" s="4"/>
      <c r="B28" s="100" t="s">
        <v>710</v>
      </c>
      <c r="C28" s="100"/>
      <c r="D28" s="100"/>
      <c r="E28" s="100"/>
      <c r="F28" s="100"/>
      <c r="G28" s="100"/>
      <c r="H28" s="100"/>
      <c r="I28" s="100"/>
      <c r="J28" s="100"/>
      <c r="K28" s="100"/>
      <c r="L28" s="100"/>
      <c r="M28" s="100"/>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row>
    <row r="29" spans="1:42" s="2" customFormat="1" ht="21.75" customHeight="1" x14ac:dyDescent="0.2">
      <c r="A29" s="4"/>
      <c r="B29" s="100"/>
      <c r="C29" s="100"/>
      <c r="D29" s="100" t="s">
        <v>15</v>
      </c>
      <c r="E29" s="986">
        <f ca="1">入力シート④!D8</f>
        <v>0</v>
      </c>
      <c r="F29" s="987"/>
      <c r="G29" s="987"/>
      <c r="H29" s="987"/>
      <c r="I29" s="987"/>
      <c r="J29" s="987"/>
      <c r="K29" s="987"/>
      <c r="L29" s="987"/>
      <c r="M29" s="987"/>
      <c r="N29" s="987"/>
      <c r="O29" s="987"/>
      <c r="P29" s="4" t="s">
        <v>16</v>
      </c>
      <c r="Q29" s="98"/>
      <c r="R29" s="98"/>
      <c r="S29" s="98"/>
      <c r="T29" s="98"/>
      <c r="U29" s="98"/>
      <c r="V29" s="98"/>
      <c r="W29" s="98"/>
      <c r="X29" s="98"/>
      <c r="Y29" s="98"/>
      <c r="Z29" s="98"/>
      <c r="AA29" s="98"/>
      <c r="AB29" s="98"/>
      <c r="AC29" s="98"/>
      <c r="AD29" s="98"/>
      <c r="AE29" s="98"/>
      <c r="AF29" s="98"/>
      <c r="AG29" s="98"/>
      <c r="AH29" s="98"/>
      <c r="AI29" s="98"/>
      <c r="AJ29" s="98"/>
      <c r="AK29" s="98"/>
      <c r="AL29" s="98"/>
    </row>
    <row r="30" spans="1:42" s="4" customFormat="1" ht="22.5" customHeight="1" x14ac:dyDescent="0.2">
      <c r="B30" s="100"/>
      <c r="C30" s="100"/>
      <c r="D30" s="100"/>
      <c r="E30" s="100"/>
      <c r="F30" s="100"/>
      <c r="G30" s="100"/>
      <c r="H30" s="100"/>
      <c r="I30" s="100"/>
      <c r="J30" s="100"/>
      <c r="K30" s="101"/>
      <c r="L30" s="101"/>
      <c r="M30" s="101"/>
      <c r="P30" s="372"/>
      <c r="Q30" s="373"/>
      <c r="R30" s="102"/>
      <c r="T30" s="104"/>
      <c r="U30" s="104"/>
      <c r="V30" s="104"/>
      <c r="W30" s="374"/>
      <c r="X30" s="374"/>
      <c r="Y30" s="374"/>
      <c r="Z30" s="374"/>
      <c r="AA30" s="374"/>
      <c r="AB30" s="102"/>
      <c r="AC30" s="102"/>
      <c r="AD30" s="103"/>
      <c r="AE30" s="97"/>
      <c r="AF30" s="97"/>
      <c r="AG30" s="97"/>
      <c r="AH30" s="97"/>
      <c r="AI30" s="97"/>
      <c r="AJ30" s="97"/>
      <c r="AK30" s="97"/>
      <c r="AL30" s="97"/>
    </row>
    <row r="31" spans="1:42" s="2" customFormat="1" ht="20.100000000000001" customHeight="1" x14ac:dyDescent="0.2">
      <c r="A31" s="4"/>
      <c r="B31" s="100" t="s">
        <v>711</v>
      </c>
      <c r="C31" s="100"/>
      <c r="D31" s="100"/>
      <c r="E31" s="100"/>
      <c r="F31" s="100"/>
      <c r="G31" s="100"/>
      <c r="H31" s="100"/>
      <c r="I31" s="100"/>
      <c r="J31" s="100"/>
      <c r="K31" s="100"/>
      <c r="L31" s="100"/>
      <c r="M31" s="100"/>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row>
    <row r="32" spans="1:42" s="2" customFormat="1" ht="21.75" customHeight="1" x14ac:dyDescent="0.2">
      <c r="A32" s="4"/>
      <c r="B32" s="100"/>
      <c r="C32" s="100"/>
      <c r="D32" s="100"/>
      <c r="E32" s="389" t="s">
        <v>431</v>
      </c>
      <c r="F32" s="390"/>
      <c r="G32" s="390"/>
      <c r="H32" s="390"/>
      <c r="I32" s="987">
        <f>入力シート②!H19</f>
        <v>0</v>
      </c>
      <c r="J32" s="987"/>
      <c r="K32" s="390" t="s">
        <v>250</v>
      </c>
      <c r="L32" s="987">
        <f>入力シート②!J19</f>
        <v>0</v>
      </c>
      <c r="M32" s="987"/>
      <c r="N32" s="390" t="s">
        <v>39</v>
      </c>
      <c r="O32" s="390"/>
      <c r="P32" s="4"/>
      <c r="Q32" s="98"/>
      <c r="R32" s="98"/>
      <c r="S32" s="98"/>
      <c r="T32" s="98"/>
      <c r="U32" s="98"/>
      <c r="V32" s="98"/>
      <c r="W32" s="98"/>
      <c r="X32" s="98"/>
      <c r="Y32" s="98"/>
      <c r="Z32" s="98"/>
      <c r="AA32" s="98"/>
      <c r="AB32" s="98"/>
      <c r="AC32" s="98"/>
      <c r="AD32" s="98"/>
      <c r="AE32" s="98"/>
      <c r="AF32" s="98"/>
      <c r="AG32" s="98"/>
      <c r="AH32" s="98"/>
      <c r="AI32" s="98"/>
      <c r="AJ32" s="98"/>
      <c r="AK32" s="98"/>
      <c r="AL32" s="98"/>
    </row>
    <row r="33" spans="1:91" s="2" customFormat="1" ht="21.75" customHeight="1" x14ac:dyDescent="0.2">
      <c r="A33" s="4"/>
      <c r="B33" s="100"/>
      <c r="C33" s="100"/>
      <c r="D33" s="100"/>
      <c r="E33" s="381"/>
      <c r="F33" s="382"/>
      <c r="G33" s="382"/>
      <c r="H33" s="382"/>
      <c r="I33" s="382"/>
      <c r="J33" s="382"/>
      <c r="K33" s="382"/>
      <c r="L33" s="382"/>
      <c r="M33" s="382"/>
      <c r="N33" s="382"/>
      <c r="O33" s="382"/>
      <c r="P33" s="4"/>
      <c r="Q33" s="98"/>
      <c r="R33" s="98"/>
      <c r="S33" s="98"/>
      <c r="T33" s="98"/>
      <c r="U33" s="98"/>
      <c r="V33" s="98"/>
      <c r="W33" s="98"/>
      <c r="X33" s="98"/>
      <c r="Y33" s="98"/>
      <c r="Z33" s="98"/>
      <c r="AA33" s="98"/>
      <c r="AB33" s="98"/>
      <c r="AC33" s="98"/>
      <c r="AD33" s="98"/>
      <c r="AE33" s="98"/>
      <c r="AF33" s="98"/>
      <c r="AG33" s="98"/>
      <c r="AH33" s="98"/>
      <c r="AI33" s="98"/>
      <c r="AJ33" s="98"/>
      <c r="AK33" s="98"/>
      <c r="AL33" s="98"/>
    </row>
    <row r="34" spans="1:91" s="2" customFormat="1" ht="20.100000000000001" customHeight="1" x14ac:dyDescent="0.2">
      <c r="A34" s="4"/>
      <c r="B34" s="100" t="s">
        <v>712</v>
      </c>
      <c r="C34" s="100"/>
      <c r="D34" s="100"/>
      <c r="E34" s="100"/>
      <c r="F34" s="100"/>
      <c r="G34" s="100"/>
      <c r="H34" s="100"/>
      <c r="I34" s="100"/>
      <c r="J34" s="100"/>
      <c r="K34" s="100"/>
      <c r="L34" s="100"/>
      <c r="M34" s="100"/>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row>
    <row r="35" spans="1:91" s="2" customFormat="1" ht="21.75" customHeight="1" x14ac:dyDescent="0.2">
      <c r="A35" s="4"/>
      <c r="B35" s="100"/>
      <c r="C35" s="100"/>
      <c r="D35" s="1243">
        <f>入力シート⑪!B8</f>
        <v>0</v>
      </c>
      <c r="E35" s="1243"/>
      <c r="F35" s="1243"/>
      <c r="G35" s="1243"/>
      <c r="H35" s="1243"/>
      <c r="I35" s="1243"/>
      <c r="J35" s="1243"/>
      <c r="K35" s="1243"/>
      <c r="L35" s="1243"/>
      <c r="M35" s="1243"/>
      <c r="N35" s="1243"/>
      <c r="O35" s="1243"/>
      <c r="P35" s="1243"/>
      <c r="Q35" s="1243"/>
      <c r="R35" s="1243"/>
      <c r="S35" s="1243"/>
      <c r="T35" s="1243"/>
      <c r="U35" s="1243"/>
      <c r="V35" s="1243"/>
      <c r="W35" s="1243"/>
      <c r="X35" s="1243"/>
      <c r="Y35" s="1243"/>
      <c r="Z35" s="1243"/>
      <c r="AA35" s="1243"/>
      <c r="AB35" s="1243"/>
      <c r="AC35" s="1243"/>
      <c r="AD35" s="1243"/>
      <c r="AE35" s="1243"/>
      <c r="AF35" s="1243"/>
      <c r="AG35" s="1243"/>
      <c r="AH35" s="1243"/>
      <c r="AI35" s="1243"/>
      <c r="AJ35" s="1243"/>
      <c r="AK35" s="1243"/>
      <c r="AL35" s="98"/>
    </row>
    <row r="36" spans="1:91" ht="20.100000000000001" customHeight="1" x14ac:dyDescent="0.2">
      <c r="C36" s="100"/>
      <c r="D36" s="1243"/>
      <c r="E36" s="1243"/>
      <c r="F36" s="1243"/>
      <c r="G36" s="1243"/>
      <c r="H36" s="1243"/>
      <c r="I36" s="1243"/>
      <c r="J36" s="1243"/>
      <c r="K36" s="1243"/>
      <c r="L36" s="1243"/>
      <c r="M36" s="1243"/>
      <c r="N36" s="1243"/>
      <c r="O36" s="1243"/>
      <c r="P36" s="1243"/>
      <c r="Q36" s="1243"/>
      <c r="R36" s="1243"/>
      <c r="S36" s="1243"/>
      <c r="T36" s="1243"/>
      <c r="U36" s="1243"/>
      <c r="V36" s="1243"/>
      <c r="W36" s="1243"/>
      <c r="X36" s="1243"/>
      <c r="Y36" s="1243"/>
      <c r="Z36" s="1243"/>
      <c r="AA36" s="1243"/>
      <c r="AB36" s="1243"/>
      <c r="AC36" s="1243"/>
      <c r="AD36" s="1243"/>
      <c r="AE36" s="1243"/>
      <c r="AF36" s="1243"/>
      <c r="AG36" s="1243"/>
      <c r="AH36" s="1243"/>
      <c r="AI36" s="1243"/>
      <c r="AJ36" s="1243"/>
      <c r="AK36" s="1243"/>
      <c r="AL36" s="108"/>
    </row>
    <row r="37" spans="1:91" s="2" customFormat="1" ht="20.100000000000001" customHeight="1" x14ac:dyDescent="0.2">
      <c r="A37" s="4"/>
      <c r="B37" s="100" t="s">
        <v>713</v>
      </c>
      <c r="C37" s="100"/>
      <c r="D37" s="100"/>
      <c r="E37" s="100"/>
      <c r="F37" s="100"/>
      <c r="G37" s="100"/>
      <c r="H37" s="100"/>
      <c r="I37" s="100"/>
      <c r="J37" s="100"/>
      <c r="K37" s="100"/>
      <c r="L37" s="100"/>
      <c r="M37" s="100"/>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row>
    <row r="38" spans="1:91" s="2" customFormat="1" ht="9" customHeight="1" x14ac:dyDescent="0.2">
      <c r="A38" s="4"/>
      <c r="B38" s="1245" t="s">
        <v>714</v>
      </c>
      <c r="C38" s="1245"/>
      <c r="D38" s="1245"/>
      <c r="E38" s="1245"/>
      <c r="F38" s="1245"/>
      <c r="G38" s="1245"/>
      <c r="H38" s="1245"/>
      <c r="I38" s="1245"/>
      <c r="J38" s="1245"/>
      <c r="K38" s="1245"/>
      <c r="L38" s="1245"/>
      <c r="M38" s="1245"/>
      <c r="N38" s="1245"/>
      <c r="O38" s="1245"/>
      <c r="P38" s="1245"/>
      <c r="Q38" s="1245"/>
      <c r="R38" s="1245"/>
      <c r="S38" s="1245"/>
      <c r="T38" s="1245"/>
      <c r="U38" s="1245"/>
      <c r="V38" s="1245"/>
      <c r="W38" s="1245"/>
      <c r="X38" s="1245"/>
      <c r="Y38" s="1245"/>
      <c r="Z38" s="1245"/>
      <c r="AA38" s="1245"/>
      <c r="AB38" s="1245"/>
      <c r="AC38" s="1245"/>
      <c r="AD38" s="1245"/>
      <c r="AE38" s="1245"/>
      <c r="AF38" s="1245"/>
      <c r="AG38" s="1245"/>
      <c r="AH38" s="1245"/>
      <c r="AI38" s="1245"/>
      <c r="AJ38" s="1245"/>
      <c r="AK38" s="1245"/>
      <c r="AL38" s="98"/>
    </row>
    <row r="39" spans="1:91" ht="9" customHeight="1" x14ac:dyDescent="0.2">
      <c r="B39" s="1245"/>
      <c r="C39" s="1245"/>
      <c r="D39" s="1245"/>
      <c r="E39" s="1245"/>
      <c r="F39" s="1245"/>
      <c r="G39" s="1245"/>
      <c r="H39" s="1245"/>
      <c r="I39" s="1245"/>
      <c r="J39" s="1245"/>
      <c r="K39" s="1245"/>
      <c r="L39" s="1245"/>
      <c r="M39" s="1245"/>
      <c r="N39" s="1245"/>
      <c r="O39" s="1245"/>
      <c r="P39" s="1245"/>
      <c r="Q39" s="1245"/>
      <c r="R39" s="1245"/>
      <c r="S39" s="1245"/>
      <c r="T39" s="1245"/>
      <c r="U39" s="1245"/>
      <c r="V39" s="1245"/>
      <c r="W39" s="1245"/>
      <c r="X39" s="1245"/>
      <c r="Y39" s="1245"/>
      <c r="Z39" s="1245"/>
      <c r="AA39" s="1245"/>
      <c r="AB39" s="1245"/>
      <c r="AC39" s="1245"/>
      <c r="AD39" s="1245"/>
      <c r="AE39" s="1245"/>
      <c r="AF39" s="1245"/>
      <c r="AG39" s="1245"/>
      <c r="AH39" s="1245"/>
      <c r="AI39" s="1245"/>
      <c r="AJ39" s="1245"/>
      <c r="AK39" s="1245"/>
      <c r="AL39" s="108"/>
    </row>
    <row r="40" spans="1:91" s="2" customFormat="1" ht="9" customHeight="1" x14ac:dyDescent="0.2">
      <c r="A40" s="4"/>
      <c r="B40" s="1245"/>
      <c r="C40" s="1245"/>
      <c r="D40" s="1245"/>
      <c r="E40" s="1245"/>
      <c r="F40" s="1245"/>
      <c r="G40" s="1245"/>
      <c r="H40" s="1245"/>
      <c r="I40" s="1245"/>
      <c r="J40" s="1245"/>
      <c r="K40" s="1245"/>
      <c r="L40" s="1245"/>
      <c r="M40" s="1245"/>
      <c r="N40" s="1245"/>
      <c r="O40" s="1245"/>
      <c r="P40" s="1245"/>
      <c r="Q40" s="1245"/>
      <c r="R40" s="1245"/>
      <c r="S40" s="1245"/>
      <c r="T40" s="1245"/>
      <c r="U40" s="1245"/>
      <c r="V40" s="1245"/>
      <c r="W40" s="1245"/>
      <c r="X40" s="1245"/>
      <c r="Y40" s="1245"/>
      <c r="Z40" s="1245"/>
      <c r="AA40" s="1245"/>
      <c r="AB40" s="1245"/>
      <c r="AC40" s="1245"/>
      <c r="AD40" s="1245"/>
      <c r="AE40" s="1245"/>
      <c r="AF40" s="1245"/>
      <c r="AG40" s="1245"/>
      <c r="AH40" s="1245"/>
      <c r="AI40" s="1245"/>
      <c r="AJ40" s="1245"/>
      <c r="AK40" s="1245"/>
      <c r="AL40" s="108"/>
    </row>
    <row r="41" spans="1:91" ht="9" customHeight="1" x14ac:dyDescent="0.2">
      <c r="B41" s="1245"/>
      <c r="C41" s="1245"/>
      <c r="D41" s="1245"/>
      <c r="E41" s="1245"/>
      <c r="F41" s="1245"/>
      <c r="G41" s="1245"/>
      <c r="H41" s="1245"/>
      <c r="I41" s="1245"/>
      <c r="J41" s="1245"/>
      <c r="K41" s="1245"/>
      <c r="L41" s="1245"/>
      <c r="M41" s="1245"/>
      <c r="N41" s="1245"/>
      <c r="O41" s="1245"/>
      <c r="P41" s="1245"/>
      <c r="Q41" s="1245"/>
      <c r="R41" s="1245"/>
      <c r="S41" s="1245"/>
      <c r="T41" s="1245"/>
      <c r="U41" s="1245"/>
      <c r="V41" s="1245"/>
      <c r="W41" s="1245"/>
      <c r="X41" s="1245"/>
      <c r="Y41" s="1245"/>
      <c r="Z41" s="1245"/>
      <c r="AA41" s="1245"/>
      <c r="AB41" s="1245"/>
      <c r="AC41" s="1245"/>
      <c r="AD41" s="1245"/>
      <c r="AE41" s="1245"/>
      <c r="AF41" s="1245"/>
      <c r="AG41" s="1245"/>
      <c r="AH41" s="1245"/>
      <c r="AI41" s="1245"/>
      <c r="AJ41" s="1245"/>
      <c r="AK41" s="1245"/>
      <c r="AL41" s="108"/>
      <c r="AN41" s="6" t="s">
        <v>18</v>
      </c>
    </row>
    <row r="42" spans="1:91" s="4" customFormat="1" ht="15.75" customHeight="1" x14ac:dyDescent="0.2">
      <c r="B42" s="383"/>
      <c r="C42" s="383"/>
      <c r="D42" s="383"/>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108"/>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row>
    <row r="43" spans="1:91" s="4" customFormat="1" ht="22.5" customHeight="1" x14ac:dyDescent="0.2">
      <c r="B43" s="4" t="s">
        <v>715</v>
      </c>
      <c r="C43" s="100"/>
      <c r="J43" s="107"/>
      <c r="K43" s="107"/>
      <c r="L43" s="107"/>
      <c r="M43" s="107"/>
      <c r="N43" s="107"/>
      <c r="O43" s="107"/>
      <c r="P43" s="107"/>
      <c r="Q43" s="107"/>
      <c r="R43" s="107"/>
      <c r="S43" s="107"/>
      <c r="T43" s="108"/>
      <c r="U43" s="108"/>
      <c r="V43" s="108"/>
      <c r="W43" s="108"/>
      <c r="X43" s="108"/>
      <c r="Y43" s="108"/>
      <c r="Z43" s="108"/>
      <c r="AA43" s="108"/>
      <c r="AB43" s="108"/>
      <c r="AC43" s="108"/>
      <c r="AD43" s="108"/>
      <c r="AE43" s="108"/>
      <c r="AF43" s="108"/>
      <c r="AG43" s="108"/>
      <c r="AH43" s="108"/>
      <c r="AI43" s="108"/>
      <c r="AJ43" s="108"/>
      <c r="AK43" s="108"/>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row>
    <row r="44" spans="1:91" s="4" customFormat="1" ht="22.5" customHeight="1" x14ac:dyDescent="0.2">
      <c r="C44" s="1003" t="s">
        <v>17</v>
      </c>
      <c r="D44" s="1004"/>
      <c r="E44" s="1004"/>
      <c r="F44" s="1005"/>
      <c r="G44" s="996">
        <f>入力シート①!C13</f>
        <v>0</v>
      </c>
      <c r="H44" s="997"/>
      <c r="I44" s="997"/>
      <c r="J44" s="997"/>
      <c r="K44" s="997"/>
      <c r="L44" s="997"/>
      <c r="M44" s="997"/>
      <c r="N44" s="997"/>
      <c r="O44" s="997"/>
      <c r="P44" s="997"/>
      <c r="Q44" s="997"/>
      <c r="R44" s="997"/>
      <c r="S44" s="997"/>
      <c r="T44" s="998"/>
      <c r="U44" s="999" t="s">
        <v>234</v>
      </c>
      <c r="V44" s="1000"/>
      <c r="W44" s="1000"/>
      <c r="X44" s="1001"/>
      <c r="Y44" s="996">
        <f>入力シート①!C14</f>
        <v>0</v>
      </c>
      <c r="Z44" s="997"/>
      <c r="AA44" s="997"/>
      <c r="AB44" s="997"/>
      <c r="AC44" s="997"/>
      <c r="AD44" s="997"/>
      <c r="AE44" s="997"/>
      <c r="AF44" s="997"/>
      <c r="AG44" s="997"/>
      <c r="AH44" s="997"/>
      <c r="AI44" s="997"/>
      <c r="AJ44" s="997"/>
      <c r="AK44" s="998"/>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row>
    <row r="45" spans="1:91" ht="22.5" customHeight="1" x14ac:dyDescent="0.2">
      <c r="C45" s="292" t="s">
        <v>19</v>
      </c>
      <c r="D45" s="293"/>
      <c r="E45" s="293"/>
      <c r="F45" s="294"/>
      <c r="G45" s="1002">
        <f>入力シート①!C15</f>
        <v>0</v>
      </c>
      <c r="H45" s="997"/>
      <c r="I45" s="997"/>
      <c r="J45" s="997"/>
      <c r="K45" s="997"/>
      <c r="L45" s="997"/>
      <c r="M45" s="997"/>
      <c r="N45" s="997"/>
      <c r="O45" s="997"/>
      <c r="P45" s="997"/>
      <c r="Q45" s="997"/>
      <c r="R45" s="997"/>
      <c r="S45" s="997"/>
      <c r="T45" s="998"/>
      <c r="U45" s="999" t="s">
        <v>233</v>
      </c>
      <c r="V45" s="1000"/>
      <c r="W45" s="1000"/>
      <c r="X45" s="1001"/>
      <c r="Y45" s="1002">
        <f>入力シート①!C16</f>
        <v>0</v>
      </c>
      <c r="Z45" s="997"/>
      <c r="AA45" s="997"/>
      <c r="AB45" s="997"/>
      <c r="AC45" s="997"/>
      <c r="AD45" s="997"/>
      <c r="AE45" s="997"/>
      <c r="AF45" s="997"/>
      <c r="AG45" s="997"/>
      <c r="AH45" s="997"/>
      <c r="AI45" s="997"/>
      <c r="AJ45" s="997"/>
      <c r="AK45" s="998"/>
    </row>
    <row r="46" spans="1:91" ht="22.5" customHeight="1" x14ac:dyDescent="0.2">
      <c r="C46" s="988" t="s">
        <v>20</v>
      </c>
      <c r="D46" s="989"/>
      <c r="E46" s="989"/>
      <c r="F46" s="989"/>
      <c r="G46" s="989"/>
      <c r="H46" s="989"/>
      <c r="I46" s="989"/>
      <c r="J46" s="990"/>
      <c r="K46" s="991">
        <f>入力シート①!C17</f>
        <v>0</v>
      </c>
      <c r="L46" s="992"/>
      <c r="M46" s="992"/>
      <c r="N46" s="992"/>
      <c r="O46" s="992"/>
      <c r="P46" s="992"/>
      <c r="Q46" s="992"/>
      <c r="R46" s="992"/>
      <c r="S46" s="992"/>
      <c r="T46" s="992"/>
      <c r="U46" s="992"/>
      <c r="V46" s="992"/>
      <c r="W46" s="369" t="s">
        <v>648</v>
      </c>
      <c r="X46" s="993">
        <f>入力シート①!F17</f>
        <v>0</v>
      </c>
      <c r="Y46" s="994"/>
      <c r="Z46" s="994"/>
      <c r="AA46" s="994"/>
      <c r="AB46" s="994"/>
      <c r="AC46" s="994"/>
      <c r="AD46" s="994"/>
      <c r="AE46" s="994"/>
      <c r="AF46" s="994"/>
      <c r="AG46" s="994"/>
      <c r="AH46" s="994"/>
      <c r="AI46" s="994"/>
      <c r="AJ46" s="994"/>
      <c r="AK46" s="995"/>
    </row>
    <row r="47" spans="1:91" ht="18" customHeight="1" x14ac:dyDescent="0.2">
      <c r="C47" s="100"/>
      <c r="D47" s="100"/>
      <c r="E47" s="100"/>
      <c r="F47" s="100"/>
      <c r="G47" s="100"/>
      <c r="H47" s="100"/>
      <c r="I47" s="100"/>
      <c r="J47" s="100"/>
      <c r="K47" s="384"/>
      <c r="L47" s="385"/>
      <c r="M47" s="385"/>
      <c r="N47" s="385"/>
      <c r="O47" s="385"/>
      <c r="P47" s="385"/>
      <c r="Q47" s="385"/>
      <c r="R47" s="385"/>
      <c r="S47" s="385"/>
      <c r="T47" s="385"/>
      <c r="U47" s="385"/>
      <c r="V47" s="385"/>
      <c r="W47" s="386"/>
      <c r="X47" s="387"/>
      <c r="Y47" s="388"/>
      <c r="Z47" s="388"/>
      <c r="AA47" s="388"/>
      <c r="AB47" s="388"/>
      <c r="AC47" s="388"/>
      <c r="AD47" s="388"/>
      <c r="AE47" s="388"/>
      <c r="AF47" s="388"/>
      <c r="AG47" s="388"/>
      <c r="AH47" s="388"/>
      <c r="AI47" s="388"/>
      <c r="AJ47" s="388"/>
      <c r="AK47" s="388"/>
    </row>
    <row r="48" spans="1:91" ht="18" customHeight="1" x14ac:dyDescent="0.2">
      <c r="C48" s="109"/>
      <c r="J48" s="107"/>
      <c r="K48" s="107"/>
      <c r="L48" s="107"/>
      <c r="M48" s="107"/>
      <c r="N48" s="107"/>
      <c r="O48" s="107"/>
      <c r="P48" s="107"/>
      <c r="Q48" s="107"/>
      <c r="R48" s="107"/>
      <c r="S48" s="107"/>
      <c r="T48" s="108"/>
      <c r="U48" s="108"/>
      <c r="V48" s="108"/>
      <c r="W48" s="108"/>
      <c r="X48" s="108"/>
      <c r="Y48" s="108"/>
      <c r="Z48" s="108"/>
      <c r="AA48" s="108"/>
      <c r="AB48" s="108"/>
      <c r="AC48" s="108"/>
      <c r="AD48" s="108"/>
      <c r="AE48" s="108"/>
      <c r="AF48" s="108"/>
      <c r="AG48" s="108"/>
      <c r="AH48" s="108"/>
      <c r="AI48" s="108"/>
      <c r="AJ48" s="108"/>
      <c r="AK48" s="108"/>
    </row>
    <row r="53" spans="2:91" s="4" customFormat="1" ht="14.4" x14ac:dyDescent="0.2">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row>
    <row r="54" spans="2:91" s="4" customFormat="1" ht="14.4" hidden="1" x14ac:dyDescent="0.2">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row>
    <row r="55" spans="2:91" s="4" customFormat="1" ht="14.4" x14ac:dyDescent="0.2">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row>
    <row r="62" spans="2:91" ht="18" customHeight="1" x14ac:dyDescent="0.2">
      <c r="B62" s="19" t="b">
        <v>0</v>
      </c>
    </row>
  </sheetData>
  <sheetProtection algorithmName="SHA-512" hashValue="TvA9CQnP88dMCmcn4LHoj6LuuaAwS7N0gncje878/TYqSkx80Xjkhy17C6AotTyc65QYCIgH0oBYtTamz54w9A==" saltValue="K6bg0cqxGLuiysDKgkiDig==" spinCount="100000" sheet="1" objects="1" scenarios="1" selectLockedCells="1" selectUnlockedCells="1"/>
  <mergeCells count="31">
    <mergeCell ref="AA5:AD5"/>
    <mergeCell ref="AF5:AG5"/>
    <mergeCell ref="AI5:AJ5"/>
    <mergeCell ref="U10:AB10"/>
    <mergeCell ref="O12:S12"/>
    <mergeCell ref="T12:AK12"/>
    <mergeCell ref="O14:S14"/>
    <mergeCell ref="T14:AK14"/>
    <mergeCell ref="O16:S16"/>
    <mergeCell ref="T16:AK16"/>
    <mergeCell ref="O18:S18"/>
    <mergeCell ref="T18:AK18"/>
    <mergeCell ref="D35:AK36"/>
    <mergeCell ref="G44:T44"/>
    <mergeCell ref="B19:AL19"/>
    <mergeCell ref="A22:AL22"/>
    <mergeCell ref="B25:AL25"/>
    <mergeCell ref="E29:O29"/>
    <mergeCell ref="I32:J32"/>
    <mergeCell ref="L32:M32"/>
    <mergeCell ref="D26:AK27"/>
    <mergeCell ref="B38:AK41"/>
    <mergeCell ref="C44:F44"/>
    <mergeCell ref="C46:J46"/>
    <mergeCell ref="K46:V46"/>
    <mergeCell ref="X46:AK46"/>
    <mergeCell ref="U44:X44"/>
    <mergeCell ref="Y44:AK44"/>
    <mergeCell ref="G45:T45"/>
    <mergeCell ref="U45:X45"/>
    <mergeCell ref="Y45:AK45"/>
  </mergeCells>
  <phoneticPr fontId="7"/>
  <printOptions horizontalCentered="1"/>
  <pageMargins left="0.55118110236220474" right="0.39370078740157483" top="0.59055118110236227" bottom="0.47244094488188981" header="0.31496062992125984" footer="0.31496062992125984"/>
  <pageSetup paperSize="9" scale="88"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B0DC7-AD28-4C25-AFF3-9D75D2D63621}">
  <sheetPr>
    <tabColor rgb="FFFF0000"/>
    <pageSetUpPr fitToPage="1"/>
  </sheetPr>
  <dimension ref="A1:CN57"/>
  <sheetViews>
    <sheetView showZeros="0" view="pageBreakPreview" topLeftCell="A10" zoomScale="90" zoomScaleNormal="85" zoomScaleSheetLayoutView="90" workbookViewId="0">
      <selection activeCell="H19" sqref="H19:AK19"/>
    </sheetView>
  </sheetViews>
  <sheetFormatPr defaultColWidth="3.09765625" defaultRowHeight="18" customHeight="1" x14ac:dyDescent="0.2"/>
  <cols>
    <col min="1" max="1" width="1.8984375" style="4" customWidth="1"/>
    <col min="2" max="7" width="2.59765625" style="4" customWidth="1"/>
    <col min="8" max="8" width="2.59765625" style="34" customWidth="1"/>
    <col min="9" max="19" width="2.59765625" style="4" customWidth="1"/>
    <col min="20" max="20" width="3.09765625" style="4" customWidth="1"/>
    <col min="21" max="37" width="2.59765625" style="4" customWidth="1"/>
    <col min="38" max="38" width="2.59765625" style="4" hidden="1" customWidth="1"/>
    <col min="39" max="39" width="2.59765625" style="4" customWidth="1"/>
    <col min="40" max="40" width="1.8984375" style="4" hidden="1" customWidth="1"/>
    <col min="41" max="41" width="1.8984375" hidden="1" customWidth="1"/>
    <col min="42" max="42" width="5.3984375" hidden="1" customWidth="1"/>
    <col min="43" max="91" width="1.8984375" hidden="1" customWidth="1"/>
    <col min="92" max="245" width="1.8984375" customWidth="1"/>
  </cols>
  <sheetData>
    <row r="1" spans="1:42" s="2" customFormat="1" ht="20.100000000000001"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P1" s="3"/>
    </row>
    <row r="2" spans="1:42" s="2" customFormat="1" ht="27.75" customHeight="1" x14ac:dyDescent="0.2">
      <c r="A2" s="1297" t="s">
        <v>597</v>
      </c>
      <c r="B2" s="1297"/>
      <c r="C2" s="1297"/>
      <c r="D2" s="1297"/>
      <c r="E2" s="1297"/>
      <c r="F2" s="1297"/>
      <c r="G2" s="1297"/>
      <c r="H2" s="1297"/>
      <c r="I2" s="1297"/>
      <c r="J2" s="1297"/>
      <c r="K2" s="1297"/>
      <c r="L2" s="1297"/>
      <c r="M2" s="1297"/>
      <c r="N2" s="1297"/>
      <c r="O2" s="1297"/>
      <c r="P2" s="1297"/>
      <c r="Q2" s="1297"/>
      <c r="R2" s="1297"/>
      <c r="S2" s="1297"/>
      <c r="T2" s="1297"/>
      <c r="U2" s="1297"/>
      <c r="V2" s="1297"/>
      <c r="W2" s="1297"/>
      <c r="X2" s="1297"/>
      <c r="Y2" s="1297"/>
      <c r="Z2" s="1297"/>
      <c r="AA2" s="1297"/>
      <c r="AB2" s="1297"/>
      <c r="AC2" s="1297"/>
      <c r="AD2" s="1297"/>
      <c r="AE2" s="1297"/>
      <c r="AF2" s="1297"/>
      <c r="AG2" s="1297"/>
      <c r="AH2" s="1297"/>
      <c r="AI2" s="1297"/>
      <c r="AJ2" s="1297"/>
      <c r="AK2" s="1297"/>
      <c r="AL2" s="1297"/>
      <c r="AM2" s="1297"/>
      <c r="AP2" s="3"/>
    </row>
    <row r="3" spans="1:42" s="2" customFormat="1" ht="23.25" customHeight="1" x14ac:dyDescent="0.2">
      <c r="A3" s="327"/>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P3" s="3"/>
    </row>
    <row r="4" spans="1:42" s="2" customFormat="1" ht="22.5" customHeight="1" thickBot="1" x14ac:dyDescent="0.25">
      <c r="A4" s="5"/>
      <c r="B4" s="32" t="s">
        <v>596</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P4" s="3"/>
    </row>
    <row r="5" spans="1:42" s="2" customFormat="1" ht="28.5" customHeight="1" x14ac:dyDescent="0.2">
      <c r="A5" s="1"/>
      <c r="B5" s="1298" t="s">
        <v>595</v>
      </c>
      <c r="C5" s="1299"/>
      <c r="D5" s="1299"/>
      <c r="E5" s="1299"/>
      <c r="F5" s="1299"/>
      <c r="G5" s="1299"/>
      <c r="H5" s="1299"/>
      <c r="I5" s="1299"/>
      <c r="J5" s="1299"/>
      <c r="K5" s="1299"/>
      <c r="L5" s="1299"/>
      <c r="M5" s="1299"/>
      <c r="N5" s="1299"/>
      <c r="O5" s="1299"/>
      <c r="P5" s="1299"/>
      <c r="Q5" s="1299"/>
      <c r="R5" s="1299"/>
      <c r="S5" s="1299"/>
      <c r="T5" s="1299"/>
      <c r="U5" s="1299"/>
      <c r="V5" s="1299"/>
      <c r="W5" s="1299"/>
      <c r="X5" s="1299"/>
      <c r="Y5" s="1299"/>
      <c r="Z5" s="1299"/>
      <c r="AA5" s="1299"/>
      <c r="AB5" s="1299"/>
      <c r="AC5" s="1299"/>
      <c r="AD5" s="1299"/>
      <c r="AE5" s="1299"/>
      <c r="AF5" s="1299"/>
      <c r="AG5" s="1299"/>
      <c r="AH5" s="1299"/>
      <c r="AI5" s="1299"/>
      <c r="AJ5" s="1299"/>
      <c r="AK5" s="1300"/>
      <c r="AL5" s="362"/>
      <c r="AM5" s="4"/>
      <c r="AO5" s="6" t="s">
        <v>5</v>
      </c>
    </row>
    <row r="6" spans="1:42" s="2" customFormat="1" ht="16.2" x14ac:dyDescent="0.2">
      <c r="A6" s="1"/>
      <c r="B6" s="1301" t="s">
        <v>553</v>
      </c>
      <c r="C6" s="1261"/>
      <c r="D6" s="1261"/>
      <c r="E6" s="1261"/>
      <c r="F6" s="1261"/>
      <c r="G6" s="1261"/>
      <c r="H6" s="1269" t="s">
        <v>594</v>
      </c>
      <c r="I6" s="1270"/>
      <c r="J6" s="1270"/>
      <c r="K6" s="1270"/>
      <c r="L6" s="1270"/>
      <c r="M6" s="1270"/>
      <c r="N6" s="1270"/>
      <c r="O6" s="1270"/>
      <c r="P6" s="1270"/>
      <c r="Q6" s="1270"/>
      <c r="R6" s="1270"/>
      <c r="S6" s="1270"/>
      <c r="T6" s="1270"/>
      <c r="U6" s="1304"/>
      <c r="V6" s="328" t="s">
        <v>593</v>
      </c>
      <c r="W6" s="329"/>
      <c r="X6" s="329"/>
      <c r="Y6" s="329"/>
      <c r="Z6" s="329"/>
      <c r="AA6" s="329"/>
      <c r="AB6" s="329"/>
      <c r="AC6" s="329"/>
      <c r="AD6" s="329"/>
      <c r="AE6" s="329"/>
      <c r="AF6" s="329"/>
      <c r="AG6" s="329"/>
      <c r="AH6" s="329"/>
      <c r="AI6" s="329"/>
      <c r="AJ6" s="329"/>
      <c r="AK6" s="330"/>
      <c r="AL6" s="1"/>
      <c r="AM6" s="1"/>
    </row>
    <row r="7" spans="1:42" s="2" customFormat="1" ht="35.25" customHeight="1" x14ac:dyDescent="0.2">
      <c r="A7" s="1"/>
      <c r="B7" s="1263"/>
      <c r="C7" s="1264"/>
      <c r="D7" s="1264"/>
      <c r="E7" s="1264"/>
      <c r="F7" s="1264"/>
      <c r="G7" s="1264"/>
      <c r="H7" s="1305">
        <f>入力シート⑦!C3</f>
        <v>0</v>
      </c>
      <c r="I7" s="1249"/>
      <c r="J7" s="1249"/>
      <c r="K7" s="1249"/>
      <c r="L7" s="1249"/>
      <c r="M7" s="1249"/>
      <c r="N7" s="1249"/>
      <c r="O7" s="1249"/>
      <c r="P7" s="1249"/>
      <c r="Q7" s="1249"/>
      <c r="R7" s="1249"/>
      <c r="S7" s="1250"/>
      <c r="T7" s="331"/>
      <c r="U7" s="332"/>
      <c r="V7" s="1305">
        <f>入力シート⑦!C4</f>
        <v>0</v>
      </c>
      <c r="W7" s="1249"/>
      <c r="X7" s="1249"/>
      <c r="Y7" s="1249"/>
      <c r="Z7" s="1249"/>
      <c r="AA7" s="1249"/>
      <c r="AB7" s="1249"/>
      <c r="AC7" s="1249"/>
      <c r="AD7" s="1249"/>
      <c r="AE7" s="1249"/>
      <c r="AF7" s="1249"/>
      <c r="AG7" s="1249"/>
      <c r="AH7" s="1249"/>
      <c r="AI7" s="1249"/>
      <c r="AJ7" s="1249"/>
      <c r="AK7" s="1306"/>
      <c r="AL7" s="359"/>
      <c r="AM7" s="1"/>
    </row>
    <row r="8" spans="1:42" s="2" customFormat="1" ht="15.75" customHeight="1" x14ac:dyDescent="0.2">
      <c r="A8" s="1"/>
      <c r="B8" s="1263"/>
      <c r="C8" s="1264"/>
      <c r="D8" s="1264"/>
      <c r="E8" s="1264"/>
      <c r="F8" s="1264"/>
      <c r="G8" s="1264"/>
      <c r="H8" s="1269" t="s">
        <v>585</v>
      </c>
      <c r="I8" s="1270"/>
      <c r="J8" s="1270"/>
      <c r="K8" s="1270"/>
      <c r="L8" s="1270"/>
      <c r="M8" s="1270"/>
      <c r="N8" s="1270"/>
      <c r="O8" s="1270"/>
      <c r="P8" s="1270"/>
      <c r="Q8" s="1270"/>
      <c r="R8" s="1270"/>
      <c r="S8" s="1270"/>
      <c r="T8" s="1270"/>
      <c r="U8" s="1270"/>
      <c r="V8" s="1270"/>
      <c r="W8" s="1270"/>
      <c r="X8" s="1270"/>
      <c r="Y8" s="1270"/>
      <c r="Z8" s="1270"/>
      <c r="AA8" s="1270"/>
      <c r="AB8" s="1270"/>
      <c r="AC8" s="1270"/>
      <c r="AD8" s="1270"/>
      <c r="AE8" s="1270"/>
      <c r="AF8" s="1270"/>
      <c r="AG8" s="1270"/>
      <c r="AH8" s="1270"/>
      <c r="AI8" s="1270"/>
      <c r="AJ8" s="1270"/>
      <c r="AK8" s="1271"/>
      <c r="AL8" s="360"/>
      <c r="AM8" s="1"/>
    </row>
    <row r="9" spans="1:42" s="2" customFormat="1" ht="29.25" customHeight="1" x14ac:dyDescent="0.2">
      <c r="A9" s="1"/>
      <c r="B9" s="1302"/>
      <c r="C9" s="1303"/>
      <c r="D9" s="1303"/>
      <c r="E9" s="1303"/>
      <c r="F9" s="1303"/>
      <c r="G9" s="1303"/>
      <c r="H9" s="1307">
        <f>入力シート⑦!C5</f>
        <v>0</v>
      </c>
      <c r="I9" s="1308"/>
      <c r="J9" s="1308"/>
      <c r="K9" s="1308"/>
      <c r="L9" s="1308"/>
      <c r="M9" s="1308"/>
      <c r="N9" s="1308"/>
      <c r="O9" s="1308"/>
      <c r="P9" s="1308"/>
      <c r="Q9" s="1308"/>
      <c r="R9" s="1308"/>
      <c r="S9" s="1308"/>
      <c r="T9" s="1308"/>
      <c r="U9" s="1308"/>
      <c r="V9" s="1308"/>
      <c r="W9" s="1308"/>
      <c r="X9" s="1308"/>
      <c r="Y9" s="1308"/>
      <c r="Z9" s="1308"/>
      <c r="AA9" s="1308"/>
      <c r="AB9" s="1308"/>
      <c r="AC9" s="1308"/>
      <c r="AD9" s="1308"/>
      <c r="AE9" s="1308"/>
      <c r="AF9" s="1308"/>
      <c r="AG9" s="1308"/>
      <c r="AH9" s="1308"/>
      <c r="AI9" s="1308"/>
      <c r="AJ9" s="1308"/>
      <c r="AK9" s="1309"/>
      <c r="AL9" s="337"/>
      <c r="AM9" s="1"/>
    </row>
    <row r="10" spans="1:42" s="2" customFormat="1" ht="18.75" customHeight="1" x14ac:dyDescent="0.2">
      <c r="A10" s="1"/>
      <c r="B10" s="1260" t="s">
        <v>592</v>
      </c>
      <c r="C10" s="1261"/>
      <c r="D10" s="1261"/>
      <c r="E10" s="1261"/>
      <c r="F10" s="1261"/>
      <c r="G10" s="1262"/>
      <c r="H10" s="336" t="s">
        <v>591</v>
      </c>
      <c r="I10" s="329"/>
      <c r="J10" s="329"/>
      <c r="K10" s="329"/>
      <c r="L10" s="329"/>
      <c r="M10" s="329"/>
      <c r="N10" s="329"/>
      <c r="O10" s="333"/>
      <c r="P10" s="1269" t="s">
        <v>590</v>
      </c>
      <c r="Q10" s="1270"/>
      <c r="R10" s="1270"/>
      <c r="S10" s="1270"/>
      <c r="T10" s="1270"/>
      <c r="U10" s="1270"/>
      <c r="V10" s="1270"/>
      <c r="W10" s="1270"/>
      <c r="X10" s="1270"/>
      <c r="Y10" s="1270"/>
      <c r="Z10" s="1270"/>
      <c r="AA10" s="1270"/>
      <c r="AB10" s="1270"/>
      <c r="AC10" s="1270"/>
      <c r="AD10" s="1270"/>
      <c r="AE10" s="1270"/>
      <c r="AF10" s="1270"/>
      <c r="AG10" s="1270"/>
      <c r="AH10" s="1270"/>
      <c r="AI10" s="1270"/>
      <c r="AJ10" s="1270"/>
      <c r="AK10" s="1271"/>
      <c r="AL10" s="360"/>
      <c r="AM10" s="1"/>
    </row>
    <row r="11" spans="1:42" s="2" customFormat="1" ht="34.5" customHeight="1" x14ac:dyDescent="0.2">
      <c r="A11" s="1"/>
      <c r="B11" s="1263"/>
      <c r="C11" s="1264"/>
      <c r="D11" s="1264"/>
      <c r="E11" s="1264"/>
      <c r="F11" s="1264"/>
      <c r="G11" s="1265"/>
      <c r="H11" s="1272">
        <f>入力シート⑦!C8</f>
        <v>0</v>
      </c>
      <c r="I11" s="1249"/>
      <c r="J11" s="1249"/>
      <c r="K11" s="1249"/>
      <c r="L11" s="1249"/>
      <c r="M11" s="1249"/>
      <c r="N11" s="1249"/>
      <c r="O11" s="1250"/>
      <c r="P11" s="1273">
        <f>入力シート⑦!C9</f>
        <v>0</v>
      </c>
      <c r="Q11" s="1274"/>
      <c r="R11" s="1274"/>
      <c r="S11" s="1274"/>
      <c r="T11" s="1274"/>
      <c r="U11" s="1274"/>
      <c r="V11" s="1274"/>
      <c r="W11" s="1274"/>
      <c r="X11" s="1274"/>
      <c r="Y11" s="1274"/>
      <c r="Z11" s="1274"/>
      <c r="AA11" s="1274"/>
      <c r="AB11" s="1274"/>
      <c r="AC11" s="1274"/>
      <c r="AD11" s="1274"/>
      <c r="AE11" s="1274"/>
      <c r="AF11" s="1274"/>
      <c r="AG11" s="1274"/>
      <c r="AH11" s="1274"/>
      <c r="AI11" s="1274"/>
      <c r="AJ11" s="1274"/>
      <c r="AK11" s="1275"/>
      <c r="AL11" s="359"/>
      <c r="AM11" s="1"/>
      <c r="AO11" s="6" t="s">
        <v>5</v>
      </c>
    </row>
    <row r="12" spans="1:42" s="2" customFormat="1" ht="19.5" customHeight="1" x14ac:dyDescent="0.2">
      <c r="A12" s="1"/>
      <c r="B12" s="1263"/>
      <c r="C12" s="1264"/>
      <c r="D12" s="1264"/>
      <c r="E12" s="1264"/>
      <c r="F12" s="1264"/>
      <c r="G12" s="1265"/>
      <c r="H12" s="361" t="s">
        <v>589</v>
      </c>
      <c r="I12" s="329"/>
      <c r="J12" s="334"/>
      <c r="K12" s="334"/>
      <c r="L12" s="334"/>
      <c r="M12" s="334"/>
      <c r="N12" s="334"/>
      <c r="O12" s="335"/>
      <c r="P12" s="1269" t="s">
        <v>588</v>
      </c>
      <c r="Q12" s="1270"/>
      <c r="R12" s="1270"/>
      <c r="S12" s="1270"/>
      <c r="T12" s="1270"/>
      <c r="U12" s="1270"/>
      <c r="V12" s="1270"/>
      <c r="W12" s="1270"/>
      <c r="X12" s="1270"/>
      <c r="Y12" s="1270"/>
      <c r="Z12" s="1270"/>
      <c r="AA12" s="1270"/>
      <c r="AB12" s="1270"/>
      <c r="AC12" s="1270"/>
      <c r="AD12" s="1270"/>
      <c r="AE12" s="1270"/>
      <c r="AF12" s="1270"/>
      <c r="AG12" s="1270"/>
      <c r="AH12" s="1270"/>
      <c r="AI12" s="1270"/>
      <c r="AJ12" s="1270"/>
      <c r="AK12" s="1271"/>
      <c r="AL12" s="360"/>
      <c r="AM12" s="1"/>
      <c r="AO12" s="6"/>
    </row>
    <row r="13" spans="1:42" s="2" customFormat="1" ht="33.75" customHeight="1" x14ac:dyDescent="0.2">
      <c r="A13" s="1"/>
      <c r="B13" s="1263"/>
      <c r="C13" s="1264"/>
      <c r="D13" s="1264"/>
      <c r="E13" s="1264"/>
      <c r="F13" s="1264"/>
      <c r="G13" s="1265"/>
      <c r="H13" s="1249">
        <f>入力シート⑦!C10</f>
        <v>0</v>
      </c>
      <c r="I13" s="1249"/>
      <c r="J13" s="1249"/>
      <c r="K13" s="1249"/>
      <c r="L13" s="1249"/>
      <c r="M13" s="1250"/>
      <c r="N13" s="331"/>
      <c r="O13" s="332"/>
      <c r="P13" s="1251">
        <f>入力シート⑦!C11</f>
        <v>0</v>
      </c>
      <c r="Q13" s="1252"/>
      <c r="R13" s="1252"/>
      <c r="S13" s="1252"/>
      <c r="T13" s="1252"/>
      <c r="U13" s="1252"/>
      <c r="V13" s="1252"/>
      <c r="W13" s="1252"/>
      <c r="X13" s="1252"/>
      <c r="Y13" s="1252"/>
      <c r="Z13" s="1252"/>
      <c r="AA13" s="1252"/>
      <c r="AB13" s="1252"/>
      <c r="AC13" s="1252"/>
      <c r="AD13" s="1252"/>
      <c r="AE13" s="1252"/>
      <c r="AF13" s="1252"/>
      <c r="AG13" s="1252"/>
      <c r="AH13" s="1252"/>
      <c r="AI13" s="1252"/>
      <c r="AJ13" s="1252"/>
      <c r="AK13" s="1253"/>
      <c r="AL13" s="359"/>
      <c r="AM13" s="7"/>
      <c r="AO13" s="3" t="s">
        <v>9</v>
      </c>
    </row>
    <row r="14" spans="1:42" s="2" customFormat="1" ht="24.9" customHeight="1" x14ac:dyDescent="0.2">
      <c r="A14" s="1"/>
      <c r="B14" s="1263"/>
      <c r="C14" s="1264"/>
      <c r="D14" s="1264"/>
      <c r="E14" s="1264"/>
      <c r="F14" s="1264"/>
      <c r="G14" s="1265"/>
      <c r="H14" s="336" t="s">
        <v>587</v>
      </c>
      <c r="I14" s="329"/>
      <c r="J14" s="329"/>
      <c r="K14" s="329"/>
      <c r="L14" s="329"/>
      <c r="M14" s="329"/>
      <c r="N14" s="329"/>
      <c r="O14" s="329"/>
      <c r="P14" s="329"/>
      <c r="Q14" s="329"/>
      <c r="R14" s="329"/>
      <c r="S14" s="329"/>
      <c r="T14" s="329"/>
      <c r="U14" s="329"/>
      <c r="V14" s="329"/>
      <c r="W14" s="329"/>
      <c r="X14" s="328" t="s">
        <v>586</v>
      </c>
      <c r="Y14" s="329"/>
      <c r="Z14" s="329"/>
      <c r="AA14" s="329"/>
      <c r="AB14" s="329"/>
      <c r="AC14" s="329"/>
      <c r="AD14" s="329"/>
      <c r="AE14" s="329"/>
      <c r="AF14" s="329"/>
      <c r="AG14" s="329"/>
      <c r="AH14" s="329"/>
      <c r="AI14" s="329"/>
      <c r="AJ14" s="329"/>
      <c r="AK14" s="330"/>
      <c r="AL14" s="1"/>
      <c r="AM14" s="211"/>
    </row>
    <row r="15" spans="1:42" s="2" customFormat="1" ht="12" customHeight="1" x14ac:dyDescent="0.2">
      <c r="A15" s="1"/>
      <c r="B15" s="1263"/>
      <c r="C15" s="1264"/>
      <c r="D15" s="1264"/>
      <c r="E15" s="1264"/>
      <c r="F15" s="1264"/>
      <c r="G15" s="1265"/>
      <c r="H15" s="1276">
        <f>入力シート⑦!C12</f>
        <v>0</v>
      </c>
      <c r="I15" s="1277"/>
      <c r="J15" s="1277"/>
      <c r="K15" s="1277"/>
      <c r="L15" s="1277"/>
      <c r="M15" s="1277"/>
      <c r="N15" s="1277"/>
      <c r="O15" s="1277"/>
      <c r="P15" s="1277"/>
      <c r="Q15" s="1277"/>
      <c r="R15" s="1277"/>
      <c r="S15" s="1277"/>
      <c r="T15" s="1277"/>
      <c r="U15" s="1277"/>
      <c r="V15" s="1277"/>
      <c r="W15" s="1278"/>
      <c r="X15" s="1285">
        <f>入力シート⑦!C13</f>
        <v>0</v>
      </c>
      <c r="Y15" s="1286"/>
      <c r="Z15" s="1286"/>
      <c r="AA15" s="1286"/>
      <c r="AB15" s="1286"/>
      <c r="AC15" s="1286"/>
      <c r="AD15" s="1286"/>
      <c r="AE15" s="1286"/>
      <c r="AF15" s="1286"/>
      <c r="AG15" s="1286"/>
      <c r="AH15" s="1286"/>
      <c r="AI15" s="1286"/>
      <c r="AJ15" s="1286"/>
      <c r="AK15" s="1287"/>
      <c r="AL15" s="358"/>
      <c r="AM15" s="211"/>
    </row>
    <row r="16" spans="1:42" s="2" customFormat="1" ht="15.75" customHeight="1" x14ac:dyDescent="0.2">
      <c r="A16" s="1"/>
      <c r="B16" s="1263"/>
      <c r="C16" s="1264"/>
      <c r="D16" s="1264"/>
      <c r="E16" s="1264"/>
      <c r="F16" s="1264"/>
      <c r="G16" s="1265"/>
      <c r="H16" s="1279"/>
      <c r="I16" s="1280"/>
      <c r="J16" s="1280"/>
      <c r="K16" s="1280"/>
      <c r="L16" s="1280"/>
      <c r="M16" s="1280"/>
      <c r="N16" s="1280"/>
      <c r="O16" s="1280"/>
      <c r="P16" s="1280"/>
      <c r="Q16" s="1280"/>
      <c r="R16" s="1280"/>
      <c r="S16" s="1280"/>
      <c r="T16" s="1280"/>
      <c r="U16" s="1280"/>
      <c r="V16" s="1280"/>
      <c r="W16" s="1281"/>
      <c r="X16" s="1288"/>
      <c r="Y16" s="1289"/>
      <c r="Z16" s="1289"/>
      <c r="AA16" s="1289"/>
      <c r="AB16" s="1289"/>
      <c r="AC16" s="1289"/>
      <c r="AD16" s="1289"/>
      <c r="AE16" s="1289"/>
      <c r="AF16" s="1289"/>
      <c r="AG16" s="1289"/>
      <c r="AH16" s="1289"/>
      <c r="AI16" s="1289"/>
      <c r="AJ16" s="1289"/>
      <c r="AK16" s="1290"/>
      <c r="AL16" s="358" t="s">
        <v>278</v>
      </c>
      <c r="AM16" s="211"/>
    </row>
    <row r="17" spans="1:92" s="2" customFormat="1" ht="10.5" customHeight="1" x14ac:dyDescent="0.2">
      <c r="A17" s="1"/>
      <c r="B17" s="1263"/>
      <c r="C17" s="1264"/>
      <c r="D17" s="1264"/>
      <c r="E17" s="1264"/>
      <c r="F17" s="1264"/>
      <c r="G17" s="1265"/>
      <c r="H17" s="1282"/>
      <c r="I17" s="1283"/>
      <c r="J17" s="1283"/>
      <c r="K17" s="1283"/>
      <c r="L17" s="1283"/>
      <c r="M17" s="1283"/>
      <c r="N17" s="1283"/>
      <c r="O17" s="1283"/>
      <c r="P17" s="1283"/>
      <c r="Q17" s="1283"/>
      <c r="R17" s="1283"/>
      <c r="S17" s="1283"/>
      <c r="T17" s="1283"/>
      <c r="U17" s="1283"/>
      <c r="V17" s="1283"/>
      <c r="W17" s="1284"/>
      <c r="X17" s="1291"/>
      <c r="Y17" s="1292"/>
      <c r="Z17" s="1292"/>
      <c r="AA17" s="1292"/>
      <c r="AB17" s="1292"/>
      <c r="AC17" s="1292"/>
      <c r="AD17" s="1292"/>
      <c r="AE17" s="1292"/>
      <c r="AF17" s="1292"/>
      <c r="AG17" s="1292"/>
      <c r="AH17" s="1292"/>
      <c r="AI17" s="1292"/>
      <c r="AJ17" s="1292"/>
      <c r="AK17" s="1293"/>
      <c r="AL17" s="358"/>
      <c r="AM17" s="8"/>
      <c r="AO17" s="6" t="s">
        <v>11</v>
      </c>
    </row>
    <row r="18" spans="1:92" s="2" customFormat="1" ht="16.5" customHeight="1" x14ac:dyDescent="0.2">
      <c r="A18" s="1"/>
      <c r="B18" s="1263"/>
      <c r="C18" s="1264"/>
      <c r="D18" s="1264"/>
      <c r="E18" s="1264"/>
      <c r="F18" s="1264"/>
      <c r="G18" s="1265"/>
      <c r="H18" s="1254" t="s">
        <v>585</v>
      </c>
      <c r="I18" s="1255"/>
      <c r="J18" s="1255"/>
      <c r="K18" s="1255"/>
      <c r="L18" s="1255"/>
      <c r="M18" s="1255"/>
      <c r="N18" s="1255"/>
      <c r="O18" s="1255"/>
      <c r="P18" s="1255"/>
      <c r="Q18" s="1255"/>
      <c r="R18" s="1255"/>
      <c r="S18" s="1255"/>
      <c r="T18" s="1255"/>
      <c r="U18" s="1255"/>
      <c r="V18" s="1255"/>
      <c r="W18" s="1255"/>
      <c r="X18" s="1255"/>
      <c r="Y18" s="1255"/>
      <c r="Z18" s="1255"/>
      <c r="AA18" s="1255"/>
      <c r="AB18" s="1255"/>
      <c r="AC18" s="1255"/>
      <c r="AD18" s="1255"/>
      <c r="AE18" s="1255"/>
      <c r="AF18" s="1255"/>
      <c r="AG18" s="1255"/>
      <c r="AH18" s="1255"/>
      <c r="AI18" s="1255"/>
      <c r="AJ18" s="1255"/>
      <c r="AK18" s="1256"/>
      <c r="AL18" s="357"/>
      <c r="AM18" s="211"/>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row>
    <row r="19" spans="1:92" s="2" customFormat="1" ht="33" customHeight="1" thickBot="1" x14ac:dyDescent="0.25">
      <c r="A19" s="1"/>
      <c r="B19" s="1266"/>
      <c r="C19" s="1267"/>
      <c r="D19" s="1267"/>
      <c r="E19" s="1267"/>
      <c r="F19" s="1267"/>
      <c r="G19" s="1268"/>
      <c r="H19" s="1294">
        <f>入力シート⑦!C14</f>
        <v>0</v>
      </c>
      <c r="I19" s="1295"/>
      <c r="J19" s="1295"/>
      <c r="K19" s="1295"/>
      <c r="L19" s="1295"/>
      <c r="M19" s="1295"/>
      <c r="N19" s="1295"/>
      <c r="O19" s="1295"/>
      <c r="P19" s="1295"/>
      <c r="Q19" s="1295"/>
      <c r="R19" s="1295"/>
      <c r="S19" s="1295"/>
      <c r="T19" s="1295"/>
      <c r="U19" s="1295"/>
      <c r="V19" s="1295"/>
      <c r="W19" s="1295"/>
      <c r="X19" s="1295"/>
      <c r="Y19" s="1295"/>
      <c r="Z19" s="1295"/>
      <c r="AA19" s="1295"/>
      <c r="AB19" s="1295"/>
      <c r="AC19" s="1295"/>
      <c r="AD19" s="1295"/>
      <c r="AE19" s="1295"/>
      <c r="AF19" s="1295"/>
      <c r="AG19" s="1295"/>
      <c r="AH19" s="1295"/>
      <c r="AI19" s="1295"/>
      <c r="AJ19" s="1295"/>
      <c r="AK19" s="1296"/>
      <c r="AL19" s="337"/>
      <c r="AM19" s="10"/>
      <c r="AO19" s="6" t="s">
        <v>13</v>
      </c>
    </row>
    <row r="20" spans="1:92" s="2" customFormat="1" ht="15.9" customHeight="1" x14ac:dyDescent="0.2">
      <c r="A20" s="1"/>
      <c r="B20" s="33" t="s">
        <v>571</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0"/>
      <c r="AO20" s="6"/>
    </row>
    <row r="21" spans="1:92" s="2" customFormat="1" ht="15.9" customHeight="1" x14ac:dyDescent="0.2">
      <c r="A21" s="1"/>
      <c r="B21" s="33" t="s">
        <v>572</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3"/>
    </row>
    <row r="22" spans="1:92" s="2" customFormat="1" ht="15.9" customHeight="1" x14ac:dyDescent="0.2">
      <c r="A22" s="1"/>
      <c r="B22" s="33" t="s">
        <v>584</v>
      </c>
      <c r="C22" s="1"/>
      <c r="D22" s="1"/>
      <c r="E22" s="1"/>
      <c r="F22" s="1"/>
      <c r="G22" s="1"/>
      <c r="H22" s="1"/>
      <c r="I22" s="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3"/>
    </row>
    <row r="23" spans="1:92" s="2" customFormat="1" ht="15.9" customHeight="1" x14ac:dyDescent="0.2">
      <c r="A23" s="1"/>
      <c r="B23" s="33" t="s">
        <v>573</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1:92" s="2" customFormat="1" ht="15" customHeight="1" x14ac:dyDescent="0.2">
      <c r="A24" s="1"/>
      <c r="B24" s="33"/>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1:92" s="2" customFormat="1" ht="15.9" customHeight="1" x14ac:dyDescent="0.2">
      <c r="A25" s="15"/>
      <c r="B25" s="33" t="s">
        <v>574</v>
      </c>
      <c r="C25" s="326"/>
      <c r="D25" s="326"/>
      <c r="E25" s="326"/>
      <c r="F25" s="326"/>
      <c r="G25" s="326"/>
      <c r="H25" s="326"/>
      <c r="I25" s="326"/>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5"/>
      <c r="AQ25" s="14"/>
    </row>
    <row r="26" spans="1:92" s="2" customFormat="1" ht="15.9" customHeight="1" x14ac:dyDescent="0.2">
      <c r="A26" s="15"/>
      <c r="B26" s="33" t="s">
        <v>575</v>
      </c>
      <c r="C26" s="326"/>
      <c r="D26" s="326"/>
      <c r="E26" s="326"/>
      <c r="F26" s="326"/>
      <c r="G26" s="326"/>
      <c r="H26" s="326"/>
      <c r="I26" s="326"/>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5"/>
      <c r="AQ26" s="14"/>
    </row>
    <row r="27" spans="1:92" s="2" customFormat="1" ht="15.9" customHeight="1" x14ac:dyDescent="0.2">
      <c r="A27" s="1"/>
      <c r="B27" s="33" t="s">
        <v>576</v>
      </c>
      <c r="C27" s="326"/>
      <c r="D27" s="326"/>
      <c r="E27" s="326"/>
      <c r="F27" s="326"/>
      <c r="G27" s="326"/>
      <c r="H27" s="326"/>
      <c r="I27" s="326"/>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6"/>
    </row>
    <row r="28" spans="1:92" s="2" customFormat="1" ht="15.9" customHeight="1" x14ac:dyDescent="0.2">
      <c r="A28" s="1"/>
      <c r="B28" s="33" t="s">
        <v>577</v>
      </c>
      <c r="C28" s="326"/>
      <c r="D28" s="326"/>
      <c r="E28" s="326"/>
      <c r="F28" s="326"/>
      <c r="G28" s="326"/>
      <c r="H28" s="326"/>
      <c r="I28" s="326"/>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6"/>
    </row>
    <row r="29" spans="1:92" s="2" customFormat="1" ht="24.9" customHeight="1" x14ac:dyDescent="0.2">
      <c r="A29" s="1"/>
      <c r="B29" s="326"/>
      <c r="C29" s="326"/>
      <c r="D29" s="326"/>
      <c r="E29" s="326"/>
      <c r="F29" s="326"/>
      <c r="G29" s="326"/>
      <c r="H29" s="326"/>
      <c r="I29" s="326"/>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6"/>
    </row>
    <row r="30" spans="1:92" s="2" customFormat="1" ht="24.9" customHeight="1" x14ac:dyDescent="0.2">
      <c r="A30" s="1"/>
      <c r="B30" s="326"/>
      <c r="C30" s="338"/>
      <c r="D30" s="339"/>
      <c r="E30" s="339"/>
      <c r="F30" s="339"/>
      <c r="G30" s="339"/>
      <c r="H30" s="339"/>
      <c r="I30" s="339"/>
      <c r="J30" s="340"/>
      <c r="K30" s="340"/>
      <c r="L30" s="340"/>
      <c r="M30" s="340"/>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1"/>
      <c r="AK30" s="319"/>
      <c r="AL30" s="319"/>
      <c r="AM30" s="319"/>
    </row>
    <row r="31" spans="1:92" s="2" customFormat="1" ht="45" customHeight="1" x14ac:dyDescent="0.2">
      <c r="A31" s="1"/>
      <c r="B31" s="16"/>
      <c r="C31" s="1257" t="s">
        <v>583</v>
      </c>
      <c r="D31" s="1258"/>
      <c r="E31" s="1258"/>
      <c r="F31" s="1258"/>
      <c r="G31" s="1258"/>
      <c r="H31" s="1258"/>
      <c r="I31" s="1258"/>
      <c r="J31" s="1258"/>
      <c r="K31" s="1258"/>
      <c r="L31" s="1258"/>
      <c r="M31" s="1258"/>
      <c r="N31" s="1258"/>
      <c r="O31" s="1258"/>
      <c r="P31" s="1258"/>
      <c r="Q31" s="1258"/>
      <c r="R31" s="1258"/>
      <c r="S31" s="1258"/>
      <c r="T31" s="1258"/>
      <c r="U31" s="1258"/>
      <c r="V31" s="1258"/>
      <c r="W31" s="1258"/>
      <c r="X31" s="1258"/>
      <c r="Y31" s="1258"/>
      <c r="Z31" s="1258"/>
      <c r="AA31" s="1258"/>
      <c r="AB31" s="1258"/>
      <c r="AC31" s="1258"/>
      <c r="AD31" s="1258"/>
      <c r="AE31" s="1258"/>
      <c r="AF31" s="1258"/>
      <c r="AG31" s="1258"/>
      <c r="AH31" s="1258"/>
      <c r="AI31" s="1258"/>
      <c r="AJ31" s="1259"/>
      <c r="AK31" s="16"/>
      <c r="AL31" s="16"/>
      <c r="AM31" s="16"/>
    </row>
    <row r="32" spans="1:92" s="2" customFormat="1" ht="24.9" customHeight="1" x14ac:dyDescent="0.2">
      <c r="A32" s="1"/>
      <c r="B32" s="232"/>
      <c r="C32" s="342"/>
      <c r="D32" s="232"/>
      <c r="E32" s="232"/>
      <c r="F32" s="232"/>
      <c r="G32" s="232"/>
      <c r="H32" s="232"/>
      <c r="I32" s="232"/>
      <c r="J32" s="232"/>
      <c r="K32" s="232"/>
      <c r="L32" s="232"/>
      <c r="M32" s="232"/>
      <c r="N32" s="16"/>
      <c r="O32" s="16"/>
      <c r="P32" s="16"/>
      <c r="Q32" s="16"/>
      <c r="R32" s="16"/>
      <c r="S32" s="16"/>
      <c r="T32" s="16"/>
      <c r="U32" s="16"/>
      <c r="V32" s="16"/>
      <c r="W32" s="16"/>
      <c r="X32" s="16"/>
      <c r="Y32" s="16"/>
      <c r="Z32" s="16"/>
      <c r="AA32" s="16"/>
      <c r="AB32" s="16"/>
      <c r="AC32" s="16"/>
      <c r="AD32" s="16"/>
      <c r="AE32" s="16"/>
      <c r="AF32" s="16"/>
      <c r="AG32" s="16"/>
      <c r="AH32" s="16"/>
      <c r="AI32" s="16"/>
      <c r="AJ32" s="343"/>
      <c r="AK32" s="16"/>
      <c r="AL32" s="16"/>
      <c r="AM32" s="16"/>
    </row>
    <row r="33" spans="1:92" s="2" customFormat="1" ht="24.9" customHeight="1" x14ac:dyDescent="0.2">
      <c r="A33" s="1"/>
      <c r="B33" s="232"/>
      <c r="C33" s="1246" t="s">
        <v>582</v>
      </c>
      <c r="D33" s="1247"/>
      <c r="E33" s="1247"/>
      <c r="F33" s="1247"/>
      <c r="G33" s="1247"/>
      <c r="H33" s="1247"/>
      <c r="I33" s="1247"/>
      <c r="J33" s="1247"/>
      <c r="K33" s="1247"/>
      <c r="L33" s="1247"/>
      <c r="M33" s="1247"/>
      <c r="N33" s="1247"/>
      <c r="O33" s="1247"/>
      <c r="P33" s="1247"/>
      <c r="Q33" s="1247"/>
      <c r="R33" s="1247"/>
      <c r="S33" s="1247"/>
      <c r="T33" s="1247"/>
      <c r="U33" s="1247"/>
      <c r="V33" s="1247"/>
      <c r="W33" s="1247"/>
      <c r="X33" s="1247"/>
      <c r="Y33" s="1247"/>
      <c r="Z33" s="1247"/>
      <c r="AA33" s="1247"/>
      <c r="AB33" s="1247"/>
      <c r="AC33" s="1247"/>
      <c r="AD33" s="1247"/>
      <c r="AE33" s="1247"/>
      <c r="AF33" s="1247"/>
      <c r="AG33" s="1247"/>
      <c r="AH33" s="1247"/>
      <c r="AI33" s="1247"/>
      <c r="AJ33" s="1248"/>
      <c r="AK33" s="232"/>
      <c r="AL33" s="232"/>
      <c r="AM33" s="16"/>
    </row>
    <row r="34" spans="1:92" s="4" customFormat="1" ht="24.9" customHeight="1" x14ac:dyDescent="0.2">
      <c r="A34" s="1"/>
      <c r="B34" s="232"/>
      <c r="C34" s="1246" t="s">
        <v>581</v>
      </c>
      <c r="D34" s="1247"/>
      <c r="E34" s="1247"/>
      <c r="F34" s="1247"/>
      <c r="G34" s="1247"/>
      <c r="H34" s="1247"/>
      <c r="I34" s="1247"/>
      <c r="J34" s="1247"/>
      <c r="K34" s="1247"/>
      <c r="L34" s="1247"/>
      <c r="M34" s="1247"/>
      <c r="N34" s="1247"/>
      <c r="O34" s="1247"/>
      <c r="P34" s="1247"/>
      <c r="Q34" s="1247"/>
      <c r="R34" s="1247"/>
      <c r="S34" s="1247"/>
      <c r="T34" s="1247"/>
      <c r="U34" s="1247"/>
      <c r="V34" s="1247"/>
      <c r="W34" s="1247"/>
      <c r="X34" s="1247"/>
      <c r="Y34" s="1247"/>
      <c r="Z34" s="1247"/>
      <c r="AA34" s="1247"/>
      <c r="AB34" s="1247"/>
      <c r="AC34" s="1247"/>
      <c r="AD34" s="1247"/>
      <c r="AE34" s="1247"/>
      <c r="AF34" s="1247"/>
      <c r="AG34" s="1247"/>
      <c r="AH34" s="1247"/>
      <c r="AI34" s="1247"/>
      <c r="AJ34" s="1248"/>
      <c r="AK34" s="232"/>
      <c r="AL34" s="232"/>
      <c r="AM34" s="15"/>
      <c r="AQ34" s="14"/>
    </row>
    <row r="35" spans="1:92" s="4" customFormat="1" ht="24.9" customHeight="1" x14ac:dyDescent="0.2">
      <c r="A35" s="1"/>
      <c r="B35" s="232"/>
      <c r="C35" s="1246"/>
      <c r="D35" s="1247"/>
      <c r="E35" s="1247"/>
      <c r="F35" s="1247"/>
      <c r="G35" s="1247"/>
      <c r="H35" s="1247"/>
      <c r="I35" s="1247"/>
      <c r="J35" s="1247"/>
      <c r="K35" s="1247"/>
      <c r="L35" s="1247"/>
      <c r="M35" s="1247"/>
      <c r="N35" s="1247"/>
      <c r="O35" s="1247"/>
      <c r="P35" s="1247"/>
      <c r="Q35" s="1247"/>
      <c r="R35" s="1247"/>
      <c r="S35" s="1247"/>
      <c r="T35" s="1247"/>
      <c r="U35" s="1247"/>
      <c r="V35" s="1247"/>
      <c r="W35" s="1247"/>
      <c r="X35" s="1247"/>
      <c r="Y35" s="1247"/>
      <c r="Z35" s="1247"/>
      <c r="AA35" s="1247"/>
      <c r="AB35" s="1247"/>
      <c r="AC35" s="1247"/>
      <c r="AD35" s="1247"/>
      <c r="AE35" s="1247"/>
      <c r="AF35" s="1247"/>
      <c r="AG35" s="1247"/>
      <c r="AH35" s="1247"/>
      <c r="AI35" s="1247"/>
      <c r="AJ35" s="1248"/>
      <c r="AK35" s="15"/>
      <c r="AL35" s="15"/>
      <c r="AM35" s="15"/>
    </row>
    <row r="36" spans="1:92" s="4" customFormat="1" ht="24.9" customHeight="1" x14ac:dyDescent="0.2">
      <c r="A36" s="1"/>
      <c r="B36" s="232"/>
      <c r="C36" s="1246" t="s">
        <v>580</v>
      </c>
      <c r="D36" s="1247"/>
      <c r="E36" s="1247"/>
      <c r="F36" s="1247"/>
      <c r="G36" s="1247"/>
      <c r="H36" s="1247"/>
      <c r="I36" s="1247"/>
      <c r="J36" s="1247"/>
      <c r="K36" s="1247"/>
      <c r="L36" s="1247"/>
      <c r="M36" s="1247"/>
      <c r="N36" s="1247"/>
      <c r="O36" s="1247"/>
      <c r="P36" s="1247"/>
      <c r="Q36" s="1247"/>
      <c r="R36" s="1247"/>
      <c r="S36" s="1247"/>
      <c r="T36" s="1247"/>
      <c r="U36" s="1247"/>
      <c r="V36" s="1247"/>
      <c r="W36" s="1247"/>
      <c r="X36" s="1247"/>
      <c r="Y36" s="1247"/>
      <c r="Z36" s="1247"/>
      <c r="AA36" s="1247"/>
      <c r="AB36" s="1247"/>
      <c r="AC36" s="1247"/>
      <c r="AD36" s="1247"/>
      <c r="AE36" s="1247"/>
      <c r="AF36" s="1247"/>
      <c r="AG36" s="1247"/>
      <c r="AH36" s="1247"/>
      <c r="AI36" s="1247"/>
      <c r="AJ36" s="1248"/>
      <c r="AK36" s="320"/>
      <c r="AL36" s="320"/>
      <c r="AM36" s="15"/>
      <c r="AQ36" s="14"/>
    </row>
    <row r="37" spans="1:92" s="4" customFormat="1" ht="24.9" customHeight="1" x14ac:dyDescent="0.2">
      <c r="A37" s="1"/>
      <c r="B37" s="232"/>
      <c r="C37" s="1246" t="s">
        <v>579</v>
      </c>
      <c r="D37" s="1247"/>
      <c r="E37" s="1247"/>
      <c r="F37" s="1247"/>
      <c r="G37" s="1247"/>
      <c r="H37" s="1247"/>
      <c r="I37" s="1247"/>
      <c r="J37" s="1247"/>
      <c r="K37" s="1247"/>
      <c r="L37" s="1247"/>
      <c r="M37" s="1247"/>
      <c r="N37" s="1247"/>
      <c r="O37" s="1247"/>
      <c r="P37" s="1247"/>
      <c r="Q37" s="1247"/>
      <c r="R37" s="1247"/>
      <c r="S37" s="1247"/>
      <c r="T37" s="1247"/>
      <c r="U37" s="1247"/>
      <c r="V37" s="1247"/>
      <c r="W37" s="1247"/>
      <c r="X37" s="1247"/>
      <c r="Y37" s="1247"/>
      <c r="Z37" s="1247"/>
      <c r="AA37" s="1247"/>
      <c r="AB37" s="1247"/>
      <c r="AC37" s="1247"/>
      <c r="AD37" s="1247"/>
      <c r="AE37" s="1247"/>
      <c r="AF37" s="1247"/>
      <c r="AG37" s="1247"/>
      <c r="AH37" s="1247"/>
      <c r="AI37" s="1247"/>
      <c r="AJ37" s="1248"/>
      <c r="AK37" s="324"/>
      <c r="AL37" s="324"/>
      <c r="AM37" s="16"/>
    </row>
    <row r="38" spans="1:92" s="4" customFormat="1" ht="24.9" customHeight="1" x14ac:dyDescent="0.2">
      <c r="A38" s="1"/>
      <c r="B38" s="232"/>
      <c r="C38" s="1246"/>
      <c r="D38" s="1247"/>
      <c r="E38" s="1247"/>
      <c r="F38" s="1247"/>
      <c r="G38" s="1247"/>
      <c r="H38" s="1247"/>
      <c r="I38" s="1247"/>
      <c r="J38" s="1247"/>
      <c r="K38" s="1247"/>
      <c r="L38" s="1247"/>
      <c r="M38" s="1247"/>
      <c r="N38" s="1247"/>
      <c r="O38" s="1247"/>
      <c r="P38" s="1247"/>
      <c r="Q38" s="1247"/>
      <c r="R38" s="1247"/>
      <c r="S38" s="1247"/>
      <c r="T38" s="1247"/>
      <c r="U38" s="1247"/>
      <c r="V38" s="1247"/>
      <c r="W38" s="1247"/>
      <c r="X38" s="1247"/>
      <c r="Y38" s="1247"/>
      <c r="Z38" s="1247"/>
      <c r="AA38" s="1247"/>
      <c r="AB38" s="1247"/>
      <c r="AC38" s="1247"/>
      <c r="AD38" s="1247"/>
      <c r="AE38" s="1247"/>
      <c r="AF38" s="1247"/>
      <c r="AG38" s="1247"/>
      <c r="AH38" s="1247"/>
      <c r="AI38" s="1247"/>
      <c r="AJ38" s="1248"/>
      <c r="AK38" s="324"/>
      <c r="AL38" s="324"/>
      <c r="AM38" s="16"/>
    </row>
    <row r="39" spans="1:92" s="2" customFormat="1" ht="24.9" customHeight="1" x14ac:dyDescent="0.2">
      <c r="A39" s="1"/>
      <c r="B39" s="1"/>
      <c r="C39" s="1246" t="s">
        <v>578</v>
      </c>
      <c r="D39" s="1247"/>
      <c r="E39" s="1247"/>
      <c r="F39" s="1247"/>
      <c r="G39" s="1247"/>
      <c r="H39" s="1247"/>
      <c r="I39" s="1247"/>
      <c r="J39" s="1247"/>
      <c r="K39" s="1247"/>
      <c r="L39" s="1247"/>
      <c r="M39" s="1247"/>
      <c r="N39" s="1247"/>
      <c r="O39" s="1247"/>
      <c r="P39" s="1247"/>
      <c r="Q39" s="1247"/>
      <c r="R39" s="1247"/>
      <c r="S39" s="1247"/>
      <c r="T39" s="1247"/>
      <c r="U39" s="1247"/>
      <c r="V39" s="1247"/>
      <c r="W39" s="1247"/>
      <c r="X39" s="1247"/>
      <c r="Y39" s="1247"/>
      <c r="Z39" s="1247"/>
      <c r="AA39" s="1247"/>
      <c r="AB39" s="1247"/>
      <c r="AC39" s="1247"/>
      <c r="AD39" s="1247"/>
      <c r="AE39" s="1247"/>
      <c r="AF39" s="1247"/>
      <c r="AG39" s="1247"/>
      <c r="AH39" s="1247"/>
      <c r="AI39" s="1247"/>
      <c r="AJ39" s="1248"/>
      <c r="AK39" s="322"/>
      <c r="AL39" s="322"/>
      <c r="AM39" s="322"/>
    </row>
    <row r="40" spans="1:92" s="2" customFormat="1" ht="24.9" customHeight="1" x14ac:dyDescent="0.2">
      <c r="A40" s="1"/>
      <c r="B40" s="1"/>
      <c r="C40" s="344"/>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6"/>
      <c r="AK40" s="322"/>
      <c r="AL40" s="322"/>
      <c r="AM40" s="322"/>
    </row>
    <row r="41" spans="1:92" ht="24.9" customHeight="1" x14ac:dyDescent="0.2">
      <c r="A41" s="1"/>
      <c r="B41" s="1"/>
      <c r="C41" s="347"/>
      <c r="D41" s="348"/>
      <c r="E41" s="348"/>
      <c r="F41" s="348"/>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49"/>
      <c r="AG41" s="349"/>
      <c r="AH41" s="349"/>
      <c r="AI41" s="349"/>
      <c r="AJ41" s="350"/>
      <c r="AK41" s="325"/>
      <c r="AL41" s="325"/>
      <c r="AM41" s="322"/>
      <c r="AO41" s="6" t="s">
        <v>18</v>
      </c>
    </row>
    <row r="42" spans="1:92" ht="19.5" customHeight="1" x14ac:dyDescent="0.2">
      <c r="A42" s="1"/>
      <c r="B42" s="1"/>
      <c r="C42" s="323"/>
      <c r="D42" s="1"/>
      <c r="E42" s="1"/>
      <c r="F42" s="1"/>
      <c r="G42" s="1"/>
      <c r="H42" s="1"/>
      <c r="I42" s="1"/>
      <c r="J42" s="321"/>
      <c r="K42" s="321"/>
      <c r="L42" s="321"/>
      <c r="M42" s="321"/>
      <c r="N42" s="321"/>
      <c r="O42" s="321"/>
      <c r="P42" s="321"/>
      <c r="Q42" s="321"/>
      <c r="R42" s="321"/>
      <c r="S42" s="321"/>
      <c r="T42" s="322"/>
      <c r="U42" s="322"/>
      <c r="V42" s="322"/>
      <c r="W42" s="322"/>
      <c r="X42" s="322"/>
      <c r="Y42" s="322"/>
      <c r="Z42" s="322"/>
      <c r="AA42" s="322"/>
      <c r="AB42" s="322"/>
      <c r="AC42" s="322"/>
      <c r="AD42" s="322"/>
      <c r="AE42" s="322"/>
      <c r="AF42" s="322"/>
      <c r="AG42" s="322"/>
      <c r="AH42" s="322"/>
      <c r="AI42" s="322"/>
      <c r="AJ42" s="322"/>
      <c r="AK42" s="322"/>
      <c r="AL42" s="322"/>
      <c r="AM42" s="322"/>
    </row>
    <row r="43" spans="1:92" s="4" customFormat="1" ht="11.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row>
    <row r="44" spans="1:92" s="4" customFormat="1" ht="11.25" customHeight="1" x14ac:dyDescent="0.2">
      <c r="H44" s="3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row>
    <row r="45" spans="1:92" s="4" customFormat="1" ht="11.25" customHeight="1" x14ac:dyDescent="0.2">
      <c r="H45" s="34"/>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row>
    <row r="46" spans="1:92" s="4" customFormat="1" ht="11.25" customHeight="1" x14ac:dyDescent="0.2">
      <c r="H46" s="34"/>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row>
    <row r="55" spans="2:92" s="4" customFormat="1" ht="14.4" x14ac:dyDescent="0.2">
      <c r="H55" s="34"/>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row>
    <row r="56" spans="2:92" s="4" customFormat="1" ht="14.4" hidden="1" x14ac:dyDescent="0.2">
      <c r="B56" s="4" t="b">
        <v>0</v>
      </c>
      <c r="H56" s="34"/>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row>
    <row r="57" spans="2:92" s="4" customFormat="1" ht="14.4" x14ac:dyDescent="0.2">
      <c r="H57" s="34"/>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row>
  </sheetData>
  <sheetProtection algorithmName="SHA-512" hashValue="DmsmsGnEyS6yZjinb9U3H0aDlxBKtW9zeh0DTVCww5T0S2IP2ovMdgfrXeWHsb8S9Apf7+WxYUCGdPUNcZJAYw==" saltValue="8C2JshEeZUFIMNlvleRCMg==" spinCount="100000" sheet="1" objects="1" scenarios="1" selectLockedCells="1" selectUnlockedCells="1"/>
  <mergeCells count="27">
    <mergeCell ref="X15:AK17"/>
    <mergeCell ref="H19:AK19"/>
    <mergeCell ref="C37:AJ37"/>
    <mergeCell ref="A2:AM2"/>
    <mergeCell ref="B5:AK5"/>
    <mergeCell ref="B6:G9"/>
    <mergeCell ref="H6:U6"/>
    <mergeCell ref="H8:AK8"/>
    <mergeCell ref="H7:S7"/>
    <mergeCell ref="V7:AK7"/>
    <mergeCell ref="H9:AK9"/>
    <mergeCell ref="C38:AJ38"/>
    <mergeCell ref="H13:M13"/>
    <mergeCell ref="P13:AK13"/>
    <mergeCell ref="C39:AJ39"/>
    <mergeCell ref="H18:AK18"/>
    <mergeCell ref="C31:AJ31"/>
    <mergeCell ref="C33:AJ33"/>
    <mergeCell ref="C34:AJ34"/>
    <mergeCell ref="C35:AJ35"/>
    <mergeCell ref="B10:G19"/>
    <mergeCell ref="P10:AK10"/>
    <mergeCell ref="C36:AJ36"/>
    <mergeCell ref="H11:O11"/>
    <mergeCell ref="P11:AK11"/>
    <mergeCell ref="P12:AK12"/>
    <mergeCell ref="H15:W17"/>
  </mergeCells>
  <phoneticPr fontId="7"/>
  <printOptions horizontalCentered="1"/>
  <pageMargins left="0.55118110236220474" right="0.39370078740157483" top="0.59055118110236227" bottom="0.47244094488188981" header="0.31496062992125984" footer="0.31496062992125984"/>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33CC"/>
    <pageSetUpPr fitToPage="1"/>
  </sheetPr>
  <dimension ref="A1:CC93"/>
  <sheetViews>
    <sheetView zoomScale="80" zoomScaleNormal="80" zoomScaleSheetLayoutView="90" workbookViewId="0">
      <selection activeCell="C9" sqref="C9:K9"/>
    </sheetView>
  </sheetViews>
  <sheetFormatPr defaultColWidth="9" defaultRowHeight="13.8" x14ac:dyDescent="0.2"/>
  <cols>
    <col min="1" max="1" width="4.5" style="172" bestFit="1" customWidth="1"/>
    <col min="2" max="2" width="37.3984375" style="172" customWidth="1"/>
    <col min="3" max="3" width="4.5" style="172" customWidth="1"/>
    <col min="4" max="4" width="15.8984375" style="172" customWidth="1"/>
    <col min="5" max="5" width="9.8984375" style="172" customWidth="1"/>
    <col min="6" max="8" width="5.8984375" style="172" customWidth="1"/>
    <col min="9" max="9" width="5.5" style="172" customWidth="1"/>
    <col min="10" max="10" width="5.59765625" style="172" customWidth="1"/>
    <col min="11" max="11" width="10.8984375" style="172" customWidth="1"/>
    <col min="12" max="12" width="14.19921875" style="178" customWidth="1"/>
    <col min="13" max="13" width="44.19921875" style="178" customWidth="1"/>
    <col min="14" max="14" width="7.09765625" style="172" hidden="1" customWidth="1"/>
    <col min="15" max="15" width="7.19921875" style="173" hidden="1" customWidth="1"/>
    <col min="16" max="16" width="4.5" style="173" customWidth="1"/>
    <col min="17" max="81" width="9" style="173"/>
    <col min="82" max="16384" width="9" style="172"/>
  </cols>
  <sheetData>
    <row r="1" spans="1:15" ht="42.75" customHeight="1" thickBot="1" x14ac:dyDescent="0.25">
      <c r="A1" s="656" t="s">
        <v>297</v>
      </c>
      <c r="B1" s="656"/>
      <c r="C1" s="656"/>
      <c r="D1" s="656"/>
      <c r="E1" s="656"/>
      <c r="F1" s="656"/>
      <c r="G1" s="656"/>
      <c r="H1" s="656"/>
      <c r="I1" s="656"/>
      <c r="J1" s="656"/>
      <c r="K1" s="656"/>
      <c r="L1" s="684"/>
      <c r="M1" s="427"/>
    </row>
    <row r="2" spans="1:15" s="173" customFormat="1" ht="30" customHeight="1" x14ac:dyDescent="0.2">
      <c r="A2" s="626" t="s">
        <v>298</v>
      </c>
      <c r="B2" s="627"/>
      <c r="C2" s="685" t="s">
        <v>299</v>
      </c>
      <c r="D2" s="686"/>
      <c r="E2" s="686"/>
      <c r="F2" s="686"/>
      <c r="G2" s="686"/>
      <c r="H2" s="686"/>
      <c r="I2" s="686"/>
      <c r="J2" s="686"/>
      <c r="K2" s="687"/>
      <c r="L2" s="428" t="s">
        <v>245</v>
      </c>
      <c r="M2" s="429"/>
      <c r="N2" s="172"/>
    </row>
    <row r="3" spans="1:15" s="173" customFormat="1" ht="30" customHeight="1" x14ac:dyDescent="0.2">
      <c r="A3" s="667">
        <v>1</v>
      </c>
      <c r="B3" s="603" t="s">
        <v>300</v>
      </c>
      <c r="C3" s="691"/>
      <c r="D3" s="692"/>
      <c r="E3" s="692"/>
      <c r="F3" s="692"/>
      <c r="G3" s="692"/>
      <c r="H3" s="692"/>
      <c r="I3" s="692"/>
      <c r="J3" s="692"/>
      <c r="K3" s="693"/>
      <c r="L3" s="694" t="s">
        <v>301</v>
      </c>
      <c r="M3" s="695"/>
      <c r="N3" s="172"/>
      <c r="O3" s="430" t="s">
        <v>278</v>
      </c>
    </row>
    <row r="4" spans="1:15" s="173" customFormat="1" ht="30" customHeight="1" x14ac:dyDescent="0.2">
      <c r="A4" s="668"/>
      <c r="B4" s="632"/>
      <c r="C4" s="688"/>
      <c r="D4" s="689"/>
      <c r="E4" s="689"/>
      <c r="F4" s="689"/>
      <c r="G4" s="689"/>
      <c r="H4" s="689"/>
      <c r="I4" s="689"/>
      <c r="J4" s="689"/>
      <c r="K4" s="690"/>
      <c r="L4" s="696"/>
      <c r="M4" s="697"/>
      <c r="N4" s="172"/>
      <c r="O4" s="430"/>
    </row>
    <row r="5" spans="1:15" s="173" customFormat="1" ht="30" customHeight="1" x14ac:dyDescent="0.2">
      <c r="A5" s="667">
        <v>2</v>
      </c>
      <c r="B5" s="603" t="s">
        <v>313</v>
      </c>
      <c r="C5" s="691"/>
      <c r="D5" s="692"/>
      <c r="E5" s="692"/>
      <c r="F5" s="692"/>
      <c r="G5" s="692"/>
      <c r="H5" s="692"/>
      <c r="I5" s="692"/>
      <c r="J5" s="692"/>
      <c r="K5" s="693"/>
      <c r="L5" s="431" t="s">
        <v>721</v>
      </c>
      <c r="M5" s="432"/>
      <c r="N5" s="172"/>
      <c r="O5" s="430"/>
    </row>
    <row r="6" spans="1:15" s="173" customFormat="1" ht="30" customHeight="1" x14ac:dyDescent="0.2">
      <c r="A6" s="668"/>
      <c r="B6" s="632"/>
      <c r="C6" s="688"/>
      <c r="D6" s="689"/>
      <c r="E6" s="689"/>
      <c r="F6" s="689"/>
      <c r="G6" s="689"/>
      <c r="H6" s="689"/>
      <c r="I6" s="689"/>
      <c r="J6" s="689"/>
      <c r="K6" s="690"/>
      <c r="L6" s="433" t="s">
        <v>722</v>
      </c>
      <c r="M6" s="434"/>
      <c r="N6" s="172"/>
    </row>
    <row r="7" spans="1:15" s="173" customFormat="1" ht="50.25" customHeight="1" x14ac:dyDescent="0.2">
      <c r="A7" s="402">
        <v>3</v>
      </c>
      <c r="B7" s="409" t="s">
        <v>403</v>
      </c>
      <c r="C7" s="641"/>
      <c r="D7" s="642"/>
      <c r="E7" s="642"/>
      <c r="F7" s="642"/>
      <c r="G7" s="642"/>
      <c r="H7" s="642"/>
      <c r="I7" s="642"/>
      <c r="J7" s="642"/>
      <c r="K7" s="643"/>
      <c r="L7" s="670" t="s">
        <v>312</v>
      </c>
      <c r="M7" s="671"/>
      <c r="N7" s="172"/>
    </row>
    <row r="8" spans="1:15" s="173" customFormat="1" ht="50.1" customHeight="1" x14ac:dyDescent="0.2">
      <c r="A8" s="402">
        <v>4</v>
      </c>
      <c r="B8" s="409" t="s">
        <v>302</v>
      </c>
      <c r="C8" s="641"/>
      <c r="D8" s="642"/>
      <c r="E8" s="642"/>
      <c r="F8" s="642"/>
      <c r="G8" s="642"/>
      <c r="H8" s="642"/>
      <c r="I8" s="642"/>
      <c r="J8" s="642"/>
      <c r="K8" s="643"/>
      <c r="L8" s="670" t="s">
        <v>303</v>
      </c>
      <c r="M8" s="671"/>
      <c r="N8" s="172"/>
    </row>
    <row r="9" spans="1:15" s="173" customFormat="1" ht="50.1" customHeight="1" x14ac:dyDescent="0.2">
      <c r="A9" s="402">
        <v>5</v>
      </c>
      <c r="B9" s="402" t="s">
        <v>304</v>
      </c>
      <c r="C9" s="641"/>
      <c r="D9" s="642"/>
      <c r="E9" s="642"/>
      <c r="F9" s="642"/>
      <c r="G9" s="642"/>
      <c r="H9" s="642"/>
      <c r="I9" s="642"/>
      <c r="J9" s="642"/>
      <c r="K9" s="643"/>
      <c r="L9" s="670" t="s">
        <v>424</v>
      </c>
      <c r="M9" s="671"/>
      <c r="N9" s="172"/>
    </row>
    <row r="10" spans="1:15" s="173" customFormat="1" ht="24.9" customHeight="1" x14ac:dyDescent="0.2">
      <c r="A10" s="667">
        <v>6</v>
      </c>
      <c r="B10" s="665" t="s">
        <v>305</v>
      </c>
      <c r="C10" s="179"/>
      <c r="D10" s="676" t="s">
        <v>27</v>
      </c>
      <c r="E10" s="676"/>
      <c r="F10" s="676"/>
      <c r="G10" s="676"/>
      <c r="H10" s="676"/>
      <c r="I10" s="676"/>
      <c r="J10" s="676"/>
      <c r="K10" s="677"/>
      <c r="L10" s="678" t="s">
        <v>318</v>
      </c>
      <c r="M10" s="679"/>
      <c r="N10" s="172"/>
    </row>
    <row r="11" spans="1:15" s="173" customFormat="1" ht="24.9" customHeight="1" x14ac:dyDescent="0.2">
      <c r="A11" s="669"/>
      <c r="B11" s="619"/>
      <c r="C11" s="179"/>
      <c r="D11" s="676" t="s">
        <v>28</v>
      </c>
      <c r="E11" s="676"/>
      <c r="F11" s="676"/>
      <c r="G11" s="676"/>
      <c r="H11" s="676"/>
      <c r="I11" s="676"/>
      <c r="J11" s="676"/>
      <c r="K11" s="677"/>
      <c r="L11" s="680"/>
      <c r="M11" s="681"/>
      <c r="N11" s="172"/>
    </row>
    <row r="12" spans="1:15" s="173" customFormat="1" ht="24.9" customHeight="1" x14ac:dyDescent="0.2">
      <c r="A12" s="669"/>
      <c r="B12" s="619"/>
      <c r="C12" s="179"/>
      <c r="D12" s="676" t="s">
        <v>29</v>
      </c>
      <c r="E12" s="676"/>
      <c r="F12" s="676"/>
      <c r="G12" s="676"/>
      <c r="H12" s="676"/>
      <c r="I12" s="676"/>
      <c r="J12" s="676"/>
      <c r="K12" s="677"/>
      <c r="L12" s="680"/>
      <c r="M12" s="681"/>
      <c r="N12" s="172"/>
    </row>
    <row r="13" spans="1:15" s="173" customFormat="1" ht="24.9" customHeight="1" x14ac:dyDescent="0.2">
      <c r="A13" s="669"/>
      <c r="B13" s="619"/>
      <c r="C13" s="179"/>
      <c r="D13" s="676" t="s">
        <v>306</v>
      </c>
      <c r="E13" s="676"/>
      <c r="F13" s="676"/>
      <c r="G13" s="676"/>
      <c r="H13" s="676"/>
      <c r="I13" s="676"/>
      <c r="J13" s="676"/>
      <c r="K13" s="677"/>
      <c r="L13" s="680"/>
      <c r="M13" s="681"/>
      <c r="N13" s="172"/>
    </row>
    <row r="14" spans="1:15" s="173" customFormat="1" ht="24.9" customHeight="1" x14ac:dyDescent="0.2">
      <c r="A14" s="669"/>
      <c r="B14" s="619"/>
      <c r="C14" s="179"/>
      <c r="D14" s="676" t="s">
        <v>31</v>
      </c>
      <c r="E14" s="676"/>
      <c r="F14" s="676"/>
      <c r="G14" s="676"/>
      <c r="H14" s="676"/>
      <c r="I14" s="676"/>
      <c r="J14" s="676"/>
      <c r="K14" s="677"/>
      <c r="L14" s="680"/>
      <c r="M14" s="681"/>
      <c r="N14" s="172"/>
    </row>
    <row r="15" spans="1:15" s="173" customFormat="1" ht="24.9" customHeight="1" x14ac:dyDescent="0.2">
      <c r="A15" s="669"/>
      <c r="B15" s="619"/>
      <c r="C15" s="179"/>
      <c r="D15" s="676" t="s">
        <v>434</v>
      </c>
      <c r="E15" s="676"/>
      <c r="F15" s="676"/>
      <c r="G15" s="676"/>
      <c r="H15" s="676"/>
      <c r="I15" s="676"/>
      <c r="J15" s="676"/>
      <c r="K15" s="677"/>
      <c r="L15" s="682"/>
      <c r="M15" s="683"/>
      <c r="N15" s="172"/>
    </row>
    <row r="16" spans="1:15" s="173" customFormat="1" ht="205.5" customHeight="1" x14ac:dyDescent="0.2">
      <c r="A16" s="668"/>
      <c r="B16" s="632"/>
      <c r="C16" s="698"/>
      <c r="D16" s="699"/>
      <c r="E16" s="699"/>
      <c r="F16" s="699"/>
      <c r="G16" s="699"/>
      <c r="H16" s="699"/>
      <c r="I16" s="699"/>
      <c r="J16" s="699"/>
      <c r="K16" s="700"/>
      <c r="L16" s="670" t="s">
        <v>625</v>
      </c>
      <c r="M16" s="671"/>
      <c r="N16" s="172"/>
    </row>
    <row r="17" spans="1:15" s="173" customFormat="1" ht="50.1" customHeight="1" x14ac:dyDescent="0.2">
      <c r="A17" s="402">
        <v>7</v>
      </c>
      <c r="B17" s="402" t="s">
        <v>307</v>
      </c>
      <c r="C17" s="641"/>
      <c r="D17" s="642"/>
      <c r="E17" s="642"/>
      <c r="F17" s="642"/>
      <c r="G17" s="642"/>
      <c r="H17" s="642"/>
      <c r="I17" s="642"/>
      <c r="J17" s="642"/>
      <c r="K17" s="643"/>
      <c r="L17" s="670" t="s">
        <v>308</v>
      </c>
      <c r="M17" s="671"/>
      <c r="N17" s="172"/>
    </row>
    <row r="18" spans="1:15" s="173" customFormat="1" ht="50.1" customHeight="1" x14ac:dyDescent="0.2">
      <c r="A18" s="402">
        <v>8</v>
      </c>
      <c r="B18" s="402" t="s">
        <v>309</v>
      </c>
      <c r="C18" s="641"/>
      <c r="D18" s="642"/>
      <c r="E18" s="642"/>
      <c r="F18" s="642"/>
      <c r="G18" s="642"/>
      <c r="H18" s="642"/>
      <c r="I18" s="642"/>
      <c r="J18" s="642"/>
      <c r="K18" s="643"/>
      <c r="L18" s="670" t="s">
        <v>310</v>
      </c>
      <c r="M18" s="671"/>
      <c r="N18" s="172"/>
    </row>
    <row r="19" spans="1:15" s="173" customFormat="1" ht="26.25" customHeight="1" x14ac:dyDescent="0.2">
      <c r="A19" s="667">
        <v>9</v>
      </c>
      <c r="B19" s="665" t="s">
        <v>319</v>
      </c>
      <c r="C19" s="672" t="s">
        <v>36</v>
      </c>
      <c r="D19" s="673"/>
      <c r="E19" s="435" t="s">
        <v>1</v>
      </c>
      <c r="F19" s="435">
        <v>8</v>
      </c>
      <c r="G19" s="436" t="s">
        <v>37</v>
      </c>
      <c r="H19" s="182"/>
      <c r="I19" s="436" t="s">
        <v>38</v>
      </c>
      <c r="J19" s="182"/>
      <c r="K19" s="437" t="s">
        <v>130</v>
      </c>
      <c r="L19" s="674" t="s">
        <v>321</v>
      </c>
      <c r="M19" s="675"/>
      <c r="N19" s="172">
        <v>4</v>
      </c>
      <c r="O19" s="173">
        <v>1</v>
      </c>
    </row>
    <row r="20" spans="1:15" s="173" customFormat="1" ht="32.25" customHeight="1" x14ac:dyDescent="0.2">
      <c r="A20" s="668"/>
      <c r="B20" s="666"/>
      <c r="C20" s="672" t="s">
        <v>320</v>
      </c>
      <c r="D20" s="673"/>
      <c r="E20" s="435" t="s">
        <v>1</v>
      </c>
      <c r="F20" s="435">
        <v>8</v>
      </c>
      <c r="G20" s="438" t="s">
        <v>37</v>
      </c>
      <c r="H20" s="182"/>
      <c r="I20" s="438" t="s">
        <v>38</v>
      </c>
      <c r="J20" s="182"/>
      <c r="K20" s="439" t="s">
        <v>39</v>
      </c>
      <c r="L20" s="674" t="s">
        <v>322</v>
      </c>
      <c r="M20" s="675"/>
      <c r="N20" s="172">
        <v>5</v>
      </c>
      <c r="O20" s="173">
        <v>2</v>
      </c>
    </row>
    <row r="21" spans="1:15" s="173" customFormat="1" ht="30" customHeight="1" x14ac:dyDescent="0.2">
      <c r="A21" s="667">
        <v>10</v>
      </c>
      <c r="B21" s="665" t="s">
        <v>723</v>
      </c>
      <c r="C21" s="663"/>
      <c r="D21" s="664"/>
      <c r="E21" s="645"/>
      <c r="F21" s="645"/>
      <c r="G21" s="645"/>
      <c r="H21" s="645"/>
      <c r="I21" s="645"/>
      <c r="J21" s="645"/>
      <c r="K21" s="646"/>
      <c r="L21" s="440">
        <v>46188</v>
      </c>
      <c r="M21" s="441" t="s">
        <v>548</v>
      </c>
      <c r="N21" s="172">
        <v>6</v>
      </c>
      <c r="O21" s="173">
        <v>3</v>
      </c>
    </row>
    <row r="22" spans="1:15" s="173" customFormat="1" ht="30" customHeight="1" x14ac:dyDescent="0.2">
      <c r="A22" s="669"/>
      <c r="B22" s="619"/>
      <c r="C22" s="663"/>
      <c r="D22" s="664"/>
      <c r="E22" s="645"/>
      <c r="F22" s="645"/>
      <c r="G22" s="645"/>
      <c r="H22" s="645"/>
      <c r="I22" s="645"/>
      <c r="J22" s="645"/>
      <c r="K22" s="646"/>
      <c r="L22" s="440">
        <v>46204</v>
      </c>
      <c r="M22" s="441" t="s">
        <v>545</v>
      </c>
      <c r="N22" s="172">
        <v>7</v>
      </c>
      <c r="O22" s="173">
        <v>4</v>
      </c>
    </row>
    <row r="23" spans="1:15" s="173" customFormat="1" ht="30" customHeight="1" x14ac:dyDescent="0.2">
      <c r="A23" s="669"/>
      <c r="B23" s="619"/>
      <c r="C23" s="663"/>
      <c r="D23" s="664"/>
      <c r="E23" s="645"/>
      <c r="F23" s="645"/>
      <c r="G23" s="645"/>
      <c r="H23" s="645"/>
      <c r="I23" s="645"/>
      <c r="J23" s="645"/>
      <c r="K23" s="646"/>
      <c r="L23" s="440">
        <v>46235</v>
      </c>
      <c r="M23" s="441" t="s">
        <v>546</v>
      </c>
      <c r="N23" s="172">
        <v>8</v>
      </c>
      <c r="O23" s="173">
        <v>5</v>
      </c>
    </row>
    <row r="24" spans="1:15" s="173" customFormat="1" ht="30" customHeight="1" x14ac:dyDescent="0.2">
      <c r="A24" s="669"/>
      <c r="B24" s="619"/>
      <c r="C24" s="663"/>
      <c r="D24" s="664"/>
      <c r="E24" s="645"/>
      <c r="F24" s="645"/>
      <c r="G24" s="645"/>
      <c r="H24" s="645"/>
      <c r="I24" s="645"/>
      <c r="J24" s="645"/>
      <c r="K24" s="646"/>
      <c r="L24" s="440">
        <v>46280</v>
      </c>
      <c r="M24" s="441" t="s">
        <v>547</v>
      </c>
      <c r="N24" s="172">
        <v>9</v>
      </c>
      <c r="O24" s="173">
        <v>6</v>
      </c>
    </row>
    <row r="25" spans="1:15" s="173" customFormat="1" ht="30" customHeight="1" x14ac:dyDescent="0.2">
      <c r="A25" s="668"/>
      <c r="B25" s="632"/>
      <c r="C25" s="663"/>
      <c r="D25" s="664"/>
      <c r="E25" s="645"/>
      <c r="F25" s="645"/>
      <c r="G25" s="645"/>
      <c r="H25" s="645"/>
      <c r="I25" s="645"/>
      <c r="J25" s="645"/>
      <c r="K25" s="646"/>
      <c r="L25" s="440">
        <v>46356</v>
      </c>
      <c r="M25" s="441" t="s">
        <v>311</v>
      </c>
      <c r="N25" s="172">
        <v>10</v>
      </c>
      <c r="O25" s="173">
        <v>7</v>
      </c>
    </row>
    <row r="26" spans="1:15" s="173" customFormat="1" ht="46.5" customHeight="1" x14ac:dyDescent="0.2">
      <c r="A26" s="602" t="s">
        <v>726</v>
      </c>
      <c r="B26" s="602"/>
      <c r="C26" s="602"/>
      <c r="D26" s="602"/>
      <c r="E26" s="602"/>
      <c r="F26" s="602"/>
      <c r="G26" s="602"/>
      <c r="H26" s="602"/>
      <c r="I26" s="602"/>
      <c r="J26" s="602"/>
      <c r="K26" s="602"/>
      <c r="L26" s="602"/>
      <c r="M26" s="602"/>
      <c r="N26" s="172">
        <v>11</v>
      </c>
      <c r="O26" s="173">
        <v>8</v>
      </c>
    </row>
    <row r="27" spans="1:15" s="173" customFormat="1" ht="20.100000000000001" customHeight="1" x14ac:dyDescent="0.2">
      <c r="L27" s="180"/>
      <c r="M27" s="180"/>
      <c r="N27" s="172"/>
      <c r="O27" s="173">
        <v>9</v>
      </c>
    </row>
    <row r="28" spans="1:15" s="173" customFormat="1" ht="20.100000000000001" customHeight="1" x14ac:dyDescent="0.2">
      <c r="L28" s="180"/>
      <c r="M28" s="180"/>
      <c r="N28" s="172"/>
      <c r="O28" s="173">
        <v>10</v>
      </c>
    </row>
    <row r="29" spans="1:15" s="173" customFormat="1" ht="20.100000000000001" customHeight="1" x14ac:dyDescent="0.2">
      <c r="L29" s="180"/>
      <c r="M29" s="180"/>
      <c r="N29" s="172"/>
      <c r="O29" s="173">
        <v>11</v>
      </c>
    </row>
    <row r="30" spans="1:15" s="173" customFormat="1" ht="20.100000000000001" customHeight="1" x14ac:dyDescent="0.2">
      <c r="L30" s="180"/>
      <c r="M30" s="180"/>
      <c r="N30" s="172"/>
      <c r="O30" s="173">
        <v>12</v>
      </c>
    </row>
    <row r="31" spans="1:15" s="173" customFormat="1" ht="20.100000000000001" customHeight="1" x14ac:dyDescent="0.2">
      <c r="L31" s="180"/>
      <c r="M31" s="180"/>
      <c r="O31" s="173">
        <v>13</v>
      </c>
    </row>
    <row r="32" spans="1:15" s="173" customFormat="1" ht="20.100000000000001" customHeight="1" x14ac:dyDescent="0.2">
      <c r="L32" s="180"/>
      <c r="M32" s="180"/>
      <c r="O32" s="173">
        <v>14</v>
      </c>
    </row>
    <row r="33" spans="12:15" s="173" customFormat="1" ht="18.75" customHeight="1" x14ac:dyDescent="0.2">
      <c r="L33" s="180"/>
      <c r="M33" s="180"/>
      <c r="O33" s="173">
        <v>15</v>
      </c>
    </row>
    <row r="34" spans="12:15" s="173" customFormat="1" ht="18.75" customHeight="1" x14ac:dyDescent="0.2">
      <c r="L34" s="180"/>
      <c r="M34" s="180"/>
      <c r="O34" s="173">
        <v>16</v>
      </c>
    </row>
    <row r="35" spans="12:15" s="173" customFormat="1" ht="18.75" customHeight="1" x14ac:dyDescent="0.2">
      <c r="L35" s="180"/>
      <c r="M35" s="180"/>
      <c r="O35" s="173">
        <v>17</v>
      </c>
    </row>
    <row r="36" spans="12:15" s="173" customFormat="1" ht="18.75" customHeight="1" x14ac:dyDescent="0.2">
      <c r="L36" s="180"/>
      <c r="M36" s="180"/>
      <c r="O36" s="173">
        <v>18</v>
      </c>
    </row>
    <row r="37" spans="12:15" s="173" customFormat="1" ht="18.75" customHeight="1" x14ac:dyDescent="0.2">
      <c r="L37" s="180"/>
      <c r="M37" s="180"/>
      <c r="O37" s="173">
        <v>19</v>
      </c>
    </row>
    <row r="38" spans="12:15" s="173" customFormat="1" ht="18.75" customHeight="1" x14ac:dyDescent="0.2">
      <c r="L38" s="180"/>
      <c r="M38" s="180"/>
      <c r="O38" s="173">
        <v>20</v>
      </c>
    </row>
    <row r="39" spans="12:15" s="173" customFormat="1" ht="18.75" customHeight="1" x14ac:dyDescent="0.2">
      <c r="L39" s="180"/>
      <c r="M39" s="180"/>
      <c r="O39" s="173">
        <v>21</v>
      </c>
    </row>
    <row r="40" spans="12:15" s="173" customFormat="1" ht="18.75" customHeight="1" x14ac:dyDescent="0.2">
      <c r="L40" s="180"/>
      <c r="M40" s="180"/>
      <c r="O40" s="173">
        <v>22</v>
      </c>
    </row>
    <row r="41" spans="12:15" s="173" customFormat="1" ht="18.75" customHeight="1" x14ac:dyDescent="0.2">
      <c r="L41" s="180"/>
      <c r="M41" s="180"/>
      <c r="O41" s="173">
        <v>23</v>
      </c>
    </row>
    <row r="42" spans="12:15" s="173" customFormat="1" ht="18.75" customHeight="1" x14ac:dyDescent="0.2">
      <c r="L42" s="180"/>
      <c r="M42" s="180"/>
      <c r="O42" s="173">
        <v>24</v>
      </c>
    </row>
    <row r="43" spans="12:15" s="173" customFormat="1" ht="18.75" customHeight="1" x14ac:dyDescent="0.2">
      <c r="L43" s="180"/>
      <c r="M43" s="180"/>
      <c r="O43" s="173">
        <v>25</v>
      </c>
    </row>
    <row r="44" spans="12:15" s="173" customFormat="1" ht="18.75" customHeight="1" x14ac:dyDescent="0.2">
      <c r="L44" s="180"/>
      <c r="M44" s="180"/>
      <c r="O44" s="173">
        <v>26</v>
      </c>
    </row>
    <row r="45" spans="12:15" s="173" customFormat="1" ht="18.75" customHeight="1" x14ac:dyDescent="0.2">
      <c r="L45" s="180"/>
      <c r="M45" s="180"/>
      <c r="O45" s="173">
        <v>27</v>
      </c>
    </row>
    <row r="46" spans="12:15" s="173" customFormat="1" ht="18.75" customHeight="1" x14ac:dyDescent="0.2">
      <c r="L46" s="180"/>
      <c r="M46" s="180"/>
      <c r="O46" s="173">
        <v>28</v>
      </c>
    </row>
    <row r="47" spans="12:15" s="173" customFormat="1" ht="18.75" customHeight="1" x14ac:dyDescent="0.2">
      <c r="L47" s="180"/>
      <c r="M47" s="180"/>
      <c r="O47" s="173">
        <v>29</v>
      </c>
    </row>
    <row r="48" spans="12:15" s="173" customFormat="1" ht="18.75" customHeight="1" x14ac:dyDescent="0.2">
      <c r="L48" s="180"/>
      <c r="M48" s="180"/>
      <c r="O48" s="173">
        <v>30</v>
      </c>
    </row>
    <row r="49" spans="12:15" s="173" customFormat="1" ht="18.75" customHeight="1" x14ac:dyDescent="0.2">
      <c r="L49" s="180"/>
      <c r="M49" s="180"/>
      <c r="O49" s="173">
        <v>31</v>
      </c>
    </row>
    <row r="50" spans="12:15" s="173" customFormat="1" ht="18.75" customHeight="1" x14ac:dyDescent="0.2">
      <c r="L50" s="180"/>
      <c r="M50" s="180"/>
    </row>
    <row r="51" spans="12:15" s="173" customFormat="1" ht="18.75" customHeight="1" x14ac:dyDescent="0.2">
      <c r="L51" s="180"/>
      <c r="M51" s="180"/>
    </row>
    <row r="52" spans="12:15" s="173" customFormat="1" ht="18.75" customHeight="1" x14ac:dyDescent="0.2">
      <c r="L52" s="180"/>
      <c r="M52" s="180"/>
    </row>
    <row r="53" spans="12:15" s="173" customFormat="1" ht="18.75" customHeight="1" x14ac:dyDescent="0.2">
      <c r="L53" s="180"/>
      <c r="M53" s="180"/>
    </row>
    <row r="54" spans="12:15" s="173" customFormat="1" ht="18.75" customHeight="1" x14ac:dyDescent="0.2">
      <c r="L54" s="180"/>
      <c r="M54" s="180"/>
    </row>
    <row r="55" spans="12:15" s="173" customFormat="1" ht="18.75" customHeight="1" x14ac:dyDescent="0.2">
      <c r="L55" s="180"/>
      <c r="M55" s="180"/>
    </row>
    <row r="56" spans="12:15" s="173" customFormat="1" ht="18.75" customHeight="1" x14ac:dyDescent="0.2">
      <c r="L56" s="180"/>
      <c r="M56" s="180"/>
    </row>
    <row r="57" spans="12:15" s="173" customFormat="1" ht="18.75" customHeight="1" x14ac:dyDescent="0.2">
      <c r="L57" s="180"/>
      <c r="M57" s="180"/>
    </row>
    <row r="58" spans="12:15" s="173" customFormat="1" ht="18.75" customHeight="1" x14ac:dyDescent="0.2">
      <c r="L58" s="180"/>
      <c r="M58" s="180"/>
    </row>
    <row r="59" spans="12:15" s="173" customFormat="1" ht="18.75" customHeight="1" x14ac:dyDescent="0.2">
      <c r="L59" s="180"/>
      <c r="M59" s="180"/>
    </row>
    <row r="60" spans="12:15" s="173" customFormat="1" ht="18.75" customHeight="1" x14ac:dyDescent="0.2">
      <c r="L60" s="180"/>
      <c r="M60" s="180"/>
    </row>
    <row r="61" spans="12:15" s="173" customFormat="1" ht="18.75" customHeight="1" x14ac:dyDescent="0.2">
      <c r="L61" s="180"/>
      <c r="M61" s="180"/>
    </row>
    <row r="62" spans="12:15" s="173" customFormat="1" ht="18.75" customHeight="1" x14ac:dyDescent="0.2">
      <c r="L62" s="177"/>
      <c r="M62" s="177"/>
    </row>
    <row r="63" spans="12:15" s="173" customFormat="1" ht="18.75" customHeight="1" x14ac:dyDescent="0.2">
      <c r="L63" s="177"/>
      <c r="M63" s="177"/>
    </row>
    <row r="64" spans="12:15" s="173" customFormat="1" ht="18.75" customHeight="1" x14ac:dyDescent="0.2">
      <c r="L64" s="177"/>
      <c r="M64" s="177"/>
    </row>
    <row r="65" spans="12:13" s="173" customFormat="1" ht="18.75" customHeight="1" x14ac:dyDescent="0.2">
      <c r="L65" s="177"/>
      <c r="M65" s="177"/>
    </row>
    <row r="66" spans="12:13" s="173" customFormat="1" ht="18.75" customHeight="1" x14ac:dyDescent="0.2">
      <c r="L66" s="177"/>
      <c r="M66" s="177"/>
    </row>
    <row r="67" spans="12:13" s="173" customFormat="1" ht="18.75" customHeight="1" x14ac:dyDescent="0.2">
      <c r="L67" s="177"/>
      <c r="M67" s="177"/>
    </row>
    <row r="68" spans="12:13" s="173" customFormat="1" ht="18.75" customHeight="1" x14ac:dyDescent="0.2">
      <c r="L68" s="177"/>
      <c r="M68" s="177"/>
    </row>
    <row r="69" spans="12:13" s="173" customFormat="1" ht="18.75" customHeight="1" x14ac:dyDescent="0.2">
      <c r="L69" s="177"/>
      <c r="M69" s="177"/>
    </row>
    <row r="70" spans="12:13" s="173" customFormat="1" ht="18.75" customHeight="1" x14ac:dyDescent="0.2">
      <c r="L70" s="177"/>
      <c r="M70" s="177"/>
    </row>
    <row r="71" spans="12:13" s="173" customFormat="1" ht="18.75" customHeight="1" x14ac:dyDescent="0.2">
      <c r="L71" s="177"/>
      <c r="M71" s="177"/>
    </row>
    <row r="72" spans="12:13" s="173" customFormat="1" ht="18.75" customHeight="1" x14ac:dyDescent="0.2">
      <c r="L72" s="177"/>
      <c r="M72" s="177"/>
    </row>
    <row r="73" spans="12:13" s="173" customFormat="1" ht="18.75" customHeight="1" x14ac:dyDescent="0.2">
      <c r="L73" s="177"/>
      <c r="M73" s="177"/>
    </row>
    <row r="74" spans="12:13" s="173" customFormat="1" ht="18.75" customHeight="1" x14ac:dyDescent="0.2">
      <c r="L74" s="177"/>
      <c r="M74" s="177"/>
    </row>
    <row r="75" spans="12:13" s="173" customFormat="1" ht="18.75" customHeight="1" x14ac:dyDescent="0.2">
      <c r="L75" s="177"/>
      <c r="M75" s="177"/>
    </row>
    <row r="76" spans="12:13" s="173" customFormat="1" ht="18.75" customHeight="1" x14ac:dyDescent="0.2">
      <c r="L76" s="177"/>
      <c r="M76" s="177"/>
    </row>
    <row r="77" spans="12:13" s="173" customFormat="1" ht="18.75" customHeight="1" x14ac:dyDescent="0.2">
      <c r="L77" s="177"/>
      <c r="M77" s="177"/>
    </row>
    <row r="78" spans="12:13" s="173" customFormat="1" ht="18.75" customHeight="1" x14ac:dyDescent="0.2">
      <c r="L78" s="177"/>
      <c r="M78" s="177"/>
    </row>
    <row r="79" spans="12:13" s="173" customFormat="1" ht="18.75" customHeight="1" x14ac:dyDescent="0.2">
      <c r="L79" s="177"/>
      <c r="M79" s="177"/>
    </row>
    <row r="80" spans="12:13" s="173" customFormat="1" ht="18.75" customHeight="1" x14ac:dyDescent="0.2">
      <c r="L80" s="177"/>
      <c r="M80" s="177"/>
    </row>
    <row r="81" spans="1:13" s="173" customFormat="1" ht="18.75" customHeight="1" x14ac:dyDescent="0.2">
      <c r="L81" s="177"/>
      <c r="M81" s="177"/>
    </row>
    <row r="82" spans="1:13" s="173" customFormat="1" ht="18.75" customHeight="1" x14ac:dyDescent="0.2">
      <c r="L82" s="177"/>
      <c r="M82" s="177"/>
    </row>
    <row r="83" spans="1:13" s="173" customFormat="1" ht="18.75" customHeight="1" x14ac:dyDescent="0.2">
      <c r="L83" s="177"/>
      <c r="M83" s="177"/>
    </row>
    <row r="84" spans="1:13" s="173" customFormat="1" ht="18.75" customHeight="1" x14ac:dyDescent="0.2">
      <c r="L84" s="177"/>
      <c r="M84" s="177"/>
    </row>
    <row r="85" spans="1:13" s="173" customFormat="1" ht="18.75" customHeight="1" x14ac:dyDescent="0.2">
      <c r="L85" s="177"/>
      <c r="M85" s="177"/>
    </row>
    <row r="86" spans="1:13" s="173" customFormat="1" ht="18.75" customHeight="1" x14ac:dyDescent="0.2">
      <c r="L86" s="177"/>
      <c r="M86" s="177"/>
    </row>
    <row r="87" spans="1:13" s="173" customFormat="1" ht="18.75" customHeight="1" x14ac:dyDescent="0.2">
      <c r="A87" s="172"/>
      <c r="B87" s="172"/>
      <c r="C87" s="172"/>
      <c r="D87" s="172"/>
      <c r="E87" s="172"/>
      <c r="F87" s="172"/>
      <c r="G87" s="172"/>
      <c r="H87" s="172"/>
      <c r="I87" s="172"/>
      <c r="J87" s="172"/>
      <c r="K87" s="172"/>
      <c r="L87" s="178"/>
      <c r="M87" s="178"/>
    </row>
    <row r="88" spans="1:13" s="173" customFormat="1" ht="18.75" customHeight="1" x14ac:dyDescent="0.2">
      <c r="A88" s="172"/>
      <c r="B88" s="172"/>
      <c r="C88" s="172"/>
      <c r="D88" s="172"/>
      <c r="E88" s="172"/>
      <c r="F88" s="172"/>
      <c r="G88" s="172"/>
      <c r="H88" s="172"/>
      <c r="I88" s="172"/>
      <c r="J88" s="172"/>
      <c r="K88" s="172"/>
      <c r="L88" s="178"/>
      <c r="M88" s="178"/>
    </row>
    <row r="89" spans="1:13" s="173" customFormat="1" ht="18.75" customHeight="1" x14ac:dyDescent="0.2">
      <c r="A89" s="172"/>
      <c r="B89" s="172"/>
      <c r="C89" s="172"/>
      <c r="D89" s="172"/>
      <c r="E89" s="172"/>
      <c r="F89" s="172"/>
      <c r="G89" s="172"/>
      <c r="H89" s="172"/>
      <c r="I89" s="172"/>
      <c r="J89" s="172"/>
      <c r="K89" s="172"/>
      <c r="L89" s="178"/>
      <c r="M89" s="178"/>
    </row>
    <row r="90" spans="1:13" s="173" customFormat="1" ht="18.75" customHeight="1" x14ac:dyDescent="0.2">
      <c r="A90" s="172"/>
      <c r="B90" s="172"/>
      <c r="C90" s="172"/>
      <c r="D90" s="172"/>
      <c r="E90" s="172"/>
      <c r="F90" s="172"/>
      <c r="G90" s="172"/>
      <c r="H90" s="172"/>
      <c r="I90" s="172"/>
      <c r="J90" s="172"/>
      <c r="K90" s="172"/>
      <c r="L90" s="178"/>
      <c r="M90" s="178"/>
    </row>
    <row r="91" spans="1:13" s="173" customFormat="1" ht="18.75" customHeight="1" x14ac:dyDescent="0.2">
      <c r="A91" s="172"/>
      <c r="B91" s="172"/>
      <c r="C91" s="172"/>
      <c r="D91" s="172"/>
      <c r="E91" s="172"/>
      <c r="F91" s="172"/>
      <c r="G91" s="172"/>
      <c r="H91" s="172"/>
      <c r="I91" s="172"/>
      <c r="J91" s="172"/>
      <c r="K91" s="172"/>
      <c r="L91" s="178"/>
      <c r="M91" s="178"/>
    </row>
    <row r="92" spans="1:13" ht="18.75" customHeight="1" x14ac:dyDescent="0.2"/>
    <row r="93" spans="1:13" ht="18.75" customHeight="1" x14ac:dyDescent="0.2"/>
  </sheetData>
  <sheetProtection algorithmName="SHA-512" hashValue="XvtlqrU/4036lVl3gr/BY7661+5DR/S7TnUxEGUttQK7+tmTV2ksKTnh5CcmroJCcL1Xl464+bm1jZtBYgvPgA==" saltValue="e1CggnB9R+2eD/+NuW23/A==" spinCount="100000" sheet="1" objects="1" scenarios="1" selectLockedCells="1"/>
  <mergeCells count="51">
    <mergeCell ref="A10:A16"/>
    <mergeCell ref="B10:B16"/>
    <mergeCell ref="D10:K10"/>
    <mergeCell ref="D11:K11"/>
    <mergeCell ref="D12:K12"/>
    <mergeCell ref="D14:K14"/>
    <mergeCell ref="C16:K16"/>
    <mergeCell ref="C7:K7"/>
    <mergeCell ref="L7:M7"/>
    <mergeCell ref="A1:L1"/>
    <mergeCell ref="A2:B2"/>
    <mergeCell ref="C2:K2"/>
    <mergeCell ref="C6:K6"/>
    <mergeCell ref="B3:B4"/>
    <mergeCell ref="A3:A4"/>
    <mergeCell ref="B5:B6"/>
    <mergeCell ref="A5:A6"/>
    <mergeCell ref="C5:K5"/>
    <mergeCell ref="C3:K4"/>
    <mergeCell ref="L3:M4"/>
    <mergeCell ref="L16:M16"/>
    <mergeCell ref="C8:K8"/>
    <mergeCell ref="L8:M8"/>
    <mergeCell ref="C9:K9"/>
    <mergeCell ref="L9:M9"/>
    <mergeCell ref="D13:K13"/>
    <mergeCell ref="D15:K15"/>
    <mergeCell ref="L10:M15"/>
    <mergeCell ref="L17:M17"/>
    <mergeCell ref="C19:D19"/>
    <mergeCell ref="C20:D20"/>
    <mergeCell ref="L19:M19"/>
    <mergeCell ref="C17:K17"/>
    <mergeCell ref="C18:K18"/>
    <mergeCell ref="L18:M18"/>
    <mergeCell ref="L20:M20"/>
    <mergeCell ref="A26:M26"/>
    <mergeCell ref="C25:D25"/>
    <mergeCell ref="E25:K25"/>
    <mergeCell ref="B19:B20"/>
    <mergeCell ref="A19:A20"/>
    <mergeCell ref="A21:A25"/>
    <mergeCell ref="B21:B25"/>
    <mergeCell ref="C21:D21"/>
    <mergeCell ref="E21:K21"/>
    <mergeCell ref="C22:D22"/>
    <mergeCell ref="E22:K22"/>
    <mergeCell ref="E23:K23"/>
    <mergeCell ref="E24:K24"/>
    <mergeCell ref="C23:D23"/>
    <mergeCell ref="C24:D24"/>
  </mergeCells>
  <phoneticPr fontId="7"/>
  <dataValidations count="5">
    <dataValidation type="list" imeMode="off" allowBlank="1" showInputMessage="1" showErrorMessage="1" sqref="C10:C15" xr:uid="{00000000-0002-0000-0200-000000000000}">
      <formula1>$O$2:$O$3</formula1>
    </dataValidation>
    <dataValidation imeMode="off" allowBlank="1" showInputMessage="1" showErrorMessage="1" sqref="K19 E19:G19 I19 C19:C20 D10:D15" xr:uid="{00000000-0002-0000-0200-000001000000}"/>
    <dataValidation imeMode="hiragana" allowBlank="1" showInputMessage="1" showErrorMessage="1" sqref="E21:E25 C21:C25 C16:K18 C3 C5:K9" xr:uid="{00000000-0002-0000-0200-000002000000}"/>
    <dataValidation type="list" imeMode="off" allowBlank="1" showInputMessage="1" showErrorMessage="1" sqref="J19:J20" xr:uid="{00000000-0002-0000-0200-000004000000}">
      <formula1>$O$19:$O$49</formula1>
    </dataValidation>
    <dataValidation type="list" imeMode="off" allowBlank="1" showInputMessage="1" showErrorMessage="1" sqref="H19:H20" xr:uid="{F11186C9-8D3D-4E2C-9C0C-4811696C5FC0}">
      <formula1>$N$19:$N$26</formula1>
    </dataValidation>
  </dataValidations>
  <pageMargins left="0.7" right="0.7" top="0.75" bottom="0.75" header="0.3" footer="0.3"/>
  <pageSetup paperSize="9" scale="48"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0DA2A-B5C9-41E4-B27F-E0319287B72A}">
  <sheetPr>
    <tabColor rgb="FFFF0000"/>
    <pageSetUpPr fitToPage="1"/>
  </sheetPr>
  <dimension ref="A1:CM76"/>
  <sheetViews>
    <sheetView showGridLines="0" showZeros="0" view="pageBreakPreview" zoomScaleNormal="85" zoomScaleSheetLayoutView="100" workbookViewId="0">
      <selection activeCell="AH51" sqref="AH51:AK51"/>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41" s="2" customFormat="1" ht="11.2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O1" s="3"/>
    </row>
    <row r="2" spans="1:41" s="2" customFormat="1" ht="16.5" customHeight="1" x14ac:dyDescent="0.2">
      <c r="A2" s="1"/>
      <c r="B2" s="1310" t="s">
        <v>164</v>
      </c>
      <c r="C2" s="1310"/>
      <c r="D2" s="1310"/>
      <c r="E2" s="1310"/>
      <c r="F2" s="1310"/>
      <c r="G2" s="1310"/>
      <c r="H2" s="1310"/>
      <c r="I2" s="1310"/>
      <c r="J2" s="1310"/>
      <c r="K2" s="1310"/>
      <c r="L2" s="1310"/>
      <c r="M2" s="1310"/>
      <c r="N2" s="1310"/>
      <c r="O2" s="1310"/>
      <c r="P2" s="1310"/>
      <c r="Q2" s="1310"/>
      <c r="R2" s="1310"/>
      <c r="S2" s="1310"/>
      <c r="T2" s="1310"/>
      <c r="U2" s="1310"/>
      <c r="V2" s="1310"/>
      <c r="W2" s="1310"/>
      <c r="X2" s="1310"/>
      <c r="Y2" s="1310"/>
      <c r="Z2" s="1310"/>
      <c r="AA2" s="1310"/>
      <c r="AB2" s="1310"/>
      <c r="AC2" s="1310"/>
      <c r="AD2" s="1310"/>
      <c r="AE2" s="1310"/>
      <c r="AF2" s="1310"/>
      <c r="AG2" s="1310"/>
      <c r="AH2" s="1310"/>
      <c r="AI2" s="1310"/>
      <c r="AJ2" s="1310"/>
      <c r="AK2" s="1310"/>
      <c r="AL2" s="1"/>
      <c r="AO2" s="3"/>
    </row>
    <row r="3" spans="1:41" s="2" customFormat="1" ht="20.100000000000001" customHeight="1" x14ac:dyDescent="0.2">
      <c r="A3" s="5"/>
      <c r="B3" s="1311" t="s">
        <v>165</v>
      </c>
      <c r="C3" s="1311"/>
      <c r="D3" s="1311"/>
      <c r="E3" s="1311"/>
      <c r="F3" s="1311"/>
      <c r="G3" s="1311"/>
      <c r="H3" s="1311"/>
      <c r="I3" s="1311"/>
      <c r="J3" s="1311"/>
      <c r="K3" s="1311"/>
      <c r="L3" s="1311"/>
      <c r="M3" s="1311"/>
      <c r="N3" s="1311"/>
      <c r="O3" s="1311"/>
      <c r="P3" s="1311"/>
      <c r="Q3" s="1311"/>
      <c r="R3" s="1311"/>
      <c r="S3" s="1311"/>
      <c r="T3" s="1311"/>
      <c r="U3" s="1311"/>
      <c r="V3" s="1311"/>
      <c r="W3" s="1311"/>
      <c r="X3" s="1311"/>
      <c r="Y3" s="1311"/>
      <c r="Z3" s="1311"/>
      <c r="AA3" s="1311"/>
      <c r="AB3" s="1311"/>
      <c r="AC3" s="1311"/>
      <c r="AD3" s="1311"/>
      <c r="AE3" s="1311"/>
      <c r="AF3" s="1311"/>
      <c r="AG3" s="1311"/>
      <c r="AH3" s="1311"/>
      <c r="AI3" s="1311"/>
      <c r="AJ3" s="1311"/>
      <c r="AK3" s="1311"/>
      <c r="AL3" s="5"/>
      <c r="AO3" s="3"/>
    </row>
    <row r="4" spans="1:41" s="2" customFormat="1" ht="20.100000000000001" customHeight="1" x14ac:dyDescent="0.2">
      <c r="A4" s="1"/>
      <c r="B4" s="1312"/>
      <c r="C4" s="1312"/>
      <c r="D4" s="1312"/>
      <c r="E4" s="1312"/>
      <c r="F4" s="1312"/>
      <c r="G4" s="1312"/>
      <c r="H4" s="1312"/>
      <c r="I4" s="1312"/>
      <c r="J4" s="1312"/>
      <c r="K4" s="1312"/>
      <c r="L4" s="1312"/>
      <c r="M4" s="1312"/>
      <c r="N4" s="1312"/>
      <c r="O4" s="1312"/>
      <c r="P4" s="1312"/>
      <c r="Q4" s="1312"/>
      <c r="R4" s="1312"/>
      <c r="S4" s="1312"/>
      <c r="T4" s="1312"/>
      <c r="U4" s="1312"/>
      <c r="V4" s="1312"/>
      <c r="W4" s="1312"/>
      <c r="X4" s="1312"/>
      <c r="Y4" s="1312"/>
      <c r="Z4" s="1312"/>
      <c r="AA4" s="1312"/>
      <c r="AB4" s="1312"/>
      <c r="AC4" s="1312"/>
      <c r="AD4" s="1312"/>
      <c r="AE4" s="1312"/>
      <c r="AF4" s="1312"/>
      <c r="AG4" s="1312"/>
      <c r="AH4" s="1312"/>
      <c r="AI4" s="1312"/>
      <c r="AJ4" s="1312"/>
      <c r="AK4" s="1312"/>
      <c r="AL4" s="1"/>
      <c r="AN4" s="6" t="s">
        <v>5</v>
      </c>
    </row>
    <row r="5" spans="1:41" s="2" customFormat="1" ht="17.25" customHeight="1" x14ac:dyDescent="0.2">
      <c r="A5" s="1"/>
      <c r="B5" s="23">
        <f>入力シート①!C27</f>
        <v>0</v>
      </c>
      <c r="C5" s="1313" t="s">
        <v>166</v>
      </c>
      <c r="D5" s="1314"/>
      <c r="E5" s="1314"/>
      <c r="F5" s="1314"/>
      <c r="G5" s="1314"/>
      <c r="H5" s="1314"/>
      <c r="I5" s="1314"/>
      <c r="J5" s="1314"/>
      <c r="K5" s="1314"/>
      <c r="L5" s="1314"/>
      <c r="M5" s="1314"/>
      <c r="N5" s="1314"/>
      <c r="O5" s="1314"/>
      <c r="P5" s="1314"/>
      <c r="Q5" s="1314"/>
      <c r="R5" s="1314"/>
      <c r="S5" s="1314"/>
      <c r="T5" s="1314"/>
      <c r="U5" s="1314"/>
      <c r="V5" s="1314"/>
      <c r="W5" s="1314"/>
      <c r="X5" s="1314"/>
      <c r="Y5" s="1314"/>
      <c r="Z5" s="1314"/>
      <c r="AA5" s="1314"/>
      <c r="AB5" s="1314"/>
      <c r="AC5" s="1314"/>
      <c r="AD5" s="1314"/>
      <c r="AE5" s="1314"/>
      <c r="AF5" s="1314"/>
      <c r="AG5" s="1314"/>
      <c r="AH5" s="1314"/>
      <c r="AI5" s="1314"/>
      <c r="AJ5" s="1314"/>
      <c r="AK5" s="1314"/>
      <c r="AL5" s="1"/>
    </row>
    <row r="6" spans="1:41" s="2" customFormat="1" ht="19.5" customHeight="1" x14ac:dyDescent="0.2">
      <c r="A6" s="1"/>
      <c r="B6" s="1"/>
      <c r="C6" s="1314" t="s">
        <v>167</v>
      </c>
      <c r="D6" s="1314"/>
      <c r="E6" s="1314"/>
      <c r="F6" s="1314"/>
      <c r="G6" s="1314"/>
      <c r="H6" s="1314"/>
      <c r="I6" s="1314"/>
      <c r="J6" s="1314"/>
      <c r="K6" s="1314"/>
      <c r="L6" s="1314"/>
      <c r="M6" s="1314"/>
      <c r="N6" s="1314"/>
      <c r="O6" s="1314"/>
      <c r="P6" s="1314"/>
      <c r="Q6" s="1314"/>
      <c r="R6" s="1314"/>
      <c r="S6" s="1314"/>
      <c r="T6" s="1314"/>
      <c r="U6" s="1314"/>
      <c r="V6" s="1314"/>
      <c r="W6" s="1314"/>
      <c r="X6" s="1314"/>
      <c r="Y6" s="1314"/>
      <c r="Z6" s="1314"/>
      <c r="AA6" s="1314"/>
      <c r="AB6" s="1314"/>
      <c r="AC6" s="1314"/>
      <c r="AD6" s="1314"/>
      <c r="AE6" s="1314"/>
      <c r="AF6" s="1314"/>
      <c r="AG6" s="1314"/>
      <c r="AH6" s="1314"/>
      <c r="AI6" s="1314"/>
      <c r="AJ6" s="1314"/>
      <c r="AK6" s="1314"/>
      <c r="AL6" s="1"/>
    </row>
    <row r="7" spans="1:41" s="27" customFormat="1" ht="18" customHeight="1" x14ac:dyDescent="0.2">
      <c r="A7" s="26"/>
      <c r="B7" s="26"/>
      <c r="C7" s="26"/>
      <c r="D7" s="26" t="s">
        <v>168</v>
      </c>
      <c r="E7" s="1315" t="s">
        <v>169</v>
      </c>
      <c r="F7" s="1315"/>
      <c r="G7" s="1315"/>
      <c r="H7" s="1315"/>
      <c r="I7" s="1315"/>
      <c r="J7" s="1315"/>
      <c r="K7" s="1315"/>
      <c r="L7" s="1315"/>
      <c r="M7" s="1315"/>
      <c r="N7" s="1315"/>
      <c r="O7" s="1315"/>
      <c r="P7" s="1315"/>
      <c r="Q7" s="1315"/>
      <c r="R7" s="1315"/>
      <c r="S7" s="1315"/>
      <c r="T7" s="1315"/>
      <c r="U7" s="1315"/>
      <c r="V7" s="1315"/>
      <c r="W7" s="1315"/>
      <c r="X7" s="1315"/>
      <c r="Y7" s="1315"/>
      <c r="Z7" s="1315"/>
      <c r="AA7" s="1315"/>
      <c r="AB7" s="1315"/>
      <c r="AC7" s="1315"/>
      <c r="AD7" s="1315"/>
      <c r="AE7" s="1315"/>
      <c r="AF7" s="1315"/>
      <c r="AG7" s="1315"/>
      <c r="AH7" s="1315"/>
      <c r="AI7" s="1315"/>
      <c r="AJ7" s="1315"/>
      <c r="AK7" s="1315"/>
      <c r="AL7" s="26"/>
      <c r="AN7" s="28"/>
    </row>
    <row r="8" spans="1:41" s="27" customFormat="1" ht="18" customHeight="1" x14ac:dyDescent="0.2">
      <c r="A8" s="26"/>
      <c r="B8" s="26"/>
      <c r="C8" s="26"/>
      <c r="D8" s="26"/>
      <c r="E8" s="1315" t="s">
        <v>170</v>
      </c>
      <c r="F8" s="1315"/>
      <c r="G8" s="1315"/>
      <c r="H8" s="1315"/>
      <c r="I8" s="1315"/>
      <c r="J8" s="1315"/>
      <c r="K8" s="1315"/>
      <c r="L8" s="1315"/>
      <c r="M8" s="1315"/>
      <c r="N8" s="1315"/>
      <c r="O8" s="1315"/>
      <c r="P8" s="1315"/>
      <c r="Q8" s="1315"/>
      <c r="R8" s="1315"/>
      <c r="S8" s="1315"/>
      <c r="T8" s="1315"/>
      <c r="U8" s="1315"/>
      <c r="V8" s="1315"/>
      <c r="W8" s="1315"/>
      <c r="X8" s="1315"/>
      <c r="Y8" s="1315"/>
      <c r="Z8" s="1315"/>
      <c r="AA8" s="1315"/>
      <c r="AB8" s="1315"/>
      <c r="AC8" s="1315"/>
      <c r="AD8" s="1315"/>
      <c r="AE8" s="1315"/>
      <c r="AF8" s="1315"/>
      <c r="AG8" s="1315"/>
      <c r="AH8" s="1315"/>
      <c r="AI8" s="1315"/>
      <c r="AJ8" s="1315"/>
      <c r="AK8" s="1315"/>
      <c r="AL8" s="29"/>
      <c r="AN8" s="30" t="s">
        <v>9</v>
      </c>
    </row>
    <row r="9" spans="1:41" s="27" customFormat="1" ht="18" customHeight="1" x14ac:dyDescent="0.2">
      <c r="A9" s="26"/>
      <c r="B9" s="26"/>
      <c r="C9" s="26"/>
      <c r="D9" s="26"/>
      <c r="E9" s="1315" t="s">
        <v>171</v>
      </c>
      <c r="F9" s="1315"/>
      <c r="G9" s="1315"/>
      <c r="H9" s="1315"/>
      <c r="I9" s="1315"/>
      <c r="J9" s="1315"/>
      <c r="K9" s="1315"/>
      <c r="L9" s="1315"/>
      <c r="M9" s="1315"/>
      <c r="N9" s="1315"/>
      <c r="O9" s="1315"/>
      <c r="P9" s="1315"/>
      <c r="Q9" s="1315"/>
      <c r="R9" s="1315"/>
      <c r="S9" s="1315"/>
      <c r="T9" s="1315"/>
      <c r="U9" s="1315"/>
      <c r="V9" s="1315"/>
      <c r="W9" s="1315"/>
      <c r="X9" s="1315"/>
      <c r="Y9" s="1315"/>
      <c r="Z9" s="1315"/>
      <c r="AA9" s="1315"/>
      <c r="AB9" s="1315"/>
      <c r="AC9" s="1315"/>
      <c r="AD9" s="1315"/>
      <c r="AE9" s="1315"/>
      <c r="AF9" s="1315"/>
      <c r="AG9" s="1315"/>
      <c r="AH9" s="1315"/>
      <c r="AI9" s="1315"/>
      <c r="AJ9" s="1315"/>
      <c r="AK9" s="1315"/>
      <c r="AL9" s="29"/>
    </row>
    <row r="10" spans="1:41" s="27" customFormat="1" ht="18" customHeight="1" x14ac:dyDescent="0.2">
      <c r="A10" s="26"/>
      <c r="B10" s="26"/>
      <c r="C10" s="26"/>
      <c r="D10" s="26"/>
      <c r="E10" s="1315" t="s">
        <v>172</v>
      </c>
      <c r="F10" s="1315"/>
      <c r="G10" s="1315"/>
      <c r="H10" s="1315"/>
      <c r="I10" s="1315"/>
      <c r="J10" s="1315"/>
      <c r="K10" s="1315"/>
      <c r="L10" s="1315"/>
      <c r="M10" s="1315"/>
      <c r="N10" s="1315"/>
      <c r="O10" s="1315"/>
      <c r="P10" s="1315"/>
      <c r="Q10" s="1315"/>
      <c r="R10" s="1315"/>
      <c r="S10" s="1315"/>
      <c r="T10" s="1315"/>
      <c r="U10" s="1315"/>
      <c r="V10" s="1315"/>
      <c r="W10" s="1315"/>
      <c r="X10" s="1315"/>
      <c r="Y10" s="1315"/>
      <c r="Z10" s="1315"/>
      <c r="AA10" s="1315"/>
      <c r="AB10" s="1315"/>
      <c r="AC10" s="1315"/>
      <c r="AD10" s="1315"/>
      <c r="AE10" s="1315"/>
      <c r="AF10" s="1315"/>
      <c r="AG10" s="1315"/>
      <c r="AH10" s="1315"/>
      <c r="AI10" s="1315"/>
      <c r="AJ10" s="1315"/>
      <c r="AK10" s="1315"/>
      <c r="AL10" s="31"/>
      <c r="AN10" s="28" t="s">
        <v>11</v>
      </c>
    </row>
    <row r="11" spans="1:41" s="2" customFormat="1" ht="12" customHeight="1" x14ac:dyDescent="0.2">
      <c r="A11" s="1"/>
      <c r="B11" s="1"/>
      <c r="C11" s="1"/>
      <c r="D11" s="1"/>
      <c r="E11" s="1"/>
      <c r="F11" s="1"/>
      <c r="G11" s="1"/>
      <c r="H11" s="1"/>
      <c r="I11" s="1"/>
      <c r="J11" s="1"/>
      <c r="K11" s="1"/>
      <c r="L11" s="1"/>
      <c r="M11" s="1"/>
      <c r="N11" s="1"/>
      <c r="O11" s="21"/>
      <c r="P11" s="21"/>
      <c r="Q11" s="21"/>
      <c r="R11" s="21"/>
      <c r="S11" s="21"/>
      <c r="T11" s="35"/>
      <c r="U11" s="35"/>
      <c r="V11" s="35"/>
      <c r="W11" s="35"/>
      <c r="X11" s="35"/>
      <c r="Y11" s="35"/>
      <c r="Z11" s="35"/>
      <c r="AA11" s="35"/>
      <c r="AB11" s="35"/>
      <c r="AC11" s="35"/>
      <c r="AD11" s="35"/>
      <c r="AE11" s="35"/>
      <c r="AF11" s="35"/>
      <c r="AG11" s="35"/>
      <c r="AH11" s="35"/>
      <c r="AI11" s="35"/>
      <c r="AJ11" s="35"/>
      <c r="AK11" s="35"/>
      <c r="AL11" s="13"/>
      <c r="AN11" s="6" t="s">
        <v>13</v>
      </c>
    </row>
    <row r="12" spans="1:41" s="2" customFormat="1" ht="17.25" customHeight="1" x14ac:dyDescent="0.2">
      <c r="A12" s="1"/>
      <c r="B12" s="23">
        <f>入力シート①!C29</f>
        <v>0</v>
      </c>
      <c r="C12" s="1313" t="s">
        <v>173</v>
      </c>
      <c r="D12" s="1314"/>
      <c r="E12" s="1314"/>
      <c r="F12" s="1314"/>
      <c r="G12" s="1314"/>
      <c r="H12" s="1314"/>
      <c r="I12" s="1314"/>
      <c r="J12" s="1314"/>
      <c r="K12" s="1314"/>
      <c r="L12" s="1314"/>
      <c r="M12" s="1314"/>
      <c r="N12" s="1314"/>
      <c r="O12" s="1314"/>
      <c r="P12" s="1314"/>
      <c r="Q12" s="1314"/>
      <c r="R12" s="1314"/>
      <c r="S12" s="1314"/>
      <c r="T12" s="1314"/>
      <c r="U12" s="1314"/>
      <c r="V12" s="1314"/>
      <c r="W12" s="1314"/>
      <c r="X12" s="1314"/>
      <c r="Y12" s="1314"/>
      <c r="Z12" s="1314"/>
      <c r="AA12" s="1314"/>
      <c r="AB12" s="1314"/>
      <c r="AC12" s="1314"/>
      <c r="AD12" s="1314"/>
      <c r="AE12" s="1314"/>
      <c r="AF12" s="1314"/>
      <c r="AG12" s="1314"/>
      <c r="AH12" s="1314"/>
      <c r="AI12" s="1314"/>
      <c r="AJ12" s="1314"/>
      <c r="AK12" s="1314"/>
      <c r="AL12" s="1"/>
    </row>
    <row r="13" spans="1:41" s="2" customFormat="1" ht="3.75" customHeight="1" x14ac:dyDescent="0.2">
      <c r="A13" s="1"/>
      <c r="B13" s="1"/>
      <c r="C13" s="1"/>
      <c r="D13" s="1"/>
      <c r="E13" s="1"/>
      <c r="F13" s="1"/>
      <c r="G13" s="1"/>
      <c r="H13" s="1"/>
      <c r="I13" s="1"/>
      <c r="J13" s="1"/>
      <c r="K13" s="1"/>
      <c r="L13" s="1"/>
      <c r="M13" s="1"/>
      <c r="N13" s="1"/>
      <c r="O13" s="21"/>
      <c r="P13" s="21"/>
      <c r="Q13" s="21"/>
      <c r="R13" s="21"/>
      <c r="S13" s="21"/>
      <c r="T13" s="22"/>
      <c r="U13" s="22"/>
      <c r="V13" s="22"/>
      <c r="W13" s="22"/>
      <c r="X13" s="22"/>
      <c r="Y13" s="22"/>
      <c r="Z13" s="22"/>
      <c r="AA13" s="22"/>
      <c r="AB13" s="22"/>
      <c r="AC13" s="22"/>
      <c r="AD13" s="22"/>
      <c r="AE13" s="22"/>
      <c r="AF13" s="22"/>
      <c r="AG13" s="22"/>
      <c r="AH13" s="22"/>
      <c r="AI13" s="22"/>
      <c r="AJ13" s="22"/>
      <c r="AK13" s="22"/>
      <c r="AL13" s="13"/>
    </row>
    <row r="14" spans="1:41" s="2" customFormat="1" ht="20.100000000000001" customHeight="1" x14ac:dyDescent="0.2">
      <c r="A14" s="1"/>
      <c r="B14" s="1316" t="s">
        <v>134</v>
      </c>
      <c r="C14" s="1317"/>
      <c r="D14" s="36" t="s">
        <v>719</v>
      </c>
      <c r="E14" s="36"/>
      <c r="F14" s="36"/>
      <c r="G14" s="36"/>
      <c r="H14" s="36"/>
      <c r="I14" s="36"/>
      <c r="J14" s="36"/>
      <c r="K14" s="36"/>
      <c r="L14" s="36"/>
      <c r="M14" s="36"/>
      <c r="N14" s="36"/>
      <c r="O14" s="37"/>
      <c r="P14" s="37"/>
      <c r="Q14" s="37"/>
      <c r="R14" s="37"/>
      <c r="S14" s="37"/>
      <c r="T14" s="38"/>
      <c r="U14" s="38"/>
      <c r="V14" s="38"/>
      <c r="W14" s="38"/>
      <c r="X14" s="38"/>
      <c r="Y14" s="38"/>
      <c r="Z14" s="38"/>
      <c r="AA14" s="38"/>
      <c r="AB14" s="38"/>
      <c r="AC14" s="38"/>
      <c r="AD14" s="38"/>
      <c r="AE14" s="38"/>
      <c r="AF14" s="38"/>
      <c r="AG14" s="38"/>
      <c r="AH14" s="38"/>
      <c r="AI14" s="39"/>
      <c r="AJ14" s="39"/>
      <c r="AK14" s="40"/>
      <c r="AL14" s="13"/>
      <c r="AN14" s="6"/>
    </row>
    <row r="15" spans="1:41" s="2" customFormat="1" ht="20.100000000000001" customHeight="1" x14ac:dyDescent="0.2">
      <c r="A15" s="1"/>
      <c r="B15" s="1318" t="s">
        <v>174</v>
      </c>
      <c r="C15" s="1319"/>
      <c r="D15" s="41" t="s">
        <v>175</v>
      </c>
      <c r="E15" s="41"/>
      <c r="F15" s="41"/>
      <c r="G15" s="41"/>
      <c r="H15" s="41"/>
      <c r="I15" s="41"/>
      <c r="J15" s="41"/>
      <c r="K15" s="41"/>
      <c r="L15" s="41"/>
      <c r="M15" s="41"/>
      <c r="N15" s="41"/>
      <c r="O15" s="42"/>
      <c r="P15" s="42"/>
      <c r="Q15" s="42"/>
      <c r="R15" s="42"/>
      <c r="S15" s="42"/>
      <c r="T15" s="41"/>
      <c r="U15" s="42"/>
      <c r="V15" s="41"/>
      <c r="W15" s="41"/>
      <c r="X15" s="41"/>
      <c r="Y15" s="43"/>
      <c r="Z15" s="44"/>
      <c r="AA15" s="44"/>
      <c r="AB15" s="44"/>
      <c r="AC15" s="43"/>
      <c r="AD15" s="44"/>
      <c r="AE15" s="44"/>
      <c r="AF15" s="44"/>
      <c r="AG15" s="43"/>
      <c r="AH15" s="44"/>
      <c r="AI15" s="45"/>
      <c r="AJ15" s="45"/>
      <c r="AK15" s="46"/>
      <c r="AL15" s="13"/>
    </row>
    <row r="16" spans="1:41" s="2" customFormat="1" ht="17.100000000000001" customHeight="1" x14ac:dyDescent="0.2">
      <c r="A16" s="1"/>
      <c r="B16" s="47" t="s">
        <v>176</v>
      </c>
      <c r="C16" s="26"/>
      <c r="D16" s="26"/>
      <c r="E16" s="26"/>
      <c r="F16" s="26"/>
      <c r="G16" s="33"/>
      <c r="H16" s="33"/>
      <c r="I16" s="1"/>
      <c r="J16" s="1"/>
      <c r="K16" s="1"/>
      <c r="L16" s="1"/>
      <c r="M16" s="1"/>
      <c r="N16" s="1"/>
      <c r="O16" s="11"/>
      <c r="P16" s="11"/>
      <c r="Q16" s="11"/>
      <c r="R16" s="11"/>
      <c r="S16" s="11"/>
      <c r="T16" s="12"/>
      <c r="U16" s="12"/>
      <c r="V16" s="12"/>
      <c r="W16" s="12"/>
      <c r="X16" s="12"/>
      <c r="Y16" s="12"/>
      <c r="Z16" s="12"/>
      <c r="AA16" s="12"/>
      <c r="AB16" s="12"/>
      <c r="AC16" s="12"/>
      <c r="AD16" s="12"/>
      <c r="AE16" s="12"/>
      <c r="AF16" s="12"/>
      <c r="AG16" s="12"/>
      <c r="AH16" s="12"/>
      <c r="AI16" s="12"/>
      <c r="AJ16" s="12"/>
      <c r="AK16" s="48"/>
      <c r="AL16" s="13"/>
      <c r="AN16" s="6"/>
    </row>
    <row r="17" spans="1:42" s="2" customFormat="1" ht="17.100000000000001" customHeight="1" x14ac:dyDescent="0.2">
      <c r="A17" s="1"/>
      <c r="B17" s="47"/>
      <c r="C17" s="26" t="s">
        <v>177</v>
      </c>
      <c r="D17" s="26"/>
      <c r="E17" s="26"/>
      <c r="F17" s="26"/>
      <c r="G17" s="33"/>
      <c r="H17" s="33"/>
      <c r="I17" s="1"/>
      <c r="J17" s="1"/>
      <c r="K17" s="1"/>
      <c r="L17" s="1"/>
      <c r="M17" s="1"/>
      <c r="N17" s="1"/>
      <c r="O17" s="21"/>
      <c r="P17" s="21"/>
      <c r="Q17" s="21"/>
      <c r="R17" s="21"/>
      <c r="S17" s="21"/>
      <c r="T17" s="22"/>
      <c r="U17" s="22"/>
      <c r="V17" s="22"/>
      <c r="W17" s="21"/>
      <c r="X17" s="21"/>
      <c r="Y17" s="21"/>
      <c r="Z17" s="21"/>
      <c r="AA17" s="21"/>
      <c r="AB17" s="22"/>
      <c r="AC17" s="22"/>
      <c r="AD17" s="21"/>
      <c r="AE17" s="21"/>
      <c r="AF17" s="21"/>
      <c r="AG17" s="21"/>
      <c r="AH17" s="21"/>
      <c r="AI17" s="22"/>
      <c r="AJ17" s="22"/>
      <c r="AK17" s="49"/>
      <c r="AL17" s="13"/>
    </row>
    <row r="18" spans="1:42" s="2" customFormat="1" ht="17.100000000000001" customHeight="1" x14ac:dyDescent="0.2">
      <c r="A18" s="1"/>
      <c r="B18" s="47"/>
      <c r="C18" s="26" t="s">
        <v>66</v>
      </c>
      <c r="D18" s="26" t="s">
        <v>178</v>
      </c>
      <c r="E18" s="26"/>
      <c r="F18" s="26"/>
      <c r="G18" s="33"/>
      <c r="H18" s="33"/>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20"/>
      <c r="AL18" s="1"/>
    </row>
    <row r="19" spans="1:42" s="2" customFormat="1" ht="17.100000000000001" customHeight="1" x14ac:dyDescent="0.2">
      <c r="A19" s="1"/>
      <c r="B19" s="47"/>
      <c r="C19" s="26"/>
      <c r="D19" s="26" t="s">
        <v>179</v>
      </c>
      <c r="E19" s="26"/>
      <c r="F19" s="26"/>
      <c r="G19" s="33"/>
      <c r="H19" s="33"/>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20"/>
      <c r="AL19" s="1"/>
    </row>
    <row r="20" spans="1:42" s="2" customFormat="1" ht="17.100000000000001" customHeight="1" x14ac:dyDescent="0.2">
      <c r="A20" s="15"/>
      <c r="B20" s="50"/>
      <c r="C20" s="51" t="s">
        <v>68</v>
      </c>
      <c r="D20" s="51" t="s">
        <v>180</v>
      </c>
      <c r="E20" s="51"/>
      <c r="F20" s="51"/>
      <c r="G20" s="52"/>
      <c r="H20" s="52"/>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4"/>
      <c r="AL20" s="15"/>
      <c r="AP20" s="14"/>
    </row>
    <row r="21" spans="1:42" s="2" customFormat="1" ht="11.25" customHeight="1" x14ac:dyDescent="0.2">
      <c r="A21" s="1"/>
      <c r="B21" s="15"/>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row>
    <row r="22" spans="1:42" s="2" customFormat="1" ht="17.25" customHeight="1" x14ac:dyDescent="0.2">
      <c r="A22" s="1"/>
      <c r="B22" s="23">
        <f>入力シート①!C31</f>
        <v>0</v>
      </c>
      <c r="C22" s="1313" t="s">
        <v>181</v>
      </c>
      <c r="D22" s="1314"/>
      <c r="E22" s="1314"/>
      <c r="F22" s="1314"/>
      <c r="G22" s="1314"/>
      <c r="H22" s="1314"/>
      <c r="I22" s="1314"/>
      <c r="J22" s="1314"/>
      <c r="K22" s="1314"/>
      <c r="L22" s="1314"/>
      <c r="M22" s="1314"/>
      <c r="N22" s="1314"/>
      <c r="O22" s="1314"/>
      <c r="P22" s="1314"/>
      <c r="Q22" s="1314"/>
      <c r="R22" s="1314"/>
      <c r="S22" s="1314"/>
      <c r="T22" s="1314"/>
      <c r="U22" s="1314"/>
      <c r="V22" s="1314"/>
      <c r="W22" s="1314"/>
      <c r="X22" s="1314"/>
      <c r="Y22" s="1314"/>
      <c r="Z22" s="1314"/>
      <c r="AA22" s="1314"/>
      <c r="AB22" s="1314"/>
      <c r="AC22" s="1314"/>
      <c r="AD22" s="1314"/>
      <c r="AE22" s="1314"/>
      <c r="AF22" s="1314"/>
      <c r="AG22" s="1314"/>
      <c r="AH22" s="1314"/>
      <c r="AI22" s="1314"/>
      <c r="AJ22" s="1314"/>
      <c r="AK22" s="1314"/>
      <c r="AL22" s="1"/>
    </row>
    <row r="23" spans="1:42" s="2" customFormat="1" ht="3.75" customHeight="1" x14ac:dyDescent="0.2">
      <c r="A23" s="1"/>
      <c r="B23" s="1"/>
      <c r="C23" s="1"/>
      <c r="D23" s="1"/>
      <c r="E23" s="1"/>
      <c r="F23" s="1"/>
      <c r="G23" s="1"/>
      <c r="H23" s="1"/>
      <c r="I23" s="1"/>
      <c r="J23" s="1"/>
      <c r="K23" s="1"/>
      <c r="L23" s="1"/>
      <c r="M23" s="1"/>
      <c r="N23" s="1"/>
      <c r="O23" s="21"/>
      <c r="P23" s="21"/>
      <c r="Q23" s="21"/>
      <c r="R23" s="21"/>
      <c r="S23" s="21"/>
      <c r="T23" s="22"/>
      <c r="U23" s="22"/>
      <c r="V23" s="22"/>
      <c r="W23" s="22"/>
      <c r="X23" s="22"/>
      <c r="Y23" s="22"/>
      <c r="Z23" s="22"/>
      <c r="AA23" s="22"/>
      <c r="AB23" s="22"/>
      <c r="AC23" s="22"/>
      <c r="AD23" s="22"/>
      <c r="AE23" s="22"/>
      <c r="AF23" s="22"/>
      <c r="AG23" s="22"/>
      <c r="AH23" s="22"/>
      <c r="AI23" s="22"/>
      <c r="AJ23" s="22"/>
      <c r="AK23" s="22"/>
      <c r="AL23" s="13"/>
    </row>
    <row r="24" spans="1:42" s="2" customFormat="1" ht="18" customHeight="1" x14ac:dyDescent="0.2">
      <c r="A24" s="1"/>
      <c r="B24" s="1320" t="s">
        <v>134</v>
      </c>
      <c r="C24" s="1321"/>
      <c r="D24" s="55" t="s">
        <v>182</v>
      </c>
      <c r="E24" s="55"/>
      <c r="F24" s="55"/>
      <c r="G24" s="55"/>
      <c r="H24" s="55"/>
      <c r="I24" s="55"/>
      <c r="J24" s="55"/>
      <c r="K24" s="55"/>
      <c r="L24" s="55"/>
      <c r="M24" s="55"/>
      <c r="N24" s="55"/>
      <c r="O24" s="56"/>
      <c r="P24" s="56"/>
      <c r="Q24" s="56"/>
      <c r="R24" s="56"/>
      <c r="S24" s="56"/>
      <c r="T24" s="57"/>
      <c r="U24" s="57"/>
      <c r="V24" s="57"/>
      <c r="W24" s="57"/>
      <c r="X24" s="57"/>
      <c r="Y24" s="57"/>
      <c r="Z24" s="57"/>
      <c r="AA24" s="57"/>
      <c r="AB24" s="57"/>
      <c r="AC24" s="57"/>
      <c r="AD24" s="57"/>
      <c r="AE24" s="57"/>
      <c r="AF24" s="57"/>
      <c r="AG24" s="57"/>
      <c r="AH24" s="57"/>
      <c r="AI24" s="57"/>
      <c r="AJ24" s="57"/>
      <c r="AK24" s="58"/>
      <c r="AL24" s="13"/>
      <c r="AN24" s="6"/>
    </row>
    <row r="25" spans="1:42" s="2" customFormat="1" ht="18" customHeight="1" x14ac:dyDescent="0.2">
      <c r="A25" s="1"/>
      <c r="B25" s="59"/>
      <c r="C25" s="60"/>
      <c r="D25" s="41" t="s">
        <v>183</v>
      </c>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1"/>
      <c r="AL25" s="16"/>
    </row>
    <row r="26" spans="1:42" s="2" customFormat="1" ht="18" customHeight="1" x14ac:dyDescent="0.2">
      <c r="A26" s="1"/>
      <c r="B26" s="1322" t="s">
        <v>135</v>
      </c>
      <c r="C26" s="1323"/>
      <c r="D26" s="33" t="s">
        <v>184</v>
      </c>
      <c r="E26" s="62"/>
      <c r="F26" s="62"/>
      <c r="G26" s="62"/>
      <c r="H26" s="62"/>
      <c r="I26" s="62"/>
      <c r="J26" s="62"/>
      <c r="K26" s="62"/>
      <c r="L26" s="62"/>
      <c r="M26" s="62"/>
      <c r="N26" s="63"/>
      <c r="O26" s="63"/>
      <c r="P26" s="63"/>
      <c r="Q26" s="63"/>
      <c r="R26" s="63"/>
      <c r="S26" s="63"/>
      <c r="T26" s="63"/>
      <c r="U26" s="63"/>
      <c r="V26" s="63"/>
      <c r="W26" s="63"/>
      <c r="X26" s="63"/>
      <c r="Y26" s="63"/>
      <c r="Z26" s="63"/>
      <c r="AA26" s="63"/>
      <c r="AB26" s="63"/>
      <c r="AC26" s="63"/>
      <c r="AD26" s="63"/>
      <c r="AE26" s="63"/>
      <c r="AF26" s="63"/>
      <c r="AG26" s="63"/>
      <c r="AH26" s="63"/>
      <c r="AI26" s="63"/>
      <c r="AJ26" s="63"/>
      <c r="AK26" s="64"/>
      <c r="AL26" s="16"/>
    </row>
    <row r="27" spans="1:42" s="2" customFormat="1" ht="18" customHeight="1" x14ac:dyDescent="0.2">
      <c r="A27" s="1"/>
      <c r="B27" s="65"/>
      <c r="C27" s="63"/>
      <c r="D27" s="33" t="s">
        <v>185</v>
      </c>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4"/>
      <c r="AL27" s="1"/>
      <c r="AM27" s="1"/>
    </row>
    <row r="28" spans="1:42" s="2" customFormat="1" ht="18" customHeight="1" x14ac:dyDescent="0.2">
      <c r="A28" s="1"/>
      <c r="B28" s="66"/>
      <c r="C28" s="33"/>
      <c r="D28" s="33" t="s">
        <v>186</v>
      </c>
      <c r="E28" s="67"/>
      <c r="F28" s="67"/>
      <c r="G28" s="67"/>
      <c r="H28" s="67"/>
      <c r="I28" s="67"/>
      <c r="J28" s="33"/>
      <c r="K28" s="33"/>
      <c r="L28" s="33"/>
      <c r="M28" s="33"/>
      <c r="N28" s="33"/>
      <c r="O28" s="33"/>
      <c r="P28" s="33"/>
      <c r="Q28" s="33"/>
      <c r="R28" s="33"/>
      <c r="S28" s="33"/>
      <c r="T28" s="33"/>
      <c r="U28" s="33"/>
      <c r="V28" s="33"/>
      <c r="W28" s="33"/>
      <c r="X28" s="33"/>
      <c r="Y28" s="67"/>
      <c r="Z28" s="67"/>
      <c r="AA28" s="67"/>
      <c r="AB28" s="33"/>
      <c r="AC28" s="67"/>
      <c r="AD28" s="67"/>
      <c r="AE28" s="67"/>
      <c r="AF28" s="67"/>
      <c r="AG28" s="67"/>
      <c r="AH28" s="67"/>
      <c r="AI28" s="67"/>
      <c r="AJ28" s="67"/>
      <c r="AK28" s="68"/>
      <c r="AL28" s="9"/>
    </row>
    <row r="29" spans="1:42" s="2" customFormat="1" ht="18" customHeight="1" x14ac:dyDescent="0.2">
      <c r="A29" s="1"/>
      <c r="B29" s="1320" t="s">
        <v>137</v>
      </c>
      <c r="C29" s="1321"/>
      <c r="D29" s="55" t="s">
        <v>187</v>
      </c>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c r="AL29" s="16"/>
    </row>
    <row r="30" spans="1:42" s="4" customFormat="1" ht="18" customHeight="1" x14ac:dyDescent="0.2">
      <c r="A30" s="1"/>
      <c r="B30" s="71"/>
      <c r="C30" s="72"/>
      <c r="D30" s="41" t="s">
        <v>188</v>
      </c>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3"/>
      <c r="AL30" s="15"/>
    </row>
    <row r="31" spans="1:42" s="2" customFormat="1" ht="18" customHeight="1" x14ac:dyDescent="0.2">
      <c r="A31" s="1"/>
      <c r="B31" s="1322" t="s">
        <v>139</v>
      </c>
      <c r="C31" s="1323"/>
      <c r="D31" s="33" t="s">
        <v>189</v>
      </c>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5"/>
      <c r="AL31" s="16"/>
    </row>
    <row r="32" spans="1:42" s="4" customFormat="1" ht="18" customHeight="1" x14ac:dyDescent="0.2">
      <c r="A32" s="1"/>
      <c r="B32" s="76"/>
      <c r="C32" s="74"/>
      <c r="D32" s="77" t="s">
        <v>190</v>
      </c>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5"/>
      <c r="AL32" s="1"/>
    </row>
    <row r="33" spans="1:39" s="4" customFormat="1" ht="18" customHeight="1" x14ac:dyDescent="0.2">
      <c r="A33" s="1"/>
      <c r="B33" s="1316" t="s">
        <v>141</v>
      </c>
      <c r="C33" s="1317"/>
      <c r="D33" s="78" t="s">
        <v>191</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80"/>
      <c r="AL33" s="15"/>
    </row>
    <row r="34" spans="1:39" s="2" customFormat="1" ht="9.75" customHeight="1" x14ac:dyDescent="0.2">
      <c r="A34" s="1"/>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1"/>
      <c r="AM34" s="1"/>
    </row>
    <row r="35" spans="1:39" s="2" customFormat="1" ht="18" customHeight="1" x14ac:dyDescent="0.2">
      <c r="A35" s="1"/>
      <c r="B35" s="81">
        <f>入力シート①!C33</f>
        <v>0</v>
      </c>
      <c r="C35" s="1324" t="s">
        <v>192</v>
      </c>
      <c r="D35" s="1325"/>
      <c r="E35" s="1325"/>
      <c r="F35" s="1325"/>
      <c r="G35" s="1325"/>
      <c r="H35" s="1325"/>
      <c r="I35" s="1325"/>
      <c r="J35" s="1325"/>
      <c r="K35" s="1325"/>
      <c r="L35" s="1325"/>
      <c r="M35" s="1325"/>
      <c r="N35" s="1325"/>
      <c r="O35" s="1325"/>
      <c r="P35" s="1325"/>
      <c r="Q35" s="1325"/>
      <c r="R35" s="1325"/>
      <c r="S35" s="1325"/>
      <c r="T35" s="1325"/>
      <c r="U35" s="1325"/>
      <c r="V35" s="1325"/>
      <c r="W35" s="1325"/>
      <c r="X35" s="1325"/>
      <c r="Y35" s="1325"/>
      <c r="Z35" s="1325"/>
      <c r="AA35" s="1325"/>
      <c r="AB35" s="1325"/>
      <c r="AC35" s="1325"/>
      <c r="AD35" s="1325"/>
      <c r="AE35" s="1325"/>
      <c r="AF35" s="1325"/>
      <c r="AG35" s="1325"/>
      <c r="AH35" s="1325"/>
      <c r="AI35" s="1325"/>
      <c r="AJ35" s="1325"/>
      <c r="AK35" s="1325"/>
      <c r="AL35" s="16"/>
    </row>
    <row r="36" spans="1:39" s="2" customFormat="1" ht="18" customHeight="1" x14ac:dyDescent="0.2">
      <c r="A36" s="1"/>
      <c r="B36" s="24"/>
      <c r="C36" s="82" t="s">
        <v>193</v>
      </c>
      <c r="D36" s="82"/>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16"/>
    </row>
    <row r="37" spans="1:39" s="2" customFormat="1" ht="20.100000000000001" customHeight="1" x14ac:dyDescent="0.2">
      <c r="A37" s="1"/>
      <c r="B37" s="83"/>
      <c r="C37" s="83"/>
      <c r="D37" s="83"/>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1"/>
      <c r="AM37" s="1"/>
    </row>
    <row r="38" spans="1:39" s="2" customFormat="1" ht="20.100000000000001" customHeight="1" x14ac:dyDescent="0.2">
      <c r="A38" s="1"/>
      <c r="B38" s="82" t="s">
        <v>194</v>
      </c>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9"/>
    </row>
    <row r="39" spans="1:39" s="2" customFormat="1" ht="20.100000000000001" customHeight="1" x14ac:dyDescent="0.2">
      <c r="A39" s="1"/>
      <c r="B39" s="1326" t="s">
        <v>45</v>
      </c>
      <c r="C39" s="1326"/>
      <c r="D39" s="1326"/>
      <c r="E39" s="1326" t="s">
        <v>195</v>
      </c>
      <c r="F39" s="1326"/>
      <c r="G39" s="1326"/>
      <c r="H39" s="1326"/>
      <c r="I39" s="1326"/>
      <c r="J39" s="1326"/>
      <c r="K39" s="1326"/>
      <c r="L39" s="1326"/>
      <c r="M39" s="1326"/>
      <c r="N39" s="1326"/>
      <c r="O39" s="1326"/>
      <c r="P39" s="1326"/>
      <c r="Q39" s="1326"/>
      <c r="R39" s="1326"/>
      <c r="S39" s="1326"/>
      <c r="T39" s="1326"/>
      <c r="U39" s="1326"/>
      <c r="V39" s="1326"/>
      <c r="W39" s="1326"/>
      <c r="X39" s="1326"/>
      <c r="Y39" s="1326"/>
      <c r="Z39" s="1326"/>
      <c r="AA39" s="1326"/>
      <c r="AB39" s="1326"/>
      <c r="AC39" s="1326"/>
      <c r="AD39" s="1326"/>
      <c r="AE39" s="1326"/>
      <c r="AF39" s="1326"/>
      <c r="AG39" s="1326"/>
      <c r="AH39" s="1326" t="s">
        <v>196</v>
      </c>
      <c r="AI39" s="1326"/>
      <c r="AJ39" s="1326"/>
      <c r="AK39" s="1326"/>
      <c r="AL39" s="16"/>
    </row>
    <row r="40" spans="1:39" s="2" customFormat="1" ht="20.100000000000001" customHeight="1" x14ac:dyDescent="0.2">
      <c r="A40" s="1"/>
      <c r="B40" s="1326">
        <v>1</v>
      </c>
      <c r="C40" s="1326"/>
      <c r="D40" s="1326"/>
      <c r="E40" s="1327" t="s">
        <v>221</v>
      </c>
      <c r="F40" s="1327"/>
      <c r="G40" s="1327"/>
      <c r="H40" s="1327"/>
      <c r="I40" s="1327"/>
      <c r="J40" s="1327"/>
      <c r="K40" s="1327"/>
      <c r="L40" s="1327"/>
      <c r="M40" s="1327"/>
      <c r="N40" s="1327"/>
      <c r="O40" s="1327"/>
      <c r="P40" s="1327"/>
      <c r="Q40" s="1327"/>
      <c r="R40" s="1327"/>
      <c r="S40" s="1327"/>
      <c r="T40" s="1327"/>
      <c r="U40" s="1327"/>
      <c r="V40" s="1327"/>
      <c r="W40" s="1327"/>
      <c r="X40" s="1327"/>
      <c r="Y40" s="1327"/>
      <c r="Z40" s="1327"/>
      <c r="AA40" s="1327"/>
      <c r="AB40" s="1327"/>
      <c r="AC40" s="1327"/>
      <c r="AD40" s="1327"/>
      <c r="AE40" s="1327"/>
      <c r="AF40" s="1327"/>
      <c r="AG40" s="1327"/>
      <c r="AH40" s="1328" t="s">
        <v>197</v>
      </c>
      <c r="AI40" s="1328"/>
      <c r="AJ40" s="1328"/>
      <c r="AK40" s="1328"/>
      <c r="AL40" s="16"/>
    </row>
    <row r="41" spans="1:39" s="2" customFormat="1" ht="20.100000000000001" customHeight="1" x14ac:dyDescent="0.2">
      <c r="A41" s="1"/>
      <c r="B41" s="1326">
        <v>2</v>
      </c>
      <c r="C41" s="1326"/>
      <c r="D41" s="1326"/>
      <c r="E41" s="1327" t="s">
        <v>198</v>
      </c>
      <c r="F41" s="1327"/>
      <c r="G41" s="1327"/>
      <c r="H41" s="1327"/>
      <c r="I41" s="1327"/>
      <c r="J41" s="1327"/>
      <c r="K41" s="1327"/>
      <c r="L41" s="1327"/>
      <c r="M41" s="1327"/>
      <c r="N41" s="1327"/>
      <c r="O41" s="1327"/>
      <c r="P41" s="1327"/>
      <c r="Q41" s="1327"/>
      <c r="R41" s="1327"/>
      <c r="S41" s="1327"/>
      <c r="T41" s="1327"/>
      <c r="U41" s="1327"/>
      <c r="V41" s="1327"/>
      <c r="W41" s="1327"/>
      <c r="X41" s="1327"/>
      <c r="Y41" s="1327"/>
      <c r="Z41" s="1327"/>
      <c r="AA41" s="1327"/>
      <c r="AB41" s="1327"/>
      <c r="AC41" s="1327"/>
      <c r="AD41" s="1327"/>
      <c r="AE41" s="1327"/>
      <c r="AF41" s="1327"/>
      <c r="AG41" s="1327"/>
      <c r="AH41" s="1328" t="s">
        <v>197</v>
      </c>
      <c r="AI41" s="1328"/>
      <c r="AJ41" s="1328"/>
      <c r="AK41" s="1328"/>
      <c r="AL41" s="16"/>
    </row>
    <row r="42" spans="1:39" s="2" customFormat="1" ht="20.100000000000001" customHeight="1" x14ac:dyDescent="0.2">
      <c r="A42" s="1"/>
      <c r="B42" s="1326">
        <v>3</v>
      </c>
      <c r="C42" s="1326"/>
      <c r="D42" s="1326"/>
      <c r="E42" s="1327" t="s">
        <v>222</v>
      </c>
      <c r="F42" s="1327"/>
      <c r="G42" s="1327"/>
      <c r="H42" s="1327"/>
      <c r="I42" s="1327"/>
      <c r="J42" s="1327"/>
      <c r="K42" s="1327"/>
      <c r="L42" s="1327"/>
      <c r="M42" s="1327"/>
      <c r="N42" s="1327"/>
      <c r="O42" s="1327"/>
      <c r="P42" s="1327"/>
      <c r="Q42" s="1327"/>
      <c r="R42" s="1327"/>
      <c r="S42" s="1327"/>
      <c r="T42" s="1327"/>
      <c r="U42" s="1327"/>
      <c r="V42" s="1327"/>
      <c r="W42" s="1327"/>
      <c r="X42" s="1327"/>
      <c r="Y42" s="1327"/>
      <c r="Z42" s="1327"/>
      <c r="AA42" s="1327"/>
      <c r="AB42" s="1327"/>
      <c r="AC42" s="1327"/>
      <c r="AD42" s="1327"/>
      <c r="AE42" s="1327"/>
      <c r="AF42" s="1327"/>
      <c r="AG42" s="1327"/>
      <c r="AH42" s="1328" t="s">
        <v>197</v>
      </c>
      <c r="AI42" s="1328"/>
      <c r="AJ42" s="1328"/>
      <c r="AK42" s="1328"/>
      <c r="AL42" s="16"/>
    </row>
    <row r="43" spans="1:39" s="2" customFormat="1" ht="20.100000000000001" customHeight="1" x14ac:dyDescent="0.2">
      <c r="A43" s="1"/>
      <c r="B43" s="1326">
        <v>4</v>
      </c>
      <c r="C43" s="1326"/>
      <c r="D43" s="1326"/>
      <c r="E43" s="1327" t="s">
        <v>199</v>
      </c>
      <c r="F43" s="1327"/>
      <c r="G43" s="1327"/>
      <c r="H43" s="1327"/>
      <c r="I43" s="1327"/>
      <c r="J43" s="1327"/>
      <c r="K43" s="1327"/>
      <c r="L43" s="1327"/>
      <c r="M43" s="1327"/>
      <c r="N43" s="1327"/>
      <c r="O43" s="1327"/>
      <c r="P43" s="1327"/>
      <c r="Q43" s="1327"/>
      <c r="R43" s="1327"/>
      <c r="S43" s="1327"/>
      <c r="T43" s="1327"/>
      <c r="U43" s="1327"/>
      <c r="V43" s="1327"/>
      <c r="W43" s="1327"/>
      <c r="X43" s="1327"/>
      <c r="Y43" s="1327"/>
      <c r="Z43" s="1327"/>
      <c r="AA43" s="1327"/>
      <c r="AB43" s="1327"/>
      <c r="AC43" s="1327"/>
      <c r="AD43" s="1327"/>
      <c r="AE43" s="1327"/>
      <c r="AF43" s="1327"/>
      <c r="AG43" s="1327"/>
      <c r="AH43" s="1328" t="s">
        <v>197</v>
      </c>
      <c r="AI43" s="1328"/>
      <c r="AJ43" s="1328"/>
      <c r="AK43" s="1328"/>
      <c r="AL43" s="16"/>
    </row>
    <row r="44" spans="1:39" s="2" customFormat="1" ht="20.100000000000001" customHeight="1" x14ac:dyDescent="0.2">
      <c r="A44" s="1"/>
      <c r="B44" s="1329" t="s">
        <v>200</v>
      </c>
      <c r="C44" s="1330"/>
      <c r="D44" s="1331"/>
      <c r="E44" s="1327" t="s">
        <v>201</v>
      </c>
      <c r="F44" s="1327"/>
      <c r="G44" s="1327"/>
      <c r="H44" s="1327"/>
      <c r="I44" s="1327"/>
      <c r="J44" s="1327"/>
      <c r="K44" s="1327"/>
      <c r="L44" s="1327"/>
      <c r="M44" s="1327"/>
      <c r="N44" s="1327"/>
      <c r="O44" s="1327"/>
      <c r="P44" s="1327"/>
      <c r="Q44" s="1327"/>
      <c r="R44" s="1327"/>
      <c r="S44" s="1327"/>
      <c r="T44" s="1327"/>
      <c r="U44" s="1327"/>
      <c r="V44" s="1327"/>
      <c r="W44" s="1327"/>
      <c r="X44" s="1327"/>
      <c r="Y44" s="1327"/>
      <c r="Z44" s="1327"/>
      <c r="AA44" s="1327"/>
      <c r="AB44" s="1327"/>
      <c r="AC44" s="1327"/>
      <c r="AD44" s="1327"/>
      <c r="AE44" s="1327"/>
      <c r="AF44" s="1327"/>
      <c r="AG44" s="1327"/>
      <c r="AH44" s="1338" t="s">
        <v>197</v>
      </c>
      <c r="AI44" s="1339"/>
      <c r="AJ44" s="1339"/>
      <c r="AK44" s="1340"/>
      <c r="AL44" s="16"/>
    </row>
    <row r="45" spans="1:39" s="2" customFormat="1" ht="20.100000000000001" customHeight="1" x14ac:dyDescent="0.2">
      <c r="A45" s="1"/>
      <c r="B45" s="1332"/>
      <c r="C45" s="1333"/>
      <c r="D45" s="1334"/>
      <c r="E45" s="1327" t="s">
        <v>202</v>
      </c>
      <c r="F45" s="1327"/>
      <c r="G45" s="1327"/>
      <c r="H45" s="1327"/>
      <c r="I45" s="1327"/>
      <c r="J45" s="1327"/>
      <c r="K45" s="1327"/>
      <c r="L45" s="1327"/>
      <c r="M45" s="1327"/>
      <c r="N45" s="1327"/>
      <c r="O45" s="1327"/>
      <c r="P45" s="1327"/>
      <c r="Q45" s="1327"/>
      <c r="R45" s="1327"/>
      <c r="S45" s="1327"/>
      <c r="T45" s="1327"/>
      <c r="U45" s="1327"/>
      <c r="V45" s="1327"/>
      <c r="W45" s="1327"/>
      <c r="X45" s="1327"/>
      <c r="Y45" s="1327"/>
      <c r="Z45" s="1327"/>
      <c r="AA45" s="1327"/>
      <c r="AB45" s="1327"/>
      <c r="AC45" s="1327"/>
      <c r="AD45" s="1327"/>
      <c r="AE45" s="1327"/>
      <c r="AF45" s="1327"/>
      <c r="AG45" s="1327"/>
      <c r="AH45" s="1341"/>
      <c r="AI45" s="1342"/>
      <c r="AJ45" s="1342"/>
      <c r="AK45" s="1343"/>
      <c r="AL45" s="16"/>
    </row>
    <row r="46" spans="1:39" s="2" customFormat="1" ht="36" customHeight="1" x14ac:dyDescent="0.2">
      <c r="A46" s="1"/>
      <c r="B46" s="1335"/>
      <c r="C46" s="1336"/>
      <c r="D46" s="1337"/>
      <c r="E46" s="1327" t="s">
        <v>203</v>
      </c>
      <c r="F46" s="1327"/>
      <c r="G46" s="1327"/>
      <c r="H46" s="1327"/>
      <c r="I46" s="1327"/>
      <c r="J46" s="1327"/>
      <c r="K46" s="1327"/>
      <c r="L46" s="1327"/>
      <c r="M46" s="1327"/>
      <c r="N46" s="1327"/>
      <c r="O46" s="1327"/>
      <c r="P46" s="1327"/>
      <c r="Q46" s="1327"/>
      <c r="R46" s="1327"/>
      <c r="S46" s="1327"/>
      <c r="T46" s="1327"/>
      <c r="U46" s="1327"/>
      <c r="V46" s="1327"/>
      <c r="W46" s="1327"/>
      <c r="X46" s="1327"/>
      <c r="Y46" s="1327"/>
      <c r="Z46" s="1327"/>
      <c r="AA46" s="1327"/>
      <c r="AB46" s="1327"/>
      <c r="AC46" s="1327"/>
      <c r="AD46" s="1327"/>
      <c r="AE46" s="1327"/>
      <c r="AF46" s="1327"/>
      <c r="AG46" s="1327"/>
      <c r="AH46" s="1344"/>
      <c r="AI46" s="1345"/>
      <c r="AJ46" s="1345"/>
      <c r="AK46" s="1346"/>
      <c r="AL46" s="16"/>
    </row>
    <row r="47" spans="1:39" s="2" customFormat="1" ht="43.5" customHeight="1" x14ac:dyDescent="0.2">
      <c r="A47" s="1"/>
      <c r="B47" s="1326">
        <v>6</v>
      </c>
      <c r="C47" s="1326"/>
      <c r="D47" s="1326"/>
      <c r="E47" s="1327" t="s">
        <v>535</v>
      </c>
      <c r="F47" s="1327"/>
      <c r="G47" s="1327"/>
      <c r="H47" s="1327"/>
      <c r="I47" s="1327"/>
      <c r="J47" s="1327"/>
      <c r="K47" s="1327"/>
      <c r="L47" s="1327"/>
      <c r="M47" s="1327"/>
      <c r="N47" s="1327"/>
      <c r="O47" s="1327"/>
      <c r="P47" s="1327"/>
      <c r="Q47" s="1327"/>
      <c r="R47" s="1327"/>
      <c r="S47" s="1327"/>
      <c r="T47" s="1327"/>
      <c r="U47" s="1327"/>
      <c r="V47" s="1327"/>
      <c r="W47" s="1327"/>
      <c r="X47" s="1327"/>
      <c r="Y47" s="1327"/>
      <c r="Z47" s="1327"/>
      <c r="AA47" s="1327"/>
      <c r="AB47" s="1327"/>
      <c r="AC47" s="1327"/>
      <c r="AD47" s="1327"/>
      <c r="AE47" s="1327"/>
      <c r="AF47" s="1327"/>
      <c r="AG47" s="1327"/>
      <c r="AH47" s="1328" t="s">
        <v>197</v>
      </c>
      <c r="AI47" s="1328"/>
      <c r="AJ47" s="1328"/>
      <c r="AK47" s="1328"/>
      <c r="AL47" s="16"/>
    </row>
    <row r="48" spans="1:39" s="2" customFormat="1" ht="20.100000000000001" customHeight="1" x14ac:dyDescent="0.2">
      <c r="A48" s="1"/>
      <c r="B48" s="1326">
        <v>7</v>
      </c>
      <c r="C48" s="1326"/>
      <c r="D48" s="1326"/>
      <c r="E48" s="1327" t="s">
        <v>718</v>
      </c>
      <c r="F48" s="1327"/>
      <c r="G48" s="1327"/>
      <c r="H48" s="1327"/>
      <c r="I48" s="1327"/>
      <c r="J48" s="1327"/>
      <c r="K48" s="1327"/>
      <c r="L48" s="1327"/>
      <c r="M48" s="1327"/>
      <c r="N48" s="1327"/>
      <c r="O48" s="1327"/>
      <c r="P48" s="1327"/>
      <c r="Q48" s="1327"/>
      <c r="R48" s="1327"/>
      <c r="S48" s="1327"/>
      <c r="T48" s="1327"/>
      <c r="U48" s="1327"/>
      <c r="V48" s="1327"/>
      <c r="W48" s="1327"/>
      <c r="X48" s="1327"/>
      <c r="Y48" s="1327"/>
      <c r="Z48" s="1327"/>
      <c r="AA48" s="1327"/>
      <c r="AB48" s="1327"/>
      <c r="AC48" s="1327"/>
      <c r="AD48" s="1327"/>
      <c r="AE48" s="1327"/>
      <c r="AF48" s="1327"/>
      <c r="AG48" s="1327"/>
      <c r="AH48" s="1328" t="s">
        <v>197</v>
      </c>
      <c r="AI48" s="1328"/>
      <c r="AJ48" s="1328"/>
      <c r="AK48" s="1328"/>
      <c r="AL48" s="16"/>
    </row>
    <row r="49" spans="1:38" s="2" customFormat="1" ht="30" customHeight="1" x14ac:dyDescent="0.2">
      <c r="A49" s="1"/>
      <c r="B49" s="1347">
        <v>8</v>
      </c>
      <c r="C49" s="1348"/>
      <c r="D49" s="1349"/>
      <c r="E49" s="1350" t="s">
        <v>536</v>
      </c>
      <c r="F49" s="1351"/>
      <c r="G49" s="1351"/>
      <c r="H49" s="1351"/>
      <c r="I49" s="1351"/>
      <c r="J49" s="1351"/>
      <c r="K49" s="1351"/>
      <c r="L49" s="1351"/>
      <c r="M49" s="1351"/>
      <c r="N49" s="1351"/>
      <c r="O49" s="1351"/>
      <c r="P49" s="1351"/>
      <c r="Q49" s="1351"/>
      <c r="R49" s="1351"/>
      <c r="S49" s="1351"/>
      <c r="T49" s="1351"/>
      <c r="U49" s="1351"/>
      <c r="V49" s="1351"/>
      <c r="W49" s="1351"/>
      <c r="X49" s="1351"/>
      <c r="Y49" s="1351"/>
      <c r="Z49" s="1351"/>
      <c r="AA49" s="1351"/>
      <c r="AB49" s="1351"/>
      <c r="AC49" s="1351"/>
      <c r="AD49" s="1351"/>
      <c r="AE49" s="1351"/>
      <c r="AF49" s="1351"/>
      <c r="AG49" s="1352"/>
      <c r="AH49" s="1328" t="s">
        <v>197</v>
      </c>
      <c r="AI49" s="1328"/>
      <c r="AJ49" s="1328"/>
      <c r="AK49" s="1328"/>
      <c r="AL49" s="16"/>
    </row>
    <row r="50" spans="1:38" s="2" customFormat="1" ht="30" customHeight="1" x14ac:dyDescent="0.2">
      <c r="A50" s="1"/>
      <c r="B50" s="1347">
        <v>9</v>
      </c>
      <c r="C50" s="1348"/>
      <c r="D50" s="1349"/>
      <c r="E50" s="1350" t="s">
        <v>537</v>
      </c>
      <c r="F50" s="1351"/>
      <c r="G50" s="1351"/>
      <c r="H50" s="1351"/>
      <c r="I50" s="1351"/>
      <c r="J50" s="1351"/>
      <c r="K50" s="1351"/>
      <c r="L50" s="1351"/>
      <c r="M50" s="1351"/>
      <c r="N50" s="1351"/>
      <c r="O50" s="1351"/>
      <c r="P50" s="1351"/>
      <c r="Q50" s="1351"/>
      <c r="R50" s="1351"/>
      <c r="S50" s="1351"/>
      <c r="T50" s="1351"/>
      <c r="U50" s="1351"/>
      <c r="V50" s="1351"/>
      <c r="W50" s="1351"/>
      <c r="X50" s="1351"/>
      <c r="Y50" s="1351"/>
      <c r="Z50" s="1351"/>
      <c r="AA50" s="1351"/>
      <c r="AB50" s="1351"/>
      <c r="AC50" s="1351"/>
      <c r="AD50" s="1351"/>
      <c r="AE50" s="1351"/>
      <c r="AF50" s="1351"/>
      <c r="AG50" s="1352"/>
      <c r="AH50" s="1328" t="s">
        <v>197</v>
      </c>
      <c r="AI50" s="1328"/>
      <c r="AJ50" s="1328"/>
      <c r="AK50" s="1328"/>
      <c r="AL50" s="16"/>
    </row>
    <row r="51" spans="1:38" s="2" customFormat="1" ht="30" customHeight="1" x14ac:dyDescent="0.2">
      <c r="A51" s="1"/>
      <c r="B51" s="1347">
        <v>10</v>
      </c>
      <c r="C51" s="1348"/>
      <c r="D51" s="1349"/>
      <c r="E51" s="1350" t="s">
        <v>717</v>
      </c>
      <c r="F51" s="1351"/>
      <c r="G51" s="1351"/>
      <c r="H51" s="1351"/>
      <c r="I51" s="1351"/>
      <c r="J51" s="1351"/>
      <c r="K51" s="1351"/>
      <c r="L51" s="1351"/>
      <c r="M51" s="1351"/>
      <c r="N51" s="1351"/>
      <c r="O51" s="1351"/>
      <c r="P51" s="1351"/>
      <c r="Q51" s="1351"/>
      <c r="R51" s="1351"/>
      <c r="S51" s="1351"/>
      <c r="T51" s="1351"/>
      <c r="U51" s="1351"/>
      <c r="V51" s="1351"/>
      <c r="W51" s="1351"/>
      <c r="X51" s="1351"/>
      <c r="Y51" s="1351"/>
      <c r="Z51" s="1351"/>
      <c r="AA51" s="1351"/>
      <c r="AB51" s="1351"/>
      <c r="AC51" s="1351"/>
      <c r="AD51" s="1351"/>
      <c r="AE51" s="1351"/>
      <c r="AF51" s="1351"/>
      <c r="AG51" s="1352"/>
      <c r="AH51" s="1328" t="s">
        <v>197</v>
      </c>
      <c r="AI51" s="1328"/>
      <c r="AJ51" s="1328"/>
      <c r="AK51" s="1328"/>
      <c r="AL51" s="16"/>
    </row>
    <row r="52" spans="1:38" s="2" customFormat="1" ht="18.75" customHeight="1" x14ac:dyDescent="0.2">
      <c r="A52" s="1"/>
      <c r="B52" s="1326">
        <v>11</v>
      </c>
      <c r="C52" s="1326"/>
      <c r="D52" s="1326"/>
      <c r="E52" s="1327" t="s">
        <v>538</v>
      </c>
      <c r="F52" s="1327"/>
      <c r="G52" s="1327"/>
      <c r="H52" s="1327"/>
      <c r="I52" s="1327"/>
      <c r="J52" s="1327"/>
      <c r="K52" s="1327"/>
      <c r="L52" s="1327"/>
      <c r="M52" s="1327"/>
      <c r="N52" s="1327"/>
      <c r="O52" s="1327"/>
      <c r="P52" s="1327"/>
      <c r="Q52" s="1327"/>
      <c r="R52" s="1327"/>
      <c r="S52" s="1327"/>
      <c r="T52" s="1327"/>
      <c r="U52" s="1327"/>
      <c r="V52" s="1327"/>
      <c r="W52" s="1327"/>
      <c r="X52" s="1327"/>
      <c r="Y52" s="1327"/>
      <c r="Z52" s="1327"/>
      <c r="AA52" s="1327"/>
      <c r="AB52" s="1327"/>
      <c r="AC52" s="1327"/>
      <c r="AD52" s="1327"/>
      <c r="AE52" s="1327"/>
      <c r="AF52" s="1327"/>
      <c r="AG52" s="1327"/>
      <c r="AH52" s="1328" t="s">
        <v>197</v>
      </c>
      <c r="AI52" s="1328"/>
      <c r="AJ52" s="1328"/>
      <c r="AK52" s="1328"/>
      <c r="AL52" s="16"/>
    </row>
    <row r="53" spans="1:38" s="2" customFormat="1" ht="30" customHeight="1" x14ac:dyDescent="0.2">
      <c r="A53" s="1"/>
      <c r="B53" s="1326" t="s">
        <v>799</v>
      </c>
      <c r="C53" s="1326"/>
      <c r="D53" s="1326"/>
      <c r="E53" s="1327" t="s">
        <v>539</v>
      </c>
      <c r="F53" s="1327"/>
      <c r="G53" s="1327"/>
      <c r="H53" s="1327"/>
      <c r="I53" s="1327"/>
      <c r="J53" s="1327"/>
      <c r="K53" s="1327"/>
      <c r="L53" s="1327"/>
      <c r="M53" s="1327"/>
      <c r="N53" s="1327"/>
      <c r="O53" s="1327"/>
      <c r="P53" s="1327"/>
      <c r="Q53" s="1327"/>
      <c r="R53" s="1327"/>
      <c r="S53" s="1327"/>
      <c r="T53" s="1327"/>
      <c r="U53" s="1327"/>
      <c r="V53" s="1327"/>
      <c r="W53" s="1327"/>
      <c r="X53" s="1327"/>
      <c r="Y53" s="1327"/>
      <c r="Z53" s="1327"/>
      <c r="AA53" s="1327"/>
      <c r="AB53" s="1327"/>
      <c r="AC53" s="1327"/>
      <c r="AD53" s="1327"/>
      <c r="AE53" s="1327"/>
      <c r="AF53" s="1327"/>
      <c r="AG53" s="1327"/>
      <c r="AH53" s="1328" t="s">
        <v>197</v>
      </c>
      <c r="AI53" s="1328"/>
      <c r="AJ53" s="1328"/>
      <c r="AK53" s="1328"/>
      <c r="AL53" s="16"/>
    </row>
    <row r="54" spans="1:38" s="2" customFormat="1" ht="20.100000000000001" customHeight="1" x14ac:dyDescent="0.2">
      <c r="A54" s="1"/>
      <c r="B54" s="1326">
        <v>13</v>
      </c>
      <c r="C54" s="1326"/>
      <c r="D54" s="1326"/>
      <c r="E54" s="1327" t="s">
        <v>228</v>
      </c>
      <c r="F54" s="1327"/>
      <c r="G54" s="1327"/>
      <c r="H54" s="1327"/>
      <c r="I54" s="1327"/>
      <c r="J54" s="1327"/>
      <c r="K54" s="1327"/>
      <c r="L54" s="1327"/>
      <c r="M54" s="1327"/>
      <c r="N54" s="1327"/>
      <c r="O54" s="1327"/>
      <c r="P54" s="1327"/>
      <c r="Q54" s="1327"/>
      <c r="R54" s="1327"/>
      <c r="S54" s="1327"/>
      <c r="T54" s="1327"/>
      <c r="U54" s="1327"/>
      <c r="V54" s="1327"/>
      <c r="W54" s="1327"/>
      <c r="X54" s="1327"/>
      <c r="Y54" s="1327"/>
      <c r="Z54" s="1327"/>
      <c r="AA54" s="1327"/>
      <c r="AB54" s="1327"/>
      <c r="AC54" s="1327"/>
      <c r="AD54" s="1327"/>
      <c r="AE54" s="1327"/>
      <c r="AF54" s="1327"/>
      <c r="AG54" s="1327"/>
      <c r="AH54" s="1328" t="s">
        <v>197</v>
      </c>
      <c r="AI54" s="1328"/>
      <c r="AJ54" s="1328"/>
      <c r="AK54" s="1328"/>
      <c r="AL54" s="16"/>
    </row>
    <row r="55" spans="1:38" s="2" customFormat="1" ht="20.100000000000001" customHeight="1" x14ac:dyDescent="0.2">
      <c r="A55" s="1"/>
      <c r="B55" s="1326">
        <v>14</v>
      </c>
      <c r="C55" s="1326"/>
      <c r="D55" s="1326"/>
      <c r="E55" s="1350" t="s">
        <v>540</v>
      </c>
      <c r="F55" s="1351"/>
      <c r="G55" s="1351"/>
      <c r="H55" s="1351"/>
      <c r="I55" s="1351"/>
      <c r="J55" s="1351"/>
      <c r="K55" s="1351"/>
      <c r="L55" s="1351"/>
      <c r="M55" s="1351"/>
      <c r="N55" s="1351"/>
      <c r="O55" s="1351"/>
      <c r="P55" s="1351"/>
      <c r="Q55" s="1351"/>
      <c r="R55" s="1351"/>
      <c r="S55" s="1351"/>
      <c r="T55" s="1351"/>
      <c r="U55" s="1351"/>
      <c r="V55" s="1351"/>
      <c r="W55" s="1351"/>
      <c r="X55" s="1351"/>
      <c r="Y55" s="1351"/>
      <c r="Z55" s="1351"/>
      <c r="AA55" s="1351"/>
      <c r="AB55" s="1351"/>
      <c r="AC55" s="1351"/>
      <c r="AD55" s="1351"/>
      <c r="AE55" s="1351"/>
      <c r="AF55" s="1351"/>
      <c r="AG55" s="1352"/>
      <c r="AH55" s="1328" t="s">
        <v>197</v>
      </c>
      <c r="AI55" s="1328"/>
      <c r="AJ55" s="1328"/>
      <c r="AK55" s="1328"/>
      <c r="AL55" s="16"/>
    </row>
    <row r="56" spans="1:38" s="2" customFormat="1" ht="20.100000000000001" customHeight="1" x14ac:dyDescent="0.2">
      <c r="A56" s="1"/>
      <c r="B56" s="1326">
        <v>15</v>
      </c>
      <c r="C56" s="1326"/>
      <c r="D56" s="1326"/>
      <c r="E56" s="1350" t="s">
        <v>541</v>
      </c>
      <c r="F56" s="1351"/>
      <c r="G56" s="1351"/>
      <c r="H56" s="1351"/>
      <c r="I56" s="1351"/>
      <c r="J56" s="1351"/>
      <c r="K56" s="1351"/>
      <c r="L56" s="1351"/>
      <c r="M56" s="1351"/>
      <c r="N56" s="1351"/>
      <c r="O56" s="1351"/>
      <c r="P56" s="1351"/>
      <c r="Q56" s="1351"/>
      <c r="R56" s="1351"/>
      <c r="S56" s="1351"/>
      <c r="T56" s="1351"/>
      <c r="U56" s="1351"/>
      <c r="V56" s="1351"/>
      <c r="W56" s="1351"/>
      <c r="X56" s="1351"/>
      <c r="Y56" s="1351"/>
      <c r="Z56" s="1351"/>
      <c r="AA56" s="1351"/>
      <c r="AB56" s="1351"/>
      <c r="AC56" s="1351"/>
      <c r="AD56" s="1351"/>
      <c r="AE56" s="1351"/>
      <c r="AF56" s="1351"/>
      <c r="AG56" s="1352"/>
      <c r="AH56" s="1328" t="s">
        <v>197</v>
      </c>
      <c r="AI56" s="1328"/>
      <c r="AJ56" s="1328"/>
      <c r="AK56" s="1328"/>
      <c r="AL56" s="16"/>
    </row>
    <row r="57" spans="1:38" s="2" customFormat="1" ht="20.100000000000001" customHeight="1" x14ac:dyDescent="0.2">
      <c r="A57" s="1"/>
      <c r="B57" s="1326">
        <v>16</v>
      </c>
      <c r="C57" s="1326"/>
      <c r="D57" s="1326"/>
      <c r="E57" s="1327" t="s">
        <v>542</v>
      </c>
      <c r="F57" s="1327"/>
      <c r="G57" s="1327"/>
      <c r="H57" s="1327"/>
      <c r="I57" s="1327"/>
      <c r="J57" s="1327"/>
      <c r="K57" s="1327"/>
      <c r="L57" s="1327"/>
      <c r="M57" s="1327"/>
      <c r="N57" s="1327"/>
      <c r="O57" s="1327"/>
      <c r="P57" s="1327"/>
      <c r="Q57" s="1327"/>
      <c r="R57" s="1327"/>
      <c r="S57" s="1327"/>
      <c r="T57" s="1327"/>
      <c r="U57" s="1327"/>
      <c r="V57" s="1327"/>
      <c r="W57" s="1327"/>
      <c r="X57" s="1327"/>
      <c r="Y57" s="1327"/>
      <c r="Z57" s="1327"/>
      <c r="AA57" s="1327"/>
      <c r="AB57" s="1327"/>
      <c r="AC57" s="1327"/>
      <c r="AD57" s="1327"/>
      <c r="AE57" s="1327"/>
      <c r="AF57" s="1327"/>
      <c r="AG57" s="1327"/>
      <c r="AH57" s="1328" t="s">
        <v>197</v>
      </c>
      <c r="AI57" s="1328"/>
      <c r="AJ57" s="1328"/>
      <c r="AK57" s="1328"/>
      <c r="AL57" s="16"/>
    </row>
    <row r="58" spans="1:38" s="2" customFormat="1" ht="20.100000000000001" customHeight="1" x14ac:dyDescent="0.2">
      <c r="A58" s="1"/>
      <c r="B58" s="1326">
        <v>17</v>
      </c>
      <c r="C58" s="1326"/>
      <c r="D58" s="1326"/>
      <c r="E58" s="1327" t="s">
        <v>204</v>
      </c>
      <c r="F58" s="1327"/>
      <c r="G58" s="1327"/>
      <c r="H58" s="1327"/>
      <c r="I58" s="1327"/>
      <c r="J58" s="1327"/>
      <c r="K58" s="1327"/>
      <c r="L58" s="1327"/>
      <c r="M58" s="1327"/>
      <c r="N58" s="1327"/>
      <c r="O58" s="1327"/>
      <c r="P58" s="1327"/>
      <c r="Q58" s="1327"/>
      <c r="R58" s="1327"/>
      <c r="S58" s="1327"/>
      <c r="T58" s="1327"/>
      <c r="U58" s="1327"/>
      <c r="V58" s="1327"/>
      <c r="W58" s="1327"/>
      <c r="X58" s="1327"/>
      <c r="Y58" s="1327"/>
      <c r="Z58" s="1327"/>
      <c r="AA58" s="1327"/>
      <c r="AB58" s="1327"/>
      <c r="AC58" s="1327"/>
      <c r="AD58" s="1327"/>
      <c r="AE58" s="1327"/>
      <c r="AF58" s="1327"/>
      <c r="AG58" s="1327"/>
      <c r="AH58" s="1328" t="s">
        <v>197</v>
      </c>
      <c r="AI58" s="1328"/>
      <c r="AJ58" s="1328"/>
      <c r="AK58" s="1328"/>
      <c r="AL58" s="16"/>
    </row>
    <row r="59" spans="1:38" s="2" customFormat="1" ht="7.5" customHeight="1" x14ac:dyDescent="0.2">
      <c r="A59" s="1"/>
      <c r="B59" s="84"/>
      <c r="C59" s="84"/>
      <c r="D59" s="84"/>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6"/>
      <c r="AI59" s="86"/>
      <c r="AJ59" s="86"/>
      <c r="AK59" s="86"/>
      <c r="AL59" s="16"/>
    </row>
    <row r="60" spans="1:38" s="2" customFormat="1" ht="21" customHeight="1" x14ac:dyDescent="0.2">
      <c r="A60" s="1"/>
      <c r="B60" s="32" t="s">
        <v>205</v>
      </c>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16"/>
    </row>
    <row r="61" spans="1:38" s="2" customFormat="1" ht="19.5" customHeight="1" x14ac:dyDescent="0.2">
      <c r="A61" s="1"/>
      <c r="B61" s="32" t="s">
        <v>800</v>
      </c>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16"/>
    </row>
    <row r="62" spans="1:38" s="4" customFormat="1" ht="20.100000000000001"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s="4" customFormat="1" ht="11.25" customHeight="1" x14ac:dyDescent="0.2"/>
    <row r="64" spans="1:38" s="4" customFormat="1" ht="11.25" customHeight="1" x14ac:dyDescent="0.2"/>
    <row r="65" spans="2:91" s="4" customFormat="1" ht="11.25" customHeight="1" x14ac:dyDescent="0.2">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row>
    <row r="74" spans="2:91" s="4" customFormat="1" ht="14.4" x14ac:dyDescent="0.2">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row>
    <row r="75" spans="2:91" s="4" customFormat="1" ht="14.4" hidden="1" x14ac:dyDescent="0.2">
      <c r="B75" s="19" t="b">
        <v>0</v>
      </c>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row>
    <row r="76" spans="2:91" s="4" customFormat="1" ht="14.4" x14ac:dyDescent="0.2">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row>
  </sheetData>
  <sheetProtection algorithmName="SHA-512" hashValue="LLkJW3HwNotK8caX42h1s2477d38JrODy97uJodmqkrreOU4hb8os2d+JHhZBrAyE924DVOuhWFt60y6mC7Etg==" saltValue="X/VeFj8ShSyHlbTtwu4jUA==" spinCount="100000" sheet="1" objects="1" scenarios="1" selectLockedCells="1" selectUnlockedCells="1"/>
  <mergeCells count="75">
    <mergeCell ref="B57:D57"/>
    <mergeCell ref="E57:AG57"/>
    <mergeCell ref="AH57:AK57"/>
    <mergeCell ref="B58:D58"/>
    <mergeCell ref="E58:AG58"/>
    <mergeCell ref="AH58:AK58"/>
    <mergeCell ref="B55:D55"/>
    <mergeCell ref="E55:AG55"/>
    <mergeCell ref="AH55:AK55"/>
    <mergeCell ref="B56:D56"/>
    <mergeCell ref="E56:AG56"/>
    <mergeCell ref="AH56:AK56"/>
    <mergeCell ref="B53:D53"/>
    <mergeCell ref="E53:AG53"/>
    <mergeCell ref="AH53:AK53"/>
    <mergeCell ref="B54:D54"/>
    <mergeCell ref="E54:AG54"/>
    <mergeCell ref="AH54:AK54"/>
    <mergeCell ref="B51:D51"/>
    <mergeCell ref="E51:AG51"/>
    <mergeCell ref="AH51:AK51"/>
    <mergeCell ref="B52:D52"/>
    <mergeCell ref="E52:AG52"/>
    <mergeCell ref="AH52:AK52"/>
    <mergeCell ref="B49:D49"/>
    <mergeCell ref="E49:AG49"/>
    <mergeCell ref="AH49:AK49"/>
    <mergeCell ref="B50:D50"/>
    <mergeCell ref="E50:AG50"/>
    <mergeCell ref="AH50:AK50"/>
    <mergeCell ref="B47:D47"/>
    <mergeCell ref="E47:AG47"/>
    <mergeCell ref="AH47:AK47"/>
    <mergeCell ref="B48:D48"/>
    <mergeCell ref="E48:AG48"/>
    <mergeCell ref="AH48:AK48"/>
    <mergeCell ref="B44:D46"/>
    <mergeCell ref="E44:AG44"/>
    <mergeCell ref="AH44:AK46"/>
    <mergeCell ref="E45:AG45"/>
    <mergeCell ref="E46:AG46"/>
    <mergeCell ref="B42:D42"/>
    <mergeCell ref="E42:AG42"/>
    <mergeCell ref="AH42:AK42"/>
    <mergeCell ref="B43:D43"/>
    <mergeCell ref="E43:AG43"/>
    <mergeCell ref="AH43:AK43"/>
    <mergeCell ref="B40:D40"/>
    <mergeCell ref="E40:AG40"/>
    <mergeCell ref="AH40:AK40"/>
    <mergeCell ref="B41:D41"/>
    <mergeCell ref="E41:AG41"/>
    <mergeCell ref="AH41:AK41"/>
    <mergeCell ref="B29:C29"/>
    <mergeCell ref="B31:C31"/>
    <mergeCell ref="B33:C33"/>
    <mergeCell ref="C35:AK35"/>
    <mergeCell ref="B39:D39"/>
    <mergeCell ref="E39:AG39"/>
    <mergeCell ref="AH39:AK39"/>
    <mergeCell ref="B14:C14"/>
    <mergeCell ref="B15:C15"/>
    <mergeCell ref="C22:AK22"/>
    <mergeCell ref="B24:C24"/>
    <mergeCell ref="B26:C26"/>
    <mergeCell ref="E7:AK7"/>
    <mergeCell ref="E8:AK8"/>
    <mergeCell ref="E9:AK9"/>
    <mergeCell ref="E10:AK10"/>
    <mergeCell ref="C12:AK12"/>
    <mergeCell ref="B2:AK2"/>
    <mergeCell ref="B3:AK3"/>
    <mergeCell ref="B4:AK4"/>
    <mergeCell ref="C5:AK5"/>
    <mergeCell ref="C6:AK6"/>
  </mergeCells>
  <phoneticPr fontId="7"/>
  <printOptions horizontalCentered="1"/>
  <pageMargins left="0.55118110236220474" right="0.39370078740157483" top="0.59055118110236227" bottom="0.47244094488188981" header="0.31496062992125984" footer="0.31496062992125984"/>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67BC3-5312-47B4-B983-9CB2C665AAA7}">
  <sheetPr>
    <tabColor rgb="FFFF0000"/>
    <pageSetUpPr fitToPage="1"/>
  </sheetPr>
  <dimension ref="A1:CM73"/>
  <sheetViews>
    <sheetView showGridLines="0" showZeros="0" view="pageBreakPreview" zoomScale="85" zoomScaleNormal="85" zoomScaleSheetLayoutView="85" workbookViewId="0">
      <selection activeCell="AL18" sqref="AL18"/>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1" s="2" customFormat="1" ht="20.100000000000001"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O1" s="3"/>
    </row>
    <row r="2" spans="1:91" s="2" customFormat="1" ht="20.100000000000001"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O2" s="3"/>
    </row>
    <row r="3" spans="1:91" s="2" customFormat="1" ht="20.100000000000001" customHeight="1" x14ac:dyDescent="0.2">
      <c r="A3" s="1"/>
      <c r="B3" s="1310" t="s">
        <v>761</v>
      </c>
      <c r="C3" s="1310"/>
      <c r="D3" s="1310"/>
      <c r="E3" s="1310"/>
      <c r="F3" s="1310"/>
      <c r="G3" s="1310"/>
      <c r="H3" s="1310"/>
      <c r="I3" s="1310"/>
      <c r="J3" s="1310"/>
      <c r="K3" s="1310"/>
      <c r="L3" s="1310"/>
      <c r="M3" s="1310"/>
      <c r="N3" s="1310"/>
      <c r="O3" s="1310"/>
      <c r="P3" s="1310"/>
      <c r="Q3" s="1310"/>
      <c r="R3" s="1310"/>
      <c r="S3" s="1310"/>
      <c r="T3" s="1310"/>
      <c r="U3" s="1310"/>
      <c r="V3" s="1310"/>
      <c r="W3" s="1310"/>
      <c r="X3" s="1310"/>
      <c r="Y3" s="1310"/>
      <c r="Z3" s="1310"/>
      <c r="AA3" s="1310"/>
      <c r="AB3" s="1310"/>
      <c r="AC3" s="1310"/>
      <c r="AD3" s="1310"/>
      <c r="AE3" s="1310"/>
      <c r="AF3" s="1310"/>
      <c r="AG3" s="1310"/>
      <c r="AH3" s="1310"/>
      <c r="AI3" s="1310"/>
      <c r="AJ3" s="1310"/>
      <c r="AK3" s="1310"/>
      <c r="AL3" s="1"/>
      <c r="AO3" s="3"/>
    </row>
    <row r="4" spans="1:91" s="2" customFormat="1" ht="34.5" customHeight="1" x14ac:dyDescent="0.2">
      <c r="A4" s="1"/>
      <c r="B4" s="1358" t="s">
        <v>373</v>
      </c>
      <c r="C4" s="1358"/>
      <c r="D4" s="1358"/>
      <c r="E4" s="1358"/>
      <c r="F4" s="1358"/>
      <c r="G4" s="1358"/>
      <c r="H4" s="1358"/>
      <c r="I4" s="1358"/>
      <c r="J4" s="1358"/>
      <c r="K4" s="1358"/>
      <c r="L4" s="1358"/>
      <c r="M4" s="1358"/>
      <c r="N4" s="1358"/>
      <c r="O4" s="1358"/>
      <c r="P4" s="1358"/>
      <c r="Q4" s="1358"/>
      <c r="R4" s="1358"/>
      <c r="S4" s="1358"/>
      <c r="T4" s="1358"/>
      <c r="U4" s="1358"/>
      <c r="V4" s="1358"/>
      <c r="W4" s="1358"/>
      <c r="X4" s="1358"/>
      <c r="Y4" s="1358"/>
      <c r="Z4" s="1358"/>
      <c r="AA4" s="1358"/>
      <c r="AB4" s="1358"/>
      <c r="AC4" s="1358"/>
      <c r="AD4" s="1358"/>
      <c r="AE4" s="1358"/>
      <c r="AF4" s="1358"/>
      <c r="AG4" s="1358"/>
      <c r="AH4" s="1358"/>
      <c r="AI4" s="1358"/>
      <c r="AJ4" s="1358"/>
      <c r="AK4" s="1358"/>
      <c r="AL4" s="1"/>
      <c r="AO4" s="3"/>
    </row>
    <row r="5" spans="1:91" s="2" customFormat="1" ht="7.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O5" s="3"/>
    </row>
    <row r="6" spans="1:91" s="2" customFormat="1" ht="20.100000000000001" customHeight="1" x14ac:dyDescent="0.2">
      <c r="A6" s="1312"/>
      <c r="B6" s="1312"/>
      <c r="C6" s="1312"/>
      <c r="D6" s="1312"/>
      <c r="E6" s="1312"/>
      <c r="F6" s="1312"/>
      <c r="G6" s="1312"/>
      <c r="H6" s="1312"/>
      <c r="I6" s="1312"/>
      <c r="J6" s="1312"/>
      <c r="K6" s="1312"/>
      <c r="L6" s="1312"/>
      <c r="M6" s="1312"/>
      <c r="N6" s="1312"/>
      <c r="O6" s="1312"/>
      <c r="P6" s="1312"/>
      <c r="Q6" s="1312"/>
      <c r="R6" s="1312"/>
      <c r="S6" s="1312"/>
      <c r="T6" s="1312"/>
      <c r="U6" s="1312"/>
      <c r="V6" s="1312"/>
      <c r="W6" s="1312"/>
      <c r="X6" s="1312"/>
      <c r="Y6" s="1312"/>
      <c r="Z6" s="1312"/>
      <c r="AA6" s="1312"/>
      <c r="AB6" s="1312"/>
      <c r="AC6" s="1312"/>
      <c r="AD6" s="1312"/>
      <c r="AE6" s="1312"/>
      <c r="AF6" s="1312"/>
      <c r="AG6" s="1312"/>
      <c r="AH6" s="1312"/>
      <c r="AI6" s="1312"/>
      <c r="AJ6" s="1312"/>
      <c r="AK6" s="1312"/>
      <c r="AL6" s="1312"/>
      <c r="AO6" s="3"/>
    </row>
    <row r="7" spans="1:91" s="2" customFormat="1" ht="20.100000000000001" customHeight="1" x14ac:dyDescent="0.2">
      <c r="A7" s="1"/>
      <c r="B7" s="1"/>
      <c r="C7" s="1"/>
      <c r="D7" s="1"/>
      <c r="E7" s="1"/>
      <c r="F7" s="1"/>
      <c r="G7" s="1"/>
      <c r="H7" s="1"/>
      <c r="I7" s="1"/>
      <c r="J7" s="1"/>
      <c r="K7" s="1"/>
      <c r="L7" s="1"/>
      <c r="M7" s="1"/>
      <c r="N7" s="1"/>
      <c r="O7" s="1"/>
      <c r="P7" s="1"/>
      <c r="Q7" s="1"/>
      <c r="R7" s="1"/>
      <c r="S7" s="1"/>
      <c r="T7" s="1"/>
      <c r="U7" s="1"/>
      <c r="V7" s="1"/>
      <c r="W7" s="1"/>
      <c r="X7" s="1"/>
      <c r="Y7" s="1"/>
      <c r="Z7" s="1"/>
      <c r="AA7" s="1011" t="s">
        <v>795</v>
      </c>
      <c r="AB7" s="1011"/>
      <c r="AC7" s="1011"/>
      <c r="AD7" s="1011"/>
      <c r="AE7" s="4" t="s">
        <v>2</v>
      </c>
      <c r="AF7" s="1187">
        <f>入力シート①!F3</f>
        <v>0</v>
      </c>
      <c r="AG7" s="1187"/>
      <c r="AH7" s="4" t="s">
        <v>3</v>
      </c>
      <c r="AI7" s="1187">
        <f>入力シート①!H3</f>
        <v>0</v>
      </c>
      <c r="AJ7" s="1187"/>
      <c r="AK7" s="4" t="s">
        <v>4</v>
      </c>
      <c r="AL7" s="1"/>
      <c r="AN7" s="6" t="s">
        <v>5</v>
      </c>
    </row>
    <row r="8" spans="1:91" s="2" customFormat="1" ht="20.100000000000001" customHeight="1" x14ac:dyDescent="0.2">
      <c r="A8" s="1"/>
      <c r="B8" s="1"/>
      <c r="C8" s="1"/>
      <c r="D8" s="1"/>
      <c r="E8" s="1"/>
      <c r="F8" s="1"/>
      <c r="G8" s="1"/>
      <c r="H8" s="1"/>
      <c r="I8" s="1"/>
      <c r="J8" s="1"/>
      <c r="K8" s="1"/>
      <c r="L8" s="1"/>
      <c r="M8" s="1"/>
      <c r="N8" s="1"/>
      <c r="O8" s="1"/>
      <c r="P8" s="1"/>
      <c r="Q8" s="1"/>
      <c r="R8" s="1"/>
      <c r="S8" s="1"/>
      <c r="T8" s="1"/>
      <c r="U8" s="1"/>
      <c r="V8" s="1"/>
      <c r="W8" s="1"/>
      <c r="X8" s="1"/>
      <c r="Y8" s="1"/>
      <c r="Z8" s="1"/>
      <c r="AA8" s="225"/>
      <c r="AB8" s="225"/>
      <c r="AC8" s="225"/>
      <c r="AD8" s="225"/>
      <c r="AE8" s="1"/>
      <c r="AF8" s="225"/>
      <c r="AG8" s="225"/>
      <c r="AH8" s="1"/>
      <c r="AI8" s="225"/>
      <c r="AJ8" s="225"/>
      <c r="AK8" s="4"/>
      <c r="AL8" s="1"/>
      <c r="AN8" s="6"/>
    </row>
    <row r="9" spans="1:91" s="2" customFormat="1" ht="15.7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226"/>
      <c r="AD9" s="226"/>
      <c r="AE9" s="1"/>
      <c r="AF9" s="226"/>
      <c r="AG9" s="226"/>
      <c r="AH9" s="1"/>
      <c r="AI9" s="226"/>
      <c r="AJ9" s="226"/>
      <c r="AK9" s="1"/>
      <c r="AL9" s="1"/>
    </row>
    <row r="10" spans="1:91" s="2" customFormat="1" ht="5.0999999999999996" customHeight="1" x14ac:dyDescent="0.2">
      <c r="A10" s="1"/>
      <c r="B10" s="1"/>
      <c r="C10" s="1"/>
      <c r="D10" s="1"/>
      <c r="E10" s="1"/>
      <c r="F10" s="1"/>
      <c r="G10" s="1"/>
      <c r="H10" s="1"/>
      <c r="I10" s="1"/>
      <c r="J10" s="1"/>
      <c r="K10" s="1"/>
      <c r="L10" s="1"/>
      <c r="M10" s="1"/>
      <c r="N10" s="1"/>
      <c r="O10" s="171"/>
      <c r="P10" s="171"/>
      <c r="Q10" s="171"/>
      <c r="R10" s="171"/>
      <c r="S10" s="171"/>
      <c r="T10" s="227"/>
      <c r="U10" s="227"/>
      <c r="V10" s="227"/>
      <c r="W10" s="227"/>
      <c r="X10" s="227"/>
      <c r="Y10" s="227"/>
      <c r="Z10" s="227"/>
      <c r="AA10" s="227"/>
      <c r="AB10" s="227"/>
      <c r="AC10" s="227"/>
      <c r="AD10" s="227"/>
      <c r="AE10" s="227"/>
      <c r="AF10" s="227"/>
      <c r="AG10" s="227"/>
      <c r="AH10" s="227"/>
      <c r="AI10" s="227"/>
      <c r="AJ10" s="227"/>
      <c r="AK10" s="227"/>
      <c r="AL10" s="211"/>
    </row>
    <row r="11" spans="1:91" s="2" customFormat="1" ht="24.75" customHeight="1" x14ac:dyDescent="0.2">
      <c r="A11" s="1"/>
      <c r="B11" s="1"/>
      <c r="C11" s="1"/>
      <c r="D11" s="1"/>
      <c r="E11" s="1"/>
      <c r="F11" s="1"/>
      <c r="G11" s="1"/>
      <c r="H11" s="1"/>
      <c r="I11" s="1"/>
      <c r="J11" s="1"/>
      <c r="K11" s="1"/>
      <c r="L11" s="1"/>
      <c r="M11" s="1"/>
      <c r="N11" s="1"/>
      <c r="O11" s="1359" t="s">
        <v>10</v>
      </c>
      <c r="P11" s="1359"/>
      <c r="Q11" s="1359"/>
      <c r="R11" s="1359"/>
      <c r="S11" s="1359"/>
      <c r="T11" s="1360">
        <f>入力シート①!C4</f>
        <v>0</v>
      </c>
      <c r="U11" s="1360"/>
      <c r="V11" s="1360"/>
      <c r="W11" s="1360"/>
      <c r="X11" s="1360"/>
      <c r="Y11" s="1360"/>
      <c r="Z11" s="1360"/>
      <c r="AA11" s="1360"/>
      <c r="AB11" s="1360"/>
      <c r="AC11" s="1360"/>
      <c r="AD11" s="1360"/>
      <c r="AE11" s="1360"/>
      <c r="AF11" s="1360"/>
      <c r="AG11" s="1360"/>
      <c r="AH11" s="1360"/>
      <c r="AI11" s="1360"/>
      <c r="AJ11" s="1360"/>
      <c r="AK11" s="1360"/>
      <c r="AL11" s="8"/>
      <c r="AN11" s="6" t="s">
        <v>11</v>
      </c>
    </row>
    <row r="12" spans="1:91" s="2" customFormat="1" ht="5.0999999999999996" customHeight="1" x14ac:dyDescent="0.2">
      <c r="A12" s="1"/>
      <c r="B12" s="1"/>
      <c r="C12" s="1"/>
      <c r="D12" s="1"/>
      <c r="E12" s="1"/>
      <c r="F12" s="1"/>
      <c r="G12" s="1"/>
      <c r="H12" s="1"/>
      <c r="I12" s="1"/>
      <c r="J12" s="1"/>
      <c r="K12" s="1"/>
      <c r="L12" s="1"/>
      <c r="M12" s="1"/>
      <c r="N12" s="1"/>
      <c r="O12" s="171"/>
      <c r="P12" s="171"/>
      <c r="Q12" s="171"/>
      <c r="R12" s="171"/>
      <c r="S12" s="171"/>
      <c r="T12" s="227"/>
      <c r="U12" s="227"/>
      <c r="V12" s="227"/>
      <c r="W12" s="227"/>
      <c r="X12" s="227"/>
      <c r="Y12" s="227"/>
      <c r="Z12" s="227"/>
      <c r="AA12" s="227"/>
      <c r="AB12" s="227"/>
      <c r="AC12" s="227"/>
      <c r="AD12" s="227"/>
      <c r="AE12" s="227"/>
      <c r="AF12" s="227"/>
      <c r="AG12" s="227"/>
      <c r="AH12" s="227"/>
      <c r="AI12" s="227"/>
      <c r="AJ12" s="227"/>
      <c r="AK12" s="227"/>
      <c r="AL12" s="211"/>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row>
    <row r="13" spans="1:91" s="2" customFormat="1" ht="23.25" customHeight="1" x14ac:dyDescent="0.2">
      <c r="A13" s="1"/>
      <c r="B13" s="1"/>
      <c r="C13" s="1"/>
      <c r="D13" s="1"/>
      <c r="E13" s="1"/>
      <c r="F13" s="1"/>
      <c r="G13" s="1"/>
      <c r="H13" s="1"/>
      <c r="I13" s="1"/>
      <c r="J13" s="1"/>
      <c r="K13" s="1"/>
      <c r="L13" s="1"/>
      <c r="M13" s="1"/>
      <c r="N13" s="1"/>
      <c r="O13" s="1361" t="s">
        <v>12</v>
      </c>
      <c r="P13" s="1361"/>
      <c r="Q13" s="1361"/>
      <c r="R13" s="1361"/>
      <c r="S13" s="1361"/>
      <c r="T13" s="1360">
        <f>入力シート①!C7</f>
        <v>0</v>
      </c>
      <c r="U13" s="1360"/>
      <c r="V13" s="1360"/>
      <c r="W13" s="1360"/>
      <c r="X13" s="1360"/>
      <c r="Y13" s="1360"/>
      <c r="Z13" s="1360"/>
      <c r="AA13" s="1360"/>
      <c r="AB13" s="1360"/>
      <c r="AC13" s="1360"/>
      <c r="AD13" s="1360"/>
      <c r="AE13" s="1360"/>
      <c r="AF13" s="1360"/>
      <c r="AG13" s="1360"/>
      <c r="AH13" s="1360"/>
      <c r="AI13" s="1360"/>
      <c r="AJ13" s="1360"/>
      <c r="AK13" s="1360"/>
      <c r="AL13" s="10"/>
      <c r="AN13" s="6" t="s">
        <v>13</v>
      </c>
    </row>
    <row r="14" spans="1:91" s="2" customFormat="1" ht="3.75" customHeight="1" x14ac:dyDescent="0.2">
      <c r="A14" s="1"/>
      <c r="B14" s="1"/>
      <c r="C14" s="1"/>
      <c r="D14" s="1"/>
      <c r="E14" s="1"/>
      <c r="F14" s="1"/>
      <c r="G14" s="1"/>
      <c r="H14" s="1"/>
      <c r="I14" s="1"/>
      <c r="J14" s="1"/>
      <c r="K14" s="1"/>
      <c r="L14" s="1"/>
      <c r="M14" s="1"/>
      <c r="N14" s="1"/>
      <c r="O14" s="11"/>
      <c r="P14" s="11"/>
      <c r="Q14" s="11"/>
      <c r="R14" s="11"/>
      <c r="S14" s="11"/>
      <c r="T14" s="12"/>
      <c r="U14" s="12"/>
      <c r="V14" s="12"/>
      <c r="W14" s="12"/>
      <c r="X14" s="12"/>
      <c r="Y14" s="12"/>
      <c r="Z14" s="12"/>
      <c r="AA14" s="12"/>
      <c r="AB14" s="12"/>
      <c r="AC14" s="12"/>
      <c r="AD14" s="12"/>
      <c r="AE14" s="12"/>
      <c r="AF14" s="12"/>
      <c r="AG14" s="12"/>
      <c r="AH14" s="12"/>
      <c r="AI14" s="12"/>
      <c r="AJ14" s="12"/>
      <c r="AK14" s="12"/>
      <c r="AL14" s="10"/>
      <c r="AN14" s="6"/>
    </row>
    <row r="15" spans="1:91" s="2" customFormat="1" ht="18.7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91" s="2" customFormat="1" ht="20.100000000000001" customHeight="1" x14ac:dyDescent="0.2">
      <c r="A16" s="1"/>
      <c r="B16" s="1362" t="s">
        <v>374</v>
      </c>
      <c r="C16" s="1363"/>
      <c r="D16" s="1363"/>
      <c r="E16" s="1363"/>
      <c r="F16" s="1363"/>
      <c r="G16" s="1363"/>
      <c r="H16" s="1363"/>
      <c r="I16" s="1363"/>
      <c r="J16" s="1363"/>
      <c r="K16" s="1363"/>
      <c r="L16" s="1363"/>
      <c r="M16" s="1363"/>
      <c r="N16" s="1363"/>
      <c r="O16" s="1363"/>
      <c r="P16" s="1363"/>
      <c r="Q16" s="1363"/>
      <c r="R16" s="1363"/>
      <c r="S16" s="1363"/>
      <c r="T16" s="1363"/>
      <c r="U16" s="1363"/>
      <c r="V16" s="1363"/>
      <c r="W16" s="1363"/>
      <c r="X16" s="1363"/>
      <c r="Y16" s="1363"/>
      <c r="Z16" s="1363"/>
      <c r="AA16" s="1363"/>
      <c r="AB16" s="1363"/>
      <c r="AC16" s="1363"/>
      <c r="AD16" s="1363"/>
      <c r="AE16" s="1363"/>
      <c r="AF16" s="1363"/>
      <c r="AG16" s="1363"/>
      <c r="AH16" s="1363"/>
      <c r="AI16" s="1363"/>
      <c r="AJ16" s="1363"/>
      <c r="AK16" s="1363"/>
      <c r="AL16" s="1"/>
      <c r="AM16" s="1"/>
    </row>
    <row r="17" spans="1:39" s="2" customFormat="1" ht="20.100000000000001" customHeight="1" x14ac:dyDescent="0.2">
      <c r="A17" s="1"/>
      <c r="B17" s="1363"/>
      <c r="C17" s="1363"/>
      <c r="D17" s="1363"/>
      <c r="E17" s="1363"/>
      <c r="F17" s="1363"/>
      <c r="G17" s="1363"/>
      <c r="H17" s="1363"/>
      <c r="I17" s="1363"/>
      <c r="J17" s="1363"/>
      <c r="K17" s="1363"/>
      <c r="L17" s="1363"/>
      <c r="M17" s="1363"/>
      <c r="N17" s="1363"/>
      <c r="O17" s="1363"/>
      <c r="P17" s="1363"/>
      <c r="Q17" s="1363"/>
      <c r="R17" s="1363"/>
      <c r="S17" s="1363"/>
      <c r="T17" s="1363"/>
      <c r="U17" s="1363"/>
      <c r="V17" s="1363"/>
      <c r="W17" s="1363"/>
      <c r="X17" s="1363"/>
      <c r="Y17" s="1363"/>
      <c r="Z17" s="1363"/>
      <c r="AA17" s="1363"/>
      <c r="AB17" s="1363"/>
      <c r="AC17" s="1363"/>
      <c r="AD17" s="1363"/>
      <c r="AE17" s="1363"/>
      <c r="AF17" s="1363"/>
      <c r="AG17" s="1363"/>
      <c r="AH17" s="1363"/>
      <c r="AI17" s="1363"/>
      <c r="AJ17" s="1363"/>
      <c r="AK17" s="1363"/>
      <c r="AL17" s="1"/>
      <c r="AM17" s="1"/>
    </row>
    <row r="18" spans="1:39" s="2" customFormat="1" ht="54.75" customHeight="1" x14ac:dyDescent="0.2">
      <c r="A18" s="1"/>
      <c r="B18" s="1363"/>
      <c r="C18" s="1363"/>
      <c r="D18" s="1363"/>
      <c r="E18" s="1363"/>
      <c r="F18" s="1363"/>
      <c r="G18" s="1363"/>
      <c r="H18" s="1363"/>
      <c r="I18" s="1363"/>
      <c r="J18" s="1363"/>
      <c r="K18" s="1363"/>
      <c r="L18" s="1363"/>
      <c r="M18" s="1363"/>
      <c r="N18" s="1363"/>
      <c r="O18" s="1363"/>
      <c r="P18" s="1363"/>
      <c r="Q18" s="1363"/>
      <c r="R18" s="1363"/>
      <c r="S18" s="1363"/>
      <c r="T18" s="1363"/>
      <c r="U18" s="1363"/>
      <c r="V18" s="1363"/>
      <c r="W18" s="1363"/>
      <c r="X18" s="1363"/>
      <c r="Y18" s="1363"/>
      <c r="Z18" s="1363"/>
      <c r="AA18" s="1363"/>
      <c r="AB18" s="1363"/>
      <c r="AC18" s="1363"/>
      <c r="AD18" s="1363"/>
      <c r="AE18" s="1363"/>
      <c r="AF18" s="1363"/>
      <c r="AG18" s="1363"/>
      <c r="AH18" s="1363"/>
      <c r="AI18" s="1363"/>
      <c r="AJ18" s="1363"/>
      <c r="AK18" s="1363"/>
      <c r="AL18" s="319"/>
    </row>
    <row r="19" spans="1:39" s="2" customFormat="1" ht="20.100000000000001" customHeight="1" x14ac:dyDescent="0.2">
      <c r="A19" s="1"/>
      <c r="B19" s="1357" t="s">
        <v>133</v>
      </c>
      <c r="C19" s="1357"/>
      <c r="D19" s="1357"/>
      <c r="E19" s="1357"/>
      <c r="F19" s="1357"/>
      <c r="G19" s="1357"/>
      <c r="H19" s="1357"/>
      <c r="I19" s="1357"/>
      <c r="J19" s="1357"/>
      <c r="K19" s="1357"/>
      <c r="L19" s="1357"/>
      <c r="M19" s="1357"/>
      <c r="N19" s="1357"/>
      <c r="O19" s="1357"/>
      <c r="P19" s="1357"/>
      <c r="Q19" s="1357"/>
      <c r="R19" s="1357"/>
      <c r="S19" s="1357"/>
      <c r="T19" s="1357"/>
      <c r="U19" s="1357"/>
      <c r="V19" s="1357"/>
      <c r="W19" s="1357"/>
      <c r="X19" s="1357"/>
      <c r="Y19" s="1357"/>
      <c r="Z19" s="1357"/>
      <c r="AA19" s="1357"/>
      <c r="AB19" s="1357"/>
      <c r="AC19" s="1357"/>
      <c r="AD19" s="1357"/>
      <c r="AE19" s="1357"/>
      <c r="AF19" s="1357"/>
      <c r="AG19" s="1357"/>
      <c r="AH19" s="1357"/>
      <c r="AI19" s="1357"/>
      <c r="AJ19" s="1357"/>
      <c r="AK19" s="1357"/>
      <c r="AL19" s="1"/>
      <c r="AM19" s="1"/>
    </row>
    <row r="20" spans="1:39" s="2" customFormat="1" ht="18" customHeight="1" x14ac:dyDescent="0.2">
      <c r="A20" s="1"/>
      <c r="B20" s="319"/>
      <c r="C20" s="1"/>
      <c r="D20" s="319"/>
      <c r="E20" s="319"/>
      <c r="F20" s="319"/>
      <c r="G20" s="319"/>
      <c r="H20" s="319"/>
      <c r="I20" s="319"/>
      <c r="J20" s="228"/>
      <c r="K20" s="228"/>
      <c r="L20" s="228"/>
      <c r="M20" s="228"/>
      <c r="N20" s="228"/>
      <c r="O20" s="228"/>
      <c r="P20" s="228"/>
      <c r="Q20" s="228"/>
      <c r="R20" s="228"/>
      <c r="S20" s="228"/>
      <c r="T20" s="228"/>
      <c r="U20" s="228"/>
      <c r="V20" s="228"/>
      <c r="W20" s="228"/>
      <c r="X20" s="228"/>
      <c r="Y20" s="319"/>
      <c r="Z20" s="319"/>
      <c r="AA20" s="319"/>
      <c r="AB20" s="1"/>
      <c r="AC20" s="319"/>
      <c r="AD20" s="319"/>
      <c r="AE20" s="319"/>
      <c r="AF20" s="319"/>
      <c r="AG20" s="319"/>
      <c r="AH20" s="319"/>
      <c r="AI20" s="319"/>
      <c r="AJ20" s="319"/>
      <c r="AK20" s="9"/>
      <c r="AL20" s="9"/>
    </row>
    <row r="21" spans="1:39" s="2" customFormat="1" ht="16.5" customHeight="1" x14ac:dyDescent="0.2">
      <c r="A21" s="1"/>
      <c r="B21" s="1355" t="s">
        <v>206</v>
      </c>
      <c r="C21" s="1355"/>
      <c r="D21" s="1355"/>
      <c r="E21" s="1354" t="s">
        <v>375</v>
      </c>
      <c r="F21" s="1354"/>
      <c r="G21" s="1354"/>
      <c r="H21" s="1354"/>
      <c r="I21" s="1354"/>
      <c r="J21" s="1354"/>
      <c r="K21" s="1354"/>
      <c r="L21" s="1354"/>
      <c r="M21" s="1354"/>
      <c r="N21" s="1354"/>
      <c r="O21" s="1354"/>
      <c r="P21" s="1354"/>
      <c r="Q21" s="1354"/>
      <c r="R21" s="1354"/>
      <c r="S21" s="1354"/>
      <c r="T21" s="1354"/>
      <c r="U21" s="1354"/>
      <c r="V21" s="1354"/>
      <c r="W21" s="1354"/>
      <c r="X21" s="1354"/>
      <c r="Y21" s="1354"/>
      <c r="Z21" s="1354"/>
      <c r="AA21" s="1354"/>
      <c r="AB21" s="1354"/>
      <c r="AC21" s="1354"/>
      <c r="AD21" s="1354"/>
      <c r="AE21" s="1354"/>
      <c r="AF21" s="1354"/>
      <c r="AG21" s="1354"/>
      <c r="AH21" s="1354"/>
      <c r="AI21" s="1354"/>
      <c r="AJ21" s="1354"/>
      <c r="AK21" s="1354"/>
      <c r="AL21" s="16"/>
    </row>
    <row r="22" spans="1:39" s="4" customFormat="1" ht="0.75" hidden="1" customHeight="1" x14ac:dyDescent="0.2">
      <c r="A22" s="1"/>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15"/>
    </row>
    <row r="23" spans="1:39" s="2" customFormat="1" ht="19.5" hidden="1" customHeight="1" x14ac:dyDescent="0.2">
      <c r="A23" s="1"/>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16"/>
    </row>
    <row r="24" spans="1:39" s="4" customFormat="1" ht="2.25" customHeight="1" x14ac:dyDescent="0.2">
      <c r="A24" s="1"/>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1"/>
    </row>
    <row r="25" spans="1:39" s="4" customFormat="1" ht="9" customHeight="1" x14ac:dyDescent="0.2">
      <c r="A25" s="1"/>
      <c r="B25" s="24"/>
      <c r="C25" s="24"/>
      <c r="D25" s="24"/>
      <c r="E25" s="1356">
        <f>入力シート⑩!B6</f>
        <v>0</v>
      </c>
      <c r="F25" s="1046"/>
      <c r="G25" s="1046"/>
      <c r="H25" s="1046"/>
      <c r="I25" s="1046"/>
      <c r="J25" s="1046"/>
      <c r="K25" s="1046"/>
      <c r="L25" s="1046"/>
      <c r="M25" s="1046"/>
      <c r="N25" s="1046"/>
      <c r="O25" s="1046"/>
      <c r="P25" s="1046"/>
      <c r="Q25" s="1046"/>
      <c r="R25" s="1046"/>
      <c r="S25" s="1046"/>
      <c r="T25" s="1046"/>
      <c r="U25" s="1046"/>
      <c r="V25" s="1046"/>
      <c r="W25" s="1046"/>
      <c r="X25" s="1046"/>
      <c r="Y25" s="1046"/>
      <c r="Z25" s="1046"/>
      <c r="AA25" s="1046"/>
      <c r="AB25" s="1046"/>
      <c r="AC25" s="1046"/>
      <c r="AD25" s="1046"/>
      <c r="AE25" s="1046"/>
      <c r="AF25" s="1046"/>
      <c r="AG25" s="1046"/>
      <c r="AH25" s="1046"/>
      <c r="AI25" s="1046"/>
      <c r="AJ25" s="1046"/>
      <c r="AK25" s="1046"/>
      <c r="AL25" s="15"/>
    </row>
    <row r="26" spans="1:39" s="4" customFormat="1" ht="29.25" customHeight="1" x14ac:dyDescent="0.2">
      <c r="A26" s="1"/>
      <c r="B26" s="24"/>
      <c r="C26" s="24"/>
      <c r="D26" s="24"/>
      <c r="E26" s="1046"/>
      <c r="F26" s="1046"/>
      <c r="G26" s="1046"/>
      <c r="H26" s="1046"/>
      <c r="I26" s="1046"/>
      <c r="J26" s="1046"/>
      <c r="K26" s="1046"/>
      <c r="L26" s="1046"/>
      <c r="M26" s="1046"/>
      <c r="N26" s="1046"/>
      <c r="O26" s="1046"/>
      <c r="P26" s="1046"/>
      <c r="Q26" s="1046"/>
      <c r="R26" s="1046"/>
      <c r="S26" s="1046"/>
      <c r="T26" s="1046"/>
      <c r="U26" s="1046"/>
      <c r="V26" s="1046"/>
      <c r="W26" s="1046"/>
      <c r="X26" s="1046"/>
      <c r="Y26" s="1046"/>
      <c r="Z26" s="1046"/>
      <c r="AA26" s="1046"/>
      <c r="AB26" s="1046"/>
      <c r="AC26" s="1046"/>
      <c r="AD26" s="1046"/>
      <c r="AE26" s="1046"/>
      <c r="AF26" s="1046"/>
      <c r="AG26" s="1046"/>
      <c r="AH26" s="1046"/>
      <c r="AI26" s="1046"/>
      <c r="AJ26" s="1046"/>
      <c r="AK26" s="1046"/>
      <c r="AL26" s="16"/>
    </row>
    <row r="27" spans="1:39" s="2" customFormat="1" ht="20.100000000000001" customHeight="1" x14ac:dyDescent="0.2">
      <c r="A27" s="1"/>
      <c r="B27" s="24"/>
      <c r="C27" s="24"/>
      <c r="D27" s="24"/>
      <c r="E27" s="1046"/>
      <c r="F27" s="1046"/>
      <c r="G27" s="1046"/>
      <c r="H27" s="1046"/>
      <c r="I27" s="1046"/>
      <c r="J27" s="1046"/>
      <c r="K27" s="1046"/>
      <c r="L27" s="1046"/>
      <c r="M27" s="1046"/>
      <c r="N27" s="1046"/>
      <c r="O27" s="1046"/>
      <c r="P27" s="1046"/>
      <c r="Q27" s="1046"/>
      <c r="R27" s="1046"/>
      <c r="S27" s="1046"/>
      <c r="T27" s="1046"/>
      <c r="U27" s="1046"/>
      <c r="V27" s="1046"/>
      <c r="W27" s="1046"/>
      <c r="X27" s="1046"/>
      <c r="Y27" s="1046"/>
      <c r="Z27" s="1046"/>
      <c r="AA27" s="1046"/>
      <c r="AB27" s="1046"/>
      <c r="AC27" s="1046"/>
      <c r="AD27" s="1046"/>
      <c r="AE27" s="1046"/>
      <c r="AF27" s="1046"/>
      <c r="AG27" s="1046"/>
      <c r="AH27" s="1046"/>
      <c r="AI27" s="1046"/>
      <c r="AJ27" s="1046"/>
      <c r="AK27" s="1046"/>
      <c r="AL27" s="1"/>
      <c r="AM27" s="1"/>
    </row>
    <row r="28" spans="1:39" s="2" customFormat="1" ht="12" customHeight="1" x14ac:dyDescent="0.2">
      <c r="A28" s="1"/>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16"/>
    </row>
    <row r="29" spans="1:39" s="2" customFormat="1" ht="12" customHeight="1" x14ac:dyDescent="0.2">
      <c r="A29" s="1"/>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16"/>
    </row>
    <row r="30" spans="1:39" s="2" customFormat="1" ht="11.25" customHeight="1" x14ac:dyDescent="0.2">
      <c r="A30" s="1"/>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16"/>
    </row>
    <row r="31" spans="1:39" s="2" customFormat="1" ht="20.100000000000001" customHeight="1" x14ac:dyDescent="0.2">
      <c r="A31" s="1"/>
      <c r="B31" s="1355" t="s">
        <v>207</v>
      </c>
      <c r="C31" s="1355"/>
      <c r="D31" s="1355"/>
      <c r="E31" s="1354" t="s">
        <v>376</v>
      </c>
      <c r="F31" s="1354"/>
      <c r="G31" s="1354"/>
      <c r="H31" s="1354"/>
      <c r="I31" s="1354"/>
      <c r="J31" s="1354"/>
      <c r="K31" s="1354"/>
      <c r="L31" s="1354"/>
      <c r="M31" s="1354"/>
      <c r="N31" s="1354"/>
      <c r="O31" s="1354"/>
      <c r="P31" s="1354"/>
      <c r="Q31" s="1354"/>
      <c r="R31" s="1354"/>
      <c r="S31" s="1354"/>
      <c r="T31" s="1354"/>
      <c r="U31" s="1354"/>
      <c r="V31" s="1354"/>
      <c r="W31" s="1354"/>
      <c r="X31" s="1354"/>
      <c r="Y31" s="1354"/>
      <c r="Z31" s="1354"/>
      <c r="AA31" s="1354"/>
      <c r="AB31" s="1354"/>
      <c r="AC31" s="1354"/>
      <c r="AD31" s="1354"/>
      <c r="AE31" s="1354"/>
      <c r="AF31" s="1354"/>
      <c r="AG31" s="1354"/>
      <c r="AH31" s="1354"/>
      <c r="AI31" s="1354"/>
      <c r="AJ31" s="1354"/>
      <c r="AK31" s="1354"/>
      <c r="AL31" s="1"/>
      <c r="AM31" s="1"/>
    </row>
    <row r="32" spans="1:39" s="2" customFormat="1" ht="16.5" customHeight="1" x14ac:dyDescent="0.2">
      <c r="A32" s="1"/>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16"/>
    </row>
    <row r="33" spans="1:39" s="2" customFormat="1" ht="16.5" customHeight="1" x14ac:dyDescent="0.2">
      <c r="A33" s="1"/>
      <c r="B33" s="83"/>
      <c r="C33" s="394">
        <f>入力シート⑩!B7</f>
        <v>0</v>
      </c>
      <c r="D33" s="83"/>
      <c r="E33" s="1354" t="s">
        <v>377</v>
      </c>
      <c r="F33" s="1354"/>
      <c r="G33" s="1354"/>
      <c r="H33" s="1354"/>
      <c r="I33" s="1354"/>
      <c r="J33" s="1354"/>
      <c r="K33" s="1354"/>
      <c r="L33" s="1354"/>
      <c r="M33" s="1354"/>
      <c r="N33" s="1354"/>
      <c r="O33" s="1354"/>
      <c r="P33" s="1354"/>
      <c r="Q33" s="1354"/>
      <c r="R33" s="1354"/>
      <c r="S33" s="1354"/>
      <c r="T33" s="1354"/>
      <c r="U33" s="1354"/>
      <c r="V33" s="1354"/>
      <c r="W33" s="1354"/>
      <c r="X33" s="1354"/>
      <c r="Y33" s="1354"/>
      <c r="Z33" s="1354"/>
      <c r="AA33" s="1354"/>
      <c r="AB33" s="1354"/>
      <c r="AC33" s="1354"/>
      <c r="AD33" s="1354"/>
      <c r="AE33" s="1354"/>
      <c r="AF33" s="1354"/>
      <c r="AG33" s="1354"/>
      <c r="AH33" s="1354"/>
      <c r="AI33" s="1354"/>
      <c r="AJ33" s="1354"/>
      <c r="AK33" s="24"/>
      <c r="AL33" s="16"/>
    </row>
    <row r="34" spans="1:39" s="2" customFormat="1" ht="16.5" customHeight="1" x14ac:dyDescent="0.2">
      <c r="A34" s="1"/>
      <c r="B34" s="24"/>
      <c r="C34" s="24"/>
      <c r="D34" s="24"/>
      <c r="E34" s="1354"/>
      <c r="F34" s="1354"/>
      <c r="G34" s="1354"/>
      <c r="H34" s="1354"/>
      <c r="I34" s="1354"/>
      <c r="J34" s="1354"/>
      <c r="K34" s="1354"/>
      <c r="L34" s="1354"/>
      <c r="M34" s="1354"/>
      <c r="N34" s="1354"/>
      <c r="O34" s="1354"/>
      <c r="P34" s="1354"/>
      <c r="Q34" s="1354"/>
      <c r="R34" s="1354"/>
      <c r="S34" s="1354"/>
      <c r="T34" s="1354"/>
      <c r="U34" s="1354"/>
      <c r="V34" s="1354"/>
      <c r="W34" s="1354"/>
      <c r="X34" s="1354"/>
      <c r="Y34" s="1354"/>
      <c r="Z34" s="1354"/>
      <c r="AA34" s="1354"/>
      <c r="AB34" s="1354"/>
      <c r="AC34" s="1354"/>
      <c r="AD34" s="1354"/>
      <c r="AE34" s="1354"/>
      <c r="AF34" s="1354"/>
      <c r="AG34" s="1354"/>
      <c r="AH34" s="1354"/>
      <c r="AI34" s="1354"/>
      <c r="AJ34" s="1354"/>
      <c r="AK34" s="24"/>
      <c r="AL34" s="16"/>
    </row>
    <row r="35" spans="1:39" s="2" customFormat="1" ht="16.5" customHeight="1" x14ac:dyDescent="0.2">
      <c r="A35" s="1"/>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16"/>
    </row>
    <row r="36" spans="1:39" s="2" customFormat="1" ht="16.5" customHeight="1" x14ac:dyDescent="0.2">
      <c r="A36" s="1"/>
      <c r="B36" s="83"/>
      <c r="C36" s="394">
        <f>入力シート⑩!B9</f>
        <v>0</v>
      </c>
      <c r="D36" s="83"/>
      <c r="E36" s="1354" t="s">
        <v>378</v>
      </c>
      <c r="F36" s="1354"/>
      <c r="G36" s="1354"/>
      <c r="H36" s="1354"/>
      <c r="I36" s="1354"/>
      <c r="J36" s="1354"/>
      <c r="K36" s="1354"/>
      <c r="L36" s="1354"/>
      <c r="M36" s="1354"/>
      <c r="N36" s="1354"/>
      <c r="O36" s="1354"/>
      <c r="P36" s="1354"/>
      <c r="Q36" s="1354"/>
      <c r="R36" s="1354"/>
      <c r="S36" s="1354"/>
      <c r="T36" s="1354"/>
      <c r="U36" s="1354"/>
      <c r="V36" s="1354"/>
      <c r="W36" s="1354"/>
      <c r="X36" s="1354"/>
      <c r="Y36" s="1354"/>
      <c r="Z36" s="1354"/>
      <c r="AA36" s="1354"/>
      <c r="AB36" s="1354"/>
      <c r="AC36" s="1354"/>
      <c r="AD36" s="1354"/>
      <c r="AE36" s="1354"/>
      <c r="AF36" s="1354"/>
      <c r="AG36" s="1354"/>
      <c r="AH36" s="1354"/>
      <c r="AI36" s="1354"/>
      <c r="AJ36" s="1354"/>
      <c r="AK36" s="24"/>
      <c r="AL36" s="16"/>
    </row>
    <row r="37" spans="1:39" s="2" customFormat="1" ht="16.5" customHeight="1" x14ac:dyDescent="0.2">
      <c r="A37" s="1"/>
      <c r="B37" s="24"/>
      <c r="C37" s="24"/>
      <c r="D37" s="24"/>
      <c r="E37" s="1354"/>
      <c r="F37" s="1354"/>
      <c r="G37" s="1354"/>
      <c r="H37" s="1354"/>
      <c r="I37" s="1354"/>
      <c r="J37" s="1354"/>
      <c r="K37" s="1354"/>
      <c r="L37" s="1354"/>
      <c r="M37" s="1354"/>
      <c r="N37" s="1354"/>
      <c r="O37" s="1354"/>
      <c r="P37" s="1354"/>
      <c r="Q37" s="1354"/>
      <c r="R37" s="1354"/>
      <c r="S37" s="1354"/>
      <c r="T37" s="1354"/>
      <c r="U37" s="1354"/>
      <c r="V37" s="1354"/>
      <c r="W37" s="1354"/>
      <c r="X37" s="1354"/>
      <c r="Y37" s="1354"/>
      <c r="Z37" s="1354"/>
      <c r="AA37" s="1354"/>
      <c r="AB37" s="1354"/>
      <c r="AC37" s="1354"/>
      <c r="AD37" s="1354"/>
      <c r="AE37" s="1354"/>
      <c r="AF37" s="1354"/>
      <c r="AG37" s="1354"/>
      <c r="AH37" s="1354"/>
      <c r="AI37" s="1354"/>
      <c r="AJ37" s="1354"/>
      <c r="AK37" s="24"/>
      <c r="AL37" s="16"/>
    </row>
    <row r="38" spans="1:39" s="2" customFormat="1" ht="16.5" customHeight="1" x14ac:dyDescent="0.2">
      <c r="A38" s="1"/>
      <c r="B38" s="24"/>
      <c r="C38" s="24"/>
      <c r="D38" s="24"/>
      <c r="E38" s="1354"/>
      <c r="F38" s="1354"/>
      <c r="G38" s="1354"/>
      <c r="H38" s="1354"/>
      <c r="I38" s="1354"/>
      <c r="J38" s="1354"/>
      <c r="K38" s="1354"/>
      <c r="L38" s="1354"/>
      <c r="M38" s="1354"/>
      <c r="N38" s="1354"/>
      <c r="O38" s="1354"/>
      <c r="P38" s="1354"/>
      <c r="Q38" s="1354"/>
      <c r="R38" s="1354"/>
      <c r="S38" s="1354"/>
      <c r="T38" s="1354"/>
      <c r="U38" s="1354"/>
      <c r="V38" s="1354"/>
      <c r="W38" s="1354"/>
      <c r="X38" s="1354"/>
      <c r="Y38" s="1354"/>
      <c r="Z38" s="1354"/>
      <c r="AA38" s="1354"/>
      <c r="AB38" s="1354"/>
      <c r="AC38" s="1354"/>
      <c r="AD38" s="1354"/>
      <c r="AE38" s="1354"/>
      <c r="AF38" s="1354"/>
      <c r="AG38" s="1354"/>
      <c r="AH38" s="1354"/>
      <c r="AI38" s="1354"/>
      <c r="AJ38" s="1354"/>
      <c r="AK38" s="24"/>
      <c r="AL38" s="16"/>
    </row>
    <row r="39" spans="1:39" s="2" customFormat="1" ht="17.25" customHeight="1" x14ac:dyDescent="0.2">
      <c r="A39" s="1"/>
      <c r="B39" s="83"/>
      <c r="C39" s="394">
        <f>入力シート⑩!B11</f>
        <v>0</v>
      </c>
      <c r="D39" s="83"/>
      <c r="E39" s="1354" t="s">
        <v>379</v>
      </c>
      <c r="F39" s="1354"/>
      <c r="G39" s="1354"/>
      <c r="H39" s="1354"/>
      <c r="I39" s="1354"/>
      <c r="J39" s="1354"/>
      <c r="K39" s="1354"/>
      <c r="L39" s="1354"/>
      <c r="M39" s="1354"/>
      <c r="N39" s="1354"/>
      <c r="O39" s="1354"/>
      <c r="P39" s="1354"/>
      <c r="Q39" s="1354"/>
      <c r="R39" s="1354"/>
      <c r="S39" s="1354"/>
      <c r="T39" s="1354"/>
      <c r="U39" s="1354"/>
      <c r="V39" s="1354"/>
      <c r="W39" s="1354"/>
      <c r="X39" s="1354"/>
      <c r="Y39" s="1354"/>
      <c r="Z39" s="1354"/>
      <c r="AA39" s="1354"/>
      <c r="AB39" s="1354"/>
      <c r="AC39" s="1354"/>
      <c r="AD39" s="1354"/>
      <c r="AE39" s="1354"/>
      <c r="AF39" s="1354"/>
      <c r="AG39" s="1354"/>
      <c r="AH39" s="1354"/>
      <c r="AI39" s="1354"/>
      <c r="AJ39" s="1354"/>
      <c r="AK39" s="24"/>
      <c r="AL39" s="16"/>
    </row>
    <row r="40" spans="1:39" s="2" customFormat="1" ht="17.25" customHeight="1" x14ac:dyDescent="0.2">
      <c r="A40" s="1"/>
      <c r="B40" s="393"/>
      <c r="C40" s="223"/>
      <c r="D40" s="393"/>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4"/>
      <c r="AL40" s="16"/>
    </row>
    <row r="41" spans="1:39" s="2" customFormat="1" ht="16.5" customHeight="1" x14ac:dyDescent="0.2">
      <c r="A41" s="1"/>
      <c r="B41" s="83"/>
      <c r="C41" s="394">
        <f>入力シート⑩!B13</f>
        <v>0</v>
      </c>
      <c r="D41" s="83"/>
      <c r="E41" s="1354" t="s">
        <v>380</v>
      </c>
      <c r="F41" s="1354"/>
      <c r="G41" s="1354"/>
      <c r="H41" s="1354"/>
      <c r="I41" s="1354"/>
      <c r="J41" s="1354"/>
      <c r="K41" s="1354"/>
      <c r="L41" s="1354"/>
      <c r="M41" s="1354"/>
      <c r="N41" s="1354"/>
      <c r="O41" s="1354"/>
      <c r="P41" s="1354"/>
      <c r="Q41" s="1354"/>
      <c r="R41" s="1354"/>
      <c r="S41" s="1354"/>
      <c r="T41" s="1354"/>
      <c r="U41" s="1354"/>
      <c r="V41" s="1354"/>
      <c r="W41" s="1354"/>
      <c r="X41" s="1354"/>
      <c r="Y41" s="1354"/>
      <c r="Z41" s="1354"/>
      <c r="AA41" s="1354"/>
      <c r="AB41" s="1354"/>
      <c r="AC41" s="1354"/>
      <c r="AD41" s="1354"/>
      <c r="AE41" s="1354"/>
      <c r="AF41" s="1354"/>
      <c r="AG41" s="1354"/>
      <c r="AH41" s="1354"/>
      <c r="AI41" s="1354"/>
      <c r="AJ41" s="1354"/>
      <c r="AK41" s="24"/>
      <c r="AL41" s="16"/>
    </row>
    <row r="42" spans="1:39" s="2" customFormat="1" ht="16.5" customHeight="1" x14ac:dyDescent="0.2">
      <c r="A42" s="1"/>
      <c r="B42" s="83"/>
      <c r="C42" s="24"/>
      <c r="D42" s="83"/>
      <c r="E42" s="1354"/>
      <c r="F42" s="1354"/>
      <c r="G42" s="1354"/>
      <c r="H42" s="1354"/>
      <c r="I42" s="1354"/>
      <c r="J42" s="1354"/>
      <c r="K42" s="1354"/>
      <c r="L42" s="1354"/>
      <c r="M42" s="1354"/>
      <c r="N42" s="1354"/>
      <c r="O42" s="1354"/>
      <c r="P42" s="1354"/>
      <c r="Q42" s="1354"/>
      <c r="R42" s="1354"/>
      <c r="S42" s="1354"/>
      <c r="T42" s="1354"/>
      <c r="U42" s="1354"/>
      <c r="V42" s="1354"/>
      <c r="W42" s="1354"/>
      <c r="X42" s="1354"/>
      <c r="Y42" s="1354"/>
      <c r="Z42" s="1354"/>
      <c r="AA42" s="1354"/>
      <c r="AB42" s="1354"/>
      <c r="AC42" s="1354"/>
      <c r="AD42" s="1354"/>
      <c r="AE42" s="1354"/>
      <c r="AF42" s="1354"/>
      <c r="AG42" s="1354"/>
      <c r="AH42" s="1354"/>
      <c r="AI42" s="1354"/>
      <c r="AJ42" s="1354"/>
      <c r="AK42" s="24"/>
      <c r="AL42" s="16"/>
    </row>
    <row r="43" spans="1:39" s="2" customFormat="1" ht="16.5" customHeight="1" x14ac:dyDescent="0.2">
      <c r="A43" s="1"/>
      <c r="B43" s="83"/>
      <c r="C43" s="24"/>
      <c r="D43" s="83"/>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4"/>
      <c r="AL43" s="16"/>
    </row>
    <row r="44" spans="1:39" s="2" customFormat="1" ht="16.5" customHeight="1" x14ac:dyDescent="0.2">
      <c r="A44" s="1"/>
      <c r="B44" s="83"/>
      <c r="C44" s="394">
        <f>入力シート⑩!B15</f>
        <v>0</v>
      </c>
      <c r="D44" s="83"/>
      <c r="E44" s="1354" t="s">
        <v>793</v>
      </c>
      <c r="F44" s="1354"/>
      <c r="G44" s="1354"/>
      <c r="H44" s="1354"/>
      <c r="I44" s="1354"/>
      <c r="J44" s="1354"/>
      <c r="K44" s="1354"/>
      <c r="L44" s="1354"/>
      <c r="M44" s="1354"/>
      <c r="N44" s="1354"/>
      <c r="O44" s="1354"/>
      <c r="P44" s="1354"/>
      <c r="Q44" s="1354"/>
      <c r="R44" s="1354"/>
      <c r="S44" s="1354"/>
      <c r="T44" s="1354"/>
      <c r="U44" s="1354"/>
      <c r="V44" s="1354"/>
      <c r="W44" s="1354"/>
      <c r="X44" s="1354"/>
      <c r="Y44" s="1354"/>
      <c r="Z44" s="1354"/>
      <c r="AA44" s="1354"/>
      <c r="AB44" s="1354"/>
      <c r="AC44" s="1354"/>
      <c r="AD44" s="1354"/>
      <c r="AE44" s="1354"/>
      <c r="AF44" s="1354"/>
      <c r="AG44" s="1354"/>
      <c r="AH44" s="1354"/>
      <c r="AI44" s="1354"/>
      <c r="AJ44" s="1354"/>
      <c r="AK44" s="24"/>
      <c r="AL44" s="16"/>
    </row>
    <row r="45" spans="1:39" s="2" customFormat="1" ht="12" customHeight="1" x14ac:dyDescent="0.2">
      <c r="A45" s="1"/>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16"/>
    </row>
    <row r="46" spans="1:39" s="2" customFormat="1" ht="12" customHeight="1" x14ac:dyDescent="0.2">
      <c r="A46" s="1"/>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16"/>
    </row>
    <row r="47" spans="1:39" s="2" customFormat="1" ht="11.25" customHeight="1" x14ac:dyDescent="0.2">
      <c r="A47" s="1"/>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16"/>
    </row>
    <row r="48" spans="1:39" s="2" customFormat="1" ht="20.100000000000001" customHeight="1" x14ac:dyDescent="0.2">
      <c r="A48" s="1"/>
      <c r="B48" s="1355" t="s">
        <v>255</v>
      </c>
      <c r="C48" s="1355"/>
      <c r="D48" s="1355"/>
      <c r="E48" s="1354" t="s">
        <v>794</v>
      </c>
      <c r="F48" s="1354"/>
      <c r="G48" s="1354"/>
      <c r="H48" s="1354"/>
      <c r="I48" s="1354"/>
      <c r="J48" s="1354"/>
      <c r="K48" s="1354"/>
      <c r="L48" s="1354"/>
      <c r="M48" s="1354"/>
      <c r="N48" s="1354"/>
      <c r="O48" s="1354"/>
      <c r="P48" s="1354"/>
      <c r="Q48" s="1354"/>
      <c r="R48" s="1354"/>
      <c r="S48" s="1354"/>
      <c r="T48" s="1354"/>
      <c r="U48" s="1354"/>
      <c r="V48" s="1354"/>
      <c r="W48" s="1354"/>
      <c r="X48" s="1354"/>
      <c r="Y48" s="1354"/>
      <c r="Z48" s="1354"/>
      <c r="AA48" s="1354"/>
      <c r="AB48" s="1354"/>
      <c r="AC48" s="1354"/>
      <c r="AD48" s="1354"/>
      <c r="AE48" s="1354"/>
      <c r="AF48" s="1354"/>
      <c r="AG48" s="1354"/>
      <c r="AH48" s="1354"/>
      <c r="AI48" s="1354"/>
      <c r="AJ48" s="1354"/>
      <c r="AK48" s="1354"/>
      <c r="AL48" s="1"/>
      <c r="AM48" s="1"/>
    </row>
    <row r="49" spans="1:91" s="2" customFormat="1" ht="16.5" customHeight="1" x14ac:dyDescent="0.2">
      <c r="A49" s="1"/>
      <c r="B49" s="83"/>
      <c r="C49" s="83"/>
      <c r="D49" s="83"/>
      <c r="E49" s="1353">
        <f>入力シート⑩!B16</f>
        <v>0</v>
      </c>
      <c r="F49" s="1046"/>
      <c r="G49" s="1046"/>
      <c r="H49" s="1046"/>
      <c r="I49" s="1046"/>
      <c r="J49" s="1046"/>
      <c r="K49" s="1046"/>
      <c r="L49" s="1046"/>
      <c r="M49" s="1046"/>
      <c r="N49" s="1046"/>
      <c r="O49" s="1046"/>
      <c r="P49" s="1046"/>
      <c r="Q49" s="1046"/>
      <c r="R49" s="1046"/>
      <c r="S49" s="1046"/>
      <c r="T49" s="1046"/>
      <c r="U49" s="1046"/>
      <c r="V49" s="1046"/>
      <c r="W49" s="1046"/>
      <c r="X49" s="1046"/>
      <c r="Y49" s="1046"/>
      <c r="Z49" s="1046"/>
      <c r="AA49" s="1046"/>
      <c r="AB49" s="1046"/>
      <c r="AC49" s="1046"/>
      <c r="AD49" s="1046"/>
      <c r="AE49" s="1046"/>
      <c r="AF49" s="1046"/>
      <c r="AG49" s="1046"/>
      <c r="AH49" s="1046"/>
      <c r="AI49" s="1046"/>
      <c r="AJ49" s="1046"/>
      <c r="AK49" s="24"/>
      <c r="AL49" s="16"/>
    </row>
    <row r="50" spans="1:91" s="2" customFormat="1" ht="16.5" customHeight="1" x14ac:dyDescent="0.2">
      <c r="A50" s="1"/>
      <c r="B50" s="83"/>
      <c r="C50" s="83"/>
      <c r="D50" s="83"/>
      <c r="E50" s="1046"/>
      <c r="F50" s="1046"/>
      <c r="G50" s="1046"/>
      <c r="H50" s="1046"/>
      <c r="I50" s="1046"/>
      <c r="J50" s="1046"/>
      <c r="K50" s="1046"/>
      <c r="L50" s="1046"/>
      <c r="M50" s="1046"/>
      <c r="N50" s="1046"/>
      <c r="O50" s="1046"/>
      <c r="P50" s="1046"/>
      <c r="Q50" s="1046"/>
      <c r="R50" s="1046"/>
      <c r="S50" s="1046"/>
      <c r="T50" s="1046"/>
      <c r="U50" s="1046"/>
      <c r="V50" s="1046"/>
      <c r="W50" s="1046"/>
      <c r="X50" s="1046"/>
      <c r="Y50" s="1046"/>
      <c r="Z50" s="1046"/>
      <c r="AA50" s="1046"/>
      <c r="AB50" s="1046"/>
      <c r="AC50" s="1046"/>
      <c r="AD50" s="1046"/>
      <c r="AE50" s="1046"/>
      <c r="AF50" s="1046"/>
      <c r="AG50" s="1046"/>
      <c r="AH50" s="1046"/>
      <c r="AI50" s="1046"/>
      <c r="AJ50" s="1046"/>
      <c r="AK50" s="24"/>
      <c r="AL50" s="16"/>
    </row>
    <row r="51" spans="1:91" s="2" customFormat="1" ht="16.5" customHeight="1" x14ac:dyDescent="0.2">
      <c r="A51" s="1"/>
      <c r="B51" s="83"/>
      <c r="C51" s="83"/>
      <c r="D51" s="83"/>
      <c r="E51" s="1046"/>
      <c r="F51" s="1046"/>
      <c r="G51" s="1046"/>
      <c r="H51" s="1046"/>
      <c r="I51" s="1046"/>
      <c r="J51" s="1046"/>
      <c r="K51" s="1046"/>
      <c r="L51" s="1046"/>
      <c r="M51" s="1046"/>
      <c r="N51" s="1046"/>
      <c r="O51" s="1046"/>
      <c r="P51" s="1046"/>
      <c r="Q51" s="1046"/>
      <c r="R51" s="1046"/>
      <c r="S51" s="1046"/>
      <c r="T51" s="1046"/>
      <c r="U51" s="1046"/>
      <c r="V51" s="1046"/>
      <c r="W51" s="1046"/>
      <c r="X51" s="1046"/>
      <c r="Y51" s="1046"/>
      <c r="Z51" s="1046"/>
      <c r="AA51" s="1046"/>
      <c r="AB51" s="1046"/>
      <c r="AC51" s="1046"/>
      <c r="AD51" s="1046"/>
      <c r="AE51" s="1046"/>
      <c r="AF51" s="1046"/>
      <c r="AG51" s="1046"/>
      <c r="AH51" s="1046"/>
      <c r="AI51" s="1046"/>
      <c r="AJ51" s="1046"/>
      <c r="AK51" s="24"/>
      <c r="AL51" s="16"/>
    </row>
    <row r="52" spans="1:91" s="2" customFormat="1" ht="16.5" customHeight="1" x14ac:dyDescent="0.2">
      <c r="A52" s="1"/>
      <c r="B52" s="83"/>
      <c r="C52" s="83"/>
      <c r="D52" s="83"/>
      <c r="E52" s="1046"/>
      <c r="F52" s="1046"/>
      <c r="G52" s="1046"/>
      <c r="H52" s="1046"/>
      <c r="I52" s="1046"/>
      <c r="J52" s="1046"/>
      <c r="K52" s="1046"/>
      <c r="L52" s="1046"/>
      <c r="M52" s="1046"/>
      <c r="N52" s="1046"/>
      <c r="O52" s="1046"/>
      <c r="P52" s="1046"/>
      <c r="Q52" s="1046"/>
      <c r="R52" s="1046"/>
      <c r="S52" s="1046"/>
      <c r="T52" s="1046"/>
      <c r="U52" s="1046"/>
      <c r="V52" s="1046"/>
      <c r="W52" s="1046"/>
      <c r="X52" s="1046"/>
      <c r="Y52" s="1046"/>
      <c r="Z52" s="1046"/>
      <c r="AA52" s="1046"/>
      <c r="AB52" s="1046"/>
      <c r="AC52" s="1046"/>
      <c r="AD52" s="1046"/>
      <c r="AE52" s="1046"/>
      <c r="AF52" s="1046"/>
      <c r="AG52" s="1046"/>
      <c r="AH52" s="1046"/>
      <c r="AI52" s="1046"/>
      <c r="AJ52" s="1046"/>
      <c r="AK52" s="24"/>
      <c r="AL52" s="16"/>
    </row>
    <row r="53" spans="1:91" s="2" customFormat="1" ht="16.5" customHeight="1" x14ac:dyDescent="0.2">
      <c r="A53" s="1"/>
      <c r="B53" s="83"/>
      <c r="C53" s="83"/>
      <c r="D53" s="83"/>
      <c r="E53" s="1046"/>
      <c r="F53" s="1046"/>
      <c r="G53" s="1046"/>
      <c r="H53" s="1046"/>
      <c r="I53" s="1046"/>
      <c r="J53" s="1046"/>
      <c r="K53" s="1046"/>
      <c r="L53" s="1046"/>
      <c r="M53" s="1046"/>
      <c r="N53" s="1046"/>
      <c r="O53" s="1046"/>
      <c r="P53" s="1046"/>
      <c r="Q53" s="1046"/>
      <c r="R53" s="1046"/>
      <c r="S53" s="1046"/>
      <c r="T53" s="1046"/>
      <c r="U53" s="1046"/>
      <c r="V53" s="1046"/>
      <c r="W53" s="1046"/>
      <c r="X53" s="1046"/>
      <c r="Y53" s="1046"/>
      <c r="Z53" s="1046"/>
      <c r="AA53" s="1046"/>
      <c r="AB53" s="1046"/>
      <c r="AC53" s="1046"/>
      <c r="AD53" s="1046"/>
      <c r="AE53" s="1046"/>
      <c r="AF53" s="1046"/>
      <c r="AG53" s="1046"/>
      <c r="AH53" s="1046"/>
      <c r="AI53" s="1046"/>
      <c r="AJ53" s="1046"/>
      <c r="AK53" s="24"/>
      <c r="AL53" s="16"/>
    </row>
    <row r="54" spans="1:91" s="2" customFormat="1" ht="16.5" customHeight="1" x14ac:dyDescent="0.2">
      <c r="A54" s="1"/>
      <c r="B54" s="24"/>
      <c r="C54" s="24"/>
      <c r="D54" s="24"/>
      <c r="E54" s="1046"/>
      <c r="F54" s="1046"/>
      <c r="G54" s="1046"/>
      <c r="H54" s="1046"/>
      <c r="I54" s="1046"/>
      <c r="J54" s="1046"/>
      <c r="K54" s="1046"/>
      <c r="L54" s="1046"/>
      <c r="M54" s="1046"/>
      <c r="N54" s="1046"/>
      <c r="O54" s="1046"/>
      <c r="P54" s="1046"/>
      <c r="Q54" s="1046"/>
      <c r="R54" s="1046"/>
      <c r="S54" s="1046"/>
      <c r="T54" s="1046"/>
      <c r="U54" s="1046"/>
      <c r="V54" s="1046"/>
      <c r="W54" s="1046"/>
      <c r="X54" s="1046"/>
      <c r="Y54" s="1046"/>
      <c r="Z54" s="1046"/>
      <c r="AA54" s="1046"/>
      <c r="AB54" s="1046"/>
      <c r="AC54" s="1046"/>
      <c r="AD54" s="1046"/>
      <c r="AE54" s="1046"/>
      <c r="AF54" s="1046"/>
      <c r="AG54" s="1046"/>
      <c r="AH54" s="1046"/>
      <c r="AI54" s="1046"/>
      <c r="AJ54" s="1046"/>
      <c r="AK54" s="24"/>
      <c r="AL54" s="16"/>
    </row>
    <row r="55" spans="1:91" s="2" customFormat="1" ht="16.5" customHeight="1" x14ac:dyDescent="0.2">
      <c r="A55" s="1"/>
      <c r="B55" s="24"/>
      <c r="C55" s="24"/>
      <c r="D55" s="24"/>
      <c r="E55" s="230" t="s">
        <v>381</v>
      </c>
      <c r="F55" s="231"/>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4"/>
      <c r="AL55" s="16"/>
    </row>
    <row r="56" spans="1:91" s="2" customFormat="1" ht="16.5" customHeight="1" x14ac:dyDescent="0.2">
      <c r="A56" s="1"/>
      <c r="B56" s="24"/>
      <c r="C56" s="24"/>
      <c r="D56" s="24"/>
      <c r="E56" s="230" t="s">
        <v>382</v>
      </c>
      <c r="F56" s="223"/>
      <c r="G56" s="223"/>
      <c r="H56" s="223"/>
      <c r="I56" s="223"/>
      <c r="J56" s="223"/>
      <c r="K56" s="223"/>
      <c r="L56" s="223"/>
      <c r="M56" s="223"/>
      <c r="N56" s="223"/>
      <c r="O56" s="223"/>
      <c r="P56" s="223"/>
      <c r="Q56" s="223"/>
      <c r="R56" s="223"/>
      <c r="S56" s="223"/>
      <c r="T56" s="223"/>
      <c r="U56" s="223"/>
      <c r="V56" s="223"/>
      <c r="W56" s="223"/>
      <c r="X56" s="223"/>
      <c r="Y56" s="223"/>
      <c r="Z56" s="223"/>
      <c r="AA56" s="223"/>
      <c r="AB56" s="223"/>
      <c r="AC56" s="223"/>
      <c r="AD56" s="223"/>
      <c r="AE56" s="223"/>
      <c r="AF56" s="223"/>
      <c r="AG56" s="223"/>
      <c r="AH56" s="223"/>
      <c r="AI56" s="223"/>
      <c r="AJ56" s="223"/>
      <c r="AK56" s="24"/>
      <c r="AL56" s="16"/>
    </row>
    <row r="57" spans="1:91" s="2" customFormat="1" ht="16.5" customHeight="1" x14ac:dyDescent="0.2">
      <c r="A57" s="1"/>
      <c r="B57" s="24"/>
      <c r="C57" s="24"/>
      <c r="D57" s="24"/>
      <c r="E57" s="223"/>
      <c r="F57" s="223"/>
      <c r="G57" s="223"/>
      <c r="H57" s="223"/>
      <c r="I57" s="223"/>
      <c r="J57" s="223"/>
      <c r="K57" s="223"/>
      <c r="L57" s="223"/>
      <c r="M57" s="223"/>
      <c r="N57" s="223"/>
      <c r="O57" s="223"/>
      <c r="P57" s="223"/>
      <c r="Q57" s="223"/>
      <c r="R57" s="223"/>
      <c r="S57" s="223"/>
      <c r="T57" s="223"/>
      <c r="U57" s="223"/>
      <c r="V57" s="223"/>
      <c r="W57" s="223"/>
      <c r="X57" s="223"/>
      <c r="Y57" s="223"/>
      <c r="Z57" s="223"/>
      <c r="AA57" s="223"/>
      <c r="AB57" s="223"/>
      <c r="AC57" s="223"/>
      <c r="AD57" s="223"/>
      <c r="AE57" s="223"/>
      <c r="AF57" s="223"/>
      <c r="AG57" s="223"/>
      <c r="AH57" s="223"/>
      <c r="AI57" s="223"/>
      <c r="AJ57" s="223"/>
      <c r="AK57" s="24"/>
      <c r="AL57" s="16"/>
    </row>
    <row r="58" spans="1:91" ht="20.100000000000001" customHeight="1" x14ac:dyDescent="0.2">
      <c r="A58" s="1"/>
      <c r="B58" s="1"/>
      <c r="C58" s="232"/>
      <c r="D58" s="1"/>
      <c r="E58" s="1"/>
      <c r="F58" s="1"/>
      <c r="G58" s="1"/>
      <c r="H58" s="1"/>
      <c r="I58" s="1"/>
      <c r="J58" s="321"/>
      <c r="K58" s="321"/>
      <c r="L58" s="321"/>
      <c r="M58" s="321"/>
      <c r="N58" s="321"/>
      <c r="O58" s="321"/>
      <c r="P58" s="321"/>
      <c r="Q58" s="321"/>
      <c r="R58" s="321"/>
      <c r="S58" s="321"/>
      <c r="T58" s="322"/>
      <c r="U58" s="322"/>
      <c r="V58" s="322"/>
      <c r="W58" s="322"/>
      <c r="X58" s="322"/>
      <c r="Y58" s="322"/>
      <c r="Z58" s="322"/>
      <c r="AA58" s="322"/>
      <c r="AB58" s="322"/>
      <c r="AC58" s="322"/>
      <c r="AD58" s="322"/>
      <c r="AE58" s="322"/>
      <c r="AF58" s="322"/>
      <c r="AG58" s="322"/>
      <c r="AH58" s="322"/>
      <c r="AI58" s="322"/>
      <c r="AJ58" s="322"/>
      <c r="AK58" s="322"/>
      <c r="AL58" s="322"/>
    </row>
    <row r="59" spans="1:91" ht="11.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91" ht="11.25" customHeight="1" x14ac:dyDescent="0.2"/>
    <row r="61" spans="1:91" ht="11.25" customHeight="1" x14ac:dyDescent="0.2"/>
    <row r="62" spans="1:91" s="4" customFormat="1" ht="11.25" customHeight="1" x14ac:dyDescent="0.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row>
    <row r="71" spans="2:91" s="4" customFormat="1" ht="14.4" x14ac:dyDescent="0.2">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row>
    <row r="72" spans="2:91" s="4" customFormat="1" ht="14.4" hidden="1" x14ac:dyDescent="0.2">
      <c r="B72" s="19" t="b">
        <v>0</v>
      </c>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row>
    <row r="73" spans="2:91" s="4" customFormat="1" ht="14.4" x14ac:dyDescent="0.2">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row>
  </sheetData>
  <sheetProtection algorithmName="SHA-512" hashValue="9DakjnPvFQko4A/u78Zf9K7T5h2zjouHXSxWK9KG24nEsm8cIvURJY1xY29cA7SQanMi6Tz4MBZrcRDNp6OLlQ==" saltValue="r2Snwktqd3PIkA2UzNTdiA==" spinCount="100000" sheet="1" objects="1" scenarios="1" selectLockedCells="1" selectUnlockedCells="1"/>
  <mergeCells count="25">
    <mergeCell ref="B19:AK19"/>
    <mergeCell ref="B3:AK3"/>
    <mergeCell ref="B4:AK4"/>
    <mergeCell ref="A6:AL6"/>
    <mergeCell ref="AA7:AD7"/>
    <mergeCell ref="AF7:AG7"/>
    <mergeCell ref="AI7:AJ7"/>
    <mergeCell ref="O11:S11"/>
    <mergeCell ref="T11:AK11"/>
    <mergeCell ref="O13:S13"/>
    <mergeCell ref="T13:AK13"/>
    <mergeCell ref="B16:AK18"/>
    <mergeCell ref="B48:D48"/>
    <mergeCell ref="E48:AK48"/>
    <mergeCell ref="B21:D21"/>
    <mergeCell ref="E21:AK21"/>
    <mergeCell ref="E25:AK27"/>
    <mergeCell ref="B31:D31"/>
    <mergeCell ref="E31:AK31"/>
    <mergeCell ref="E33:AJ34"/>
    <mergeCell ref="E49:AJ54"/>
    <mergeCell ref="E36:AJ38"/>
    <mergeCell ref="E39:AJ39"/>
    <mergeCell ref="E41:AJ42"/>
    <mergeCell ref="E44:AJ44"/>
  </mergeCells>
  <phoneticPr fontId="7"/>
  <printOptions horizontalCentered="1"/>
  <pageMargins left="0.55118110236220474" right="0.39370078740157483" top="0.59055118110236227" bottom="0.47244094488188981" header="0.31496062992125984" footer="0.31496062992125984"/>
  <pageSetup paperSize="9" scale="8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CM36"/>
  <sheetViews>
    <sheetView view="pageBreakPreview" zoomScaleNormal="100" zoomScaleSheetLayoutView="100" workbookViewId="0">
      <selection activeCell="S20" sqref="S20"/>
    </sheetView>
  </sheetViews>
  <sheetFormatPr defaultColWidth="3.09765625" defaultRowHeight="14.4" x14ac:dyDescent="0.2"/>
  <cols>
    <col min="1" max="1" width="1.8984375" style="4" customWidth="1"/>
    <col min="2" max="19" width="2.59765625" style="4" customWidth="1"/>
    <col min="20" max="20" width="3.09765625" style="4"/>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41" s="2" customFormat="1" ht="20.100000000000001"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O1" s="3"/>
    </row>
    <row r="2" spans="1:41" s="2" customFormat="1" ht="20.100000000000001" customHeight="1" x14ac:dyDescent="0.2">
      <c r="A2" s="9"/>
      <c r="B2" s="9"/>
      <c r="C2" s="242"/>
      <c r="D2" s="242"/>
      <c r="E2" s="242" t="s">
        <v>415</v>
      </c>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9"/>
      <c r="AO2" s="3"/>
    </row>
    <row r="3" spans="1:41" s="2" customFormat="1" ht="8.25" customHeight="1" x14ac:dyDescent="0.2">
      <c r="A3" s="5"/>
      <c r="B3" s="5"/>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5"/>
      <c r="AO3" s="3"/>
    </row>
    <row r="4" spans="1:41" s="2" customFormat="1" ht="17.25" customHeight="1" x14ac:dyDescent="0.2">
      <c r="A4" s="5"/>
      <c r="B4" s="171"/>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243"/>
      <c r="AL4" s="5"/>
      <c r="AO4" s="3"/>
    </row>
    <row r="5" spans="1:41" s="2" customFormat="1" ht="18" customHeight="1" x14ac:dyDescent="0.2">
      <c r="A5" s="1"/>
      <c r="B5" s="1"/>
      <c r="C5" s="244"/>
      <c r="D5" s="244"/>
      <c r="E5" s="244"/>
      <c r="F5" s="244" t="s">
        <v>417</v>
      </c>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1"/>
      <c r="AN5" s="6" t="s">
        <v>5</v>
      </c>
    </row>
    <row r="6" spans="1:41" s="2" customFormat="1" ht="24.9" customHeight="1" x14ac:dyDescent="0.2">
      <c r="A6" s="1"/>
      <c r="B6" s="21"/>
      <c r="C6" s="245"/>
      <c r="D6" s="245"/>
      <c r="E6" s="245"/>
      <c r="F6" s="246" t="s">
        <v>428</v>
      </c>
      <c r="G6" s="247"/>
      <c r="H6" s="247"/>
      <c r="I6" s="246"/>
      <c r="J6" s="246"/>
      <c r="K6" s="246"/>
      <c r="L6" s="246"/>
      <c r="M6" s="246"/>
      <c r="N6" s="246"/>
      <c r="O6" s="248"/>
      <c r="P6" s="248"/>
      <c r="Q6" s="248"/>
      <c r="R6" s="248"/>
      <c r="S6" s="248"/>
      <c r="T6" s="248"/>
      <c r="U6" s="248"/>
      <c r="V6" s="248"/>
      <c r="W6" s="249"/>
      <c r="X6" s="248"/>
      <c r="Y6" s="248"/>
      <c r="Z6" s="248"/>
      <c r="AA6" s="246"/>
      <c r="AB6" s="246"/>
      <c r="AC6" s="246"/>
      <c r="AD6" s="246"/>
      <c r="AE6" s="246"/>
      <c r="AF6" s="246"/>
      <c r="AG6" s="246"/>
      <c r="AH6" s="246"/>
      <c r="AI6" s="246"/>
      <c r="AJ6" s="246"/>
      <c r="AK6" s="244"/>
      <c r="AL6" s="1"/>
    </row>
    <row r="7" spans="1:41" s="2" customFormat="1" ht="18" customHeight="1" x14ac:dyDescent="0.2">
      <c r="A7" s="1"/>
      <c r="B7" s="21"/>
      <c r="C7" s="245"/>
      <c r="D7" s="245"/>
      <c r="E7" s="245"/>
      <c r="F7" s="247"/>
      <c r="G7" s="250" t="s">
        <v>429</v>
      </c>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6"/>
      <c r="AK7" s="244"/>
      <c r="AL7" s="1"/>
    </row>
    <row r="8" spans="1:41" s="2" customFormat="1" ht="24.9" customHeight="1" thickBot="1" x14ac:dyDescent="0.25">
      <c r="A8" s="1"/>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1"/>
      <c r="AK8" s="1"/>
      <c r="AL8" s="1"/>
    </row>
    <row r="9" spans="1:41" s="2" customFormat="1" ht="24.9" customHeight="1" x14ac:dyDescent="0.2">
      <c r="A9" s="1"/>
      <c r="B9" s="221"/>
      <c r="C9" s="221"/>
      <c r="D9" s="21"/>
      <c r="E9" s="234"/>
      <c r="F9" s="235"/>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6"/>
      <c r="AI9" s="21"/>
      <c r="AJ9" s="221"/>
      <c r="AK9" s="1"/>
      <c r="AL9" s="1"/>
    </row>
    <row r="10" spans="1:41" s="2" customFormat="1" ht="24.9" customHeight="1" x14ac:dyDescent="0.2">
      <c r="A10" s="1"/>
      <c r="B10" s="221"/>
      <c r="C10" s="221"/>
      <c r="D10" s="21"/>
      <c r="E10" s="237"/>
      <c r="F10" s="21"/>
      <c r="G10" s="21"/>
      <c r="H10" s="1364" t="s">
        <v>416</v>
      </c>
      <c r="I10" s="1365"/>
      <c r="J10" s="1365"/>
      <c r="K10" s="1365"/>
      <c r="L10" s="1365"/>
      <c r="M10" s="1365"/>
      <c r="N10" s="1365"/>
      <c r="O10" s="1365"/>
      <c r="P10" s="1365"/>
      <c r="Q10" s="1365"/>
      <c r="R10" s="1365"/>
      <c r="S10" s="1365"/>
      <c r="T10" s="1365"/>
      <c r="U10" s="1365"/>
      <c r="V10" s="1365"/>
      <c r="W10" s="1365"/>
      <c r="X10" s="1365"/>
      <c r="Y10" s="1365"/>
      <c r="Z10" s="1365"/>
      <c r="AA10" s="1365"/>
      <c r="AB10" s="1365"/>
      <c r="AC10" s="1365"/>
      <c r="AD10" s="1365"/>
      <c r="AE10" s="1365"/>
      <c r="AF10" s="21"/>
      <c r="AG10" s="21"/>
      <c r="AH10" s="238"/>
      <c r="AI10" s="21"/>
      <c r="AJ10" s="221"/>
      <c r="AK10" s="1"/>
      <c r="AL10" s="1"/>
    </row>
    <row r="11" spans="1:41" s="2" customFormat="1" ht="24.9" customHeight="1" x14ac:dyDescent="0.2">
      <c r="A11" s="1"/>
      <c r="B11" s="221"/>
      <c r="C11" s="221"/>
      <c r="D11" s="21"/>
      <c r="E11" s="237"/>
      <c r="F11" s="21"/>
      <c r="G11" s="21"/>
      <c r="H11" s="1365"/>
      <c r="I11" s="1365"/>
      <c r="J11" s="1365"/>
      <c r="K11" s="1365"/>
      <c r="L11" s="1365"/>
      <c r="M11" s="1365"/>
      <c r="N11" s="1365"/>
      <c r="O11" s="1365"/>
      <c r="P11" s="1365"/>
      <c r="Q11" s="1365"/>
      <c r="R11" s="1365"/>
      <c r="S11" s="1365"/>
      <c r="T11" s="1365"/>
      <c r="U11" s="1365"/>
      <c r="V11" s="1365"/>
      <c r="W11" s="1365"/>
      <c r="X11" s="1365"/>
      <c r="Y11" s="1365"/>
      <c r="Z11" s="1365"/>
      <c r="AA11" s="1365"/>
      <c r="AB11" s="1365"/>
      <c r="AC11" s="1365"/>
      <c r="AD11" s="1365"/>
      <c r="AE11" s="1365"/>
      <c r="AF11" s="21"/>
      <c r="AG11" s="21"/>
      <c r="AH11" s="238"/>
      <c r="AI11" s="21"/>
      <c r="AJ11" s="221"/>
      <c r="AK11" s="1"/>
      <c r="AL11" s="1"/>
      <c r="AN11" s="6" t="s">
        <v>5</v>
      </c>
    </row>
    <row r="12" spans="1:41" s="2" customFormat="1" ht="24.9" customHeight="1" x14ac:dyDescent="0.2">
      <c r="A12" s="1"/>
      <c r="B12" s="221"/>
      <c r="C12" s="221"/>
      <c r="D12" s="21"/>
      <c r="E12" s="237"/>
      <c r="F12" s="21"/>
      <c r="G12" s="21"/>
      <c r="H12" s="1365"/>
      <c r="I12" s="1365"/>
      <c r="J12" s="1365"/>
      <c r="K12" s="1365"/>
      <c r="L12" s="1365"/>
      <c r="M12" s="1365"/>
      <c r="N12" s="1365"/>
      <c r="O12" s="1365"/>
      <c r="P12" s="1365"/>
      <c r="Q12" s="1365"/>
      <c r="R12" s="1365"/>
      <c r="S12" s="1365"/>
      <c r="T12" s="1365"/>
      <c r="U12" s="1365"/>
      <c r="V12" s="1365"/>
      <c r="W12" s="1365"/>
      <c r="X12" s="1365"/>
      <c r="Y12" s="1365"/>
      <c r="Z12" s="1365"/>
      <c r="AA12" s="1365"/>
      <c r="AB12" s="1365"/>
      <c r="AC12" s="1365"/>
      <c r="AD12" s="1365"/>
      <c r="AE12" s="1365"/>
      <c r="AF12" s="21"/>
      <c r="AG12" s="21"/>
      <c r="AH12" s="238"/>
      <c r="AI12" s="21"/>
      <c r="AJ12" s="221"/>
      <c r="AK12" s="171"/>
      <c r="AL12" s="1"/>
      <c r="AN12" s="6"/>
    </row>
    <row r="13" spans="1:41" s="2" customFormat="1" ht="24.9" customHeight="1" x14ac:dyDescent="0.2">
      <c r="A13" s="1"/>
      <c r="B13" s="221"/>
      <c r="C13" s="221"/>
      <c r="D13" s="21"/>
      <c r="E13" s="237"/>
      <c r="F13" s="21"/>
      <c r="G13" s="21"/>
      <c r="H13" s="1365"/>
      <c r="I13" s="1365"/>
      <c r="J13" s="1365"/>
      <c r="K13" s="1365"/>
      <c r="L13" s="1365"/>
      <c r="M13" s="1365"/>
      <c r="N13" s="1365"/>
      <c r="O13" s="1365"/>
      <c r="P13" s="1365"/>
      <c r="Q13" s="1365"/>
      <c r="R13" s="1365"/>
      <c r="S13" s="1365"/>
      <c r="T13" s="1365"/>
      <c r="U13" s="1365"/>
      <c r="V13" s="1365"/>
      <c r="W13" s="1365"/>
      <c r="X13" s="1365"/>
      <c r="Y13" s="1365"/>
      <c r="Z13" s="1365"/>
      <c r="AA13" s="1365"/>
      <c r="AB13" s="1365"/>
      <c r="AC13" s="1365"/>
      <c r="AD13" s="1365"/>
      <c r="AE13" s="1365"/>
      <c r="AF13" s="21"/>
      <c r="AG13" s="21"/>
      <c r="AH13" s="238"/>
      <c r="AI13" s="21"/>
      <c r="AJ13" s="221"/>
      <c r="AK13" s="1"/>
      <c r="AL13" s="211"/>
      <c r="AN13" s="3" t="s">
        <v>9</v>
      </c>
    </row>
    <row r="14" spans="1:41" s="2" customFormat="1" ht="24.9" customHeight="1" x14ac:dyDescent="0.2">
      <c r="A14" s="1"/>
      <c r="B14" s="221"/>
      <c r="C14" s="221"/>
      <c r="D14" s="21"/>
      <c r="E14" s="237"/>
      <c r="F14" s="21"/>
      <c r="G14" s="21"/>
      <c r="H14" s="1365"/>
      <c r="I14" s="1365"/>
      <c r="J14" s="1365"/>
      <c r="K14" s="1365"/>
      <c r="L14" s="1365"/>
      <c r="M14" s="1365"/>
      <c r="N14" s="1365"/>
      <c r="O14" s="1365"/>
      <c r="P14" s="1365"/>
      <c r="Q14" s="1365"/>
      <c r="R14" s="1365"/>
      <c r="S14" s="1365"/>
      <c r="T14" s="1365"/>
      <c r="U14" s="1365"/>
      <c r="V14" s="1365"/>
      <c r="W14" s="1365"/>
      <c r="X14" s="1365"/>
      <c r="Y14" s="1365"/>
      <c r="Z14" s="1365"/>
      <c r="AA14" s="1365"/>
      <c r="AB14" s="1365"/>
      <c r="AC14" s="1365"/>
      <c r="AD14" s="1365"/>
      <c r="AE14" s="1365"/>
      <c r="AF14" s="21"/>
      <c r="AG14" s="21"/>
      <c r="AH14" s="238"/>
      <c r="AI14" s="21"/>
      <c r="AJ14" s="221"/>
      <c r="AK14" s="1"/>
      <c r="AL14" s="211"/>
    </row>
    <row r="15" spans="1:41" s="2" customFormat="1" ht="24.9" customHeight="1" x14ac:dyDescent="0.2">
      <c r="A15" s="1"/>
      <c r="B15" s="221"/>
      <c r="C15" s="221"/>
      <c r="D15" s="21"/>
      <c r="E15" s="237"/>
      <c r="F15" s="21"/>
      <c r="G15" s="21"/>
      <c r="H15" s="1365"/>
      <c r="I15" s="1365"/>
      <c r="J15" s="1365"/>
      <c r="K15" s="1365"/>
      <c r="L15" s="1365"/>
      <c r="M15" s="1365"/>
      <c r="N15" s="1365"/>
      <c r="O15" s="1365"/>
      <c r="P15" s="1365"/>
      <c r="Q15" s="1365"/>
      <c r="R15" s="1365"/>
      <c r="S15" s="1365"/>
      <c r="T15" s="1365"/>
      <c r="U15" s="1365"/>
      <c r="V15" s="1365"/>
      <c r="W15" s="1365"/>
      <c r="X15" s="1365"/>
      <c r="Y15" s="1365"/>
      <c r="Z15" s="1365"/>
      <c r="AA15" s="1365"/>
      <c r="AB15" s="1365"/>
      <c r="AC15" s="1365"/>
      <c r="AD15" s="1365"/>
      <c r="AE15" s="1365"/>
      <c r="AF15" s="21"/>
      <c r="AG15" s="21"/>
      <c r="AH15" s="238"/>
      <c r="AI15" s="21"/>
      <c r="AJ15" s="221"/>
      <c r="AK15" s="1"/>
      <c r="AL15" s="211"/>
    </row>
    <row r="16" spans="1:41" s="2" customFormat="1" ht="24.9" customHeight="1" x14ac:dyDescent="0.2">
      <c r="A16" s="1"/>
      <c r="B16" s="221"/>
      <c r="C16" s="221"/>
      <c r="D16" s="21"/>
      <c r="E16" s="237"/>
      <c r="F16" s="21"/>
      <c r="G16" s="1366" t="s">
        <v>792</v>
      </c>
      <c r="H16" s="1366"/>
      <c r="I16" s="1366"/>
      <c r="J16" s="1366"/>
      <c r="K16" s="1366"/>
      <c r="L16" s="1366"/>
      <c r="M16" s="1366"/>
      <c r="N16" s="1366"/>
      <c r="O16" s="1366"/>
      <c r="P16" s="1366"/>
      <c r="Q16" s="1366"/>
      <c r="R16" s="1366"/>
      <c r="S16" s="1366"/>
      <c r="T16" s="1366"/>
      <c r="U16" s="1366"/>
      <c r="V16" s="1366"/>
      <c r="W16" s="1366"/>
      <c r="X16" s="1366"/>
      <c r="Y16" s="1366"/>
      <c r="Z16" s="1366"/>
      <c r="AA16" s="1366"/>
      <c r="AB16" s="1366"/>
      <c r="AC16" s="1366"/>
      <c r="AD16" s="1366"/>
      <c r="AE16" s="1366"/>
      <c r="AF16" s="1366"/>
      <c r="AG16" s="21"/>
      <c r="AH16" s="238"/>
      <c r="AI16" s="21"/>
      <c r="AJ16" s="221"/>
      <c r="AK16" s="1"/>
      <c r="AL16" s="211"/>
    </row>
    <row r="17" spans="1:91" s="2" customFormat="1" ht="24.9" customHeight="1" thickBot="1" x14ac:dyDescent="0.25">
      <c r="A17" s="1"/>
      <c r="B17" s="221"/>
      <c r="C17" s="221"/>
      <c r="D17" s="21"/>
      <c r="E17" s="239"/>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1"/>
      <c r="AI17" s="21"/>
      <c r="AJ17" s="221"/>
      <c r="AK17" s="1"/>
      <c r="AL17" s="211"/>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row>
    <row r="18" spans="1:91" s="2" customFormat="1" ht="24.9" customHeight="1" x14ac:dyDescent="0.2">
      <c r="A18" s="1"/>
      <c r="B18" s="221"/>
      <c r="C18" s="2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21"/>
      <c r="AK18" s="1"/>
      <c r="AL18" s="13"/>
      <c r="AN18" s="6" t="s">
        <v>13</v>
      </c>
    </row>
    <row r="19" spans="1:91" s="2" customFormat="1" ht="24.9" customHeight="1" x14ac:dyDescent="0.2">
      <c r="A19" s="1"/>
      <c r="B19" s="221"/>
      <c r="C19" s="221"/>
      <c r="D19" s="221"/>
      <c r="E19" s="221"/>
      <c r="F19" s="221"/>
      <c r="G19" s="221"/>
      <c r="H19" s="221"/>
      <c r="I19" s="221"/>
      <c r="J19" s="221"/>
      <c r="K19" s="221"/>
      <c r="L19" s="221"/>
      <c r="M19" s="221"/>
      <c r="N19" s="221"/>
      <c r="O19" s="221"/>
      <c r="P19" s="221"/>
      <c r="Q19" s="221"/>
      <c r="R19" s="221"/>
      <c r="S19" s="222"/>
      <c r="T19" s="221"/>
      <c r="U19" s="221"/>
      <c r="V19" s="221"/>
      <c r="W19" s="221"/>
      <c r="X19" s="221"/>
      <c r="Y19" s="221"/>
      <c r="Z19" s="221"/>
      <c r="AA19" s="221"/>
      <c r="AB19" s="221"/>
      <c r="AC19" s="221"/>
      <c r="AD19" s="221"/>
      <c r="AE19" s="221"/>
      <c r="AF19" s="221"/>
      <c r="AG19" s="221"/>
      <c r="AH19" s="221"/>
      <c r="AI19" s="221"/>
      <c r="AJ19" s="221"/>
      <c r="AK19" s="1"/>
      <c r="AL19" s="13"/>
      <c r="AN19" s="6"/>
    </row>
    <row r="20" spans="1:91" s="2" customFormat="1" ht="24.9" customHeight="1" x14ac:dyDescent="0.2">
      <c r="A20" s="1"/>
      <c r="B20" s="221"/>
      <c r="C20" s="221"/>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1"/>
      <c r="AL20" s="13"/>
      <c r="AN20" s="6"/>
    </row>
    <row r="21" spans="1:91" s="2" customFormat="1" ht="24.9" customHeight="1" x14ac:dyDescent="0.2">
      <c r="A21" s="1"/>
      <c r="B21" s="221"/>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1"/>
      <c r="AL21" s="13"/>
      <c r="AN21" s="6"/>
    </row>
    <row r="22" spans="1:91" s="4" customFormat="1" ht="32.2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row>
    <row r="23" spans="1:91" s="4" customFormat="1" ht="11.25" customHeight="1" x14ac:dyDescent="0.2">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row>
    <row r="24" spans="1:91" s="4" customFormat="1" ht="11.25" customHeight="1" x14ac:dyDescent="0.2">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row>
    <row r="25" spans="1:91" s="4" customFormat="1" ht="11.25" customHeight="1" x14ac:dyDescent="0.2">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row>
    <row r="34" spans="2:91" s="4" customFormat="1" x14ac:dyDescent="0.2">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row>
    <row r="35" spans="2:91" s="4" customFormat="1" hidden="1" x14ac:dyDescent="0.2">
      <c r="B35" s="19" t="b">
        <v>0</v>
      </c>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row>
    <row r="36" spans="2:91" s="4" customFormat="1" x14ac:dyDescent="0.2">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row>
  </sheetData>
  <sheetProtection algorithmName="SHA-512" hashValue="q2CdWKz4dOkAJnKR9nYGTLnJtx3kzXldj8I3LzccgW1RjOZll4PojK9uinllaKoWgLnMOC1aCT9nk3ZgQHz8SQ==" saltValue="meOsBXLbkYHvKNtEVTr/JQ==" spinCount="100000" sheet="1" objects="1" scenarios="1" selectLockedCells="1" selectUnlockedCells="1"/>
  <mergeCells count="2">
    <mergeCell ref="H10:AE15"/>
    <mergeCell ref="G16:AF16"/>
  </mergeCells>
  <phoneticPr fontId="7"/>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33CC"/>
    <pageSetUpPr fitToPage="1"/>
  </sheetPr>
  <dimension ref="A1:CM110"/>
  <sheetViews>
    <sheetView showGridLines="0" showZeros="0" zoomScaleNormal="100" zoomScaleSheetLayoutView="80" workbookViewId="0">
      <pane xSplit="1" topLeftCell="B1" activePane="topRight" state="frozen"/>
      <selection activeCell="C14" sqref="C14:M15"/>
      <selection pane="topRight" activeCell="X11" sqref="X11:AC12"/>
    </sheetView>
  </sheetViews>
  <sheetFormatPr defaultColWidth="3.09765625" defaultRowHeight="18" customHeight="1" x14ac:dyDescent="0.2"/>
  <cols>
    <col min="1" max="1" width="1.8984375" style="4" customWidth="1"/>
    <col min="2" max="2" width="2.59765625" style="4" customWidth="1"/>
    <col min="3" max="3" width="2" style="4" customWidth="1"/>
    <col min="4" max="18" width="2.59765625" style="4" customWidth="1"/>
    <col min="19" max="19" width="5" style="4" customWidth="1"/>
    <col min="20" max="20" width="3.09765625" style="4" customWidth="1"/>
    <col min="21" max="22" width="2.59765625" style="4" customWidth="1"/>
    <col min="23" max="23" width="3.09765625" style="4" customWidth="1"/>
    <col min="24" max="35" width="2.59765625" style="4" customWidth="1"/>
    <col min="36" max="36" width="6.09765625" style="4" customWidth="1"/>
    <col min="37" max="37" width="31" style="4" customWidth="1"/>
    <col min="38" max="38" width="2.59765625" style="4" customWidth="1"/>
    <col min="39" max="39" width="1.8984375" style="4" customWidth="1"/>
    <col min="40" max="40" width="1.8984375" customWidth="1"/>
    <col min="41" max="41" width="5.3984375" customWidth="1"/>
    <col min="42" max="244" width="1.8984375" customWidth="1"/>
  </cols>
  <sheetData>
    <row r="1" spans="1:42" s="2" customFormat="1" ht="20.100000000000001" customHeight="1" x14ac:dyDescent="0.2">
      <c r="A1" s="724" t="s">
        <v>397</v>
      </c>
      <c r="B1" s="724"/>
      <c r="C1" s="724"/>
      <c r="D1" s="724"/>
      <c r="E1" s="724"/>
      <c r="F1" s="724"/>
      <c r="G1" s="724"/>
      <c r="H1" s="724"/>
      <c r="I1" s="724"/>
      <c r="J1" s="724"/>
      <c r="K1" s="724"/>
      <c r="L1" s="724"/>
      <c r="M1" s="724"/>
      <c r="N1" s="724"/>
      <c r="O1" s="724"/>
      <c r="P1" s="724"/>
      <c r="Q1" s="724"/>
      <c r="R1" s="724"/>
      <c r="S1" s="724"/>
      <c r="T1" s="724"/>
      <c r="U1" s="724"/>
      <c r="V1" s="724"/>
      <c r="W1" s="724"/>
      <c r="X1" s="724"/>
      <c r="Y1" s="724"/>
      <c r="Z1" s="724"/>
      <c r="AA1" s="724"/>
      <c r="AB1" s="724"/>
      <c r="AC1" s="724"/>
      <c r="AD1" s="724"/>
      <c r="AE1" s="724"/>
      <c r="AF1" s="724"/>
      <c r="AG1" s="724"/>
      <c r="AH1" s="724"/>
      <c r="AI1" s="724"/>
      <c r="AJ1" s="724"/>
      <c r="AK1" s="724"/>
      <c r="AL1" s="724"/>
      <c r="AO1" s="3"/>
    </row>
    <row r="2" spans="1:42" s="2" customFormat="1" ht="20.100000000000001" customHeight="1" x14ac:dyDescent="0.2">
      <c r="A2" s="724"/>
      <c r="B2" s="724"/>
      <c r="C2" s="724"/>
      <c r="D2" s="724"/>
      <c r="E2" s="724"/>
      <c r="F2" s="724"/>
      <c r="G2" s="724"/>
      <c r="H2" s="724"/>
      <c r="I2" s="724"/>
      <c r="J2" s="724"/>
      <c r="K2" s="724"/>
      <c r="L2" s="724"/>
      <c r="M2" s="724"/>
      <c r="N2" s="724"/>
      <c r="O2" s="724"/>
      <c r="P2" s="724"/>
      <c r="Q2" s="724"/>
      <c r="R2" s="724"/>
      <c r="S2" s="724"/>
      <c r="T2" s="724"/>
      <c r="U2" s="724"/>
      <c r="V2" s="724"/>
      <c r="W2" s="724"/>
      <c r="X2" s="724"/>
      <c r="Y2" s="724"/>
      <c r="Z2" s="724"/>
      <c r="AA2" s="724"/>
      <c r="AB2" s="724"/>
      <c r="AC2" s="724"/>
      <c r="AD2" s="724"/>
      <c r="AE2" s="724"/>
      <c r="AF2" s="724"/>
      <c r="AG2" s="724"/>
      <c r="AH2" s="724"/>
      <c r="AI2" s="724"/>
      <c r="AJ2" s="724"/>
      <c r="AK2" s="724"/>
      <c r="AL2" s="724"/>
      <c r="AO2" s="3"/>
    </row>
    <row r="3" spans="1:42" s="2" customFormat="1" ht="8.25" customHeight="1" x14ac:dyDescent="0.2">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3"/>
    </row>
    <row r="4" spans="1:42" ht="18.600000000000001" x14ac:dyDescent="0.2">
      <c r="A4" s="418"/>
      <c r="B4" s="419" t="s">
        <v>400</v>
      </c>
      <c r="C4" s="418"/>
      <c r="D4" s="418"/>
      <c r="E4" s="418"/>
      <c r="F4" s="418"/>
      <c r="G4" s="418"/>
      <c r="H4" s="420"/>
      <c r="I4" s="420"/>
      <c r="J4" s="420"/>
      <c r="K4" s="420"/>
      <c r="L4" s="420"/>
      <c r="M4" s="420"/>
      <c r="N4" s="420"/>
      <c r="O4" s="420"/>
      <c r="P4" s="420"/>
      <c r="Q4" s="420"/>
      <c r="R4" s="420"/>
      <c r="S4" s="420"/>
      <c r="T4" s="420"/>
      <c r="U4" s="420"/>
      <c r="V4" s="420"/>
      <c r="W4" s="420"/>
      <c r="X4" s="420"/>
      <c r="Y4" s="420"/>
      <c r="Z4" s="420"/>
      <c r="AA4" s="420"/>
      <c r="AB4" s="420"/>
      <c r="AC4" s="420"/>
      <c r="AD4" s="420"/>
      <c r="AE4" s="420"/>
      <c r="AF4" s="420"/>
      <c r="AG4" s="420"/>
      <c r="AH4" s="420"/>
      <c r="AI4" s="420"/>
      <c r="AJ4" s="420"/>
      <c r="AK4" s="420"/>
      <c r="AL4" s="420"/>
      <c r="AM4" s="420"/>
      <c r="AN4" s="420"/>
      <c r="AO4" s="420"/>
      <c r="AP4" s="420"/>
    </row>
    <row r="5" spans="1:42" ht="20.100000000000001" customHeight="1" x14ac:dyDescent="0.2">
      <c r="A5" s="421"/>
      <c r="B5" s="419" t="s">
        <v>396</v>
      </c>
      <c r="C5" s="419"/>
      <c r="D5" s="251"/>
      <c r="E5" s="252"/>
      <c r="F5" s="422"/>
      <c r="G5" s="422"/>
      <c r="H5" s="420"/>
      <c r="I5" s="420"/>
      <c r="J5" s="420"/>
      <c r="K5" s="420"/>
      <c r="L5" s="420"/>
      <c r="M5" s="420"/>
      <c r="N5" s="420"/>
      <c r="O5" s="420"/>
      <c r="P5" s="420"/>
      <c r="Q5" s="420"/>
      <c r="R5" s="420"/>
      <c r="S5" s="420"/>
      <c r="T5" s="420"/>
      <c r="U5" s="420"/>
      <c r="V5" s="420"/>
      <c r="W5" s="420"/>
      <c r="X5" s="420"/>
      <c r="Y5" s="420"/>
      <c r="Z5" s="420"/>
      <c r="AA5" s="420"/>
      <c r="AB5" s="420"/>
      <c r="AC5" s="420"/>
      <c r="AD5" s="420"/>
      <c r="AE5" s="420"/>
      <c r="AF5" s="420"/>
      <c r="AG5" s="420"/>
      <c r="AH5" s="420"/>
      <c r="AI5" s="420"/>
      <c r="AJ5" s="420"/>
      <c r="AK5" s="420"/>
      <c r="AL5" s="420"/>
      <c r="AM5" s="420"/>
      <c r="AN5" s="420"/>
      <c r="AO5" s="420"/>
      <c r="AP5" s="420"/>
    </row>
    <row r="6" spans="1:42" s="2" customFormat="1" ht="20.100000000000001" customHeight="1" x14ac:dyDescent="0.2">
      <c r="A6" s="4"/>
      <c r="B6" s="731" t="s">
        <v>45</v>
      </c>
      <c r="C6" s="731"/>
      <c r="D6" s="731" t="s">
        <v>46</v>
      </c>
      <c r="E6" s="731"/>
      <c r="F6" s="731"/>
      <c r="G6" s="731"/>
      <c r="H6" s="731"/>
      <c r="I6" s="731"/>
      <c r="J6" s="731"/>
      <c r="K6" s="731"/>
      <c r="L6" s="731"/>
      <c r="M6" s="731"/>
      <c r="N6" s="731" t="s">
        <v>47</v>
      </c>
      <c r="O6" s="731"/>
      <c r="P6" s="731"/>
      <c r="Q6" s="731" t="s">
        <v>48</v>
      </c>
      <c r="R6" s="731"/>
      <c r="S6" s="731"/>
      <c r="T6" s="731" t="s">
        <v>49</v>
      </c>
      <c r="U6" s="731"/>
      <c r="V6" s="731"/>
      <c r="W6" s="731"/>
      <c r="X6" s="731" t="s">
        <v>626</v>
      </c>
      <c r="Y6" s="731"/>
      <c r="Z6" s="731"/>
      <c r="AA6" s="731"/>
      <c r="AB6" s="731"/>
      <c r="AC6" s="731"/>
      <c r="AD6" s="731" t="s">
        <v>51</v>
      </c>
      <c r="AE6" s="731"/>
      <c r="AF6" s="731"/>
      <c r="AG6" s="731"/>
      <c r="AH6" s="731"/>
      <c r="AI6" s="731"/>
      <c r="AJ6" s="731"/>
      <c r="AK6" s="318" t="s">
        <v>549</v>
      </c>
      <c r="AL6" s="4"/>
    </row>
    <row r="7" spans="1:42" s="2" customFormat="1" ht="26.25" customHeight="1" x14ac:dyDescent="0.15">
      <c r="A7" s="4"/>
      <c r="B7" s="725" t="s">
        <v>399</v>
      </c>
      <c r="C7" s="725"/>
      <c r="D7" s="704" t="s">
        <v>425</v>
      </c>
      <c r="E7" s="726"/>
      <c r="F7" s="726"/>
      <c r="G7" s="726"/>
      <c r="H7" s="726"/>
      <c r="I7" s="726"/>
      <c r="J7" s="726"/>
      <c r="K7" s="726"/>
      <c r="L7" s="726"/>
      <c r="M7" s="726"/>
      <c r="N7" s="727" t="s">
        <v>255</v>
      </c>
      <c r="O7" s="728"/>
      <c r="P7" s="728"/>
      <c r="Q7" s="729">
        <v>20000</v>
      </c>
      <c r="R7" s="728"/>
      <c r="S7" s="728"/>
      <c r="T7" s="732">
        <f>N7*Q7</f>
        <v>60000</v>
      </c>
      <c r="U7" s="732"/>
      <c r="V7" s="732"/>
      <c r="W7" s="732"/>
      <c r="X7" s="730" t="s">
        <v>236</v>
      </c>
      <c r="Y7" s="730"/>
      <c r="Z7" s="730"/>
      <c r="AA7" s="730"/>
      <c r="AB7" s="730"/>
      <c r="AC7" s="730"/>
      <c r="AD7" s="730" t="s">
        <v>418</v>
      </c>
      <c r="AE7" s="730"/>
      <c r="AF7" s="730"/>
      <c r="AG7" s="730"/>
      <c r="AH7" s="730"/>
      <c r="AI7" s="730"/>
      <c r="AJ7" s="730"/>
      <c r="AK7" s="703" t="s">
        <v>551</v>
      </c>
      <c r="AL7" s="4"/>
    </row>
    <row r="8" spans="1:42" s="2" customFormat="1" ht="13.5" customHeight="1" x14ac:dyDescent="0.15">
      <c r="A8" s="4"/>
      <c r="B8" s="725"/>
      <c r="C8" s="725"/>
      <c r="D8" s="726"/>
      <c r="E8" s="726"/>
      <c r="F8" s="726"/>
      <c r="G8" s="726"/>
      <c r="H8" s="726"/>
      <c r="I8" s="726"/>
      <c r="J8" s="726"/>
      <c r="K8" s="726"/>
      <c r="L8" s="726"/>
      <c r="M8" s="726"/>
      <c r="N8" s="728"/>
      <c r="O8" s="728"/>
      <c r="P8" s="728"/>
      <c r="Q8" s="728"/>
      <c r="R8" s="728"/>
      <c r="S8" s="728"/>
      <c r="T8" s="733" t="s">
        <v>413</v>
      </c>
      <c r="U8" s="734"/>
      <c r="V8" s="734"/>
      <c r="W8" s="734"/>
      <c r="X8" s="730"/>
      <c r="Y8" s="730"/>
      <c r="Z8" s="730"/>
      <c r="AA8" s="730"/>
      <c r="AB8" s="730"/>
      <c r="AC8" s="730"/>
      <c r="AD8" s="730"/>
      <c r="AE8" s="730"/>
      <c r="AF8" s="730"/>
      <c r="AG8" s="730"/>
      <c r="AH8" s="730"/>
      <c r="AI8" s="730"/>
      <c r="AJ8" s="730"/>
      <c r="AK8" s="703"/>
      <c r="AL8" s="4"/>
    </row>
    <row r="9" spans="1:42" s="2" customFormat="1" ht="20.100000000000001" customHeight="1" x14ac:dyDescent="0.2">
      <c r="A9" s="4"/>
      <c r="B9" s="725"/>
      <c r="C9" s="725"/>
      <c r="D9" s="714" t="s">
        <v>398</v>
      </c>
      <c r="E9" s="715"/>
      <c r="F9" s="715"/>
      <c r="G9" s="704" t="s">
        <v>426</v>
      </c>
      <c r="H9" s="704"/>
      <c r="I9" s="704"/>
      <c r="J9" s="704"/>
      <c r="K9" s="704"/>
      <c r="L9" s="704"/>
      <c r="M9" s="704"/>
      <c r="N9" s="704"/>
      <c r="O9" s="704"/>
      <c r="P9" s="704"/>
      <c r="Q9" s="704"/>
      <c r="R9" s="704"/>
      <c r="S9" s="704"/>
      <c r="T9" s="704"/>
      <c r="U9" s="704"/>
      <c r="V9" s="704"/>
      <c r="W9" s="704"/>
      <c r="X9" s="704"/>
      <c r="Y9" s="704"/>
      <c r="Z9" s="704"/>
      <c r="AA9" s="704"/>
      <c r="AB9" s="704"/>
      <c r="AC9" s="704"/>
      <c r="AD9" s="704"/>
      <c r="AE9" s="704"/>
      <c r="AF9" s="704"/>
      <c r="AG9" s="704"/>
      <c r="AH9" s="704"/>
      <c r="AI9" s="704"/>
      <c r="AJ9" s="704"/>
      <c r="AK9" s="704"/>
      <c r="AL9" s="4"/>
    </row>
    <row r="10" spans="1:42" s="2" customFormat="1" ht="20.100000000000001" customHeight="1" x14ac:dyDescent="0.2">
      <c r="A10" s="4"/>
      <c r="B10" s="725"/>
      <c r="C10" s="725"/>
      <c r="D10" s="715"/>
      <c r="E10" s="715"/>
      <c r="F10" s="715"/>
      <c r="G10" s="704"/>
      <c r="H10" s="704"/>
      <c r="I10" s="704"/>
      <c r="J10" s="704"/>
      <c r="K10" s="704"/>
      <c r="L10" s="704"/>
      <c r="M10" s="704"/>
      <c r="N10" s="704"/>
      <c r="O10" s="704"/>
      <c r="P10" s="704"/>
      <c r="Q10" s="704"/>
      <c r="R10" s="704"/>
      <c r="S10" s="704"/>
      <c r="T10" s="704"/>
      <c r="U10" s="704"/>
      <c r="V10" s="704"/>
      <c r="W10" s="704"/>
      <c r="X10" s="704"/>
      <c r="Y10" s="704"/>
      <c r="Z10" s="704"/>
      <c r="AA10" s="704"/>
      <c r="AB10" s="704"/>
      <c r="AC10" s="704"/>
      <c r="AD10" s="704"/>
      <c r="AE10" s="704"/>
      <c r="AF10" s="704"/>
      <c r="AG10" s="704"/>
      <c r="AH10" s="704"/>
      <c r="AI10" s="704"/>
      <c r="AJ10" s="704"/>
      <c r="AK10" s="704"/>
      <c r="AL10" s="4"/>
    </row>
    <row r="11" spans="1:42" s="2" customFormat="1" ht="20.100000000000001" customHeight="1" x14ac:dyDescent="0.2">
      <c r="A11" s="4"/>
      <c r="B11" s="708">
        <v>1</v>
      </c>
      <c r="C11" s="708"/>
      <c r="D11" s="701"/>
      <c r="E11" s="701"/>
      <c r="F11" s="701"/>
      <c r="G11" s="701"/>
      <c r="H11" s="701"/>
      <c r="I11" s="701"/>
      <c r="J11" s="701"/>
      <c r="K11" s="701"/>
      <c r="L11" s="701"/>
      <c r="M11" s="701"/>
      <c r="N11" s="709"/>
      <c r="O11" s="710"/>
      <c r="P11" s="710"/>
      <c r="Q11" s="711"/>
      <c r="R11" s="710"/>
      <c r="S11" s="710"/>
      <c r="T11" s="720">
        <f>N11*Q11</f>
        <v>0</v>
      </c>
      <c r="U11" s="720"/>
      <c r="V11" s="720"/>
      <c r="W11" s="720"/>
      <c r="X11" s="702"/>
      <c r="Y11" s="702"/>
      <c r="Z11" s="702"/>
      <c r="AA11" s="702"/>
      <c r="AB11" s="702"/>
      <c r="AC11" s="702"/>
      <c r="AD11" s="702"/>
      <c r="AE11" s="702"/>
      <c r="AF11" s="702"/>
      <c r="AG11" s="702"/>
      <c r="AH11" s="702"/>
      <c r="AI11" s="702"/>
      <c r="AJ11" s="702"/>
      <c r="AK11" s="705"/>
      <c r="AL11" s="4"/>
    </row>
    <row r="12" spans="1:42" s="2" customFormat="1" ht="20.100000000000001" customHeight="1" x14ac:dyDescent="0.2">
      <c r="A12" s="4"/>
      <c r="B12" s="708"/>
      <c r="C12" s="708"/>
      <c r="D12" s="701"/>
      <c r="E12" s="701"/>
      <c r="F12" s="701"/>
      <c r="G12" s="701"/>
      <c r="H12" s="701"/>
      <c r="I12" s="701"/>
      <c r="J12" s="701"/>
      <c r="K12" s="701"/>
      <c r="L12" s="701"/>
      <c r="M12" s="701"/>
      <c r="N12" s="710"/>
      <c r="O12" s="710"/>
      <c r="P12" s="710"/>
      <c r="Q12" s="710"/>
      <c r="R12" s="710"/>
      <c r="S12" s="710"/>
      <c r="T12" s="720"/>
      <c r="U12" s="720"/>
      <c r="V12" s="720"/>
      <c r="W12" s="720"/>
      <c r="X12" s="702"/>
      <c r="Y12" s="702"/>
      <c r="Z12" s="702"/>
      <c r="AA12" s="702"/>
      <c r="AB12" s="702"/>
      <c r="AC12" s="702"/>
      <c r="AD12" s="702"/>
      <c r="AE12" s="702"/>
      <c r="AF12" s="702"/>
      <c r="AG12" s="702"/>
      <c r="AH12" s="702"/>
      <c r="AI12" s="702"/>
      <c r="AJ12" s="702"/>
      <c r="AK12" s="705"/>
      <c r="AL12" s="4"/>
    </row>
    <row r="13" spans="1:42" s="2" customFormat="1" ht="20.100000000000001" customHeight="1" x14ac:dyDescent="0.2">
      <c r="A13" s="4"/>
      <c r="B13" s="708"/>
      <c r="C13" s="708"/>
      <c r="D13" s="714" t="s">
        <v>398</v>
      </c>
      <c r="E13" s="715"/>
      <c r="F13" s="715"/>
      <c r="G13" s="701"/>
      <c r="H13" s="701"/>
      <c r="I13" s="701"/>
      <c r="J13" s="701"/>
      <c r="K13" s="701"/>
      <c r="L13" s="701"/>
      <c r="M13" s="701"/>
      <c r="N13" s="701"/>
      <c r="O13" s="701"/>
      <c r="P13" s="701"/>
      <c r="Q13" s="701"/>
      <c r="R13" s="701"/>
      <c r="S13" s="701"/>
      <c r="T13" s="701"/>
      <c r="U13" s="701"/>
      <c r="V13" s="701"/>
      <c r="W13" s="701"/>
      <c r="X13" s="701"/>
      <c r="Y13" s="701"/>
      <c r="Z13" s="701"/>
      <c r="AA13" s="701"/>
      <c r="AB13" s="701"/>
      <c r="AC13" s="701"/>
      <c r="AD13" s="701"/>
      <c r="AE13" s="701"/>
      <c r="AF13" s="701"/>
      <c r="AG13" s="701"/>
      <c r="AH13" s="701"/>
      <c r="AI13" s="701"/>
      <c r="AJ13" s="701"/>
      <c r="AK13" s="701"/>
      <c r="AL13" s="4"/>
      <c r="AN13" s="6"/>
    </row>
    <row r="14" spans="1:42" s="2" customFormat="1" ht="20.100000000000001" customHeight="1" x14ac:dyDescent="0.2">
      <c r="A14" s="4"/>
      <c r="B14" s="708"/>
      <c r="C14" s="708"/>
      <c r="D14" s="715"/>
      <c r="E14" s="715"/>
      <c r="F14" s="715"/>
      <c r="G14" s="701"/>
      <c r="H14" s="701"/>
      <c r="I14" s="701"/>
      <c r="J14" s="701"/>
      <c r="K14" s="701"/>
      <c r="L14" s="701"/>
      <c r="M14" s="701"/>
      <c r="N14" s="701"/>
      <c r="O14" s="701"/>
      <c r="P14" s="701"/>
      <c r="Q14" s="701"/>
      <c r="R14" s="701"/>
      <c r="S14" s="701"/>
      <c r="T14" s="701"/>
      <c r="U14" s="701"/>
      <c r="V14" s="701"/>
      <c r="W14" s="701"/>
      <c r="X14" s="701"/>
      <c r="Y14" s="701"/>
      <c r="Z14" s="701"/>
      <c r="AA14" s="701"/>
      <c r="AB14" s="701"/>
      <c r="AC14" s="701"/>
      <c r="AD14" s="701"/>
      <c r="AE14" s="701"/>
      <c r="AF14" s="701"/>
      <c r="AG14" s="701"/>
      <c r="AH14" s="701"/>
      <c r="AI14" s="701"/>
      <c r="AJ14" s="701"/>
      <c r="AK14" s="701"/>
      <c r="AL14" s="4"/>
      <c r="AN14" s="6"/>
    </row>
    <row r="15" spans="1:42" s="2" customFormat="1" ht="20.100000000000001" customHeight="1" x14ac:dyDescent="0.2">
      <c r="A15" s="4"/>
      <c r="B15" s="708">
        <v>2</v>
      </c>
      <c r="C15" s="708"/>
      <c r="D15" s="701"/>
      <c r="E15" s="701"/>
      <c r="F15" s="701"/>
      <c r="G15" s="701"/>
      <c r="H15" s="701"/>
      <c r="I15" s="701"/>
      <c r="J15" s="701"/>
      <c r="K15" s="701"/>
      <c r="L15" s="701"/>
      <c r="M15" s="701"/>
      <c r="N15" s="709"/>
      <c r="O15" s="710"/>
      <c r="P15" s="710"/>
      <c r="Q15" s="711"/>
      <c r="R15" s="710"/>
      <c r="S15" s="710"/>
      <c r="T15" s="720">
        <f>N15*Q15</f>
        <v>0</v>
      </c>
      <c r="U15" s="720"/>
      <c r="V15" s="720"/>
      <c r="W15" s="720"/>
      <c r="X15" s="702"/>
      <c r="Y15" s="702"/>
      <c r="Z15" s="702"/>
      <c r="AA15" s="702"/>
      <c r="AB15" s="702"/>
      <c r="AC15" s="702"/>
      <c r="AD15" s="702"/>
      <c r="AE15" s="702"/>
      <c r="AF15" s="702"/>
      <c r="AG15" s="702"/>
      <c r="AH15" s="702"/>
      <c r="AI15" s="702"/>
      <c r="AJ15" s="702"/>
      <c r="AK15" s="705"/>
      <c r="AL15" s="7"/>
      <c r="AN15" s="3"/>
    </row>
    <row r="16" spans="1:42" s="2" customFormat="1" ht="20.100000000000001" customHeight="1" x14ac:dyDescent="0.2">
      <c r="A16" s="4"/>
      <c r="B16" s="708"/>
      <c r="C16" s="708"/>
      <c r="D16" s="701"/>
      <c r="E16" s="701"/>
      <c r="F16" s="701"/>
      <c r="G16" s="701"/>
      <c r="H16" s="701"/>
      <c r="I16" s="701"/>
      <c r="J16" s="701"/>
      <c r="K16" s="701"/>
      <c r="L16" s="701"/>
      <c r="M16" s="701"/>
      <c r="N16" s="710"/>
      <c r="O16" s="710"/>
      <c r="P16" s="710"/>
      <c r="Q16" s="710"/>
      <c r="R16" s="710"/>
      <c r="S16" s="710"/>
      <c r="T16" s="720"/>
      <c r="U16" s="720"/>
      <c r="V16" s="720"/>
      <c r="W16" s="720"/>
      <c r="X16" s="702"/>
      <c r="Y16" s="702"/>
      <c r="Z16" s="702"/>
      <c r="AA16" s="702"/>
      <c r="AB16" s="702"/>
      <c r="AC16" s="702"/>
      <c r="AD16" s="702"/>
      <c r="AE16" s="702"/>
      <c r="AF16" s="702"/>
      <c r="AG16" s="702"/>
      <c r="AH16" s="702"/>
      <c r="AI16" s="702"/>
      <c r="AJ16" s="702"/>
      <c r="AK16" s="705"/>
      <c r="AL16" s="7"/>
    </row>
    <row r="17" spans="1:91" s="2" customFormat="1" ht="20.100000000000001" customHeight="1" x14ac:dyDescent="0.2">
      <c r="A17" s="4"/>
      <c r="B17" s="708"/>
      <c r="C17" s="708"/>
      <c r="D17" s="714" t="s">
        <v>398</v>
      </c>
      <c r="E17" s="715"/>
      <c r="F17" s="715"/>
      <c r="G17" s="701"/>
      <c r="H17" s="701"/>
      <c r="I17" s="701"/>
      <c r="J17" s="701"/>
      <c r="K17" s="701"/>
      <c r="L17" s="701"/>
      <c r="M17" s="701"/>
      <c r="N17" s="701"/>
      <c r="O17" s="701"/>
      <c r="P17" s="701"/>
      <c r="Q17" s="701"/>
      <c r="R17" s="701"/>
      <c r="S17" s="701"/>
      <c r="T17" s="701"/>
      <c r="U17" s="701"/>
      <c r="V17" s="701"/>
      <c r="W17" s="701"/>
      <c r="X17" s="701"/>
      <c r="Y17" s="701"/>
      <c r="Z17" s="701"/>
      <c r="AA17" s="701"/>
      <c r="AB17" s="701"/>
      <c r="AC17" s="701"/>
      <c r="AD17" s="701"/>
      <c r="AE17" s="701"/>
      <c r="AF17" s="701"/>
      <c r="AG17" s="701"/>
      <c r="AH17" s="701"/>
      <c r="AI17" s="701"/>
      <c r="AJ17" s="701"/>
      <c r="AK17" s="701"/>
      <c r="AL17" s="8"/>
      <c r="AN17" s="6"/>
    </row>
    <row r="18" spans="1:91" s="2" customFormat="1" ht="20.100000000000001" customHeight="1" x14ac:dyDescent="0.2">
      <c r="A18" s="4"/>
      <c r="B18" s="708"/>
      <c r="C18" s="708"/>
      <c r="D18" s="715"/>
      <c r="E18" s="715"/>
      <c r="F18" s="715"/>
      <c r="G18" s="701"/>
      <c r="H18" s="701"/>
      <c r="I18" s="701"/>
      <c r="J18" s="701"/>
      <c r="K18" s="701"/>
      <c r="L18" s="701"/>
      <c r="M18" s="701"/>
      <c r="N18" s="701"/>
      <c r="O18" s="701"/>
      <c r="P18" s="701"/>
      <c r="Q18" s="701"/>
      <c r="R18" s="701"/>
      <c r="S18" s="701"/>
      <c r="T18" s="701"/>
      <c r="U18" s="701"/>
      <c r="V18" s="701"/>
      <c r="W18" s="701"/>
      <c r="X18" s="701"/>
      <c r="Y18" s="701"/>
      <c r="Z18" s="701"/>
      <c r="AA18" s="701"/>
      <c r="AB18" s="701"/>
      <c r="AC18" s="701"/>
      <c r="AD18" s="701"/>
      <c r="AE18" s="701"/>
      <c r="AF18" s="701"/>
      <c r="AG18" s="701"/>
      <c r="AH18" s="701"/>
      <c r="AI18" s="701"/>
      <c r="AJ18" s="701"/>
      <c r="AK18" s="701"/>
      <c r="AL18" s="7"/>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row>
    <row r="19" spans="1:91" s="2" customFormat="1" ht="20.100000000000001" customHeight="1" x14ac:dyDescent="0.2">
      <c r="A19" s="4"/>
      <c r="B19" s="708">
        <v>3</v>
      </c>
      <c r="C19" s="708"/>
      <c r="D19" s="701"/>
      <c r="E19" s="701"/>
      <c r="F19" s="701"/>
      <c r="G19" s="701"/>
      <c r="H19" s="701"/>
      <c r="I19" s="701"/>
      <c r="J19" s="701"/>
      <c r="K19" s="701"/>
      <c r="L19" s="701"/>
      <c r="M19" s="701"/>
      <c r="N19" s="709"/>
      <c r="O19" s="710"/>
      <c r="P19" s="710"/>
      <c r="Q19" s="711"/>
      <c r="R19" s="710"/>
      <c r="S19" s="710"/>
      <c r="T19" s="720">
        <f>N19*Q19</f>
        <v>0</v>
      </c>
      <c r="U19" s="720"/>
      <c r="V19" s="720"/>
      <c r="W19" s="720"/>
      <c r="X19" s="702"/>
      <c r="Y19" s="702"/>
      <c r="Z19" s="702"/>
      <c r="AA19" s="702"/>
      <c r="AB19" s="702"/>
      <c r="AC19" s="702"/>
      <c r="AD19" s="702"/>
      <c r="AE19" s="702"/>
      <c r="AF19" s="702"/>
      <c r="AG19" s="702"/>
      <c r="AH19" s="702"/>
      <c r="AI19" s="702"/>
      <c r="AJ19" s="702"/>
      <c r="AK19" s="705"/>
      <c r="AL19" s="10"/>
      <c r="AN19" s="6"/>
    </row>
    <row r="20" spans="1:91" s="2" customFormat="1" ht="20.100000000000001" customHeight="1" x14ac:dyDescent="0.2">
      <c r="A20" s="4"/>
      <c r="B20" s="708"/>
      <c r="C20" s="708"/>
      <c r="D20" s="701"/>
      <c r="E20" s="701"/>
      <c r="F20" s="701"/>
      <c r="G20" s="701"/>
      <c r="H20" s="701"/>
      <c r="I20" s="701"/>
      <c r="J20" s="701"/>
      <c r="K20" s="701"/>
      <c r="L20" s="701"/>
      <c r="M20" s="701"/>
      <c r="N20" s="710"/>
      <c r="O20" s="710"/>
      <c r="P20" s="710"/>
      <c r="Q20" s="710"/>
      <c r="R20" s="710"/>
      <c r="S20" s="710"/>
      <c r="T20" s="720"/>
      <c r="U20" s="720"/>
      <c r="V20" s="720"/>
      <c r="W20" s="720"/>
      <c r="X20" s="702"/>
      <c r="Y20" s="702"/>
      <c r="Z20" s="702"/>
      <c r="AA20" s="702"/>
      <c r="AB20" s="702"/>
      <c r="AC20" s="702"/>
      <c r="AD20" s="702"/>
      <c r="AE20" s="702"/>
      <c r="AF20" s="702"/>
      <c r="AG20" s="702"/>
      <c r="AH20" s="702"/>
      <c r="AI20" s="702"/>
      <c r="AJ20" s="702"/>
      <c r="AK20" s="705"/>
      <c r="AL20" s="10"/>
      <c r="AN20" s="6"/>
    </row>
    <row r="21" spans="1:91" s="2" customFormat="1" ht="20.100000000000001" customHeight="1" x14ac:dyDescent="0.2">
      <c r="A21" s="4"/>
      <c r="B21" s="708"/>
      <c r="C21" s="708"/>
      <c r="D21" s="714" t="s">
        <v>398</v>
      </c>
      <c r="E21" s="715"/>
      <c r="F21" s="715"/>
      <c r="G21" s="701"/>
      <c r="H21" s="701"/>
      <c r="I21" s="701"/>
      <c r="J21" s="701"/>
      <c r="K21" s="701"/>
      <c r="L21" s="701"/>
      <c r="M21" s="701"/>
      <c r="N21" s="701"/>
      <c r="O21" s="701"/>
      <c r="P21" s="701"/>
      <c r="Q21" s="701"/>
      <c r="R21" s="701"/>
      <c r="S21" s="701"/>
      <c r="T21" s="701"/>
      <c r="U21" s="701"/>
      <c r="V21" s="701"/>
      <c r="W21" s="701"/>
      <c r="X21" s="701"/>
      <c r="Y21" s="701"/>
      <c r="Z21" s="701"/>
      <c r="AA21" s="701"/>
      <c r="AB21" s="701"/>
      <c r="AC21" s="701"/>
      <c r="AD21" s="701"/>
      <c r="AE21" s="701"/>
      <c r="AF21" s="701"/>
      <c r="AG21" s="701"/>
      <c r="AH21" s="701"/>
      <c r="AI21" s="701"/>
      <c r="AJ21" s="701"/>
      <c r="AK21" s="701"/>
      <c r="AL21" s="10"/>
    </row>
    <row r="22" spans="1:91" s="2" customFormat="1" ht="20.100000000000001" customHeight="1" x14ac:dyDescent="0.2">
      <c r="A22" s="4"/>
      <c r="B22" s="708"/>
      <c r="C22" s="708"/>
      <c r="D22" s="715"/>
      <c r="E22" s="715"/>
      <c r="F22" s="715"/>
      <c r="G22" s="701"/>
      <c r="H22" s="701"/>
      <c r="I22" s="701"/>
      <c r="J22" s="701"/>
      <c r="K22" s="701"/>
      <c r="L22" s="701"/>
      <c r="M22" s="701"/>
      <c r="N22" s="701"/>
      <c r="O22" s="701"/>
      <c r="P22" s="701"/>
      <c r="Q22" s="701"/>
      <c r="R22" s="701"/>
      <c r="S22" s="701"/>
      <c r="T22" s="701"/>
      <c r="U22" s="701"/>
      <c r="V22" s="701"/>
      <c r="W22" s="701"/>
      <c r="X22" s="701"/>
      <c r="Y22" s="701"/>
      <c r="Z22" s="701"/>
      <c r="AA22" s="701"/>
      <c r="AB22" s="701"/>
      <c r="AC22" s="701"/>
      <c r="AD22" s="701"/>
      <c r="AE22" s="701"/>
      <c r="AF22" s="701"/>
      <c r="AG22" s="701"/>
      <c r="AH22" s="701"/>
      <c r="AI22" s="701"/>
      <c r="AJ22" s="701"/>
      <c r="AK22" s="701"/>
      <c r="AL22" s="10"/>
    </row>
    <row r="23" spans="1:91" s="2" customFormat="1" ht="20.100000000000001" customHeight="1" x14ac:dyDescent="0.2">
      <c r="A23" s="4"/>
      <c r="B23" s="708">
        <v>4</v>
      </c>
      <c r="C23" s="708"/>
      <c r="D23" s="701"/>
      <c r="E23" s="701"/>
      <c r="F23" s="701"/>
      <c r="G23" s="701"/>
      <c r="H23" s="701"/>
      <c r="I23" s="701"/>
      <c r="J23" s="701"/>
      <c r="K23" s="701"/>
      <c r="L23" s="701"/>
      <c r="M23" s="701"/>
      <c r="N23" s="709"/>
      <c r="O23" s="710"/>
      <c r="P23" s="710"/>
      <c r="Q23" s="711"/>
      <c r="R23" s="710"/>
      <c r="S23" s="710"/>
      <c r="T23" s="720">
        <f>N23*Q23</f>
        <v>0</v>
      </c>
      <c r="U23" s="720"/>
      <c r="V23" s="720"/>
      <c r="W23" s="720"/>
      <c r="X23" s="702"/>
      <c r="Y23" s="702"/>
      <c r="Z23" s="702"/>
      <c r="AA23" s="702"/>
      <c r="AB23" s="702"/>
      <c r="AC23" s="702"/>
      <c r="AD23" s="702"/>
      <c r="AE23" s="702"/>
      <c r="AF23" s="702"/>
      <c r="AG23" s="702"/>
      <c r="AH23" s="702"/>
      <c r="AI23" s="702"/>
      <c r="AJ23" s="702"/>
      <c r="AK23" s="705"/>
      <c r="AL23" s="4"/>
    </row>
    <row r="24" spans="1:91" s="2" customFormat="1" ht="20.100000000000001" customHeight="1" x14ac:dyDescent="0.2">
      <c r="A24" s="4"/>
      <c r="B24" s="708"/>
      <c r="C24" s="708"/>
      <c r="D24" s="701"/>
      <c r="E24" s="701"/>
      <c r="F24" s="701"/>
      <c r="G24" s="701"/>
      <c r="H24" s="701"/>
      <c r="I24" s="701"/>
      <c r="J24" s="701"/>
      <c r="K24" s="701"/>
      <c r="L24" s="701"/>
      <c r="M24" s="701"/>
      <c r="N24" s="710"/>
      <c r="O24" s="710"/>
      <c r="P24" s="710"/>
      <c r="Q24" s="710"/>
      <c r="R24" s="710"/>
      <c r="S24" s="710"/>
      <c r="T24" s="720"/>
      <c r="U24" s="720"/>
      <c r="V24" s="720"/>
      <c r="W24" s="720"/>
      <c r="X24" s="702"/>
      <c r="Y24" s="702"/>
      <c r="Z24" s="702"/>
      <c r="AA24" s="702"/>
      <c r="AB24" s="702"/>
      <c r="AC24" s="702"/>
      <c r="AD24" s="702"/>
      <c r="AE24" s="702"/>
      <c r="AF24" s="702"/>
      <c r="AG24" s="702"/>
      <c r="AH24" s="702"/>
      <c r="AI24" s="702"/>
      <c r="AJ24" s="702"/>
      <c r="AK24" s="705"/>
      <c r="AL24" s="4"/>
    </row>
    <row r="25" spans="1:91" s="2" customFormat="1" ht="20.100000000000001" customHeight="1" x14ac:dyDescent="0.2">
      <c r="A25" s="97"/>
      <c r="B25" s="708"/>
      <c r="C25" s="708"/>
      <c r="D25" s="714" t="s">
        <v>398</v>
      </c>
      <c r="E25" s="715"/>
      <c r="F25" s="715"/>
      <c r="G25" s="701"/>
      <c r="H25" s="701"/>
      <c r="I25" s="701"/>
      <c r="J25" s="701"/>
      <c r="K25" s="701"/>
      <c r="L25" s="701"/>
      <c r="M25" s="701"/>
      <c r="N25" s="701"/>
      <c r="O25" s="701"/>
      <c r="P25" s="701"/>
      <c r="Q25" s="701"/>
      <c r="R25" s="701"/>
      <c r="S25" s="701"/>
      <c r="T25" s="701"/>
      <c r="U25" s="701"/>
      <c r="V25" s="701"/>
      <c r="W25" s="701"/>
      <c r="X25" s="701"/>
      <c r="Y25" s="701"/>
      <c r="Z25" s="701"/>
      <c r="AA25" s="701"/>
      <c r="AB25" s="701"/>
      <c r="AC25" s="701"/>
      <c r="AD25" s="701"/>
      <c r="AE25" s="701"/>
      <c r="AF25" s="701"/>
      <c r="AG25" s="701"/>
      <c r="AH25" s="701"/>
      <c r="AI25" s="701"/>
      <c r="AJ25" s="701"/>
      <c r="AK25" s="701"/>
      <c r="AL25" s="97"/>
      <c r="AP25" s="14"/>
    </row>
    <row r="26" spans="1:91" s="2" customFormat="1" ht="20.100000000000001" customHeight="1" x14ac:dyDescent="0.2">
      <c r="A26" s="97"/>
      <c r="B26" s="708"/>
      <c r="C26" s="708"/>
      <c r="D26" s="715"/>
      <c r="E26" s="715"/>
      <c r="F26" s="715"/>
      <c r="G26" s="701"/>
      <c r="H26" s="701"/>
      <c r="I26" s="701"/>
      <c r="J26" s="701"/>
      <c r="K26" s="701"/>
      <c r="L26" s="701"/>
      <c r="M26" s="701"/>
      <c r="N26" s="701"/>
      <c r="O26" s="701"/>
      <c r="P26" s="701"/>
      <c r="Q26" s="701"/>
      <c r="R26" s="701"/>
      <c r="S26" s="701"/>
      <c r="T26" s="701"/>
      <c r="U26" s="701"/>
      <c r="V26" s="701"/>
      <c r="W26" s="701"/>
      <c r="X26" s="701"/>
      <c r="Y26" s="701"/>
      <c r="Z26" s="701"/>
      <c r="AA26" s="701"/>
      <c r="AB26" s="701"/>
      <c r="AC26" s="701"/>
      <c r="AD26" s="701"/>
      <c r="AE26" s="701"/>
      <c r="AF26" s="701"/>
      <c r="AG26" s="701"/>
      <c r="AH26" s="701"/>
      <c r="AI26" s="701"/>
      <c r="AJ26" s="701"/>
      <c r="AK26" s="701"/>
      <c r="AL26" s="97"/>
      <c r="AP26" s="14"/>
    </row>
    <row r="27" spans="1:91" s="2" customFormat="1" ht="20.100000000000001" customHeight="1" x14ac:dyDescent="0.2">
      <c r="A27" s="4"/>
      <c r="B27" s="708">
        <v>5</v>
      </c>
      <c r="C27" s="708"/>
      <c r="D27" s="701"/>
      <c r="E27" s="701"/>
      <c r="F27" s="701"/>
      <c r="G27" s="701"/>
      <c r="H27" s="701"/>
      <c r="I27" s="701"/>
      <c r="J27" s="701"/>
      <c r="K27" s="701"/>
      <c r="L27" s="701"/>
      <c r="M27" s="701"/>
      <c r="N27" s="709"/>
      <c r="O27" s="710"/>
      <c r="P27" s="710"/>
      <c r="Q27" s="711"/>
      <c r="R27" s="710"/>
      <c r="S27" s="710"/>
      <c r="T27" s="720">
        <f>N27*Q27</f>
        <v>0</v>
      </c>
      <c r="U27" s="720"/>
      <c r="V27" s="720"/>
      <c r="W27" s="720"/>
      <c r="X27" s="702"/>
      <c r="Y27" s="702"/>
      <c r="Z27" s="702"/>
      <c r="AA27" s="702"/>
      <c r="AB27" s="702"/>
      <c r="AC27" s="702"/>
      <c r="AD27" s="702"/>
      <c r="AE27" s="702"/>
      <c r="AF27" s="702"/>
      <c r="AG27" s="702"/>
      <c r="AH27" s="702"/>
      <c r="AI27" s="702"/>
      <c r="AJ27" s="702"/>
      <c r="AK27" s="705"/>
      <c r="AL27" s="98"/>
    </row>
    <row r="28" spans="1:91" s="2" customFormat="1" ht="20.100000000000001" customHeight="1" x14ac:dyDescent="0.2">
      <c r="A28" s="4"/>
      <c r="B28" s="708"/>
      <c r="C28" s="708"/>
      <c r="D28" s="701"/>
      <c r="E28" s="701"/>
      <c r="F28" s="701"/>
      <c r="G28" s="701"/>
      <c r="H28" s="701"/>
      <c r="I28" s="701"/>
      <c r="J28" s="701"/>
      <c r="K28" s="701"/>
      <c r="L28" s="701"/>
      <c r="M28" s="701"/>
      <c r="N28" s="710"/>
      <c r="O28" s="710"/>
      <c r="P28" s="710"/>
      <c r="Q28" s="710"/>
      <c r="R28" s="710"/>
      <c r="S28" s="710"/>
      <c r="T28" s="720"/>
      <c r="U28" s="720"/>
      <c r="V28" s="720"/>
      <c r="W28" s="720"/>
      <c r="X28" s="702"/>
      <c r="Y28" s="702"/>
      <c r="Z28" s="702"/>
      <c r="AA28" s="702"/>
      <c r="AB28" s="702"/>
      <c r="AC28" s="702"/>
      <c r="AD28" s="702"/>
      <c r="AE28" s="702"/>
      <c r="AF28" s="702"/>
      <c r="AG28" s="702"/>
      <c r="AH28" s="702"/>
      <c r="AI28" s="702"/>
      <c r="AJ28" s="702"/>
      <c r="AK28" s="705"/>
      <c r="AL28" s="98"/>
    </row>
    <row r="29" spans="1:91" s="2" customFormat="1" ht="20.100000000000001" customHeight="1" x14ac:dyDescent="0.2">
      <c r="A29" s="4"/>
      <c r="B29" s="708"/>
      <c r="C29" s="708"/>
      <c r="D29" s="714" t="s">
        <v>398</v>
      </c>
      <c r="E29" s="715"/>
      <c r="F29" s="715"/>
      <c r="G29" s="701"/>
      <c r="H29" s="701"/>
      <c r="I29" s="701"/>
      <c r="J29" s="701"/>
      <c r="K29" s="701"/>
      <c r="L29" s="701"/>
      <c r="M29" s="701"/>
      <c r="N29" s="701"/>
      <c r="O29" s="701"/>
      <c r="P29" s="701"/>
      <c r="Q29" s="701"/>
      <c r="R29" s="701"/>
      <c r="S29" s="701"/>
      <c r="T29" s="701"/>
      <c r="U29" s="701"/>
      <c r="V29" s="701"/>
      <c r="W29" s="701"/>
      <c r="X29" s="701"/>
      <c r="Y29" s="701"/>
      <c r="Z29" s="701"/>
      <c r="AA29" s="701"/>
      <c r="AB29" s="701"/>
      <c r="AC29" s="701"/>
      <c r="AD29" s="701"/>
      <c r="AE29" s="701"/>
      <c r="AF29" s="701"/>
      <c r="AG29" s="701"/>
      <c r="AH29" s="701"/>
      <c r="AI29" s="701"/>
      <c r="AJ29" s="701"/>
      <c r="AK29" s="701"/>
      <c r="AL29" s="98"/>
    </row>
    <row r="30" spans="1:91" s="2" customFormat="1" ht="20.100000000000001" customHeight="1" x14ac:dyDescent="0.2">
      <c r="A30" s="4"/>
      <c r="B30" s="708"/>
      <c r="C30" s="708"/>
      <c r="D30" s="715"/>
      <c r="E30" s="715"/>
      <c r="F30" s="715"/>
      <c r="G30" s="701"/>
      <c r="H30" s="701"/>
      <c r="I30" s="701"/>
      <c r="J30" s="701"/>
      <c r="K30" s="701"/>
      <c r="L30" s="701"/>
      <c r="M30" s="701"/>
      <c r="N30" s="701"/>
      <c r="O30" s="701"/>
      <c r="P30" s="701"/>
      <c r="Q30" s="701"/>
      <c r="R30" s="701"/>
      <c r="S30" s="701"/>
      <c r="T30" s="701"/>
      <c r="U30" s="701"/>
      <c r="V30" s="701"/>
      <c r="W30" s="701"/>
      <c r="X30" s="701"/>
      <c r="Y30" s="701"/>
      <c r="Z30" s="701"/>
      <c r="AA30" s="701"/>
      <c r="AB30" s="701"/>
      <c r="AC30" s="701"/>
      <c r="AD30" s="701"/>
      <c r="AE30" s="701"/>
      <c r="AF30" s="701"/>
      <c r="AG30" s="701"/>
      <c r="AH30" s="701"/>
      <c r="AI30" s="701"/>
      <c r="AJ30" s="701"/>
      <c r="AK30" s="701"/>
      <c r="AL30" s="99"/>
    </row>
    <row r="31" spans="1:91" s="2" customFormat="1" ht="20.100000000000001" customHeight="1" x14ac:dyDescent="0.2">
      <c r="A31" s="4"/>
      <c r="B31" s="708">
        <v>6</v>
      </c>
      <c r="C31" s="708"/>
      <c r="D31" s="705"/>
      <c r="E31" s="705"/>
      <c r="F31" s="705"/>
      <c r="G31" s="705"/>
      <c r="H31" s="705"/>
      <c r="I31" s="705"/>
      <c r="J31" s="705"/>
      <c r="K31" s="705"/>
      <c r="L31" s="705"/>
      <c r="M31" s="705"/>
      <c r="N31" s="709"/>
      <c r="O31" s="710"/>
      <c r="P31" s="710"/>
      <c r="Q31" s="711"/>
      <c r="R31" s="710"/>
      <c r="S31" s="710"/>
      <c r="T31" s="720">
        <f>N31*Q31</f>
        <v>0</v>
      </c>
      <c r="U31" s="720"/>
      <c r="V31" s="720"/>
      <c r="W31" s="720"/>
      <c r="X31" s="702"/>
      <c r="Y31" s="702"/>
      <c r="Z31" s="702"/>
      <c r="AA31" s="702"/>
      <c r="AB31" s="702"/>
      <c r="AC31" s="702"/>
      <c r="AD31" s="702"/>
      <c r="AE31" s="702"/>
      <c r="AF31" s="702"/>
      <c r="AG31" s="702"/>
      <c r="AH31" s="702"/>
      <c r="AI31" s="702"/>
      <c r="AJ31" s="702"/>
      <c r="AK31" s="707"/>
      <c r="AL31" s="98"/>
    </row>
    <row r="32" spans="1:91" s="2" customFormat="1" ht="20.100000000000001" customHeight="1" x14ac:dyDescent="0.2">
      <c r="A32" s="4"/>
      <c r="B32" s="708"/>
      <c r="C32" s="708"/>
      <c r="D32" s="705"/>
      <c r="E32" s="705"/>
      <c r="F32" s="705"/>
      <c r="G32" s="705"/>
      <c r="H32" s="705"/>
      <c r="I32" s="705"/>
      <c r="J32" s="705"/>
      <c r="K32" s="705"/>
      <c r="L32" s="705"/>
      <c r="M32" s="705"/>
      <c r="N32" s="710"/>
      <c r="O32" s="710"/>
      <c r="P32" s="710"/>
      <c r="Q32" s="710"/>
      <c r="R32" s="710"/>
      <c r="S32" s="710"/>
      <c r="T32" s="720"/>
      <c r="U32" s="720"/>
      <c r="V32" s="720"/>
      <c r="W32" s="720"/>
      <c r="X32" s="702"/>
      <c r="Y32" s="702"/>
      <c r="Z32" s="702"/>
      <c r="AA32" s="702"/>
      <c r="AB32" s="702"/>
      <c r="AC32" s="702"/>
      <c r="AD32" s="702"/>
      <c r="AE32" s="702"/>
      <c r="AF32" s="702"/>
      <c r="AG32" s="702"/>
      <c r="AH32" s="702"/>
      <c r="AI32" s="702"/>
      <c r="AJ32" s="702"/>
      <c r="AK32" s="707"/>
      <c r="AL32" s="98"/>
    </row>
    <row r="33" spans="1:42" s="2" customFormat="1" ht="20.100000000000001" customHeight="1" x14ac:dyDescent="0.2">
      <c r="A33" s="4"/>
      <c r="B33" s="708"/>
      <c r="C33" s="708"/>
      <c r="D33" s="714" t="s">
        <v>398</v>
      </c>
      <c r="E33" s="715"/>
      <c r="F33" s="715"/>
      <c r="G33" s="701"/>
      <c r="H33" s="701"/>
      <c r="I33" s="701"/>
      <c r="J33" s="701"/>
      <c r="K33" s="701"/>
      <c r="L33" s="701"/>
      <c r="M33" s="701"/>
      <c r="N33" s="701"/>
      <c r="O33" s="701"/>
      <c r="P33" s="701"/>
      <c r="Q33" s="701"/>
      <c r="R33" s="701"/>
      <c r="S33" s="701"/>
      <c r="T33" s="701"/>
      <c r="U33" s="701"/>
      <c r="V33" s="701"/>
      <c r="W33" s="701"/>
      <c r="X33" s="701"/>
      <c r="Y33" s="701"/>
      <c r="Z33" s="701"/>
      <c r="AA33" s="701"/>
      <c r="AB33" s="701"/>
      <c r="AC33" s="701"/>
      <c r="AD33" s="701"/>
      <c r="AE33" s="701"/>
      <c r="AF33" s="701"/>
      <c r="AG33" s="701"/>
      <c r="AH33" s="701"/>
      <c r="AI33" s="701"/>
      <c r="AJ33" s="701"/>
      <c r="AK33" s="701"/>
      <c r="AL33" s="98"/>
    </row>
    <row r="34" spans="1:42" s="4" customFormat="1" ht="20.100000000000001" customHeight="1" x14ac:dyDescent="0.2">
      <c r="B34" s="708"/>
      <c r="C34" s="708"/>
      <c r="D34" s="715"/>
      <c r="E34" s="715"/>
      <c r="F34" s="715"/>
      <c r="G34" s="701"/>
      <c r="H34" s="701"/>
      <c r="I34" s="701"/>
      <c r="J34" s="701"/>
      <c r="K34" s="701"/>
      <c r="L34" s="701"/>
      <c r="M34" s="701"/>
      <c r="N34" s="701"/>
      <c r="O34" s="701"/>
      <c r="P34" s="701"/>
      <c r="Q34" s="701"/>
      <c r="R34" s="701"/>
      <c r="S34" s="701"/>
      <c r="T34" s="701"/>
      <c r="U34" s="701"/>
      <c r="V34" s="701"/>
      <c r="W34" s="701"/>
      <c r="X34" s="701"/>
      <c r="Y34" s="701"/>
      <c r="Z34" s="701"/>
      <c r="AA34" s="701"/>
      <c r="AB34" s="701"/>
      <c r="AC34" s="701"/>
      <c r="AD34" s="701"/>
      <c r="AE34" s="701"/>
      <c r="AF34" s="701"/>
      <c r="AG34" s="701"/>
      <c r="AH34" s="701"/>
      <c r="AI34" s="701"/>
      <c r="AJ34" s="701"/>
      <c r="AK34" s="701"/>
      <c r="AL34" s="97"/>
      <c r="AP34" s="14"/>
    </row>
    <row r="35" spans="1:42" s="4" customFormat="1" ht="20.100000000000001" customHeight="1" x14ac:dyDescent="0.2">
      <c r="B35" s="708">
        <v>7</v>
      </c>
      <c r="C35" s="708"/>
      <c r="D35" s="705"/>
      <c r="E35" s="705"/>
      <c r="F35" s="705"/>
      <c r="G35" s="705"/>
      <c r="H35" s="705"/>
      <c r="I35" s="705"/>
      <c r="J35" s="705"/>
      <c r="K35" s="705"/>
      <c r="L35" s="705"/>
      <c r="M35" s="705"/>
      <c r="N35" s="709"/>
      <c r="O35" s="710"/>
      <c r="P35" s="710"/>
      <c r="Q35" s="711"/>
      <c r="R35" s="710"/>
      <c r="S35" s="710"/>
      <c r="T35" s="720">
        <f>N35*Q35</f>
        <v>0</v>
      </c>
      <c r="U35" s="720"/>
      <c r="V35" s="720"/>
      <c r="W35" s="720"/>
      <c r="X35" s="702"/>
      <c r="Y35" s="702"/>
      <c r="Z35" s="702"/>
      <c r="AA35" s="702"/>
      <c r="AB35" s="702"/>
      <c r="AC35" s="702"/>
      <c r="AD35" s="702"/>
      <c r="AE35" s="702"/>
      <c r="AF35" s="702"/>
      <c r="AG35" s="702"/>
      <c r="AH35" s="702"/>
      <c r="AI35" s="702"/>
      <c r="AJ35" s="702"/>
      <c r="AK35" s="701"/>
      <c r="AL35" s="97"/>
    </row>
    <row r="36" spans="1:42" s="4" customFormat="1" ht="20.100000000000001" customHeight="1" x14ac:dyDescent="0.2">
      <c r="B36" s="708"/>
      <c r="C36" s="708"/>
      <c r="D36" s="705"/>
      <c r="E36" s="705"/>
      <c r="F36" s="705"/>
      <c r="G36" s="705"/>
      <c r="H36" s="705"/>
      <c r="I36" s="705"/>
      <c r="J36" s="705"/>
      <c r="K36" s="705"/>
      <c r="L36" s="705"/>
      <c r="M36" s="705"/>
      <c r="N36" s="710"/>
      <c r="O36" s="710"/>
      <c r="P36" s="710"/>
      <c r="Q36" s="710"/>
      <c r="R36" s="710"/>
      <c r="S36" s="710"/>
      <c r="T36" s="720"/>
      <c r="U36" s="720"/>
      <c r="V36" s="720"/>
      <c r="W36" s="720"/>
      <c r="X36" s="702"/>
      <c r="Y36" s="702"/>
      <c r="Z36" s="702"/>
      <c r="AA36" s="702"/>
      <c r="AB36" s="702"/>
      <c r="AC36" s="702"/>
      <c r="AD36" s="702"/>
      <c r="AE36" s="702"/>
      <c r="AF36" s="702"/>
      <c r="AG36" s="702"/>
      <c r="AH36" s="702"/>
      <c r="AI36" s="702"/>
      <c r="AJ36" s="702"/>
      <c r="AK36" s="701"/>
      <c r="AL36" s="97"/>
      <c r="AP36" s="14"/>
    </row>
    <row r="37" spans="1:42" s="4" customFormat="1" ht="20.100000000000001" customHeight="1" x14ac:dyDescent="0.2">
      <c r="A37" s="100"/>
      <c r="B37" s="708"/>
      <c r="C37" s="708"/>
      <c r="D37" s="714" t="s">
        <v>398</v>
      </c>
      <c r="E37" s="715"/>
      <c r="F37" s="715"/>
      <c r="G37" s="701"/>
      <c r="H37" s="701"/>
      <c r="I37" s="701"/>
      <c r="J37" s="701"/>
      <c r="K37" s="701"/>
      <c r="L37" s="701"/>
      <c r="M37" s="701"/>
      <c r="N37" s="701"/>
      <c r="O37" s="701"/>
      <c r="P37" s="701"/>
      <c r="Q37" s="701"/>
      <c r="R37" s="701"/>
      <c r="S37" s="701"/>
      <c r="T37" s="701"/>
      <c r="U37" s="701"/>
      <c r="V37" s="701"/>
      <c r="W37" s="701"/>
      <c r="X37" s="701"/>
      <c r="Y37" s="701"/>
      <c r="Z37" s="701"/>
      <c r="AA37" s="701"/>
      <c r="AB37" s="701"/>
      <c r="AC37" s="701"/>
      <c r="AD37" s="701"/>
      <c r="AE37" s="701"/>
      <c r="AF37" s="701"/>
      <c r="AG37" s="701"/>
      <c r="AH37" s="701"/>
      <c r="AI37" s="701"/>
      <c r="AJ37" s="701"/>
      <c r="AK37" s="701"/>
      <c r="AL37" s="97"/>
    </row>
    <row r="38" spans="1:42" s="2" customFormat="1" ht="20.100000000000001" customHeight="1" x14ac:dyDescent="0.2">
      <c r="A38" s="4"/>
      <c r="B38" s="708"/>
      <c r="C38" s="708"/>
      <c r="D38" s="715"/>
      <c r="E38" s="715"/>
      <c r="F38" s="715"/>
      <c r="G38" s="701"/>
      <c r="H38" s="701"/>
      <c r="I38" s="701"/>
      <c r="J38" s="701"/>
      <c r="K38" s="701"/>
      <c r="L38" s="701"/>
      <c r="M38" s="701"/>
      <c r="N38" s="701"/>
      <c r="O38" s="701"/>
      <c r="P38" s="701"/>
      <c r="Q38" s="701"/>
      <c r="R38" s="701"/>
      <c r="S38" s="701"/>
      <c r="T38" s="701"/>
      <c r="U38" s="701"/>
      <c r="V38" s="701"/>
      <c r="W38" s="701"/>
      <c r="X38" s="701"/>
      <c r="Y38" s="701"/>
      <c r="Z38" s="701"/>
      <c r="AA38" s="701"/>
      <c r="AB38" s="701"/>
      <c r="AC38" s="701"/>
      <c r="AD38" s="701"/>
      <c r="AE38" s="701"/>
      <c r="AF38" s="701"/>
      <c r="AG38" s="701"/>
      <c r="AH38" s="701"/>
      <c r="AI38" s="701"/>
      <c r="AJ38" s="701"/>
      <c r="AK38" s="701"/>
      <c r="AL38" s="98"/>
    </row>
    <row r="39" spans="1:42" s="4" customFormat="1" ht="20.100000000000001" customHeight="1" x14ac:dyDescent="0.2">
      <c r="B39" s="708">
        <v>8</v>
      </c>
      <c r="C39" s="708"/>
      <c r="D39" s="705"/>
      <c r="E39" s="705"/>
      <c r="F39" s="705"/>
      <c r="G39" s="705"/>
      <c r="H39" s="705"/>
      <c r="I39" s="705"/>
      <c r="J39" s="705"/>
      <c r="K39" s="705"/>
      <c r="L39" s="705"/>
      <c r="M39" s="705"/>
      <c r="N39" s="709"/>
      <c r="O39" s="710"/>
      <c r="P39" s="710"/>
      <c r="Q39" s="711"/>
      <c r="R39" s="710"/>
      <c r="S39" s="710"/>
      <c r="T39" s="720">
        <f>N39*Q39</f>
        <v>0</v>
      </c>
      <c r="U39" s="720"/>
      <c r="V39" s="720"/>
      <c r="W39" s="720"/>
      <c r="X39" s="702"/>
      <c r="Y39" s="702"/>
      <c r="Z39" s="702"/>
      <c r="AA39" s="702"/>
      <c r="AB39" s="702"/>
      <c r="AC39" s="702"/>
      <c r="AD39" s="702"/>
      <c r="AE39" s="702"/>
      <c r="AF39" s="702"/>
      <c r="AG39" s="702"/>
      <c r="AH39" s="702"/>
      <c r="AI39" s="702"/>
      <c r="AJ39" s="702"/>
      <c r="AK39" s="705"/>
    </row>
    <row r="40" spans="1:42" s="4" customFormat="1" ht="20.100000000000001" customHeight="1" x14ac:dyDescent="0.2">
      <c r="B40" s="708"/>
      <c r="C40" s="708"/>
      <c r="D40" s="705"/>
      <c r="E40" s="705"/>
      <c r="F40" s="705"/>
      <c r="G40" s="705"/>
      <c r="H40" s="705"/>
      <c r="I40" s="705"/>
      <c r="J40" s="705"/>
      <c r="K40" s="705"/>
      <c r="L40" s="705"/>
      <c r="M40" s="705"/>
      <c r="N40" s="710"/>
      <c r="O40" s="710"/>
      <c r="P40" s="710"/>
      <c r="Q40" s="710"/>
      <c r="R40" s="710"/>
      <c r="S40" s="710"/>
      <c r="T40" s="720"/>
      <c r="U40" s="720"/>
      <c r="V40" s="720"/>
      <c r="W40" s="720"/>
      <c r="X40" s="702"/>
      <c r="Y40" s="702"/>
      <c r="Z40" s="702"/>
      <c r="AA40" s="702"/>
      <c r="AB40" s="702"/>
      <c r="AC40" s="702"/>
      <c r="AD40" s="702"/>
      <c r="AE40" s="702"/>
      <c r="AF40" s="702"/>
      <c r="AG40" s="702"/>
      <c r="AH40" s="702"/>
      <c r="AI40" s="702"/>
      <c r="AJ40" s="702"/>
      <c r="AK40" s="705"/>
      <c r="AL40" s="97"/>
    </row>
    <row r="41" spans="1:42" s="4" customFormat="1" ht="20.100000000000001" customHeight="1" x14ac:dyDescent="0.2">
      <c r="B41" s="708"/>
      <c r="C41" s="708"/>
      <c r="D41" s="714" t="s">
        <v>398</v>
      </c>
      <c r="E41" s="715"/>
      <c r="F41" s="715"/>
      <c r="G41" s="701"/>
      <c r="H41" s="701"/>
      <c r="I41" s="701"/>
      <c r="J41" s="701"/>
      <c r="K41" s="701"/>
      <c r="L41" s="701"/>
      <c r="M41" s="701"/>
      <c r="N41" s="701"/>
      <c r="O41" s="701"/>
      <c r="P41" s="701"/>
      <c r="Q41" s="701"/>
      <c r="R41" s="701"/>
      <c r="S41" s="701"/>
      <c r="T41" s="701"/>
      <c r="U41" s="701"/>
      <c r="V41" s="701"/>
      <c r="W41" s="701"/>
      <c r="X41" s="701"/>
      <c r="Y41" s="701"/>
      <c r="Z41" s="701"/>
      <c r="AA41" s="701"/>
      <c r="AB41" s="701"/>
      <c r="AC41" s="701"/>
      <c r="AD41" s="701"/>
      <c r="AE41" s="701"/>
      <c r="AF41" s="701"/>
      <c r="AG41" s="701"/>
      <c r="AH41" s="701"/>
      <c r="AI41" s="701"/>
      <c r="AJ41" s="701"/>
      <c r="AK41" s="701"/>
      <c r="AL41" s="98"/>
    </row>
    <row r="42" spans="1:42" s="4" customFormat="1" ht="20.100000000000001" customHeight="1" x14ac:dyDescent="0.2">
      <c r="B42" s="708"/>
      <c r="C42" s="708"/>
      <c r="D42" s="715"/>
      <c r="E42" s="715"/>
      <c r="F42" s="715"/>
      <c r="G42" s="701"/>
      <c r="H42" s="701"/>
      <c r="I42" s="701"/>
      <c r="J42" s="701"/>
      <c r="K42" s="701"/>
      <c r="L42" s="701"/>
      <c r="M42" s="701"/>
      <c r="N42" s="701"/>
      <c r="O42" s="701"/>
      <c r="P42" s="701"/>
      <c r="Q42" s="701"/>
      <c r="R42" s="701"/>
      <c r="S42" s="701"/>
      <c r="T42" s="701"/>
      <c r="U42" s="701"/>
      <c r="V42" s="701"/>
      <c r="W42" s="701"/>
      <c r="X42" s="701"/>
      <c r="Y42" s="701"/>
      <c r="Z42" s="701"/>
      <c r="AA42" s="701"/>
      <c r="AB42" s="701"/>
      <c r="AC42" s="701"/>
      <c r="AD42" s="701"/>
      <c r="AE42" s="701"/>
      <c r="AF42" s="701"/>
      <c r="AG42" s="701"/>
      <c r="AH42" s="701"/>
      <c r="AI42" s="701"/>
      <c r="AJ42" s="701"/>
      <c r="AK42" s="701"/>
      <c r="AL42" s="98"/>
    </row>
    <row r="43" spans="1:42" s="4" customFormat="1" ht="20.100000000000001" customHeight="1" x14ac:dyDescent="0.2">
      <c r="B43" s="708">
        <v>9</v>
      </c>
      <c r="C43" s="708"/>
      <c r="D43" s="705"/>
      <c r="E43" s="705"/>
      <c r="F43" s="705"/>
      <c r="G43" s="705"/>
      <c r="H43" s="705"/>
      <c r="I43" s="705"/>
      <c r="J43" s="705"/>
      <c r="K43" s="705"/>
      <c r="L43" s="705"/>
      <c r="M43" s="705"/>
      <c r="N43" s="709"/>
      <c r="O43" s="710"/>
      <c r="P43" s="710"/>
      <c r="Q43" s="711"/>
      <c r="R43" s="710"/>
      <c r="S43" s="710"/>
      <c r="T43" s="720">
        <f>N43*Q43</f>
        <v>0</v>
      </c>
      <c r="U43" s="720"/>
      <c r="V43" s="720"/>
      <c r="W43" s="720"/>
      <c r="X43" s="702"/>
      <c r="Y43" s="702"/>
      <c r="Z43" s="702"/>
      <c r="AA43" s="702"/>
      <c r="AB43" s="702"/>
      <c r="AC43" s="702"/>
      <c r="AD43" s="702"/>
      <c r="AE43" s="702"/>
      <c r="AF43" s="702"/>
      <c r="AG43" s="702"/>
      <c r="AH43" s="702"/>
      <c r="AI43" s="702"/>
      <c r="AJ43" s="702"/>
      <c r="AK43" s="706"/>
      <c r="AL43" s="98"/>
    </row>
    <row r="44" spans="1:42" s="4" customFormat="1" ht="20.100000000000001" customHeight="1" x14ac:dyDescent="0.2">
      <c r="B44" s="708"/>
      <c r="C44" s="708"/>
      <c r="D44" s="705"/>
      <c r="E44" s="705"/>
      <c r="F44" s="705"/>
      <c r="G44" s="705"/>
      <c r="H44" s="705"/>
      <c r="I44" s="705"/>
      <c r="J44" s="705"/>
      <c r="K44" s="705"/>
      <c r="L44" s="705"/>
      <c r="M44" s="705"/>
      <c r="N44" s="710"/>
      <c r="O44" s="710"/>
      <c r="P44" s="710"/>
      <c r="Q44" s="710"/>
      <c r="R44" s="710"/>
      <c r="S44" s="710"/>
      <c r="T44" s="720"/>
      <c r="U44" s="720"/>
      <c r="V44" s="720"/>
      <c r="W44" s="720"/>
      <c r="X44" s="702"/>
      <c r="Y44" s="702"/>
      <c r="Z44" s="702"/>
      <c r="AA44" s="702"/>
      <c r="AB44" s="702"/>
      <c r="AC44" s="702"/>
      <c r="AD44" s="702"/>
      <c r="AE44" s="702"/>
      <c r="AF44" s="702"/>
      <c r="AG44" s="702"/>
      <c r="AH44" s="702"/>
      <c r="AI44" s="702"/>
      <c r="AJ44" s="702"/>
      <c r="AK44" s="706"/>
      <c r="AL44" s="98"/>
    </row>
    <row r="45" spans="1:42" s="4" customFormat="1" ht="20.100000000000001" customHeight="1" x14ac:dyDescent="0.2">
      <c r="B45" s="708"/>
      <c r="C45" s="708"/>
      <c r="D45" s="714" t="s">
        <v>398</v>
      </c>
      <c r="E45" s="715"/>
      <c r="F45" s="715"/>
      <c r="G45" s="701"/>
      <c r="H45" s="701"/>
      <c r="I45" s="701"/>
      <c r="J45" s="701"/>
      <c r="K45" s="701"/>
      <c r="L45" s="701"/>
      <c r="M45" s="701"/>
      <c r="N45" s="701"/>
      <c r="O45" s="701"/>
      <c r="P45" s="701"/>
      <c r="Q45" s="701"/>
      <c r="R45" s="701"/>
      <c r="S45" s="701"/>
      <c r="T45" s="701"/>
      <c r="U45" s="701"/>
      <c r="V45" s="701"/>
      <c r="W45" s="701"/>
      <c r="X45" s="701"/>
      <c r="Y45" s="701"/>
      <c r="Z45" s="701"/>
      <c r="AA45" s="701"/>
      <c r="AB45" s="701"/>
      <c r="AC45" s="701"/>
      <c r="AD45" s="701"/>
      <c r="AE45" s="701"/>
      <c r="AF45" s="701"/>
      <c r="AG45" s="701"/>
      <c r="AH45" s="701"/>
      <c r="AI45" s="701"/>
      <c r="AJ45" s="701"/>
      <c r="AK45" s="701"/>
      <c r="AL45" s="98"/>
    </row>
    <row r="46" spans="1:42" s="4" customFormat="1" ht="20.100000000000001" customHeight="1" x14ac:dyDescent="0.2">
      <c r="B46" s="708"/>
      <c r="C46" s="708"/>
      <c r="D46" s="715"/>
      <c r="E46" s="715"/>
      <c r="F46" s="715"/>
      <c r="G46" s="701"/>
      <c r="H46" s="701"/>
      <c r="I46" s="701"/>
      <c r="J46" s="701"/>
      <c r="K46" s="701"/>
      <c r="L46" s="701"/>
      <c r="M46" s="701"/>
      <c r="N46" s="701"/>
      <c r="O46" s="701"/>
      <c r="P46" s="701"/>
      <c r="Q46" s="701"/>
      <c r="R46" s="701"/>
      <c r="S46" s="701"/>
      <c r="T46" s="701"/>
      <c r="U46" s="701"/>
      <c r="V46" s="701"/>
      <c r="W46" s="701"/>
      <c r="X46" s="701"/>
      <c r="Y46" s="701"/>
      <c r="Z46" s="701"/>
      <c r="AA46" s="701"/>
      <c r="AB46" s="701"/>
      <c r="AC46" s="701"/>
      <c r="AD46" s="701"/>
      <c r="AE46" s="701"/>
      <c r="AF46" s="701"/>
      <c r="AG46" s="701"/>
      <c r="AH46" s="701"/>
      <c r="AI46" s="701"/>
      <c r="AJ46" s="701"/>
      <c r="AK46" s="701"/>
      <c r="AL46" s="98"/>
    </row>
    <row r="47" spans="1:42" s="4" customFormat="1" ht="20.100000000000001" customHeight="1" x14ac:dyDescent="0.2">
      <c r="B47" s="708">
        <v>10</v>
      </c>
      <c r="C47" s="708"/>
      <c r="D47" s="705"/>
      <c r="E47" s="705"/>
      <c r="F47" s="705"/>
      <c r="G47" s="705"/>
      <c r="H47" s="705"/>
      <c r="I47" s="705"/>
      <c r="J47" s="705"/>
      <c r="K47" s="705"/>
      <c r="L47" s="705"/>
      <c r="M47" s="705"/>
      <c r="N47" s="709"/>
      <c r="O47" s="710"/>
      <c r="P47" s="710"/>
      <c r="Q47" s="711"/>
      <c r="R47" s="710"/>
      <c r="S47" s="710"/>
      <c r="T47" s="720">
        <f>N47*Q47</f>
        <v>0</v>
      </c>
      <c r="U47" s="720"/>
      <c r="V47" s="720"/>
      <c r="W47" s="720"/>
      <c r="X47" s="702"/>
      <c r="Y47" s="702"/>
      <c r="Z47" s="702"/>
      <c r="AA47" s="702"/>
      <c r="AB47" s="702"/>
      <c r="AC47" s="702"/>
      <c r="AD47" s="702"/>
      <c r="AE47" s="702"/>
      <c r="AF47" s="702"/>
      <c r="AG47" s="702"/>
      <c r="AH47" s="702"/>
      <c r="AI47" s="702"/>
      <c r="AJ47" s="702"/>
      <c r="AK47" s="706"/>
      <c r="AL47" s="98"/>
    </row>
    <row r="48" spans="1:42" ht="20.100000000000001" customHeight="1" x14ac:dyDescent="0.2">
      <c r="B48" s="708"/>
      <c r="C48" s="708"/>
      <c r="D48" s="705"/>
      <c r="E48" s="705"/>
      <c r="F48" s="705"/>
      <c r="G48" s="705"/>
      <c r="H48" s="705"/>
      <c r="I48" s="705"/>
      <c r="J48" s="705"/>
      <c r="K48" s="705"/>
      <c r="L48" s="705"/>
      <c r="M48" s="705"/>
      <c r="N48" s="710"/>
      <c r="O48" s="710"/>
      <c r="P48" s="710"/>
      <c r="Q48" s="710"/>
      <c r="R48" s="710"/>
      <c r="S48" s="710"/>
      <c r="T48" s="720"/>
      <c r="U48" s="720"/>
      <c r="V48" s="720"/>
      <c r="W48" s="720"/>
      <c r="X48" s="702"/>
      <c r="Y48" s="702"/>
      <c r="Z48" s="702"/>
      <c r="AA48" s="702"/>
      <c r="AB48" s="702"/>
      <c r="AC48" s="702"/>
      <c r="AD48" s="702"/>
      <c r="AE48" s="702"/>
      <c r="AF48" s="702"/>
      <c r="AG48" s="702"/>
      <c r="AH48" s="702"/>
      <c r="AI48" s="702"/>
      <c r="AJ48" s="702"/>
      <c r="AK48" s="706"/>
      <c r="AL48" s="108"/>
    </row>
    <row r="49" spans="1:91" s="2" customFormat="1" ht="20.100000000000001" customHeight="1" x14ac:dyDescent="0.2">
      <c r="A49" s="4"/>
      <c r="B49" s="708"/>
      <c r="C49" s="708"/>
      <c r="D49" s="714" t="s">
        <v>398</v>
      </c>
      <c r="E49" s="715"/>
      <c r="F49" s="715"/>
      <c r="G49" s="701"/>
      <c r="H49" s="701"/>
      <c r="I49" s="701"/>
      <c r="J49" s="701"/>
      <c r="K49" s="701"/>
      <c r="L49" s="701"/>
      <c r="M49" s="701"/>
      <c r="N49" s="701"/>
      <c r="O49" s="701"/>
      <c r="P49" s="701"/>
      <c r="Q49" s="701"/>
      <c r="R49" s="701"/>
      <c r="S49" s="701"/>
      <c r="T49" s="701"/>
      <c r="U49" s="701"/>
      <c r="V49" s="701"/>
      <c r="W49" s="701"/>
      <c r="X49" s="701"/>
      <c r="Y49" s="701"/>
      <c r="Z49" s="701"/>
      <c r="AA49" s="701"/>
      <c r="AB49" s="701"/>
      <c r="AC49" s="701"/>
      <c r="AD49" s="701"/>
      <c r="AE49" s="701"/>
      <c r="AF49" s="701"/>
      <c r="AG49" s="701"/>
      <c r="AH49" s="701"/>
      <c r="AI49" s="701"/>
      <c r="AJ49" s="701"/>
      <c r="AK49" s="701"/>
      <c r="AL49" s="108"/>
    </row>
    <row r="50" spans="1:91" ht="20.100000000000001" customHeight="1" x14ac:dyDescent="0.2">
      <c r="B50" s="708"/>
      <c r="C50" s="708"/>
      <c r="D50" s="715"/>
      <c r="E50" s="715"/>
      <c r="F50" s="715"/>
      <c r="G50" s="701"/>
      <c r="H50" s="701"/>
      <c r="I50" s="701"/>
      <c r="J50" s="701"/>
      <c r="K50" s="701"/>
      <c r="L50" s="701"/>
      <c r="M50" s="701"/>
      <c r="N50" s="701"/>
      <c r="O50" s="701"/>
      <c r="P50" s="701"/>
      <c r="Q50" s="701"/>
      <c r="R50" s="701"/>
      <c r="S50" s="701"/>
      <c r="T50" s="701"/>
      <c r="U50" s="701"/>
      <c r="V50" s="701"/>
      <c r="W50" s="701"/>
      <c r="X50" s="701"/>
      <c r="Y50" s="701"/>
      <c r="Z50" s="701"/>
      <c r="AA50" s="701"/>
      <c r="AB50" s="701"/>
      <c r="AC50" s="701"/>
      <c r="AD50" s="701"/>
      <c r="AE50" s="701"/>
      <c r="AF50" s="701"/>
      <c r="AG50" s="701"/>
      <c r="AH50" s="701"/>
      <c r="AI50" s="701"/>
      <c r="AJ50" s="701"/>
      <c r="AK50" s="701"/>
      <c r="AL50" s="108"/>
      <c r="AN50" s="6"/>
    </row>
    <row r="51" spans="1:91" s="2" customFormat="1" ht="20.100000000000001" customHeight="1" x14ac:dyDescent="0.2">
      <c r="A51" s="4"/>
      <c r="B51" s="708">
        <v>11</v>
      </c>
      <c r="C51" s="708"/>
      <c r="D51" s="701"/>
      <c r="E51" s="701"/>
      <c r="F51" s="701"/>
      <c r="G51" s="701"/>
      <c r="H51" s="701"/>
      <c r="I51" s="701"/>
      <c r="J51" s="701"/>
      <c r="K51" s="701"/>
      <c r="L51" s="701"/>
      <c r="M51" s="701"/>
      <c r="N51" s="709"/>
      <c r="O51" s="710"/>
      <c r="P51" s="710"/>
      <c r="Q51" s="711"/>
      <c r="R51" s="710"/>
      <c r="S51" s="710"/>
      <c r="T51" s="720">
        <f>N51*Q51</f>
        <v>0</v>
      </c>
      <c r="U51" s="720"/>
      <c r="V51" s="720"/>
      <c r="W51" s="720"/>
      <c r="X51" s="702"/>
      <c r="Y51" s="702"/>
      <c r="Z51" s="702"/>
      <c r="AA51" s="702"/>
      <c r="AB51" s="702"/>
      <c r="AC51" s="702"/>
      <c r="AD51" s="702"/>
      <c r="AE51" s="702"/>
      <c r="AF51" s="702"/>
      <c r="AG51" s="702"/>
      <c r="AH51" s="702"/>
      <c r="AI51" s="702"/>
      <c r="AJ51" s="702"/>
      <c r="AK51" s="705"/>
      <c r="AL51" s="4"/>
    </row>
    <row r="52" spans="1:91" s="2" customFormat="1" ht="20.100000000000001" customHeight="1" x14ac:dyDescent="0.2">
      <c r="A52" s="4"/>
      <c r="B52" s="708"/>
      <c r="C52" s="708"/>
      <c r="D52" s="701"/>
      <c r="E52" s="701"/>
      <c r="F52" s="701"/>
      <c r="G52" s="701"/>
      <c r="H52" s="701"/>
      <c r="I52" s="701"/>
      <c r="J52" s="701"/>
      <c r="K52" s="701"/>
      <c r="L52" s="701"/>
      <c r="M52" s="701"/>
      <c r="N52" s="710"/>
      <c r="O52" s="710"/>
      <c r="P52" s="710"/>
      <c r="Q52" s="710"/>
      <c r="R52" s="710"/>
      <c r="S52" s="710"/>
      <c r="T52" s="720"/>
      <c r="U52" s="720"/>
      <c r="V52" s="720"/>
      <c r="W52" s="720"/>
      <c r="X52" s="702"/>
      <c r="Y52" s="702"/>
      <c r="Z52" s="702"/>
      <c r="AA52" s="702"/>
      <c r="AB52" s="702"/>
      <c r="AC52" s="702"/>
      <c r="AD52" s="702"/>
      <c r="AE52" s="702"/>
      <c r="AF52" s="702"/>
      <c r="AG52" s="702"/>
      <c r="AH52" s="702"/>
      <c r="AI52" s="702"/>
      <c r="AJ52" s="702"/>
      <c r="AK52" s="705"/>
      <c r="AL52" s="4"/>
    </row>
    <row r="53" spans="1:91" s="2" customFormat="1" ht="20.100000000000001" customHeight="1" x14ac:dyDescent="0.2">
      <c r="A53" s="4"/>
      <c r="B53" s="708"/>
      <c r="C53" s="708"/>
      <c r="D53" s="714" t="s">
        <v>398</v>
      </c>
      <c r="E53" s="715"/>
      <c r="F53" s="715"/>
      <c r="G53" s="701"/>
      <c r="H53" s="701"/>
      <c r="I53" s="701"/>
      <c r="J53" s="701"/>
      <c r="K53" s="701"/>
      <c r="L53" s="701"/>
      <c r="M53" s="701"/>
      <c r="N53" s="701"/>
      <c r="O53" s="701"/>
      <c r="P53" s="701"/>
      <c r="Q53" s="701"/>
      <c r="R53" s="701"/>
      <c r="S53" s="701"/>
      <c r="T53" s="701"/>
      <c r="U53" s="701"/>
      <c r="V53" s="701"/>
      <c r="W53" s="701"/>
      <c r="X53" s="701"/>
      <c r="Y53" s="701"/>
      <c r="Z53" s="701"/>
      <c r="AA53" s="701"/>
      <c r="AB53" s="701"/>
      <c r="AC53" s="701"/>
      <c r="AD53" s="701"/>
      <c r="AE53" s="701"/>
      <c r="AF53" s="701"/>
      <c r="AG53" s="701"/>
      <c r="AH53" s="701"/>
      <c r="AI53" s="701"/>
      <c r="AJ53" s="701"/>
      <c r="AK53" s="701"/>
      <c r="AL53" s="4"/>
      <c r="AN53" s="6"/>
    </row>
    <row r="54" spans="1:91" s="2" customFormat="1" ht="20.100000000000001" customHeight="1" x14ac:dyDescent="0.2">
      <c r="A54" s="4"/>
      <c r="B54" s="708"/>
      <c r="C54" s="708"/>
      <c r="D54" s="715"/>
      <c r="E54" s="715"/>
      <c r="F54" s="715"/>
      <c r="G54" s="701"/>
      <c r="H54" s="701"/>
      <c r="I54" s="701"/>
      <c r="J54" s="701"/>
      <c r="K54" s="701"/>
      <c r="L54" s="701"/>
      <c r="M54" s="701"/>
      <c r="N54" s="701"/>
      <c r="O54" s="701"/>
      <c r="P54" s="701"/>
      <c r="Q54" s="701"/>
      <c r="R54" s="701"/>
      <c r="S54" s="701"/>
      <c r="T54" s="701"/>
      <c r="U54" s="701"/>
      <c r="V54" s="701"/>
      <c r="W54" s="701"/>
      <c r="X54" s="701"/>
      <c r="Y54" s="701"/>
      <c r="Z54" s="701"/>
      <c r="AA54" s="701"/>
      <c r="AB54" s="701"/>
      <c r="AC54" s="701"/>
      <c r="AD54" s="701"/>
      <c r="AE54" s="701"/>
      <c r="AF54" s="701"/>
      <c r="AG54" s="701"/>
      <c r="AH54" s="701"/>
      <c r="AI54" s="701"/>
      <c r="AJ54" s="701"/>
      <c r="AK54" s="701"/>
      <c r="AL54" s="4"/>
      <c r="AN54" s="6"/>
    </row>
    <row r="55" spans="1:91" s="2" customFormat="1" ht="20.100000000000001" customHeight="1" x14ac:dyDescent="0.2">
      <c r="A55" s="4"/>
      <c r="B55" s="708">
        <v>12</v>
      </c>
      <c r="C55" s="708"/>
      <c r="D55" s="701"/>
      <c r="E55" s="701"/>
      <c r="F55" s="701"/>
      <c r="G55" s="701"/>
      <c r="H55" s="701"/>
      <c r="I55" s="701"/>
      <c r="J55" s="701"/>
      <c r="K55" s="701"/>
      <c r="L55" s="701"/>
      <c r="M55" s="701"/>
      <c r="N55" s="709"/>
      <c r="O55" s="710"/>
      <c r="P55" s="710"/>
      <c r="Q55" s="711"/>
      <c r="R55" s="710"/>
      <c r="S55" s="710"/>
      <c r="T55" s="712">
        <f>N55*Q55</f>
        <v>0</v>
      </c>
      <c r="U55" s="713"/>
      <c r="V55" s="713"/>
      <c r="W55" s="713"/>
      <c r="X55" s="702"/>
      <c r="Y55" s="702"/>
      <c r="Z55" s="702"/>
      <c r="AA55" s="702"/>
      <c r="AB55" s="702"/>
      <c r="AC55" s="702"/>
      <c r="AD55" s="702"/>
      <c r="AE55" s="702"/>
      <c r="AF55" s="702"/>
      <c r="AG55" s="702"/>
      <c r="AH55" s="702"/>
      <c r="AI55" s="702"/>
      <c r="AJ55" s="702"/>
      <c r="AK55" s="705"/>
      <c r="AL55" s="7"/>
      <c r="AN55" s="3"/>
    </row>
    <row r="56" spans="1:91" s="2" customFormat="1" ht="20.100000000000001" customHeight="1" x14ac:dyDescent="0.2">
      <c r="A56" s="4"/>
      <c r="B56" s="708"/>
      <c r="C56" s="708"/>
      <c r="D56" s="701"/>
      <c r="E56" s="701"/>
      <c r="F56" s="701"/>
      <c r="G56" s="701"/>
      <c r="H56" s="701"/>
      <c r="I56" s="701"/>
      <c r="J56" s="701"/>
      <c r="K56" s="701"/>
      <c r="L56" s="701"/>
      <c r="M56" s="701"/>
      <c r="N56" s="710"/>
      <c r="O56" s="710"/>
      <c r="P56" s="710"/>
      <c r="Q56" s="710"/>
      <c r="R56" s="710"/>
      <c r="S56" s="710"/>
      <c r="T56" s="713"/>
      <c r="U56" s="713"/>
      <c r="V56" s="713"/>
      <c r="W56" s="713"/>
      <c r="X56" s="702"/>
      <c r="Y56" s="702"/>
      <c r="Z56" s="702"/>
      <c r="AA56" s="702"/>
      <c r="AB56" s="702"/>
      <c r="AC56" s="702"/>
      <c r="AD56" s="702"/>
      <c r="AE56" s="702"/>
      <c r="AF56" s="702"/>
      <c r="AG56" s="702"/>
      <c r="AH56" s="702"/>
      <c r="AI56" s="702"/>
      <c r="AJ56" s="702"/>
      <c r="AK56" s="705"/>
      <c r="AL56" s="7"/>
    </row>
    <row r="57" spans="1:91" s="2" customFormat="1" ht="20.100000000000001" customHeight="1" x14ac:dyDescent="0.2">
      <c r="A57" s="4"/>
      <c r="B57" s="708"/>
      <c r="C57" s="708"/>
      <c r="D57" s="714" t="s">
        <v>398</v>
      </c>
      <c r="E57" s="715"/>
      <c r="F57" s="715"/>
      <c r="G57" s="701"/>
      <c r="H57" s="701"/>
      <c r="I57" s="701"/>
      <c r="J57" s="701"/>
      <c r="K57" s="701"/>
      <c r="L57" s="701"/>
      <c r="M57" s="701"/>
      <c r="N57" s="701"/>
      <c r="O57" s="701"/>
      <c r="P57" s="701"/>
      <c r="Q57" s="701"/>
      <c r="R57" s="701"/>
      <c r="S57" s="701"/>
      <c r="T57" s="701"/>
      <c r="U57" s="701"/>
      <c r="V57" s="701"/>
      <c r="W57" s="701"/>
      <c r="X57" s="701"/>
      <c r="Y57" s="701"/>
      <c r="Z57" s="701"/>
      <c r="AA57" s="701"/>
      <c r="AB57" s="701"/>
      <c r="AC57" s="701"/>
      <c r="AD57" s="701"/>
      <c r="AE57" s="701"/>
      <c r="AF57" s="701"/>
      <c r="AG57" s="701"/>
      <c r="AH57" s="701"/>
      <c r="AI57" s="701"/>
      <c r="AJ57" s="701"/>
      <c r="AK57" s="701"/>
      <c r="AL57" s="8"/>
      <c r="AN57" s="6"/>
    </row>
    <row r="58" spans="1:91" s="2" customFormat="1" ht="20.100000000000001" customHeight="1" x14ac:dyDescent="0.2">
      <c r="A58" s="4"/>
      <c r="B58" s="708"/>
      <c r="C58" s="708"/>
      <c r="D58" s="715"/>
      <c r="E58" s="715"/>
      <c r="F58" s="715"/>
      <c r="G58" s="701"/>
      <c r="H58" s="701"/>
      <c r="I58" s="701"/>
      <c r="J58" s="701"/>
      <c r="K58" s="701"/>
      <c r="L58" s="701"/>
      <c r="M58" s="701"/>
      <c r="N58" s="701"/>
      <c r="O58" s="701"/>
      <c r="P58" s="701"/>
      <c r="Q58" s="701"/>
      <c r="R58" s="701"/>
      <c r="S58" s="701"/>
      <c r="T58" s="701"/>
      <c r="U58" s="701"/>
      <c r="V58" s="701"/>
      <c r="W58" s="701"/>
      <c r="X58" s="701"/>
      <c r="Y58" s="701"/>
      <c r="Z58" s="701"/>
      <c r="AA58" s="701"/>
      <c r="AB58" s="701"/>
      <c r="AC58" s="701"/>
      <c r="AD58" s="701"/>
      <c r="AE58" s="701"/>
      <c r="AF58" s="701"/>
      <c r="AG58" s="701"/>
      <c r="AH58" s="701"/>
      <c r="AI58" s="701"/>
      <c r="AJ58" s="701"/>
      <c r="AK58" s="701"/>
      <c r="AL58" s="7"/>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row>
    <row r="59" spans="1:91" s="2" customFormat="1" ht="20.100000000000001" customHeight="1" x14ac:dyDescent="0.2">
      <c r="A59" s="4"/>
      <c r="B59" s="708">
        <v>13</v>
      </c>
      <c r="C59" s="708"/>
      <c r="D59" s="701"/>
      <c r="E59" s="701"/>
      <c r="F59" s="701"/>
      <c r="G59" s="701"/>
      <c r="H59" s="701"/>
      <c r="I59" s="701"/>
      <c r="J59" s="701"/>
      <c r="K59" s="701"/>
      <c r="L59" s="701"/>
      <c r="M59" s="701"/>
      <c r="N59" s="709"/>
      <c r="O59" s="710"/>
      <c r="P59" s="710"/>
      <c r="Q59" s="711"/>
      <c r="R59" s="710"/>
      <c r="S59" s="710"/>
      <c r="T59" s="712">
        <f>N59*Q59</f>
        <v>0</v>
      </c>
      <c r="U59" s="713"/>
      <c r="V59" s="713"/>
      <c r="W59" s="713"/>
      <c r="X59" s="702"/>
      <c r="Y59" s="702"/>
      <c r="Z59" s="702"/>
      <c r="AA59" s="702"/>
      <c r="AB59" s="702"/>
      <c r="AC59" s="702"/>
      <c r="AD59" s="702"/>
      <c r="AE59" s="702"/>
      <c r="AF59" s="702"/>
      <c r="AG59" s="702"/>
      <c r="AH59" s="702"/>
      <c r="AI59" s="702"/>
      <c r="AJ59" s="702"/>
      <c r="AK59" s="705"/>
      <c r="AL59" s="10"/>
      <c r="AN59" s="6"/>
    </row>
    <row r="60" spans="1:91" s="2" customFormat="1" ht="20.100000000000001" customHeight="1" x14ac:dyDescent="0.2">
      <c r="A60" s="4"/>
      <c r="B60" s="708"/>
      <c r="C60" s="708"/>
      <c r="D60" s="701"/>
      <c r="E60" s="701"/>
      <c r="F60" s="701"/>
      <c r="G60" s="701"/>
      <c r="H60" s="701"/>
      <c r="I60" s="701"/>
      <c r="J60" s="701"/>
      <c r="K60" s="701"/>
      <c r="L60" s="701"/>
      <c r="M60" s="701"/>
      <c r="N60" s="710"/>
      <c r="O60" s="710"/>
      <c r="P60" s="710"/>
      <c r="Q60" s="710"/>
      <c r="R60" s="710"/>
      <c r="S60" s="710"/>
      <c r="T60" s="713"/>
      <c r="U60" s="713"/>
      <c r="V60" s="713"/>
      <c r="W60" s="713"/>
      <c r="X60" s="702"/>
      <c r="Y60" s="702"/>
      <c r="Z60" s="702"/>
      <c r="AA60" s="702"/>
      <c r="AB60" s="702"/>
      <c r="AC60" s="702"/>
      <c r="AD60" s="702"/>
      <c r="AE60" s="702"/>
      <c r="AF60" s="702"/>
      <c r="AG60" s="702"/>
      <c r="AH60" s="702"/>
      <c r="AI60" s="702"/>
      <c r="AJ60" s="702"/>
      <c r="AK60" s="705"/>
      <c r="AL60" s="10"/>
      <c r="AN60" s="6"/>
    </row>
    <row r="61" spans="1:91" s="2" customFormat="1" ht="20.100000000000001" customHeight="1" x14ac:dyDescent="0.2">
      <c r="A61" s="4"/>
      <c r="B61" s="708"/>
      <c r="C61" s="708"/>
      <c r="D61" s="714" t="s">
        <v>398</v>
      </c>
      <c r="E61" s="715"/>
      <c r="F61" s="715"/>
      <c r="G61" s="701"/>
      <c r="H61" s="701"/>
      <c r="I61" s="701"/>
      <c r="J61" s="701"/>
      <c r="K61" s="701"/>
      <c r="L61" s="701"/>
      <c r="M61" s="701"/>
      <c r="N61" s="701"/>
      <c r="O61" s="701"/>
      <c r="P61" s="701"/>
      <c r="Q61" s="701"/>
      <c r="R61" s="701"/>
      <c r="S61" s="701"/>
      <c r="T61" s="701"/>
      <c r="U61" s="701"/>
      <c r="V61" s="701"/>
      <c r="W61" s="701"/>
      <c r="X61" s="701"/>
      <c r="Y61" s="701"/>
      <c r="Z61" s="701"/>
      <c r="AA61" s="701"/>
      <c r="AB61" s="701"/>
      <c r="AC61" s="701"/>
      <c r="AD61" s="701"/>
      <c r="AE61" s="701"/>
      <c r="AF61" s="701"/>
      <c r="AG61" s="701"/>
      <c r="AH61" s="701"/>
      <c r="AI61" s="701"/>
      <c r="AJ61" s="701"/>
      <c r="AK61" s="701"/>
      <c r="AL61" s="10"/>
    </row>
    <row r="62" spans="1:91" s="2" customFormat="1" ht="20.100000000000001" customHeight="1" x14ac:dyDescent="0.2">
      <c r="A62" s="4"/>
      <c r="B62" s="708"/>
      <c r="C62" s="708"/>
      <c r="D62" s="715"/>
      <c r="E62" s="715"/>
      <c r="F62" s="715"/>
      <c r="G62" s="701"/>
      <c r="H62" s="701"/>
      <c r="I62" s="701"/>
      <c r="J62" s="701"/>
      <c r="K62" s="701"/>
      <c r="L62" s="701"/>
      <c r="M62" s="701"/>
      <c r="N62" s="701"/>
      <c r="O62" s="701"/>
      <c r="P62" s="701"/>
      <c r="Q62" s="701"/>
      <c r="R62" s="701"/>
      <c r="S62" s="701"/>
      <c r="T62" s="701"/>
      <c r="U62" s="701"/>
      <c r="V62" s="701"/>
      <c r="W62" s="701"/>
      <c r="X62" s="701"/>
      <c r="Y62" s="701"/>
      <c r="Z62" s="701"/>
      <c r="AA62" s="701"/>
      <c r="AB62" s="701"/>
      <c r="AC62" s="701"/>
      <c r="AD62" s="701"/>
      <c r="AE62" s="701"/>
      <c r="AF62" s="701"/>
      <c r="AG62" s="701"/>
      <c r="AH62" s="701"/>
      <c r="AI62" s="701"/>
      <c r="AJ62" s="701"/>
      <c r="AK62" s="701"/>
      <c r="AL62" s="10"/>
    </row>
    <row r="63" spans="1:91" s="2" customFormat="1" ht="20.100000000000001" customHeight="1" x14ac:dyDescent="0.2">
      <c r="A63" s="4"/>
      <c r="B63" s="708">
        <v>14</v>
      </c>
      <c r="C63" s="708"/>
      <c r="D63" s="701"/>
      <c r="E63" s="701"/>
      <c r="F63" s="701"/>
      <c r="G63" s="701"/>
      <c r="H63" s="701"/>
      <c r="I63" s="701"/>
      <c r="J63" s="701"/>
      <c r="K63" s="701"/>
      <c r="L63" s="701"/>
      <c r="M63" s="701"/>
      <c r="N63" s="709"/>
      <c r="O63" s="710"/>
      <c r="P63" s="710"/>
      <c r="Q63" s="711"/>
      <c r="R63" s="710"/>
      <c r="S63" s="710"/>
      <c r="T63" s="712">
        <f>N63*Q63</f>
        <v>0</v>
      </c>
      <c r="U63" s="713"/>
      <c r="V63" s="713"/>
      <c r="W63" s="713"/>
      <c r="X63" s="702"/>
      <c r="Y63" s="702"/>
      <c r="Z63" s="702"/>
      <c r="AA63" s="702"/>
      <c r="AB63" s="702"/>
      <c r="AC63" s="702"/>
      <c r="AD63" s="702"/>
      <c r="AE63" s="702"/>
      <c r="AF63" s="702"/>
      <c r="AG63" s="702"/>
      <c r="AH63" s="702"/>
      <c r="AI63" s="702"/>
      <c r="AJ63" s="702"/>
      <c r="AK63" s="705"/>
      <c r="AL63" s="4"/>
    </row>
    <row r="64" spans="1:91" s="2" customFormat="1" ht="20.100000000000001" customHeight="1" x14ac:dyDescent="0.2">
      <c r="A64" s="4"/>
      <c r="B64" s="708"/>
      <c r="C64" s="708"/>
      <c r="D64" s="701"/>
      <c r="E64" s="701"/>
      <c r="F64" s="701"/>
      <c r="G64" s="701"/>
      <c r="H64" s="701"/>
      <c r="I64" s="701"/>
      <c r="J64" s="701"/>
      <c r="K64" s="701"/>
      <c r="L64" s="701"/>
      <c r="M64" s="701"/>
      <c r="N64" s="710"/>
      <c r="O64" s="710"/>
      <c r="P64" s="710"/>
      <c r="Q64" s="710"/>
      <c r="R64" s="710"/>
      <c r="S64" s="710"/>
      <c r="T64" s="713"/>
      <c r="U64" s="713"/>
      <c r="V64" s="713"/>
      <c r="W64" s="713"/>
      <c r="X64" s="702"/>
      <c r="Y64" s="702"/>
      <c r="Z64" s="702"/>
      <c r="AA64" s="702"/>
      <c r="AB64" s="702"/>
      <c r="AC64" s="702"/>
      <c r="AD64" s="702"/>
      <c r="AE64" s="702"/>
      <c r="AF64" s="702"/>
      <c r="AG64" s="702"/>
      <c r="AH64" s="702"/>
      <c r="AI64" s="702"/>
      <c r="AJ64" s="702"/>
      <c r="AK64" s="705"/>
      <c r="AL64" s="4"/>
    </row>
    <row r="65" spans="1:42" s="2" customFormat="1" ht="20.100000000000001" customHeight="1" x14ac:dyDescent="0.2">
      <c r="A65" s="97"/>
      <c r="B65" s="708"/>
      <c r="C65" s="708"/>
      <c r="D65" s="714" t="s">
        <v>398</v>
      </c>
      <c r="E65" s="715"/>
      <c r="F65" s="715"/>
      <c r="G65" s="701"/>
      <c r="H65" s="701"/>
      <c r="I65" s="701"/>
      <c r="J65" s="701"/>
      <c r="K65" s="701"/>
      <c r="L65" s="701"/>
      <c r="M65" s="701"/>
      <c r="N65" s="701"/>
      <c r="O65" s="701"/>
      <c r="P65" s="701"/>
      <c r="Q65" s="701"/>
      <c r="R65" s="701"/>
      <c r="S65" s="701"/>
      <c r="T65" s="701"/>
      <c r="U65" s="701"/>
      <c r="V65" s="701"/>
      <c r="W65" s="701"/>
      <c r="X65" s="701"/>
      <c r="Y65" s="701"/>
      <c r="Z65" s="701"/>
      <c r="AA65" s="701"/>
      <c r="AB65" s="701"/>
      <c r="AC65" s="701"/>
      <c r="AD65" s="701"/>
      <c r="AE65" s="701"/>
      <c r="AF65" s="701"/>
      <c r="AG65" s="701"/>
      <c r="AH65" s="701"/>
      <c r="AI65" s="701"/>
      <c r="AJ65" s="701"/>
      <c r="AK65" s="701"/>
      <c r="AL65" s="97"/>
      <c r="AP65" s="14"/>
    </row>
    <row r="66" spans="1:42" s="2" customFormat="1" ht="20.100000000000001" customHeight="1" x14ac:dyDescent="0.2">
      <c r="A66" s="97"/>
      <c r="B66" s="708"/>
      <c r="C66" s="708"/>
      <c r="D66" s="715"/>
      <c r="E66" s="715"/>
      <c r="F66" s="715"/>
      <c r="G66" s="701"/>
      <c r="H66" s="701"/>
      <c r="I66" s="701"/>
      <c r="J66" s="701"/>
      <c r="K66" s="701"/>
      <c r="L66" s="701"/>
      <c r="M66" s="701"/>
      <c r="N66" s="701"/>
      <c r="O66" s="701"/>
      <c r="P66" s="701"/>
      <c r="Q66" s="701"/>
      <c r="R66" s="701"/>
      <c r="S66" s="701"/>
      <c r="T66" s="701"/>
      <c r="U66" s="701"/>
      <c r="V66" s="701"/>
      <c r="W66" s="701"/>
      <c r="X66" s="701"/>
      <c r="Y66" s="701"/>
      <c r="Z66" s="701"/>
      <c r="AA66" s="701"/>
      <c r="AB66" s="701"/>
      <c r="AC66" s="701"/>
      <c r="AD66" s="701"/>
      <c r="AE66" s="701"/>
      <c r="AF66" s="701"/>
      <c r="AG66" s="701"/>
      <c r="AH66" s="701"/>
      <c r="AI66" s="701"/>
      <c r="AJ66" s="701"/>
      <c r="AK66" s="701"/>
      <c r="AL66" s="97"/>
      <c r="AP66" s="14"/>
    </row>
    <row r="67" spans="1:42" s="2" customFormat="1" ht="20.100000000000001" customHeight="1" x14ac:dyDescent="0.2">
      <c r="A67" s="4"/>
      <c r="B67" s="708">
        <v>15</v>
      </c>
      <c r="C67" s="708"/>
      <c r="D67" s="701"/>
      <c r="E67" s="701"/>
      <c r="F67" s="701"/>
      <c r="G67" s="701"/>
      <c r="H67" s="701"/>
      <c r="I67" s="701"/>
      <c r="J67" s="701"/>
      <c r="K67" s="701"/>
      <c r="L67" s="701"/>
      <c r="M67" s="701"/>
      <c r="N67" s="709"/>
      <c r="O67" s="710"/>
      <c r="P67" s="710"/>
      <c r="Q67" s="711"/>
      <c r="R67" s="710"/>
      <c r="S67" s="710"/>
      <c r="T67" s="712">
        <f>N67*Q67</f>
        <v>0</v>
      </c>
      <c r="U67" s="713"/>
      <c r="V67" s="713"/>
      <c r="W67" s="713"/>
      <c r="X67" s="702"/>
      <c r="Y67" s="702"/>
      <c r="Z67" s="702"/>
      <c r="AA67" s="702"/>
      <c r="AB67" s="702"/>
      <c r="AC67" s="702"/>
      <c r="AD67" s="702"/>
      <c r="AE67" s="702"/>
      <c r="AF67" s="702"/>
      <c r="AG67" s="702"/>
      <c r="AH67" s="702"/>
      <c r="AI67" s="702"/>
      <c r="AJ67" s="702"/>
      <c r="AK67" s="705"/>
      <c r="AL67" s="98"/>
    </row>
    <row r="68" spans="1:42" s="2" customFormat="1" ht="20.100000000000001" customHeight="1" x14ac:dyDescent="0.2">
      <c r="A68" s="4"/>
      <c r="B68" s="708"/>
      <c r="C68" s="708"/>
      <c r="D68" s="701"/>
      <c r="E68" s="701"/>
      <c r="F68" s="701"/>
      <c r="G68" s="701"/>
      <c r="H68" s="701"/>
      <c r="I68" s="701"/>
      <c r="J68" s="701"/>
      <c r="K68" s="701"/>
      <c r="L68" s="701"/>
      <c r="M68" s="701"/>
      <c r="N68" s="710"/>
      <c r="O68" s="710"/>
      <c r="P68" s="710"/>
      <c r="Q68" s="710"/>
      <c r="R68" s="710"/>
      <c r="S68" s="710"/>
      <c r="T68" s="713"/>
      <c r="U68" s="713"/>
      <c r="V68" s="713"/>
      <c r="W68" s="713"/>
      <c r="X68" s="702"/>
      <c r="Y68" s="702"/>
      <c r="Z68" s="702"/>
      <c r="AA68" s="702"/>
      <c r="AB68" s="702"/>
      <c r="AC68" s="702"/>
      <c r="AD68" s="702"/>
      <c r="AE68" s="702"/>
      <c r="AF68" s="702"/>
      <c r="AG68" s="702"/>
      <c r="AH68" s="702"/>
      <c r="AI68" s="702"/>
      <c r="AJ68" s="702"/>
      <c r="AK68" s="705"/>
      <c r="AL68" s="98"/>
    </row>
    <row r="69" spans="1:42" s="2" customFormat="1" ht="20.100000000000001" customHeight="1" x14ac:dyDescent="0.2">
      <c r="A69" s="4"/>
      <c r="B69" s="708"/>
      <c r="C69" s="708"/>
      <c r="D69" s="714" t="s">
        <v>398</v>
      </c>
      <c r="E69" s="715"/>
      <c r="F69" s="715"/>
      <c r="G69" s="701"/>
      <c r="H69" s="701"/>
      <c r="I69" s="701"/>
      <c r="J69" s="701"/>
      <c r="K69" s="701"/>
      <c r="L69" s="701"/>
      <c r="M69" s="701"/>
      <c r="N69" s="701"/>
      <c r="O69" s="701"/>
      <c r="P69" s="701"/>
      <c r="Q69" s="701"/>
      <c r="R69" s="701"/>
      <c r="S69" s="701"/>
      <c r="T69" s="701"/>
      <c r="U69" s="701"/>
      <c r="V69" s="701"/>
      <c r="W69" s="701"/>
      <c r="X69" s="701"/>
      <c r="Y69" s="701"/>
      <c r="Z69" s="701"/>
      <c r="AA69" s="701"/>
      <c r="AB69" s="701"/>
      <c r="AC69" s="701"/>
      <c r="AD69" s="701"/>
      <c r="AE69" s="701"/>
      <c r="AF69" s="701"/>
      <c r="AG69" s="701"/>
      <c r="AH69" s="701"/>
      <c r="AI69" s="701"/>
      <c r="AJ69" s="701"/>
      <c r="AK69" s="701"/>
      <c r="AL69" s="98"/>
    </row>
    <row r="70" spans="1:42" s="2" customFormat="1" ht="20.100000000000001" customHeight="1" x14ac:dyDescent="0.2">
      <c r="A70" s="4"/>
      <c r="B70" s="708"/>
      <c r="C70" s="708"/>
      <c r="D70" s="715"/>
      <c r="E70" s="715"/>
      <c r="F70" s="715"/>
      <c r="G70" s="701"/>
      <c r="H70" s="701"/>
      <c r="I70" s="701"/>
      <c r="J70" s="701"/>
      <c r="K70" s="701"/>
      <c r="L70" s="701"/>
      <c r="M70" s="701"/>
      <c r="N70" s="701"/>
      <c r="O70" s="701"/>
      <c r="P70" s="701"/>
      <c r="Q70" s="701"/>
      <c r="R70" s="701"/>
      <c r="S70" s="701"/>
      <c r="T70" s="701"/>
      <c r="U70" s="701"/>
      <c r="V70" s="701"/>
      <c r="W70" s="701"/>
      <c r="X70" s="701"/>
      <c r="Y70" s="701"/>
      <c r="Z70" s="701"/>
      <c r="AA70" s="701"/>
      <c r="AB70" s="701"/>
      <c r="AC70" s="701"/>
      <c r="AD70" s="701"/>
      <c r="AE70" s="701"/>
      <c r="AF70" s="701"/>
      <c r="AG70" s="701"/>
      <c r="AH70" s="701"/>
      <c r="AI70" s="701"/>
      <c r="AJ70" s="701"/>
      <c r="AK70" s="701"/>
      <c r="AL70" s="99"/>
    </row>
    <row r="71" spans="1:42" s="2" customFormat="1" ht="20.100000000000001" customHeight="1" x14ac:dyDescent="0.2">
      <c r="A71" s="4"/>
      <c r="B71" s="708">
        <v>16</v>
      </c>
      <c r="C71" s="708"/>
      <c r="D71" s="705"/>
      <c r="E71" s="705"/>
      <c r="F71" s="705"/>
      <c r="G71" s="705"/>
      <c r="H71" s="705"/>
      <c r="I71" s="705"/>
      <c r="J71" s="705"/>
      <c r="K71" s="705"/>
      <c r="L71" s="705"/>
      <c r="M71" s="705"/>
      <c r="N71" s="709"/>
      <c r="O71" s="710"/>
      <c r="P71" s="710"/>
      <c r="Q71" s="711"/>
      <c r="R71" s="710"/>
      <c r="S71" s="710"/>
      <c r="T71" s="712">
        <f>N71*Q71</f>
        <v>0</v>
      </c>
      <c r="U71" s="713"/>
      <c r="V71" s="713"/>
      <c r="W71" s="713"/>
      <c r="X71" s="702"/>
      <c r="Y71" s="702"/>
      <c r="Z71" s="702"/>
      <c r="AA71" s="702"/>
      <c r="AB71" s="702"/>
      <c r="AC71" s="702"/>
      <c r="AD71" s="702"/>
      <c r="AE71" s="702"/>
      <c r="AF71" s="702"/>
      <c r="AG71" s="702"/>
      <c r="AH71" s="702"/>
      <c r="AI71" s="702"/>
      <c r="AJ71" s="702"/>
      <c r="AK71" s="707"/>
      <c r="AL71" s="98"/>
    </row>
    <row r="72" spans="1:42" s="2" customFormat="1" ht="20.100000000000001" customHeight="1" x14ac:dyDescent="0.2">
      <c r="A72" s="4"/>
      <c r="B72" s="708"/>
      <c r="C72" s="708"/>
      <c r="D72" s="705"/>
      <c r="E72" s="705"/>
      <c r="F72" s="705"/>
      <c r="G72" s="705"/>
      <c r="H72" s="705"/>
      <c r="I72" s="705"/>
      <c r="J72" s="705"/>
      <c r="K72" s="705"/>
      <c r="L72" s="705"/>
      <c r="M72" s="705"/>
      <c r="N72" s="710"/>
      <c r="O72" s="710"/>
      <c r="P72" s="710"/>
      <c r="Q72" s="710"/>
      <c r="R72" s="710"/>
      <c r="S72" s="710"/>
      <c r="T72" s="713"/>
      <c r="U72" s="713"/>
      <c r="V72" s="713"/>
      <c r="W72" s="713"/>
      <c r="X72" s="702"/>
      <c r="Y72" s="702"/>
      <c r="Z72" s="702"/>
      <c r="AA72" s="702"/>
      <c r="AB72" s="702"/>
      <c r="AC72" s="702"/>
      <c r="AD72" s="702"/>
      <c r="AE72" s="702"/>
      <c r="AF72" s="702"/>
      <c r="AG72" s="702"/>
      <c r="AH72" s="702"/>
      <c r="AI72" s="702"/>
      <c r="AJ72" s="702"/>
      <c r="AK72" s="707"/>
      <c r="AL72" s="98"/>
    </row>
    <row r="73" spans="1:42" s="2" customFormat="1" ht="20.100000000000001" customHeight="1" x14ac:dyDescent="0.2">
      <c r="A73" s="4"/>
      <c r="B73" s="708"/>
      <c r="C73" s="708"/>
      <c r="D73" s="714" t="s">
        <v>398</v>
      </c>
      <c r="E73" s="715"/>
      <c r="F73" s="715"/>
      <c r="G73" s="701"/>
      <c r="H73" s="701"/>
      <c r="I73" s="701"/>
      <c r="J73" s="701"/>
      <c r="K73" s="701"/>
      <c r="L73" s="701"/>
      <c r="M73" s="701"/>
      <c r="N73" s="701"/>
      <c r="O73" s="701"/>
      <c r="P73" s="701"/>
      <c r="Q73" s="701"/>
      <c r="R73" s="701"/>
      <c r="S73" s="701"/>
      <c r="T73" s="701"/>
      <c r="U73" s="701"/>
      <c r="V73" s="701"/>
      <c r="W73" s="701"/>
      <c r="X73" s="701"/>
      <c r="Y73" s="701"/>
      <c r="Z73" s="701"/>
      <c r="AA73" s="701"/>
      <c r="AB73" s="701"/>
      <c r="AC73" s="701"/>
      <c r="AD73" s="701"/>
      <c r="AE73" s="701"/>
      <c r="AF73" s="701"/>
      <c r="AG73" s="701"/>
      <c r="AH73" s="701"/>
      <c r="AI73" s="701"/>
      <c r="AJ73" s="701"/>
      <c r="AK73" s="701"/>
      <c r="AL73" s="98"/>
    </row>
    <row r="74" spans="1:42" s="4" customFormat="1" ht="20.100000000000001" customHeight="1" x14ac:dyDescent="0.2">
      <c r="B74" s="708"/>
      <c r="C74" s="708"/>
      <c r="D74" s="715"/>
      <c r="E74" s="715"/>
      <c r="F74" s="715"/>
      <c r="G74" s="701"/>
      <c r="H74" s="701"/>
      <c r="I74" s="701"/>
      <c r="J74" s="701"/>
      <c r="K74" s="701"/>
      <c r="L74" s="701"/>
      <c r="M74" s="701"/>
      <c r="N74" s="701"/>
      <c r="O74" s="701"/>
      <c r="P74" s="701"/>
      <c r="Q74" s="701"/>
      <c r="R74" s="701"/>
      <c r="S74" s="701"/>
      <c r="T74" s="701"/>
      <c r="U74" s="701"/>
      <c r="V74" s="701"/>
      <c r="W74" s="701"/>
      <c r="X74" s="701"/>
      <c r="Y74" s="701"/>
      <c r="Z74" s="701"/>
      <c r="AA74" s="701"/>
      <c r="AB74" s="701"/>
      <c r="AC74" s="701"/>
      <c r="AD74" s="701"/>
      <c r="AE74" s="701"/>
      <c r="AF74" s="701"/>
      <c r="AG74" s="701"/>
      <c r="AH74" s="701"/>
      <c r="AI74" s="701"/>
      <c r="AJ74" s="701"/>
      <c r="AK74" s="701"/>
      <c r="AL74" s="97"/>
      <c r="AP74" s="14"/>
    </row>
    <row r="75" spans="1:42" s="4" customFormat="1" ht="20.100000000000001" customHeight="1" x14ac:dyDescent="0.2">
      <c r="B75" s="708">
        <v>17</v>
      </c>
      <c r="C75" s="708"/>
      <c r="D75" s="705"/>
      <c r="E75" s="705"/>
      <c r="F75" s="705"/>
      <c r="G75" s="705"/>
      <c r="H75" s="705"/>
      <c r="I75" s="705"/>
      <c r="J75" s="705"/>
      <c r="K75" s="705"/>
      <c r="L75" s="705"/>
      <c r="M75" s="705"/>
      <c r="N75" s="709"/>
      <c r="O75" s="710"/>
      <c r="P75" s="710"/>
      <c r="Q75" s="711"/>
      <c r="R75" s="710"/>
      <c r="S75" s="710"/>
      <c r="T75" s="712">
        <f>N75*Q75</f>
        <v>0</v>
      </c>
      <c r="U75" s="713"/>
      <c r="V75" s="713"/>
      <c r="W75" s="713"/>
      <c r="X75" s="702"/>
      <c r="Y75" s="702"/>
      <c r="Z75" s="702"/>
      <c r="AA75" s="702"/>
      <c r="AB75" s="702"/>
      <c r="AC75" s="702"/>
      <c r="AD75" s="702"/>
      <c r="AE75" s="702"/>
      <c r="AF75" s="702"/>
      <c r="AG75" s="702"/>
      <c r="AH75" s="702"/>
      <c r="AI75" s="702"/>
      <c r="AJ75" s="702"/>
      <c r="AK75" s="701"/>
      <c r="AL75" s="97"/>
    </row>
    <row r="76" spans="1:42" s="4" customFormat="1" ht="20.100000000000001" customHeight="1" x14ac:dyDescent="0.2">
      <c r="B76" s="708"/>
      <c r="C76" s="708"/>
      <c r="D76" s="705"/>
      <c r="E76" s="705"/>
      <c r="F76" s="705"/>
      <c r="G76" s="705"/>
      <c r="H76" s="705"/>
      <c r="I76" s="705"/>
      <c r="J76" s="705"/>
      <c r="K76" s="705"/>
      <c r="L76" s="705"/>
      <c r="M76" s="705"/>
      <c r="N76" s="710"/>
      <c r="O76" s="710"/>
      <c r="P76" s="710"/>
      <c r="Q76" s="710"/>
      <c r="R76" s="710"/>
      <c r="S76" s="710"/>
      <c r="T76" s="713"/>
      <c r="U76" s="713"/>
      <c r="V76" s="713"/>
      <c r="W76" s="713"/>
      <c r="X76" s="702"/>
      <c r="Y76" s="702"/>
      <c r="Z76" s="702"/>
      <c r="AA76" s="702"/>
      <c r="AB76" s="702"/>
      <c r="AC76" s="702"/>
      <c r="AD76" s="702"/>
      <c r="AE76" s="702"/>
      <c r="AF76" s="702"/>
      <c r="AG76" s="702"/>
      <c r="AH76" s="702"/>
      <c r="AI76" s="702"/>
      <c r="AJ76" s="702"/>
      <c r="AK76" s="701"/>
      <c r="AL76" s="97"/>
      <c r="AP76" s="14"/>
    </row>
    <row r="77" spans="1:42" s="4" customFormat="1" ht="20.100000000000001" customHeight="1" x14ac:dyDescent="0.2">
      <c r="A77" s="100"/>
      <c r="B77" s="708"/>
      <c r="C77" s="708"/>
      <c r="D77" s="714" t="s">
        <v>398</v>
      </c>
      <c r="E77" s="715"/>
      <c r="F77" s="715"/>
      <c r="G77" s="701"/>
      <c r="H77" s="701"/>
      <c r="I77" s="701"/>
      <c r="J77" s="701"/>
      <c r="K77" s="701"/>
      <c r="L77" s="701"/>
      <c r="M77" s="701"/>
      <c r="N77" s="701"/>
      <c r="O77" s="701"/>
      <c r="P77" s="701"/>
      <c r="Q77" s="701"/>
      <c r="R77" s="701"/>
      <c r="S77" s="701"/>
      <c r="T77" s="701"/>
      <c r="U77" s="701"/>
      <c r="V77" s="701"/>
      <c r="W77" s="701"/>
      <c r="X77" s="701"/>
      <c r="Y77" s="701"/>
      <c r="Z77" s="701"/>
      <c r="AA77" s="701"/>
      <c r="AB77" s="701"/>
      <c r="AC77" s="701"/>
      <c r="AD77" s="701"/>
      <c r="AE77" s="701"/>
      <c r="AF77" s="701"/>
      <c r="AG77" s="701"/>
      <c r="AH77" s="701"/>
      <c r="AI77" s="701"/>
      <c r="AJ77" s="701"/>
      <c r="AK77" s="701"/>
      <c r="AL77" s="97"/>
    </row>
    <row r="78" spans="1:42" s="2" customFormat="1" ht="20.100000000000001" customHeight="1" x14ac:dyDescent="0.2">
      <c r="A78" s="4"/>
      <c r="B78" s="708"/>
      <c r="C78" s="708"/>
      <c r="D78" s="715"/>
      <c r="E78" s="715"/>
      <c r="F78" s="715"/>
      <c r="G78" s="701"/>
      <c r="H78" s="701"/>
      <c r="I78" s="701"/>
      <c r="J78" s="701"/>
      <c r="K78" s="701"/>
      <c r="L78" s="701"/>
      <c r="M78" s="701"/>
      <c r="N78" s="701"/>
      <c r="O78" s="701"/>
      <c r="P78" s="701"/>
      <c r="Q78" s="701"/>
      <c r="R78" s="701"/>
      <c r="S78" s="701"/>
      <c r="T78" s="701"/>
      <c r="U78" s="701"/>
      <c r="V78" s="701"/>
      <c r="W78" s="701"/>
      <c r="X78" s="701"/>
      <c r="Y78" s="701"/>
      <c r="Z78" s="701"/>
      <c r="AA78" s="701"/>
      <c r="AB78" s="701"/>
      <c r="AC78" s="701"/>
      <c r="AD78" s="701"/>
      <c r="AE78" s="701"/>
      <c r="AF78" s="701"/>
      <c r="AG78" s="701"/>
      <c r="AH78" s="701"/>
      <c r="AI78" s="701"/>
      <c r="AJ78" s="701"/>
      <c r="AK78" s="701"/>
      <c r="AL78" s="98"/>
    </row>
    <row r="79" spans="1:42" s="4" customFormat="1" ht="20.100000000000001" customHeight="1" x14ac:dyDescent="0.2">
      <c r="B79" s="708">
        <v>18</v>
      </c>
      <c r="C79" s="708"/>
      <c r="D79" s="705"/>
      <c r="E79" s="705"/>
      <c r="F79" s="705"/>
      <c r="G79" s="705"/>
      <c r="H79" s="705"/>
      <c r="I79" s="705"/>
      <c r="J79" s="705"/>
      <c r="K79" s="705"/>
      <c r="L79" s="705"/>
      <c r="M79" s="705"/>
      <c r="N79" s="709"/>
      <c r="O79" s="710"/>
      <c r="P79" s="710"/>
      <c r="Q79" s="711"/>
      <c r="R79" s="710"/>
      <c r="S79" s="710"/>
      <c r="T79" s="712">
        <f>N79*Q79</f>
        <v>0</v>
      </c>
      <c r="U79" s="713"/>
      <c r="V79" s="713"/>
      <c r="W79" s="713"/>
      <c r="X79" s="702"/>
      <c r="Y79" s="702"/>
      <c r="Z79" s="702"/>
      <c r="AA79" s="702"/>
      <c r="AB79" s="702"/>
      <c r="AC79" s="702"/>
      <c r="AD79" s="702"/>
      <c r="AE79" s="702"/>
      <c r="AF79" s="702"/>
      <c r="AG79" s="702"/>
      <c r="AH79" s="702"/>
      <c r="AI79" s="702"/>
      <c r="AJ79" s="702"/>
      <c r="AK79" s="705"/>
    </row>
    <row r="80" spans="1:42" s="4" customFormat="1" ht="20.100000000000001" customHeight="1" x14ac:dyDescent="0.2">
      <c r="B80" s="708"/>
      <c r="C80" s="708"/>
      <c r="D80" s="705"/>
      <c r="E80" s="705"/>
      <c r="F80" s="705"/>
      <c r="G80" s="705"/>
      <c r="H80" s="705"/>
      <c r="I80" s="705"/>
      <c r="J80" s="705"/>
      <c r="K80" s="705"/>
      <c r="L80" s="705"/>
      <c r="M80" s="705"/>
      <c r="N80" s="710"/>
      <c r="O80" s="710"/>
      <c r="P80" s="710"/>
      <c r="Q80" s="710"/>
      <c r="R80" s="710"/>
      <c r="S80" s="710"/>
      <c r="T80" s="713"/>
      <c r="U80" s="713"/>
      <c r="V80" s="713"/>
      <c r="W80" s="713"/>
      <c r="X80" s="702"/>
      <c r="Y80" s="702"/>
      <c r="Z80" s="702"/>
      <c r="AA80" s="702"/>
      <c r="AB80" s="702"/>
      <c r="AC80" s="702"/>
      <c r="AD80" s="702"/>
      <c r="AE80" s="702"/>
      <c r="AF80" s="702"/>
      <c r="AG80" s="702"/>
      <c r="AH80" s="702"/>
      <c r="AI80" s="702"/>
      <c r="AJ80" s="702"/>
      <c r="AK80" s="705"/>
      <c r="AL80" s="97"/>
    </row>
    <row r="81" spans="1:91" s="4" customFormat="1" ht="20.100000000000001" customHeight="1" x14ac:dyDescent="0.2">
      <c r="B81" s="708"/>
      <c r="C81" s="708"/>
      <c r="D81" s="714" t="s">
        <v>398</v>
      </c>
      <c r="E81" s="715"/>
      <c r="F81" s="715"/>
      <c r="G81" s="701"/>
      <c r="H81" s="701"/>
      <c r="I81" s="701"/>
      <c r="J81" s="701"/>
      <c r="K81" s="701"/>
      <c r="L81" s="701"/>
      <c r="M81" s="701"/>
      <c r="N81" s="701"/>
      <c r="O81" s="701"/>
      <c r="P81" s="701"/>
      <c r="Q81" s="701"/>
      <c r="R81" s="701"/>
      <c r="S81" s="701"/>
      <c r="T81" s="701"/>
      <c r="U81" s="701"/>
      <c r="V81" s="701"/>
      <c r="W81" s="701"/>
      <c r="X81" s="701"/>
      <c r="Y81" s="701"/>
      <c r="Z81" s="701"/>
      <c r="AA81" s="701"/>
      <c r="AB81" s="701"/>
      <c r="AC81" s="701"/>
      <c r="AD81" s="701"/>
      <c r="AE81" s="701"/>
      <c r="AF81" s="701"/>
      <c r="AG81" s="701"/>
      <c r="AH81" s="701"/>
      <c r="AI81" s="701"/>
      <c r="AJ81" s="701"/>
      <c r="AK81" s="701"/>
      <c r="AL81" s="98"/>
    </row>
    <row r="82" spans="1:91" s="4" customFormat="1" ht="20.100000000000001" customHeight="1" x14ac:dyDescent="0.2">
      <c r="B82" s="708"/>
      <c r="C82" s="708"/>
      <c r="D82" s="715"/>
      <c r="E82" s="715"/>
      <c r="F82" s="715"/>
      <c r="G82" s="701"/>
      <c r="H82" s="701"/>
      <c r="I82" s="701"/>
      <c r="J82" s="701"/>
      <c r="K82" s="701"/>
      <c r="L82" s="701"/>
      <c r="M82" s="701"/>
      <c r="N82" s="701"/>
      <c r="O82" s="701"/>
      <c r="P82" s="701"/>
      <c r="Q82" s="701"/>
      <c r="R82" s="701"/>
      <c r="S82" s="701"/>
      <c r="T82" s="701"/>
      <c r="U82" s="701"/>
      <c r="V82" s="701"/>
      <c r="W82" s="701"/>
      <c r="X82" s="701"/>
      <c r="Y82" s="701"/>
      <c r="Z82" s="701"/>
      <c r="AA82" s="701"/>
      <c r="AB82" s="701"/>
      <c r="AC82" s="701"/>
      <c r="AD82" s="701"/>
      <c r="AE82" s="701"/>
      <c r="AF82" s="701"/>
      <c r="AG82" s="701"/>
      <c r="AH82" s="701"/>
      <c r="AI82" s="701"/>
      <c r="AJ82" s="701"/>
      <c r="AK82" s="701"/>
      <c r="AL82" s="98"/>
    </row>
    <row r="83" spans="1:91" s="4" customFormat="1" ht="20.100000000000001" customHeight="1" x14ac:dyDescent="0.2">
      <c r="B83" s="708">
        <v>19</v>
      </c>
      <c r="C83" s="708"/>
      <c r="D83" s="705"/>
      <c r="E83" s="705"/>
      <c r="F83" s="705"/>
      <c r="G83" s="705"/>
      <c r="H83" s="705"/>
      <c r="I83" s="705"/>
      <c r="J83" s="705"/>
      <c r="K83" s="705"/>
      <c r="L83" s="705"/>
      <c r="M83" s="705"/>
      <c r="N83" s="709"/>
      <c r="O83" s="710"/>
      <c r="P83" s="710"/>
      <c r="Q83" s="711"/>
      <c r="R83" s="710"/>
      <c r="S83" s="710"/>
      <c r="T83" s="712">
        <f>N83*Q83</f>
        <v>0</v>
      </c>
      <c r="U83" s="713"/>
      <c r="V83" s="713"/>
      <c r="W83" s="713"/>
      <c r="X83" s="702"/>
      <c r="Y83" s="702"/>
      <c r="Z83" s="702"/>
      <c r="AA83" s="702"/>
      <c r="AB83" s="702"/>
      <c r="AC83" s="702"/>
      <c r="AD83" s="702"/>
      <c r="AE83" s="702"/>
      <c r="AF83" s="702"/>
      <c r="AG83" s="702"/>
      <c r="AH83" s="702"/>
      <c r="AI83" s="702"/>
      <c r="AJ83" s="702"/>
      <c r="AK83" s="706"/>
      <c r="AL83" s="98"/>
    </row>
    <row r="84" spans="1:91" s="4" customFormat="1" ht="20.100000000000001" customHeight="1" x14ac:dyDescent="0.2">
      <c r="B84" s="708"/>
      <c r="C84" s="708"/>
      <c r="D84" s="705"/>
      <c r="E84" s="705"/>
      <c r="F84" s="705"/>
      <c r="G84" s="705"/>
      <c r="H84" s="705"/>
      <c r="I84" s="705"/>
      <c r="J84" s="705"/>
      <c r="K84" s="705"/>
      <c r="L84" s="705"/>
      <c r="M84" s="705"/>
      <c r="N84" s="710"/>
      <c r="O84" s="710"/>
      <c r="P84" s="710"/>
      <c r="Q84" s="710"/>
      <c r="R84" s="710"/>
      <c r="S84" s="710"/>
      <c r="T84" s="713"/>
      <c r="U84" s="713"/>
      <c r="V84" s="713"/>
      <c r="W84" s="713"/>
      <c r="X84" s="702"/>
      <c r="Y84" s="702"/>
      <c r="Z84" s="702"/>
      <c r="AA84" s="702"/>
      <c r="AB84" s="702"/>
      <c r="AC84" s="702"/>
      <c r="AD84" s="702"/>
      <c r="AE84" s="702"/>
      <c r="AF84" s="702"/>
      <c r="AG84" s="702"/>
      <c r="AH84" s="702"/>
      <c r="AI84" s="702"/>
      <c r="AJ84" s="702"/>
      <c r="AK84" s="706"/>
      <c r="AL84" s="98"/>
    </row>
    <row r="85" spans="1:91" s="4" customFormat="1" ht="20.100000000000001" customHeight="1" x14ac:dyDescent="0.2">
      <c r="B85" s="708"/>
      <c r="C85" s="708"/>
      <c r="D85" s="714" t="s">
        <v>398</v>
      </c>
      <c r="E85" s="715"/>
      <c r="F85" s="715"/>
      <c r="G85" s="701"/>
      <c r="H85" s="701"/>
      <c r="I85" s="701"/>
      <c r="J85" s="701"/>
      <c r="K85" s="701"/>
      <c r="L85" s="701"/>
      <c r="M85" s="701"/>
      <c r="N85" s="701"/>
      <c r="O85" s="701"/>
      <c r="P85" s="701"/>
      <c r="Q85" s="701"/>
      <c r="R85" s="701"/>
      <c r="S85" s="701"/>
      <c r="T85" s="701"/>
      <c r="U85" s="701"/>
      <c r="V85" s="701"/>
      <c r="W85" s="701"/>
      <c r="X85" s="701"/>
      <c r="Y85" s="701"/>
      <c r="Z85" s="701"/>
      <c r="AA85" s="701"/>
      <c r="AB85" s="701"/>
      <c r="AC85" s="701"/>
      <c r="AD85" s="701"/>
      <c r="AE85" s="701"/>
      <c r="AF85" s="701"/>
      <c r="AG85" s="701"/>
      <c r="AH85" s="701"/>
      <c r="AI85" s="701"/>
      <c r="AJ85" s="701"/>
      <c r="AK85" s="701"/>
      <c r="AL85" s="98"/>
    </row>
    <row r="86" spans="1:91" s="4" customFormat="1" ht="20.100000000000001" customHeight="1" x14ac:dyDescent="0.2">
      <c r="B86" s="708"/>
      <c r="C86" s="708"/>
      <c r="D86" s="715"/>
      <c r="E86" s="715"/>
      <c r="F86" s="715"/>
      <c r="G86" s="701"/>
      <c r="H86" s="701"/>
      <c r="I86" s="701"/>
      <c r="J86" s="701"/>
      <c r="K86" s="701"/>
      <c r="L86" s="701"/>
      <c r="M86" s="701"/>
      <c r="N86" s="701"/>
      <c r="O86" s="701"/>
      <c r="P86" s="701"/>
      <c r="Q86" s="701"/>
      <c r="R86" s="701"/>
      <c r="S86" s="701"/>
      <c r="T86" s="701"/>
      <c r="U86" s="701"/>
      <c r="V86" s="701"/>
      <c r="W86" s="701"/>
      <c r="X86" s="701"/>
      <c r="Y86" s="701"/>
      <c r="Z86" s="701"/>
      <c r="AA86" s="701"/>
      <c r="AB86" s="701"/>
      <c r="AC86" s="701"/>
      <c r="AD86" s="701"/>
      <c r="AE86" s="701"/>
      <c r="AF86" s="701"/>
      <c r="AG86" s="701"/>
      <c r="AH86" s="701"/>
      <c r="AI86" s="701"/>
      <c r="AJ86" s="701"/>
      <c r="AK86" s="701"/>
      <c r="AL86" s="98"/>
    </row>
    <row r="87" spans="1:91" s="4" customFormat="1" ht="20.100000000000001" customHeight="1" x14ac:dyDescent="0.2">
      <c r="B87" s="708">
        <v>20</v>
      </c>
      <c r="C87" s="708"/>
      <c r="D87" s="705"/>
      <c r="E87" s="705"/>
      <c r="F87" s="705"/>
      <c r="G87" s="705"/>
      <c r="H87" s="705"/>
      <c r="I87" s="705"/>
      <c r="J87" s="705"/>
      <c r="K87" s="705"/>
      <c r="L87" s="705"/>
      <c r="M87" s="705"/>
      <c r="N87" s="709"/>
      <c r="O87" s="710"/>
      <c r="P87" s="710"/>
      <c r="Q87" s="711"/>
      <c r="R87" s="710"/>
      <c r="S87" s="710"/>
      <c r="T87" s="712">
        <f>N87*Q87</f>
        <v>0</v>
      </c>
      <c r="U87" s="713"/>
      <c r="V87" s="713"/>
      <c r="W87" s="713"/>
      <c r="X87" s="702"/>
      <c r="Y87" s="702"/>
      <c r="Z87" s="702"/>
      <c r="AA87" s="702"/>
      <c r="AB87" s="702"/>
      <c r="AC87" s="702"/>
      <c r="AD87" s="702"/>
      <c r="AE87" s="702"/>
      <c r="AF87" s="702"/>
      <c r="AG87" s="702"/>
      <c r="AH87" s="702"/>
      <c r="AI87" s="702"/>
      <c r="AJ87" s="702"/>
      <c r="AK87" s="706"/>
      <c r="AL87" s="98"/>
    </row>
    <row r="88" spans="1:91" ht="20.100000000000001" customHeight="1" x14ac:dyDescent="0.2">
      <c r="B88" s="708"/>
      <c r="C88" s="708"/>
      <c r="D88" s="705"/>
      <c r="E88" s="705"/>
      <c r="F88" s="705"/>
      <c r="G88" s="705"/>
      <c r="H88" s="705"/>
      <c r="I88" s="705"/>
      <c r="J88" s="705"/>
      <c r="K88" s="705"/>
      <c r="L88" s="705"/>
      <c r="M88" s="705"/>
      <c r="N88" s="710"/>
      <c r="O88" s="710"/>
      <c r="P88" s="710"/>
      <c r="Q88" s="710"/>
      <c r="R88" s="710"/>
      <c r="S88" s="710"/>
      <c r="T88" s="713"/>
      <c r="U88" s="713"/>
      <c r="V88" s="713"/>
      <c r="W88" s="713"/>
      <c r="X88" s="702"/>
      <c r="Y88" s="702"/>
      <c r="Z88" s="702"/>
      <c r="AA88" s="702"/>
      <c r="AB88" s="702"/>
      <c r="AC88" s="702"/>
      <c r="AD88" s="702"/>
      <c r="AE88" s="702"/>
      <c r="AF88" s="702"/>
      <c r="AG88" s="702"/>
      <c r="AH88" s="702"/>
      <c r="AI88" s="702"/>
      <c r="AJ88" s="702"/>
      <c r="AK88" s="706"/>
      <c r="AL88" s="108"/>
    </row>
    <row r="89" spans="1:91" s="2" customFormat="1" ht="20.100000000000001" customHeight="1" x14ac:dyDescent="0.2">
      <c r="A89" s="4"/>
      <c r="B89" s="708"/>
      <c r="C89" s="708"/>
      <c r="D89" s="714" t="s">
        <v>398</v>
      </c>
      <c r="E89" s="715"/>
      <c r="F89" s="715"/>
      <c r="G89" s="701"/>
      <c r="H89" s="701"/>
      <c r="I89" s="701"/>
      <c r="J89" s="701"/>
      <c r="K89" s="701"/>
      <c r="L89" s="701"/>
      <c r="M89" s="701"/>
      <c r="N89" s="701"/>
      <c r="O89" s="701"/>
      <c r="P89" s="701"/>
      <c r="Q89" s="701"/>
      <c r="R89" s="701"/>
      <c r="S89" s="701"/>
      <c r="T89" s="701"/>
      <c r="U89" s="701"/>
      <c r="V89" s="701"/>
      <c r="W89" s="701"/>
      <c r="X89" s="701"/>
      <c r="Y89" s="701"/>
      <c r="Z89" s="701"/>
      <c r="AA89" s="701"/>
      <c r="AB89" s="701"/>
      <c r="AC89" s="701"/>
      <c r="AD89" s="701"/>
      <c r="AE89" s="701"/>
      <c r="AF89" s="701"/>
      <c r="AG89" s="701"/>
      <c r="AH89" s="701"/>
      <c r="AI89" s="701"/>
      <c r="AJ89" s="701"/>
      <c r="AK89" s="701"/>
      <c r="AL89" s="108"/>
    </row>
    <row r="90" spans="1:91" ht="20.100000000000001" customHeight="1" x14ac:dyDescent="0.2">
      <c r="B90" s="708"/>
      <c r="C90" s="708"/>
      <c r="D90" s="715"/>
      <c r="E90" s="715"/>
      <c r="F90" s="715"/>
      <c r="G90" s="701"/>
      <c r="H90" s="701"/>
      <c r="I90" s="701"/>
      <c r="J90" s="701"/>
      <c r="K90" s="701"/>
      <c r="L90" s="701"/>
      <c r="M90" s="701"/>
      <c r="N90" s="701"/>
      <c r="O90" s="701"/>
      <c r="P90" s="701"/>
      <c r="Q90" s="701"/>
      <c r="R90" s="701"/>
      <c r="S90" s="701"/>
      <c r="T90" s="701"/>
      <c r="U90" s="701"/>
      <c r="V90" s="701"/>
      <c r="W90" s="701"/>
      <c r="X90" s="701"/>
      <c r="Y90" s="701"/>
      <c r="Z90" s="701"/>
      <c r="AA90" s="701"/>
      <c r="AB90" s="701"/>
      <c r="AC90" s="701"/>
      <c r="AD90" s="701"/>
      <c r="AE90" s="701"/>
      <c r="AF90" s="701"/>
      <c r="AG90" s="701"/>
      <c r="AH90" s="701"/>
      <c r="AI90" s="701"/>
      <c r="AJ90" s="701"/>
      <c r="AK90" s="701"/>
      <c r="AL90" s="108"/>
      <c r="AN90" s="6"/>
    </row>
    <row r="91" spans="1:91" ht="7.5" customHeight="1" x14ac:dyDescent="0.2">
      <c r="B91" s="423"/>
      <c r="C91" s="423"/>
      <c r="D91" s="424"/>
      <c r="E91" s="424"/>
      <c r="F91" s="424"/>
      <c r="G91" s="425"/>
      <c r="H91" s="425"/>
      <c r="I91" s="425"/>
      <c r="J91" s="425"/>
      <c r="K91" s="425"/>
      <c r="L91" s="425"/>
      <c r="M91" s="425"/>
      <c r="N91" s="425"/>
      <c r="O91" s="425"/>
      <c r="P91" s="425"/>
      <c r="Q91" s="425"/>
      <c r="R91" s="425"/>
      <c r="S91" s="425"/>
      <c r="T91" s="425"/>
      <c r="U91" s="425"/>
      <c r="V91" s="425"/>
      <c r="W91" s="425"/>
      <c r="X91" s="425"/>
      <c r="Y91" s="425"/>
      <c r="Z91" s="425"/>
      <c r="AA91" s="425"/>
      <c r="AB91" s="425"/>
      <c r="AC91" s="425"/>
      <c r="AD91" s="425"/>
      <c r="AE91" s="425"/>
      <c r="AF91" s="425"/>
      <c r="AG91" s="425"/>
      <c r="AH91" s="425"/>
      <c r="AI91" s="425"/>
      <c r="AJ91" s="425"/>
      <c r="AK91" s="123"/>
      <c r="AL91" s="108"/>
      <c r="AN91" s="6"/>
    </row>
    <row r="92" spans="1:91" ht="30" customHeight="1" thickBot="1" x14ac:dyDescent="0.25">
      <c r="B92" s="423"/>
      <c r="C92" s="423"/>
      <c r="D92" s="426"/>
      <c r="E92" s="426"/>
      <c r="F92" s="426"/>
      <c r="G92" s="426"/>
      <c r="H92" s="426"/>
      <c r="I92" s="425"/>
      <c r="J92" s="425"/>
      <c r="K92" s="425"/>
      <c r="L92" s="425"/>
      <c r="M92" s="722" t="s">
        <v>414</v>
      </c>
      <c r="N92" s="722"/>
      <c r="O92" s="722"/>
      <c r="P92" s="722"/>
      <c r="Q92" s="721">
        <f>T11+T15+T19+T23+T27+T31+T35+T39+T43+T47+T51+T55+T59+T63+T67+T71+T75++T79+T83+T87</f>
        <v>0</v>
      </c>
      <c r="R92" s="721"/>
      <c r="S92" s="721"/>
      <c r="T92" s="721"/>
      <c r="U92" s="721"/>
      <c r="V92" s="721"/>
      <c r="W92" s="721"/>
      <c r="X92" s="719" t="s">
        <v>16</v>
      </c>
      <c r="Y92" s="719"/>
      <c r="Z92" s="718"/>
      <c r="AA92" s="718"/>
      <c r="AB92" s="718"/>
      <c r="AC92" s="718"/>
      <c r="AD92" s="718"/>
      <c r="AE92" s="718"/>
      <c r="AF92" s="718"/>
      <c r="AG92" s="718"/>
      <c r="AH92" s="718"/>
      <c r="AI92" s="718"/>
      <c r="AJ92" s="718"/>
      <c r="AK92" s="123"/>
      <c r="AL92" s="108"/>
      <c r="AN92" s="6"/>
    </row>
    <row r="93" spans="1:91" ht="11.25" customHeight="1" x14ac:dyDescent="0.2">
      <c r="B93" s="423"/>
      <c r="C93" s="423"/>
      <c r="D93" s="424"/>
      <c r="E93" s="424"/>
      <c r="F93" s="424"/>
      <c r="G93" s="425"/>
      <c r="H93" s="425"/>
      <c r="I93" s="425"/>
      <c r="J93" s="425"/>
      <c r="K93" s="425"/>
      <c r="L93" s="425"/>
      <c r="M93" s="425"/>
      <c r="N93" s="425"/>
      <c r="O93" s="425"/>
      <c r="P93" s="425"/>
      <c r="Q93" s="425"/>
      <c r="R93" s="425"/>
      <c r="S93" s="425"/>
      <c r="T93" s="425"/>
      <c r="U93" s="425"/>
      <c r="V93" s="425"/>
      <c r="W93" s="425"/>
      <c r="X93" s="425"/>
      <c r="Y93" s="425"/>
      <c r="Z93" s="425"/>
      <c r="AA93" s="425"/>
      <c r="AB93" s="425"/>
      <c r="AC93" s="425"/>
      <c r="AD93" s="425"/>
      <c r="AE93" s="425"/>
      <c r="AF93" s="425"/>
      <c r="AG93" s="425"/>
      <c r="AH93" s="425"/>
      <c r="AI93" s="425"/>
      <c r="AJ93" s="425"/>
      <c r="AK93" s="123"/>
      <c r="AL93" s="108"/>
      <c r="AN93" s="6"/>
    </row>
    <row r="94" spans="1:91" ht="22.8" x14ac:dyDescent="0.2">
      <c r="A94" s="717" t="s">
        <v>725</v>
      </c>
      <c r="B94" s="717"/>
      <c r="C94" s="717"/>
      <c r="D94" s="717"/>
      <c r="E94" s="717"/>
      <c r="F94" s="717"/>
      <c r="G94" s="717"/>
      <c r="H94" s="717"/>
      <c r="I94" s="717"/>
      <c r="J94" s="717"/>
      <c r="K94" s="717"/>
      <c r="L94" s="717"/>
      <c r="M94" s="717"/>
      <c r="N94" s="717"/>
      <c r="O94" s="717"/>
      <c r="P94" s="717"/>
      <c r="Q94" s="717"/>
      <c r="R94" s="717"/>
      <c r="S94" s="717"/>
      <c r="T94" s="717"/>
      <c r="U94" s="717"/>
      <c r="V94" s="717"/>
      <c r="W94" s="717"/>
      <c r="X94" s="717"/>
      <c r="Y94" s="717"/>
      <c r="Z94" s="717"/>
      <c r="AA94" s="717"/>
      <c r="AB94" s="717"/>
      <c r="AC94" s="717"/>
      <c r="AD94" s="717"/>
      <c r="AE94" s="717"/>
      <c r="AF94" s="717"/>
      <c r="AG94" s="717"/>
      <c r="AH94" s="717"/>
      <c r="AI94" s="717"/>
      <c r="AJ94" s="717"/>
      <c r="AK94" s="717"/>
      <c r="AL94" s="420"/>
      <c r="AM94" s="420"/>
      <c r="AN94" s="420"/>
      <c r="AO94" s="420"/>
      <c r="AP94" s="420"/>
    </row>
    <row r="95" spans="1:91" s="4" customFormat="1" ht="11.25" customHeight="1" x14ac:dyDescent="0.2">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row>
    <row r="96" spans="1:91" s="4" customFormat="1" ht="11.25" hidden="1" customHeight="1" x14ac:dyDescent="0.2">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row>
    <row r="97" spans="2:91" s="4" customFormat="1" ht="11.25" hidden="1" customHeight="1" x14ac:dyDescent="0.2">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row>
    <row r="98" spans="2:91" s="4" customFormat="1" ht="11.25" hidden="1" customHeight="1" x14ac:dyDescent="0.2">
      <c r="X98" s="4" t="s">
        <v>236</v>
      </c>
      <c r="AF98" s="4" t="s">
        <v>418</v>
      </c>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row>
    <row r="99" spans="2:91" ht="18" hidden="1" customHeight="1" x14ac:dyDescent="0.2">
      <c r="X99" s="4" t="s">
        <v>237</v>
      </c>
      <c r="AF99" s="4" t="s">
        <v>419</v>
      </c>
    </row>
    <row r="100" spans="2:91" ht="18" hidden="1" customHeight="1" x14ac:dyDescent="0.2">
      <c r="X100" s="4" t="s">
        <v>238</v>
      </c>
      <c r="AF100" s="4" t="s">
        <v>420</v>
      </c>
    </row>
    <row r="101" spans="2:91" ht="18" hidden="1" customHeight="1" x14ac:dyDescent="0.2">
      <c r="X101" s="4" t="s">
        <v>239</v>
      </c>
      <c r="AF101" s="4" t="s">
        <v>421</v>
      </c>
    </row>
    <row r="102" spans="2:91" ht="18" hidden="1" customHeight="1" x14ac:dyDescent="0.2">
      <c r="X102" s="4" t="s">
        <v>240</v>
      </c>
      <c r="AF102" s="4" t="s">
        <v>422</v>
      </c>
    </row>
    <row r="103" spans="2:91" ht="18" hidden="1" customHeight="1" x14ac:dyDescent="0.2">
      <c r="AF103" s="4" t="s">
        <v>435</v>
      </c>
    </row>
    <row r="104" spans="2:91" ht="18" hidden="1" customHeight="1" x14ac:dyDescent="0.2">
      <c r="X104" s="723"/>
      <c r="Y104" s="723"/>
      <c r="Z104" s="723"/>
      <c r="AA104" s="723"/>
      <c r="AB104" s="723"/>
      <c r="AC104" s="723"/>
      <c r="AD104" s="723"/>
      <c r="AE104" s="723"/>
      <c r="AF104" s="723"/>
      <c r="AG104" s="723"/>
      <c r="AH104" s="723"/>
      <c r="AI104" s="723"/>
      <c r="AJ104" s="723"/>
    </row>
    <row r="105" spans="2:91" ht="18" hidden="1" customHeight="1" x14ac:dyDescent="0.2">
      <c r="X105" s="716">
        <f ca="1">SUMIF($X$11:$AC$88,X98,$T$11:$W$88)</f>
        <v>0</v>
      </c>
      <c r="Y105" s="716"/>
      <c r="Z105" s="716"/>
      <c r="AA105" s="716"/>
      <c r="AB105" s="716"/>
      <c r="AC105" s="716"/>
      <c r="AD105" s="716"/>
      <c r="AE105" s="716"/>
      <c r="AF105" s="716"/>
      <c r="AG105" s="716"/>
      <c r="AH105" s="716"/>
      <c r="AI105" s="716"/>
      <c r="AJ105" s="716"/>
    </row>
    <row r="106" spans="2:91" ht="18" hidden="1" customHeight="1" x14ac:dyDescent="0.2">
      <c r="X106" s="716">
        <f ca="1">SUMIF($X$11:$AC$88,X99,$T$11:$W$88)</f>
        <v>0</v>
      </c>
      <c r="Y106" s="716"/>
      <c r="Z106" s="716"/>
      <c r="AA106" s="716"/>
      <c r="AB106" s="716"/>
      <c r="AC106" s="716"/>
      <c r="AD106" s="716"/>
      <c r="AE106" s="716"/>
      <c r="AF106" s="716"/>
      <c r="AG106" s="716"/>
      <c r="AH106" s="716"/>
      <c r="AI106" s="716"/>
      <c r="AJ106" s="716"/>
    </row>
    <row r="107" spans="2:91" s="4" customFormat="1" ht="14.4" hidden="1" x14ac:dyDescent="0.2">
      <c r="X107" s="716">
        <f ca="1">SUMIF($X$11:$AC$88,X100,$T$11:$W$88)</f>
        <v>0</v>
      </c>
      <c r="Y107" s="716"/>
      <c r="Z107" s="716"/>
      <c r="AA107" s="716"/>
      <c r="AB107" s="716"/>
      <c r="AC107" s="716"/>
      <c r="AD107" s="716"/>
      <c r="AE107" s="716"/>
      <c r="AF107" s="716"/>
      <c r="AG107" s="716"/>
      <c r="AH107" s="716"/>
      <c r="AI107" s="716"/>
      <c r="AJ107" s="716"/>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row>
    <row r="108" spans="2:91" s="4" customFormat="1" ht="14.4" hidden="1" x14ac:dyDescent="0.2">
      <c r="B108" s="4" t="b">
        <v>0</v>
      </c>
      <c r="X108" s="716">
        <f ca="1">SUMIF($X$11:$AC$88,X101,$T$11:$W$88)</f>
        <v>0</v>
      </c>
      <c r="Y108" s="716"/>
      <c r="Z108" s="716"/>
      <c r="AA108" s="716"/>
      <c r="AB108" s="716"/>
      <c r="AC108" s="716"/>
      <c r="AD108" s="716"/>
      <c r="AE108" s="716"/>
      <c r="AF108" s="716"/>
      <c r="AG108" s="716"/>
      <c r="AH108" s="716"/>
      <c r="AI108" s="716"/>
      <c r="AJ108" s="716"/>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row>
    <row r="109" spans="2:91" s="4" customFormat="1" ht="14.4" hidden="1" x14ac:dyDescent="0.2">
      <c r="X109" s="716">
        <f ca="1">SUMIF($X$11:$AC$88,X102,$T$11:$W$88)</f>
        <v>0</v>
      </c>
      <c r="Y109" s="716"/>
      <c r="Z109" s="716"/>
      <c r="AA109" s="716"/>
      <c r="AB109" s="716"/>
      <c r="AC109" s="716"/>
      <c r="AD109" s="716"/>
      <c r="AE109" s="716"/>
      <c r="AF109" s="716"/>
      <c r="AG109" s="716"/>
      <c r="AH109" s="716"/>
      <c r="AI109" s="716"/>
      <c r="AJ109" s="716"/>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row>
    <row r="110" spans="2:91" ht="18" hidden="1" customHeight="1" x14ac:dyDescent="0.2"/>
  </sheetData>
  <sheetProtection algorithmName="SHA-512" hashValue="5G9U00+0Sa6uOMgFi5yDjTXzJZGjXwUcrCV4AEUWyP24rMb1EDt0qtK+jySiecwb6I895dXBGNJyfViT7mJ5RA==" saltValue="YUIJAAGZOfctLDpZc6SBqw==" spinCount="100000" sheet="1" objects="1" scenarios="1" selectLockedCells="1"/>
  <mergeCells count="230">
    <mergeCell ref="B6:C6"/>
    <mergeCell ref="D6:M6"/>
    <mergeCell ref="N6:P6"/>
    <mergeCell ref="Q6:S6"/>
    <mergeCell ref="T6:W6"/>
    <mergeCell ref="X6:AC6"/>
    <mergeCell ref="AD6:AJ6"/>
    <mergeCell ref="AD11:AJ12"/>
    <mergeCell ref="D13:F14"/>
    <mergeCell ref="T7:W7"/>
    <mergeCell ref="T8:W8"/>
    <mergeCell ref="D21:F22"/>
    <mergeCell ref="B15:C18"/>
    <mergeCell ref="D15:M16"/>
    <mergeCell ref="N15:P16"/>
    <mergeCell ref="Q15:S16"/>
    <mergeCell ref="T15:W16"/>
    <mergeCell ref="X15:AC16"/>
    <mergeCell ref="AD15:AJ16"/>
    <mergeCell ref="B11:C14"/>
    <mergeCell ref="D11:M12"/>
    <mergeCell ref="N11:P12"/>
    <mergeCell ref="Q11:S12"/>
    <mergeCell ref="T11:W12"/>
    <mergeCell ref="X11:AC12"/>
    <mergeCell ref="D17:F18"/>
    <mergeCell ref="G17:AK18"/>
    <mergeCell ref="G13:AK14"/>
    <mergeCell ref="B31:C34"/>
    <mergeCell ref="D31:M32"/>
    <mergeCell ref="N31:P32"/>
    <mergeCell ref="Q31:S32"/>
    <mergeCell ref="T31:W32"/>
    <mergeCell ref="X31:AC32"/>
    <mergeCell ref="AD31:AJ32"/>
    <mergeCell ref="B27:C30"/>
    <mergeCell ref="D27:M28"/>
    <mergeCell ref="N27:P28"/>
    <mergeCell ref="Q27:S28"/>
    <mergeCell ref="T27:W28"/>
    <mergeCell ref="X27:AC28"/>
    <mergeCell ref="D33:F34"/>
    <mergeCell ref="A1:AL2"/>
    <mergeCell ref="B7:C10"/>
    <mergeCell ref="D7:M8"/>
    <mergeCell ref="N7:P8"/>
    <mergeCell ref="Q7:S8"/>
    <mergeCell ref="X7:AC8"/>
    <mergeCell ref="AD7:AJ8"/>
    <mergeCell ref="AD27:AJ28"/>
    <mergeCell ref="D29:F30"/>
    <mergeCell ref="B23:C26"/>
    <mergeCell ref="D23:M24"/>
    <mergeCell ref="N23:P24"/>
    <mergeCell ref="Q23:S24"/>
    <mergeCell ref="T23:W24"/>
    <mergeCell ref="X23:AC24"/>
    <mergeCell ref="AD23:AJ24"/>
    <mergeCell ref="D25:F26"/>
    <mergeCell ref="B19:C22"/>
    <mergeCell ref="D19:M20"/>
    <mergeCell ref="N19:P20"/>
    <mergeCell ref="Q19:S20"/>
    <mergeCell ref="T19:W20"/>
    <mergeCell ref="X19:AC20"/>
    <mergeCell ref="AD19:AJ20"/>
    <mergeCell ref="B35:C38"/>
    <mergeCell ref="D35:M36"/>
    <mergeCell ref="N35:P36"/>
    <mergeCell ref="Q35:S36"/>
    <mergeCell ref="T35:W36"/>
    <mergeCell ref="X35:AC36"/>
    <mergeCell ref="N39:P40"/>
    <mergeCell ref="Q39:S40"/>
    <mergeCell ref="T39:W40"/>
    <mergeCell ref="X39:AC40"/>
    <mergeCell ref="D37:F38"/>
    <mergeCell ref="X105:AJ105"/>
    <mergeCell ref="X106:AJ106"/>
    <mergeCell ref="B43:C46"/>
    <mergeCell ref="D43:M44"/>
    <mergeCell ref="N43:P44"/>
    <mergeCell ref="Q43:S44"/>
    <mergeCell ref="T43:W44"/>
    <mergeCell ref="X43:AC44"/>
    <mergeCell ref="B51:C54"/>
    <mergeCell ref="D51:M52"/>
    <mergeCell ref="N51:P52"/>
    <mergeCell ref="Q51:S52"/>
    <mergeCell ref="T51:W52"/>
    <mergeCell ref="X51:AC52"/>
    <mergeCell ref="AD51:AJ52"/>
    <mergeCell ref="D53:F54"/>
    <mergeCell ref="B55:C58"/>
    <mergeCell ref="D55:M56"/>
    <mergeCell ref="N55:P56"/>
    <mergeCell ref="Q55:S56"/>
    <mergeCell ref="T55:W56"/>
    <mergeCell ref="X55:AC56"/>
    <mergeCell ref="AD55:AJ56"/>
    <mergeCell ref="D57:F58"/>
    <mergeCell ref="X107:AJ107"/>
    <mergeCell ref="X108:AJ108"/>
    <mergeCell ref="X109:AJ109"/>
    <mergeCell ref="D9:F10"/>
    <mergeCell ref="A94:AK94"/>
    <mergeCell ref="Z92:AJ92"/>
    <mergeCell ref="X92:Y92"/>
    <mergeCell ref="D49:F50"/>
    <mergeCell ref="B47:C50"/>
    <mergeCell ref="D47:M48"/>
    <mergeCell ref="N47:P48"/>
    <mergeCell ref="Q47:S48"/>
    <mergeCell ref="T47:W48"/>
    <mergeCell ref="X47:AC48"/>
    <mergeCell ref="AD47:AJ48"/>
    <mergeCell ref="D41:F42"/>
    <mergeCell ref="B39:C42"/>
    <mergeCell ref="D39:M40"/>
    <mergeCell ref="AD39:AJ40"/>
    <mergeCell ref="Q92:W92"/>
    <mergeCell ref="M92:P92"/>
    <mergeCell ref="AD43:AJ44"/>
    <mergeCell ref="D45:F46"/>
    <mergeCell ref="X104:AJ104"/>
    <mergeCell ref="G57:AK58"/>
    <mergeCell ref="B63:C66"/>
    <mergeCell ref="D63:M64"/>
    <mergeCell ref="N63:P64"/>
    <mergeCell ref="Q63:S64"/>
    <mergeCell ref="T63:W64"/>
    <mergeCell ref="X63:AC64"/>
    <mergeCell ref="AD63:AJ64"/>
    <mergeCell ref="D65:F66"/>
    <mergeCell ref="G65:AK66"/>
    <mergeCell ref="B59:C62"/>
    <mergeCell ref="D59:M60"/>
    <mergeCell ref="N59:P60"/>
    <mergeCell ref="Q59:S60"/>
    <mergeCell ref="T59:W60"/>
    <mergeCell ref="X59:AC60"/>
    <mergeCell ref="AD59:AJ60"/>
    <mergeCell ref="D61:F62"/>
    <mergeCell ref="G61:AK62"/>
    <mergeCell ref="B67:C70"/>
    <mergeCell ref="D67:M68"/>
    <mergeCell ref="N67:P68"/>
    <mergeCell ref="Q67:S68"/>
    <mergeCell ref="T67:W68"/>
    <mergeCell ref="X67:AC68"/>
    <mergeCell ref="AD67:AJ68"/>
    <mergeCell ref="D69:F70"/>
    <mergeCell ref="G69:AK70"/>
    <mergeCell ref="B71:C74"/>
    <mergeCell ref="D71:M72"/>
    <mergeCell ref="N71:P72"/>
    <mergeCell ref="Q71:S72"/>
    <mergeCell ref="T71:W72"/>
    <mergeCell ref="X71:AC72"/>
    <mergeCell ref="AD71:AJ72"/>
    <mergeCell ref="D73:F74"/>
    <mergeCell ref="G73:AK74"/>
    <mergeCell ref="B75:C78"/>
    <mergeCell ref="D75:M76"/>
    <mergeCell ref="N75:P76"/>
    <mergeCell ref="Q75:S76"/>
    <mergeCell ref="T75:W76"/>
    <mergeCell ref="X75:AC76"/>
    <mergeCell ref="AD75:AJ76"/>
    <mergeCell ref="D77:F78"/>
    <mergeCell ref="G77:AK78"/>
    <mergeCell ref="B83:C86"/>
    <mergeCell ref="D83:M84"/>
    <mergeCell ref="N83:P84"/>
    <mergeCell ref="Q83:S84"/>
    <mergeCell ref="T83:W84"/>
    <mergeCell ref="X83:AC84"/>
    <mergeCell ref="AD83:AJ84"/>
    <mergeCell ref="D85:F86"/>
    <mergeCell ref="B79:C82"/>
    <mergeCell ref="D79:M80"/>
    <mergeCell ref="N79:P80"/>
    <mergeCell ref="Q79:S80"/>
    <mergeCell ref="T79:W80"/>
    <mergeCell ref="X79:AC80"/>
    <mergeCell ref="AD79:AJ80"/>
    <mergeCell ref="D81:F82"/>
    <mergeCell ref="B87:C90"/>
    <mergeCell ref="D87:M88"/>
    <mergeCell ref="N87:P88"/>
    <mergeCell ref="Q87:S88"/>
    <mergeCell ref="T87:W88"/>
    <mergeCell ref="X87:AC88"/>
    <mergeCell ref="AD87:AJ88"/>
    <mergeCell ref="D89:F90"/>
    <mergeCell ref="G89:AK90"/>
    <mergeCell ref="AK7:AK8"/>
    <mergeCell ref="G9:AK10"/>
    <mergeCell ref="AK11:AK12"/>
    <mergeCell ref="AK19:AK20"/>
    <mergeCell ref="AK15:AK16"/>
    <mergeCell ref="AK87:AK88"/>
    <mergeCell ref="AK83:AK84"/>
    <mergeCell ref="AK79:AK80"/>
    <mergeCell ref="AK75:AK76"/>
    <mergeCell ref="AK71:AK72"/>
    <mergeCell ref="AK67:AK68"/>
    <mergeCell ref="AK63:AK64"/>
    <mergeCell ref="AK59:AK60"/>
    <mergeCell ref="AK55:AK56"/>
    <mergeCell ref="AK51:AK52"/>
    <mergeCell ref="AK47:AK48"/>
    <mergeCell ref="AK43:AK44"/>
    <mergeCell ref="AK39:AK40"/>
    <mergeCell ref="AK35:AK36"/>
    <mergeCell ref="AK31:AK32"/>
    <mergeCell ref="AK27:AK28"/>
    <mergeCell ref="AK23:AK24"/>
    <mergeCell ref="G85:AK86"/>
    <mergeCell ref="G81:AK82"/>
    <mergeCell ref="G53:AK54"/>
    <mergeCell ref="G49:AK50"/>
    <mergeCell ref="G45:AK46"/>
    <mergeCell ref="G41:AK42"/>
    <mergeCell ref="G37:AK38"/>
    <mergeCell ref="G33:AK34"/>
    <mergeCell ref="G29:AK30"/>
    <mergeCell ref="G25:AK26"/>
    <mergeCell ref="G21:AK22"/>
    <mergeCell ref="AD35:AJ36"/>
  </mergeCells>
  <phoneticPr fontId="7"/>
  <dataValidations count="3">
    <dataValidation type="list" allowBlank="1" showInputMessage="1" showErrorMessage="1" sqref="X11:AC12 X43:AC44 X39:AC40 X35:AC36 X31:AC32 X27:AC28 X23:AC24 X19:AC20 X15:AC16 X47:AC48 X51:AC52 X83:AC84 X79:AC80 X75:AC76 X71:AC72 X67:AC68 X63:AC64 X59:AC60 X55:AC56 X87:AC88" xr:uid="{00000000-0002-0000-0300-000000000000}">
      <formula1>$X$98:$X$102</formula1>
    </dataValidation>
    <dataValidation type="list" allowBlank="1" showInputMessage="1" showErrorMessage="1" sqref="X7:AC8" xr:uid="{26BC273B-ECAE-445B-9BB8-B18ED71F44DA}">
      <formula1>$X$98:$X$103+$CU$91</formula1>
    </dataValidation>
    <dataValidation type="list" allowBlank="1" showInputMessage="1" showErrorMessage="1" sqref="AD7:AJ8 AD47:AJ48 AD43:AJ44 AD39:AJ40 AD35:AJ36 AD31:AJ32 AD27:AJ28 AD23:AJ24 AD19:AJ20 AD15:AJ16 AD11:AJ12 AD87:AJ88 AD83:AJ84 AD79:AJ80 AD75:AJ76 AD71:AJ72 AD67:AJ68 AD63:AJ64 AD59:AJ60 AD55:AJ56 AD51:AJ52" xr:uid="{159607DB-91E2-4747-AE4B-B374DA125247}">
      <formula1>$AF$98:$AF$103</formula1>
    </dataValidation>
  </dataValidations>
  <pageMargins left="0.7" right="0.7" top="0.75" bottom="0.75" header="0.3" footer="0.3"/>
  <pageSetup paperSize="9" scale="3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33CC"/>
    <pageSetUpPr fitToPage="1"/>
  </sheetPr>
  <dimension ref="A1:BU82"/>
  <sheetViews>
    <sheetView zoomScale="80" zoomScaleNormal="80" workbookViewId="0">
      <selection activeCell="D15" sqref="D15"/>
    </sheetView>
  </sheetViews>
  <sheetFormatPr defaultColWidth="9" defaultRowHeight="13.8" x14ac:dyDescent="0.2"/>
  <cols>
    <col min="1" max="1" width="4.5" style="172" bestFit="1" customWidth="1"/>
    <col min="2" max="2" width="16.8984375" style="172" bestFit="1" customWidth="1"/>
    <col min="3" max="3" width="39.69921875" style="172" customWidth="1"/>
    <col min="4" max="4" width="4.5" style="172" customWidth="1"/>
    <col min="5" max="5" width="19.5" style="172" customWidth="1"/>
    <col min="6" max="6" width="3.69921875" style="172" bestFit="1" customWidth="1"/>
    <col min="7" max="7" width="5.8984375" style="172" customWidth="1"/>
    <col min="8" max="8" width="3.69921875" style="172" bestFit="1" customWidth="1"/>
    <col min="9" max="9" width="6.19921875" style="172" customWidth="1"/>
    <col min="10" max="10" width="21.59765625" style="172" customWidth="1"/>
    <col min="11" max="11" width="61.19921875" style="178" customWidth="1"/>
    <col min="12" max="12" width="1.59765625" style="172" hidden="1" customWidth="1"/>
    <col min="13" max="73" width="9" style="173"/>
    <col min="74" max="16384" width="9" style="172"/>
  </cols>
  <sheetData>
    <row r="1" spans="1:12" ht="42.75" customHeight="1" thickBot="1" x14ac:dyDescent="0.25">
      <c r="A1" s="656" t="s">
        <v>323</v>
      </c>
      <c r="B1" s="656"/>
      <c r="C1" s="656"/>
      <c r="D1" s="656"/>
      <c r="E1" s="656"/>
      <c r="F1" s="656"/>
      <c r="G1" s="656"/>
      <c r="H1" s="656"/>
      <c r="I1" s="656"/>
      <c r="J1" s="656"/>
      <c r="K1" s="656"/>
    </row>
    <row r="2" spans="1:12" s="173" customFormat="1" ht="30" customHeight="1" thickBot="1" x14ac:dyDescent="0.25">
      <c r="A2" s="761" t="s">
        <v>298</v>
      </c>
      <c r="B2" s="630"/>
      <c r="C2" s="762"/>
      <c r="D2" s="763" t="s">
        <v>299</v>
      </c>
      <c r="E2" s="764"/>
      <c r="F2" s="764"/>
      <c r="G2" s="764"/>
      <c r="H2" s="764"/>
      <c r="I2" s="764"/>
      <c r="J2" s="765"/>
      <c r="K2" s="443" t="s">
        <v>245</v>
      </c>
      <c r="L2" s="172"/>
    </row>
    <row r="3" spans="1:12" s="173" customFormat="1" ht="30" customHeight="1" thickTop="1" x14ac:dyDescent="0.2">
      <c r="A3" s="444">
        <v>1</v>
      </c>
      <c r="B3" s="766" t="s">
        <v>59</v>
      </c>
      <c r="C3" s="445" t="s">
        <v>404</v>
      </c>
      <c r="D3" s="769">
        <f ca="1">入力シート③!X105</f>
        <v>0</v>
      </c>
      <c r="E3" s="770"/>
      <c r="F3" s="770"/>
      <c r="G3" s="770"/>
      <c r="H3" s="770"/>
      <c r="I3" s="770"/>
      <c r="J3" s="770"/>
      <c r="K3" s="446" t="s">
        <v>324</v>
      </c>
      <c r="L3" s="447" t="s">
        <v>278</v>
      </c>
    </row>
    <row r="4" spans="1:12" s="173" customFormat="1" ht="30" customHeight="1" x14ac:dyDescent="0.2">
      <c r="A4" s="448">
        <v>2</v>
      </c>
      <c r="B4" s="767"/>
      <c r="C4" s="449" t="s">
        <v>405</v>
      </c>
      <c r="D4" s="771">
        <f ca="1">入力シート③!X106</f>
        <v>0</v>
      </c>
      <c r="E4" s="772"/>
      <c r="F4" s="772"/>
      <c r="G4" s="772"/>
      <c r="H4" s="772"/>
      <c r="I4" s="772"/>
      <c r="J4" s="773"/>
      <c r="K4" s="450" t="s">
        <v>324</v>
      </c>
      <c r="L4" s="172"/>
    </row>
    <row r="5" spans="1:12" s="173" customFormat="1" ht="30" customHeight="1" x14ac:dyDescent="0.2">
      <c r="A5" s="448">
        <v>3</v>
      </c>
      <c r="B5" s="767"/>
      <c r="C5" s="451" t="s">
        <v>406</v>
      </c>
      <c r="D5" s="771">
        <f ca="1">入力シート③!X107</f>
        <v>0</v>
      </c>
      <c r="E5" s="772"/>
      <c r="F5" s="772"/>
      <c r="G5" s="772"/>
      <c r="H5" s="772"/>
      <c r="I5" s="772"/>
      <c r="J5" s="773"/>
      <c r="K5" s="450" t="s">
        <v>324</v>
      </c>
      <c r="L5" s="172"/>
    </row>
    <row r="6" spans="1:12" s="173" customFormat="1" ht="30" customHeight="1" x14ac:dyDescent="0.2">
      <c r="A6" s="448">
        <v>4</v>
      </c>
      <c r="B6" s="767"/>
      <c r="C6" s="451" t="s">
        <v>407</v>
      </c>
      <c r="D6" s="771">
        <f ca="1">入力シート③!X108</f>
        <v>0</v>
      </c>
      <c r="E6" s="772"/>
      <c r="F6" s="772"/>
      <c r="G6" s="772"/>
      <c r="H6" s="772"/>
      <c r="I6" s="772"/>
      <c r="J6" s="773"/>
      <c r="K6" s="450" t="s">
        <v>324</v>
      </c>
      <c r="L6" s="172"/>
    </row>
    <row r="7" spans="1:12" s="173" customFormat="1" ht="30" customHeight="1" thickBot="1" x14ac:dyDescent="0.25">
      <c r="A7" s="448">
        <v>5</v>
      </c>
      <c r="B7" s="767"/>
      <c r="C7" s="452" t="s">
        <v>408</v>
      </c>
      <c r="D7" s="774">
        <f ca="1">入力シート③!X109</f>
        <v>0</v>
      </c>
      <c r="E7" s="775"/>
      <c r="F7" s="775"/>
      <c r="G7" s="775"/>
      <c r="H7" s="775"/>
      <c r="I7" s="775"/>
      <c r="J7" s="776"/>
      <c r="K7" s="453" t="s">
        <v>324</v>
      </c>
      <c r="L7" s="172"/>
    </row>
    <row r="8" spans="1:12" s="173" customFormat="1" ht="40.5" customHeight="1" thickTop="1" thickBot="1" x14ac:dyDescent="0.25">
      <c r="A8" s="454">
        <v>6</v>
      </c>
      <c r="B8" s="768"/>
      <c r="C8" s="455" t="s">
        <v>409</v>
      </c>
      <c r="D8" s="777">
        <f ca="1">SUM(D3:J7)</f>
        <v>0</v>
      </c>
      <c r="E8" s="778"/>
      <c r="F8" s="778"/>
      <c r="G8" s="778"/>
      <c r="H8" s="778"/>
      <c r="I8" s="778"/>
      <c r="J8" s="778"/>
      <c r="K8" s="456" t="s">
        <v>324</v>
      </c>
      <c r="L8" s="172"/>
    </row>
    <row r="9" spans="1:12" s="173" customFormat="1" ht="67.2" customHeight="1" thickTop="1" thickBot="1" x14ac:dyDescent="0.25">
      <c r="A9" s="457">
        <v>7</v>
      </c>
      <c r="B9" s="735" t="s">
        <v>627</v>
      </c>
      <c r="C9" s="458" t="s">
        <v>628</v>
      </c>
      <c r="D9" s="268"/>
      <c r="E9" s="758" t="s">
        <v>629</v>
      </c>
      <c r="F9" s="759"/>
      <c r="G9" s="759"/>
      <c r="H9" s="759"/>
      <c r="I9" s="759"/>
      <c r="J9" s="760"/>
      <c r="K9" s="459" t="s">
        <v>630</v>
      </c>
      <c r="L9" s="172"/>
    </row>
    <row r="10" spans="1:12" s="173" customFormat="1" ht="30" customHeight="1" x14ac:dyDescent="0.2">
      <c r="A10" s="739">
        <v>8</v>
      </c>
      <c r="B10" s="736"/>
      <c r="C10" s="460" t="s">
        <v>437</v>
      </c>
      <c r="D10" s="183"/>
      <c r="E10" s="253"/>
      <c r="F10" s="253"/>
      <c r="G10" s="741" t="str">
        <f>IF(D10&lt;&gt;"",1200000,"")</f>
        <v/>
      </c>
      <c r="H10" s="742"/>
      <c r="I10" s="742"/>
      <c r="J10" s="742"/>
      <c r="K10" s="461" t="s">
        <v>524</v>
      </c>
      <c r="L10" s="172"/>
    </row>
    <row r="11" spans="1:12" s="173" customFormat="1" ht="30" customHeight="1" thickBot="1" x14ac:dyDescent="0.25">
      <c r="A11" s="740"/>
      <c r="B11" s="736"/>
      <c r="C11" s="462" t="s">
        <v>438</v>
      </c>
      <c r="D11" s="273"/>
      <c r="E11" s="254"/>
      <c r="F11" s="254"/>
      <c r="G11" s="743" t="str">
        <f>IF(D11&lt;&gt;"",IF(D8*4/5&lt;1200000,ROUNDDOWN(D8*4/5,-3),""),"")</f>
        <v/>
      </c>
      <c r="H11" s="744"/>
      <c r="I11" s="744"/>
      <c r="J11" s="744"/>
      <c r="K11" s="463" t="s">
        <v>446</v>
      </c>
      <c r="L11" s="255">
        <f ca="1">D8*2/3</f>
        <v>0</v>
      </c>
    </row>
    <row r="12" spans="1:12" s="173" customFormat="1" ht="30" customHeight="1" thickBot="1" x14ac:dyDescent="0.25">
      <c r="A12" s="448">
        <v>9</v>
      </c>
      <c r="B12" s="736"/>
      <c r="C12" s="464" t="s">
        <v>325</v>
      </c>
      <c r="D12" s="745" t="str">
        <f>IF(G10&lt;&gt;"", D8-G10, IF(G11&lt;&gt;"", D8-G11,""))</f>
        <v/>
      </c>
      <c r="E12" s="746"/>
      <c r="F12" s="746"/>
      <c r="G12" s="746"/>
      <c r="H12" s="746"/>
      <c r="I12" s="746"/>
      <c r="J12" s="746"/>
      <c r="K12" s="465" t="s">
        <v>444</v>
      </c>
      <c r="L12" s="172"/>
    </row>
    <row r="13" spans="1:12" s="173" customFormat="1" ht="47.25" customHeight="1" thickTop="1" thickBot="1" x14ac:dyDescent="0.25">
      <c r="A13" s="454">
        <v>10</v>
      </c>
      <c r="B13" s="757"/>
      <c r="C13" s="455" t="s">
        <v>326</v>
      </c>
      <c r="D13" s="747" t="str">
        <f>IF(G10&lt;&gt;"", G10+D12, IF(G11&lt;&gt;"", G11+D12, ""))</f>
        <v/>
      </c>
      <c r="E13" s="748"/>
      <c r="F13" s="748"/>
      <c r="G13" s="748"/>
      <c r="H13" s="748"/>
      <c r="I13" s="748"/>
      <c r="J13" s="748"/>
      <c r="K13" s="466" t="s">
        <v>445</v>
      </c>
      <c r="L13" s="172"/>
    </row>
    <row r="14" spans="1:12" s="173" customFormat="1" ht="67.2" customHeight="1" thickTop="1" thickBot="1" x14ac:dyDescent="0.25">
      <c r="A14" s="467">
        <v>11</v>
      </c>
      <c r="B14" s="735" t="s">
        <v>436</v>
      </c>
      <c r="C14" s="468" t="s">
        <v>522</v>
      </c>
      <c r="D14" s="183"/>
      <c r="E14" s="315" t="s">
        <v>523</v>
      </c>
      <c r="F14" s="316"/>
      <c r="G14" s="316"/>
      <c r="H14" s="316"/>
      <c r="I14" s="316"/>
      <c r="J14" s="317"/>
      <c r="K14" s="469" t="s">
        <v>525</v>
      </c>
      <c r="L14" s="172"/>
    </row>
    <row r="15" spans="1:12" s="173" customFormat="1" ht="30" customHeight="1" x14ac:dyDescent="0.2">
      <c r="A15" s="749">
        <v>12</v>
      </c>
      <c r="B15" s="736"/>
      <c r="C15" s="460" t="s">
        <v>439</v>
      </c>
      <c r="D15" s="183"/>
      <c r="E15" s="253"/>
      <c r="F15" s="253"/>
      <c r="G15" s="741" t="str">
        <f>IF(D15&lt;&gt;"",1000000,"")</f>
        <v/>
      </c>
      <c r="H15" s="742"/>
      <c r="I15" s="742"/>
      <c r="J15" s="742"/>
      <c r="K15" s="470" t="s">
        <v>524</v>
      </c>
      <c r="L15" s="172"/>
    </row>
    <row r="16" spans="1:12" s="173" customFormat="1" ht="30" customHeight="1" thickBot="1" x14ac:dyDescent="0.25">
      <c r="A16" s="750"/>
      <c r="B16" s="736"/>
      <c r="C16" s="462" t="s">
        <v>440</v>
      </c>
      <c r="D16" s="184"/>
      <c r="E16" s="254"/>
      <c r="F16" s="254"/>
      <c r="G16" s="743" t="str">
        <f>IF(D16&lt;&gt;"", IF(D8*2/3&lt;1000000, ROUNDDOWN(D8*2/3, -3), ""), "")</f>
        <v/>
      </c>
      <c r="H16" s="744"/>
      <c r="I16" s="744"/>
      <c r="J16" s="744"/>
      <c r="K16" s="463" t="s">
        <v>446</v>
      </c>
      <c r="L16" s="255" t="e">
        <f>D13*2/3</f>
        <v>#VALUE!</v>
      </c>
    </row>
    <row r="17" spans="1:13" s="173" customFormat="1" ht="30" customHeight="1" thickBot="1" x14ac:dyDescent="0.25">
      <c r="A17" s="471">
        <v>13</v>
      </c>
      <c r="B17" s="736"/>
      <c r="C17" s="464" t="s">
        <v>325</v>
      </c>
      <c r="D17" s="745" t="str">
        <f>IF(G15&lt;&gt;"", D8-G15, IF(G16&lt;&gt;"", D8-G16, ""))</f>
        <v/>
      </c>
      <c r="E17" s="746"/>
      <c r="F17" s="746"/>
      <c r="G17" s="746"/>
      <c r="H17" s="746"/>
      <c r="I17" s="746"/>
      <c r="J17" s="746"/>
      <c r="K17" s="472" t="s">
        <v>444</v>
      </c>
      <c r="L17" s="172"/>
    </row>
    <row r="18" spans="1:13" s="173" customFormat="1" ht="47.25" customHeight="1" thickTop="1" thickBot="1" x14ac:dyDescent="0.25">
      <c r="A18" s="473">
        <v>14</v>
      </c>
      <c r="B18" s="737"/>
      <c r="C18" s="474" t="s">
        <v>326</v>
      </c>
      <c r="D18" s="751" t="str">
        <f>IF(G15&lt;&gt;"", G15+D17, IF(G16&lt;&gt;"", G16+D17, ""))</f>
        <v/>
      </c>
      <c r="E18" s="752"/>
      <c r="F18" s="752"/>
      <c r="G18" s="752"/>
      <c r="H18" s="752"/>
      <c r="I18" s="752"/>
      <c r="J18" s="752"/>
      <c r="K18" s="475" t="s">
        <v>445</v>
      </c>
      <c r="L18" s="172"/>
    </row>
    <row r="19" spans="1:13" s="173" customFormat="1" ht="47.25" customHeight="1" thickBot="1" x14ac:dyDescent="0.25">
      <c r="A19" s="476">
        <v>15</v>
      </c>
      <c r="B19" s="755" t="s">
        <v>521</v>
      </c>
      <c r="C19" s="756"/>
      <c r="D19" s="753"/>
      <c r="E19" s="754"/>
      <c r="F19" s="754"/>
      <c r="G19" s="754"/>
      <c r="H19" s="754"/>
      <c r="I19" s="754"/>
      <c r="J19" s="754"/>
      <c r="K19" s="477" t="s">
        <v>526</v>
      </c>
      <c r="L19" s="172"/>
      <c r="M19" s="478"/>
    </row>
    <row r="20" spans="1:13" s="173" customFormat="1" ht="54" customHeight="1" x14ac:dyDescent="0.2">
      <c r="A20" s="738" t="s">
        <v>787</v>
      </c>
      <c r="B20" s="738"/>
      <c r="C20" s="738"/>
      <c r="D20" s="738"/>
      <c r="E20" s="738"/>
      <c r="F20" s="738"/>
      <c r="G20" s="738"/>
      <c r="H20" s="738"/>
      <c r="I20" s="738"/>
      <c r="J20" s="738"/>
      <c r="K20" s="738"/>
    </row>
    <row r="21" spans="1:13" s="173" customFormat="1" ht="18.75" customHeight="1" x14ac:dyDescent="0.2">
      <c r="K21" s="180"/>
    </row>
    <row r="22" spans="1:13" s="173" customFormat="1" ht="18.75" customHeight="1" x14ac:dyDescent="0.2">
      <c r="K22" s="180"/>
    </row>
    <row r="23" spans="1:13" s="173" customFormat="1" ht="18.75" customHeight="1" x14ac:dyDescent="0.2">
      <c r="K23" s="180"/>
    </row>
    <row r="24" spans="1:13" s="173" customFormat="1" ht="18.75" customHeight="1" x14ac:dyDescent="0.2">
      <c r="K24" s="180"/>
    </row>
    <row r="25" spans="1:13" s="173" customFormat="1" ht="18.75" customHeight="1" x14ac:dyDescent="0.2">
      <c r="K25" s="180"/>
    </row>
    <row r="26" spans="1:13" s="173" customFormat="1" ht="18.75" customHeight="1" x14ac:dyDescent="0.2">
      <c r="K26" s="180"/>
    </row>
    <row r="27" spans="1:13" s="173" customFormat="1" ht="18.75" customHeight="1" x14ac:dyDescent="0.2">
      <c r="K27" s="180"/>
    </row>
    <row r="28" spans="1:13" s="173" customFormat="1" ht="18.75" customHeight="1" x14ac:dyDescent="0.2">
      <c r="K28" s="180"/>
    </row>
    <row r="29" spans="1:13" s="173" customFormat="1" ht="18.75" customHeight="1" x14ac:dyDescent="0.2">
      <c r="K29" s="180"/>
    </row>
    <row r="30" spans="1:13" s="173" customFormat="1" ht="18.75" customHeight="1" x14ac:dyDescent="0.2">
      <c r="K30" s="180"/>
    </row>
    <row r="31" spans="1:13" s="173" customFormat="1" ht="18.75" customHeight="1" x14ac:dyDescent="0.2">
      <c r="K31" s="180"/>
    </row>
    <row r="32" spans="1:13" s="173" customFormat="1" ht="18.75" customHeight="1" x14ac:dyDescent="0.2">
      <c r="K32" s="180"/>
    </row>
    <row r="33" spans="11:11" s="173" customFormat="1" ht="18.75" customHeight="1" x14ac:dyDescent="0.2">
      <c r="K33" s="180"/>
    </row>
    <row r="34" spans="11:11" s="173" customFormat="1" ht="18.75" customHeight="1" x14ac:dyDescent="0.2">
      <c r="K34" s="180"/>
    </row>
    <row r="35" spans="11:11" s="173" customFormat="1" ht="18.75" customHeight="1" x14ac:dyDescent="0.2">
      <c r="K35" s="180"/>
    </row>
    <row r="36" spans="11:11" s="173" customFormat="1" ht="18.75" customHeight="1" x14ac:dyDescent="0.2">
      <c r="K36" s="180"/>
    </row>
    <row r="37" spans="11:11" s="173" customFormat="1" ht="18.75" customHeight="1" x14ac:dyDescent="0.2">
      <c r="K37" s="180"/>
    </row>
    <row r="38" spans="11:11" s="173" customFormat="1" ht="18.75" customHeight="1" x14ac:dyDescent="0.2">
      <c r="K38" s="180"/>
    </row>
    <row r="39" spans="11:11" s="173" customFormat="1" ht="18.75" customHeight="1" x14ac:dyDescent="0.2">
      <c r="K39" s="180"/>
    </row>
    <row r="40" spans="11:11" s="173" customFormat="1" ht="18.75" customHeight="1" x14ac:dyDescent="0.2">
      <c r="K40" s="180"/>
    </row>
    <row r="41" spans="11:11" s="173" customFormat="1" ht="18.75" customHeight="1" x14ac:dyDescent="0.2">
      <c r="K41" s="180"/>
    </row>
    <row r="42" spans="11:11" s="173" customFormat="1" ht="18.75" customHeight="1" x14ac:dyDescent="0.2">
      <c r="K42" s="180"/>
    </row>
    <row r="43" spans="11:11" s="173" customFormat="1" ht="18.75" customHeight="1" x14ac:dyDescent="0.2">
      <c r="K43" s="180"/>
    </row>
    <row r="44" spans="11:11" s="173" customFormat="1" ht="18.75" customHeight="1" x14ac:dyDescent="0.2">
      <c r="K44" s="180"/>
    </row>
    <row r="45" spans="11:11" s="173" customFormat="1" ht="18.75" customHeight="1" x14ac:dyDescent="0.2">
      <c r="K45" s="180"/>
    </row>
    <row r="46" spans="11:11" s="173" customFormat="1" ht="18.75" customHeight="1" x14ac:dyDescent="0.2">
      <c r="K46" s="180"/>
    </row>
    <row r="47" spans="11:11" s="173" customFormat="1" ht="18.75" customHeight="1" x14ac:dyDescent="0.2">
      <c r="K47" s="180"/>
    </row>
    <row r="48" spans="11:11" s="173" customFormat="1" ht="18.75" customHeight="1" x14ac:dyDescent="0.2">
      <c r="K48" s="180"/>
    </row>
    <row r="49" spans="11:11" s="173" customFormat="1" ht="18.75" customHeight="1" x14ac:dyDescent="0.2">
      <c r="K49" s="180"/>
    </row>
    <row r="50" spans="11:11" s="173" customFormat="1" ht="18.75" customHeight="1" x14ac:dyDescent="0.2">
      <c r="K50" s="180"/>
    </row>
    <row r="51" spans="11:11" s="173" customFormat="1" ht="18.75" customHeight="1" x14ac:dyDescent="0.2">
      <c r="K51" s="180"/>
    </row>
    <row r="52" spans="11:11" s="173" customFormat="1" ht="18.75" customHeight="1" x14ac:dyDescent="0.2">
      <c r="K52" s="180"/>
    </row>
    <row r="53" spans="11:11" s="173" customFormat="1" ht="18.75" customHeight="1" x14ac:dyDescent="0.2">
      <c r="K53" s="180"/>
    </row>
    <row r="54" spans="11:11" s="173" customFormat="1" ht="18.75" customHeight="1" x14ac:dyDescent="0.2">
      <c r="K54" s="180"/>
    </row>
    <row r="55" spans="11:11" s="173" customFormat="1" ht="18.75" customHeight="1" x14ac:dyDescent="0.2">
      <c r="K55" s="180"/>
    </row>
    <row r="56" spans="11:11" s="173" customFormat="1" ht="18.75" customHeight="1" x14ac:dyDescent="0.2">
      <c r="K56" s="177"/>
    </row>
    <row r="57" spans="11:11" s="173" customFormat="1" ht="18.75" customHeight="1" x14ac:dyDescent="0.2">
      <c r="K57" s="177"/>
    </row>
    <row r="58" spans="11:11" s="173" customFormat="1" ht="18.75" customHeight="1" x14ac:dyDescent="0.2">
      <c r="K58" s="177"/>
    </row>
    <row r="59" spans="11:11" s="173" customFormat="1" ht="18.75" customHeight="1" x14ac:dyDescent="0.2">
      <c r="K59" s="177"/>
    </row>
    <row r="60" spans="11:11" s="173" customFormat="1" ht="18.75" customHeight="1" x14ac:dyDescent="0.2">
      <c r="K60" s="177"/>
    </row>
    <row r="61" spans="11:11" s="173" customFormat="1" ht="18.75" customHeight="1" x14ac:dyDescent="0.2">
      <c r="K61" s="177"/>
    </row>
    <row r="62" spans="11:11" s="173" customFormat="1" ht="18.75" customHeight="1" x14ac:dyDescent="0.2">
      <c r="K62" s="177"/>
    </row>
    <row r="63" spans="11:11" s="173" customFormat="1" ht="18.75" customHeight="1" x14ac:dyDescent="0.2">
      <c r="K63" s="177"/>
    </row>
    <row r="64" spans="11:11" s="173" customFormat="1" ht="18.75" customHeight="1" x14ac:dyDescent="0.2">
      <c r="K64" s="177"/>
    </row>
    <row r="65" spans="11:11" s="173" customFormat="1" ht="18.75" customHeight="1" x14ac:dyDescent="0.2">
      <c r="K65" s="177"/>
    </row>
    <row r="66" spans="11:11" s="173" customFormat="1" ht="18.75" customHeight="1" x14ac:dyDescent="0.2">
      <c r="K66" s="177"/>
    </row>
    <row r="67" spans="11:11" s="173" customFormat="1" ht="18.75" customHeight="1" x14ac:dyDescent="0.2">
      <c r="K67" s="177"/>
    </row>
    <row r="68" spans="11:11" s="173" customFormat="1" ht="18.75" customHeight="1" x14ac:dyDescent="0.2">
      <c r="K68" s="177"/>
    </row>
    <row r="69" spans="11:11" s="173" customFormat="1" ht="18.75" customHeight="1" x14ac:dyDescent="0.2">
      <c r="K69" s="177"/>
    </row>
    <row r="70" spans="11:11" s="173" customFormat="1" ht="18.75" customHeight="1" x14ac:dyDescent="0.2">
      <c r="K70" s="177"/>
    </row>
    <row r="71" spans="11:11" s="173" customFormat="1" ht="18.75" customHeight="1" x14ac:dyDescent="0.2">
      <c r="K71" s="177"/>
    </row>
    <row r="72" spans="11:11" s="173" customFormat="1" ht="18.75" customHeight="1" x14ac:dyDescent="0.2">
      <c r="K72" s="177"/>
    </row>
    <row r="73" spans="11:11" s="173" customFormat="1" ht="18.75" customHeight="1" x14ac:dyDescent="0.2">
      <c r="K73" s="177"/>
    </row>
    <row r="74" spans="11:11" s="173" customFormat="1" ht="18.75" customHeight="1" x14ac:dyDescent="0.2">
      <c r="K74" s="177"/>
    </row>
    <row r="75" spans="11:11" s="173" customFormat="1" ht="18.75" customHeight="1" x14ac:dyDescent="0.2">
      <c r="K75" s="177"/>
    </row>
    <row r="76" spans="11:11" s="173" customFormat="1" ht="18.75" customHeight="1" x14ac:dyDescent="0.2">
      <c r="K76" s="177"/>
    </row>
    <row r="77" spans="11:11" s="173" customFormat="1" ht="18.75" customHeight="1" x14ac:dyDescent="0.2">
      <c r="K77" s="177"/>
    </row>
    <row r="78" spans="11:11" s="173" customFormat="1" ht="18.75" customHeight="1" x14ac:dyDescent="0.2">
      <c r="K78" s="177"/>
    </row>
    <row r="79" spans="11:11" s="173" customFormat="1" ht="18.75" customHeight="1" x14ac:dyDescent="0.2">
      <c r="K79" s="177"/>
    </row>
    <row r="80" spans="11:11" s="173" customFormat="1" ht="18.75" customHeight="1" x14ac:dyDescent="0.2">
      <c r="K80" s="177"/>
    </row>
    <row r="81" ht="18.75" customHeight="1" x14ac:dyDescent="0.2"/>
    <row r="82" ht="18.75" customHeight="1" x14ac:dyDescent="0.2"/>
  </sheetData>
  <sheetProtection algorithmName="SHA-512" hashValue="TPL3KPq1KHK3mh5K/uHyW7nM900YlLXhD+SKp9ZGAzSCa+Pk4LY11HqITwtQgX+zu8Q5F9KRDle1TQ+1gCOs0Q==" saltValue="lljo+stkuvFW+ox7PJYvvA==" spinCount="100000" sheet="1" objects="1" scenarios="1" selectLockedCells="1"/>
  <mergeCells count="26">
    <mergeCell ref="A1:K1"/>
    <mergeCell ref="A2:C2"/>
    <mergeCell ref="D2:J2"/>
    <mergeCell ref="B3:B8"/>
    <mergeCell ref="D3:J3"/>
    <mergeCell ref="D4:J4"/>
    <mergeCell ref="D5:J5"/>
    <mergeCell ref="D6:J6"/>
    <mergeCell ref="D7:J7"/>
    <mergeCell ref="D8:J8"/>
    <mergeCell ref="B14:B18"/>
    <mergeCell ref="A20:K20"/>
    <mergeCell ref="A10:A11"/>
    <mergeCell ref="G10:J10"/>
    <mergeCell ref="G11:J11"/>
    <mergeCell ref="D12:J12"/>
    <mergeCell ref="D13:J13"/>
    <mergeCell ref="A15:A16"/>
    <mergeCell ref="G15:J15"/>
    <mergeCell ref="G16:J16"/>
    <mergeCell ref="D17:J17"/>
    <mergeCell ref="D18:J18"/>
    <mergeCell ref="D19:J19"/>
    <mergeCell ref="B19:C19"/>
    <mergeCell ref="B9:B13"/>
    <mergeCell ref="E9:J9"/>
  </mergeCells>
  <phoneticPr fontId="7"/>
  <dataValidations count="3">
    <dataValidation type="list" imeMode="hiragana" allowBlank="1" showInputMessage="1" showErrorMessage="1" sqref="D9:D11 D14:D16" xr:uid="{00000000-0002-0000-0400-000000000000}">
      <formula1>$L$2:$L$3</formula1>
    </dataValidation>
    <dataValidation imeMode="hiragana" allowBlank="1" showInputMessage="1" showErrorMessage="1" sqref="E17:J18 F8:J8 F14:J14 E8:E11 D8 E14:E16 D17:D19 D12:J13 D3:J7" xr:uid="{00000000-0002-0000-0400-000001000000}"/>
    <dataValidation imeMode="off" allowBlank="1" showInputMessage="1" showErrorMessage="1" sqref="L11 L16" xr:uid="{00000000-0002-0000-0400-000002000000}"/>
  </dataValidations>
  <pageMargins left="0.7" right="0.7" top="0.75" bottom="0.75" header="0.3" footer="0.3"/>
  <pageSetup paperSize="9" scale="4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33CC"/>
    <pageSetUpPr fitToPage="1"/>
  </sheetPr>
  <dimension ref="A1:BX79"/>
  <sheetViews>
    <sheetView zoomScale="80" zoomScaleNormal="80" workbookViewId="0">
      <selection activeCell="D8" sqref="D8"/>
    </sheetView>
  </sheetViews>
  <sheetFormatPr defaultColWidth="9" defaultRowHeight="13.8" x14ac:dyDescent="0.2"/>
  <cols>
    <col min="1" max="1" width="10.8984375" style="172" customWidth="1"/>
    <col min="2" max="2" width="39.69921875" style="172" customWidth="1"/>
    <col min="3" max="3" width="7" style="172" customWidth="1"/>
    <col min="4" max="13" width="5.59765625" style="172" customWidth="1"/>
    <col min="14" max="14" width="55.19921875" style="178" customWidth="1"/>
    <col min="15" max="15" width="16.3984375" style="172" hidden="1" customWidth="1"/>
    <col min="16" max="18" width="9" style="173" hidden="1" customWidth="1"/>
    <col min="19" max="19" width="17.8984375" style="173" hidden="1" customWidth="1"/>
    <col min="20" max="20" width="9" style="173" hidden="1" customWidth="1"/>
    <col min="21" max="21" width="9" style="173" customWidth="1"/>
    <col min="22" max="76" width="9" style="173"/>
    <col min="77" max="16384" width="9" style="172"/>
  </cols>
  <sheetData>
    <row r="1" spans="1:20" ht="42.75" customHeight="1" x14ac:dyDescent="0.2">
      <c r="A1" s="787" t="s">
        <v>601</v>
      </c>
      <c r="B1" s="787"/>
      <c r="C1" s="787"/>
      <c r="D1" s="787"/>
      <c r="E1" s="787"/>
      <c r="F1" s="787"/>
      <c r="G1" s="787"/>
      <c r="H1" s="787"/>
      <c r="I1" s="787"/>
      <c r="J1" s="787"/>
      <c r="K1" s="787"/>
      <c r="L1" s="787"/>
      <c r="M1" s="787"/>
      <c r="N1" s="787"/>
    </row>
    <row r="2" spans="1:20" ht="89.25" customHeight="1" x14ac:dyDescent="0.2">
      <c r="A2" s="788" t="s">
        <v>765</v>
      </c>
      <c r="B2" s="788"/>
      <c r="C2" s="788"/>
      <c r="D2" s="788"/>
      <c r="E2" s="788"/>
      <c r="F2" s="788"/>
      <c r="G2" s="788"/>
      <c r="H2" s="788"/>
      <c r="I2" s="788"/>
      <c r="J2" s="788"/>
      <c r="K2" s="788"/>
      <c r="L2" s="788"/>
      <c r="M2" s="788"/>
      <c r="N2" s="788"/>
    </row>
    <row r="3" spans="1:20" ht="10.5" customHeight="1" x14ac:dyDescent="0.2">
      <c r="A3" s="427"/>
      <c r="B3" s="427"/>
      <c r="C3" s="427"/>
      <c r="D3" s="427"/>
      <c r="E3" s="427"/>
      <c r="F3" s="427"/>
      <c r="G3" s="427"/>
      <c r="H3" s="427"/>
      <c r="I3" s="427"/>
      <c r="J3" s="427"/>
      <c r="K3" s="427"/>
      <c r="L3" s="427"/>
      <c r="M3" s="427"/>
      <c r="N3" s="427"/>
    </row>
    <row r="4" spans="1:20" ht="22.5" customHeight="1" thickBot="1" x14ac:dyDescent="0.25">
      <c r="A4" s="789" t="s">
        <v>328</v>
      </c>
      <c r="B4" s="789"/>
      <c r="C4" s="789"/>
      <c r="D4" s="789"/>
      <c r="E4" s="789"/>
      <c r="F4" s="789"/>
      <c r="G4" s="789"/>
      <c r="H4" s="789"/>
      <c r="I4" s="789"/>
      <c r="J4" s="789"/>
      <c r="K4" s="789"/>
      <c r="L4" s="789"/>
      <c r="M4" s="789"/>
      <c r="N4" s="789"/>
      <c r="Q4" s="173" t="s">
        <v>447</v>
      </c>
    </row>
    <row r="5" spans="1:20" s="173" customFormat="1" ht="30" customHeight="1" thickBot="1" x14ac:dyDescent="0.25">
      <c r="A5" s="630" t="s">
        <v>329</v>
      </c>
      <c r="B5" s="762"/>
      <c r="C5" s="763" t="s">
        <v>299</v>
      </c>
      <c r="D5" s="764"/>
      <c r="E5" s="764"/>
      <c r="F5" s="764"/>
      <c r="G5" s="764"/>
      <c r="H5" s="764"/>
      <c r="I5" s="764"/>
      <c r="J5" s="764"/>
      <c r="K5" s="764"/>
      <c r="L5" s="764"/>
      <c r="M5" s="765"/>
      <c r="N5" s="443" t="s">
        <v>245</v>
      </c>
      <c r="O5" s="172"/>
      <c r="P5" s="173" t="s">
        <v>1</v>
      </c>
      <c r="Q5" s="173">
        <v>8</v>
      </c>
      <c r="R5" s="173">
        <v>1</v>
      </c>
      <c r="S5" s="173" t="s">
        <v>743</v>
      </c>
      <c r="T5" s="173">
        <v>1</v>
      </c>
    </row>
    <row r="6" spans="1:20" s="173" customFormat="1" ht="30" customHeight="1" x14ac:dyDescent="0.2">
      <c r="A6" s="779" t="s">
        <v>330</v>
      </c>
      <c r="B6" s="781" t="s">
        <v>331</v>
      </c>
      <c r="C6" s="783"/>
      <c r="D6" s="784"/>
      <c r="E6" s="784"/>
      <c r="F6" s="784"/>
      <c r="G6" s="784"/>
      <c r="H6" s="185" t="s">
        <v>805</v>
      </c>
      <c r="I6" s="185"/>
      <c r="J6" s="185"/>
      <c r="K6" s="185"/>
      <c r="L6" s="185"/>
      <c r="M6" s="186"/>
      <c r="N6" s="479" t="s">
        <v>332</v>
      </c>
      <c r="O6" s="447" t="s">
        <v>278</v>
      </c>
      <c r="P6" s="173" t="s">
        <v>333</v>
      </c>
      <c r="Q6" s="173">
        <v>7</v>
      </c>
      <c r="R6" s="173">
        <v>2</v>
      </c>
      <c r="S6" s="173" t="s">
        <v>744</v>
      </c>
      <c r="T6" s="173">
        <v>2</v>
      </c>
    </row>
    <row r="7" spans="1:20" s="173" customFormat="1" ht="30" customHeight="1" thickBot="1" x14ac:dyDescent="0.25">
      <c r="A7" s="780"/>
      <c r="B7" s="782"/>
      <c r="C7" s="785"/>
      <c r="D7" s="786"/>
      <c r="E7" s="786"/>
      <c r="F7" s="786"/>
      <c r="G7" s="786"/>
      <c r="H7" s="187" t="s">
        <v>16</v>
      </c>
      <c r="I7" s="187"/>
      <c r="J7" s="187"/>
      <c r="K7" s="187"/>
      <c r="L7" s="187"/>
      <c r="M7" s="188"/>
      <c r="N7" s="480"/>
      <c r="O7" s="172"/>
      <c r="Q7" s="173">
        <v>6</v>
      </c>
      <c r="R7" s="173">
        <v>3</v>
      </c>
      <c r="S7" s="173" t="s">
        <v>745</v>
      </c>
      <c r="T7" s="173">
        <v>3</v>
      </c>
    </row>
    <row r="8" spans="1:20" s="173" customFormat="1" ht="30" customHeight="1" x14ac:dyDescent="0.2">
      <c r="A8" s="779" t="s">
        <v>334</v>
      </c>
      <c r="B8" s="790" t="s">
        <v>619</v>
      </c>
      <c r="C8" s="552" t="s">
        <v>1</v>
      </c>
      <c r="D8" s="364"/>
      <c r="E8" s="185" t="s">
        <v>37</v>
      </c>
      <c r="F8" s="784"/>
      <c r="G8" s="784"/>
      <c r="H8" s="185" t="s">
        <v>89</v>
      </c>
      <c r="I8" s="185"/>
      <c r="J8" s="185"/>
      <c r="K8" s="185"/>
      <c r="L8" s="185"/>
      <c r="M8" s="186"/>
      <c r="N8" s="479" t="s">
        <v>277</v>
      </c>
      <c r="O8" s="172"/>
      <c r="Q8" s="173">
        <v>5</v>
      </c>
      <c r="R8" s="173">
        <v>4</v>
      </c>
      <c r="S8" s="173" t="s">
        <v>746</v>
      </c>
      <c r="T8" s="173">
        <v>4</v>
      </c>
    </row>
    <row r="9" spans="1:20" s="173" customFormat="1" ht="30" customHeight="1" thickBot="1" x14ac:dyDescent="0.25">
      <c r="A9" s="780"/>
      <c r="B9" s="791"/>
      <c r="C9" s="785"/>
      <c r="D9" s="786"/>
      <c r="E9" s="786"/>
      <c r="F9" s="786"/>
      <c r="G9" s="786"/>
      <c r="H9" s="187" t="s">
        <v>16</v>
      </c>
      <c r="I9" s="187"/>
      <c r="J9" s="187"/>
      <c r="K9" s="187"/>
      <c r="L9" s="187"/>
      <c r="M9" s="188"/>
      <c r="N9" s="480" t="s">
        <v>335</v>
      </c>
      <c r="O9" s="172"/>
      <c r="Q9" s="173">
        <v>4</v>
      </c>
      <c r="R9" s="173">
        <v>5</v>
      </c>
      <c r="S9" s="173" t="s">
        <v>747</v>
      </c>
      <c r="T9" s="173">
        <v>5</v>
      </c>
    </row>
    <row r="10" spans="1:20" s="173" customFormat="1" ht="30" customHeight="1" thickBot="1" x14ac:dyDescent="0.25">
      <c r="A10" s="792" t="s">
        <v>336</v>
      </c>
      <c r="B10" s="793"/>
      <c r="C10" s="794" t="str">
        <f>IFERROR(ROUNDDOWN((C9-C7)/C9*100,2),"")</f>
        <v/>
      </c>
      <c r="D10" s="795"/>
      <c r="E10" s="795"/>
      <c r="F10" s="795"/>
      <c r="G10" s="796"/>
      <c r="H10" s="189" t="s">
        <v>95</v>
      </c>
      <c r="I10" s="366" t="s">
        <v>632</v>
      </c>
      <c r="J10" s="189"/>
      <c r="K10" s="189"/>
      <c r="L10" s="189"/>
      <c r="M10" s="190"/>
      <c r="N10" s="481" t="s">
        <v>631</v>
      </c>
      <c r="O10" s="172" t="e">
        <f>(C9-C7)/C9</f>
        <v>#DIV/0!</v>
      </c>
      <c r="Q10" s="173">
        <v>3</v>
      </c>
      <c r="R10" s="173">
        <v>6</v>
      </c>
      <c r="S10" s="173" t="s">
        <v>748</v>
      </c>
      <c r="T10" s="173">
        <v>6</v>
      </c>
    </row>
    <row r="11" spans="1:20" s="173" customFormat="1" ht="94.5" customHeight="1" thickBot="1" x14ac:dyDescent="0.25">
      <c r="A11" s="797" t="s">
        <v>798</v>
      </c>
      <c r="B11" s="798"/>
      <c r="C11" s="798"/>
      <c r="D11" s="798"/>
      <c r="E11" s="798"/>
      <c r="F11" s="798"/>
      <c r="G11" s="798"/>
      <c r="H11" s="798"/>
      <c r="I11" s="798"/>
      <c r="J11" s="798"/>
      <c r="K11" s="798"/>
      <c r="L11" s="798"/>
      <c r="M11" s="799"/>
      <c r="N11" s="482" t="s">
        <v>337</v>
      </c>
      <c r="O11" s="172"/>
      <c r="Q11" s="173">
        <v>2</v>
      </c>
      <c r="R11" s="173">
        <v>7</v>
      </c>
      <c r="S11" s="173" t="s">
        <v>749</v>
      </c>
      <c r="T11" s="173">
        <v>7</v>
      </c>
    </row>
    <row r="12" spans="1:20" s="173" customFormat="1" ht="30" customHeight="1" thickBot="1" x14ac:dyDescent="0.25">
      <c r="A12" s="800"/>
      <c r="B12" s="801"/>
      <c r="C12" s="276"/>
      <c r="D12" s="185" t="s">
        <v>338</v>
      </c>
      <c r="E12" s="185"/>
      <c r="F12" s="185"/>
      <c r="G12" s="185"/>
      <c r="H12" s="185"/>
      <c r="I12" s="185"/>
      <c r="J12" s="185"/>
      <c r="K12" s="185"/>
      <c r="L12" s="185"/>
      <c r="M12" s="186"/>
      <c r="N12" s="479"/>
      <c r="O12" s="172"/>
      <c r="Q12" s="173">
        <v>1</v>
      </c>
      <c r="R12" s="173">
        <v>8</v>
      </c>
      <c r="S12" s="173" t="s">
        <v>750</v>
      </c>
      <c r="T12" s="173">
        <v>8</v>
      </c>
    </row>
    <row r="13" spans="1:20" s="173" customFormat="1" ht="30" customHeight="1" x14ac:dyDescent="0.2">
      <c r="A13" s="802" t="s">
        <v>339</v>
      </c>
      <c r="B13" s="803"/>
      <c r="C13" s="256" t="s">
        <v>340</v>
      </c>
      <c r="D13" s="274"/>
      <c r="E13" s="191" t="s">
        <v>37</v>
      </c>
      <c r="F13" s="275"/>
      <c r="G13" s="191" t="s">
        <v>341</v>
      </c>
      <c r="H13" s="191"/>
      <c r="I13" s="275"/>
      <c r="J13" s="191" t="s">
        <v>342</v>
      </c>
      <c r="K13" s="191"/>
      <c r="L13" s="191"/>
      <c r="M13" s="192"/>
      <c r="N13" s="483" t="s">
        <v>277</v>
      </c>
      <c r="O13" s="172"/>
      <c r="Q13" s="173">
        <v>31</v>
      </c>
      <c r="R13" s="173">
        <v>9</v>
      </c>
      <c r="S13" s="173" t="s">
        <v>751</v>
      </c>
      <c r="T13" s="173">
        <v>9</v>
      </c>
    </row>
    <row r="14" spans="1:20" s="173" customFormat="1" ht="30" customHeight="1" thickBot="1" x14ac:dyDescent="0.25">
      <c r="A14" s="804" t="s">
        <v>343</v>
      </c>
      <c r="B14" s="805"/>
      <c r="C14" s="785"/>
      <c r="D14" s="786"/>
      <c r="E14" s="786"/>
      <c r="F14" s="786"/>
      <c r="G14" s="786"/>
      <c r="H14" s="187" t="s">
        <v>16</v>
      </c>
      <c r="I14" s="187"/>
      <c r="J14" s="187"/>
      <c r="K14" s="187"/>
      <c r="L14" s="187"/>
      <c r="M14" s="188"/>
      <c r="N14" s="480"/>
      <c r="O14" s="172"/>
      <c r="R14" s="173">
        <v>10</v>
      </c>
      <c r="S14" s="173" t="s">
        <v>752</v>
      </c>
      <c r="T14" s="173">
        <v>10</v>
      </c>
    </row>
    <row r="15" spans="1:20" s="173" customFormat="1" ht="30" customHeight="1" thickBot="1" x14ac:dyDescent="0.25">
      <c r="A15" s="806" t="s">
        <v>336</v>
      </c>
      <c r="B15" s="807"/>
      <c r="C15" s="808" t="str">
        <f>IF(C14=0,"",ROUNDDOWN((C14-C7)/C14*100,2))</f>
        <v/>
      </c>
      <c r="D15" s="809"/>
      <c r="E15" s="809"/>
      <c r="F15" s="809"/>
      <c r="G15" s="810"/>
      <c r="H15" s="269" t="s">
        <v>95</v>
      </c>
      <c r="I15" s="366" t="s">
        <v>632</v>
      </c>
      <c r="J15" s="269"/>
      <c r="K15" s="269"/>
      <c r="L15" s="269"/>
      <c r="M15" s="270"/>
      <c r="N15" s="484" t="s">
        <v>631</v>
      </c>
      <c r="O15" s="172" t="e">
        <f>(C14-C7)/C14</f>
        <v>#DIV/0!</v>
      </c>
      <c r="R15" s="173">
        <v>11</v>
      </c>
      <c r="S15" s="173" t="s">
        <v>753</v>
      </c>
      <c r="T15" s="173">
        <v>11</v>
      </c>
    </row>
    <row r="16" spans="1:20" ht="56.25" customHeight="1" x14ac:dyDescent="0.2">
      <c r="A16" s="738" t="s">
        <v>642</v>
      </c>
      <c r="B16" s="738"/>
      <c r="C16" s="738"/>
      <c r="D16" s="738"/>
      <c r="E16" s="738"/>
      <c r="F16" s="738"/>
      <c r="G16" s="738"/>
      <c r="H16" s="738"/>
      <c r="I16" s="738"/>
      <c r="J16" s="738"/>
      <c r="K16" s="738"/>
      <c r="L16" s="738"/>
      <c r="M16" s="738"/>
      <c r="N16" s="738"/>
      <c r="R16" s="173">
        <v>12</v>
      </c>
      <c r="S16" s="173" t="s">
        <v>754</v>
      </c>
      <c r="T16" s="173">
        <v>12</v>
      </c>
    </row>
    <row r="17" spans="14:19" s="173" customFormat="1" ht="30" customHeight="1" x14ac:dyDescent="0.2">
      <c r="N17" s="180"/>
      <c r="O17" s="172"/>
      <c r="S17" s="173" t="s">
        <v>755</v>
      </c>
    </row>
    <row r="18" spans="14:19" s="173" customFormat="1" ht="30" customHeight="1" x14ac:dyDescent="0.2">
      <c r="N18" s="180"/>
      <c r="O18" s="447"/>
      <c r="S18" s="173" t="s">
        <v>756</v>
      </c>
    </row>
    <row r="19" spans="14:19" s="173" customFormat="1" ht="30" customHeight="1" x14ac:dyDescent="0.2">
      <c r="N19" s="180"/>
      <c r="O19" s="172"/>
      <c r="S19" s="173" t="s">
        <v>757</v>
      </c>
    </row>
    <row r="20" spans="14:19" s="173" customFormat="1" ht="30" customHeight="1" x14ac:dyDescent="0.2">
      <c r="N20" s="180"/>
      <c r="O20" s="172"/>
    </row>
    <row r="21" spans="14:19" s="173" customFormat="1" ht="30" customHeight="1" x14ac:dyDescent="0.2">
      <c r="N21" s="180"/>
    </row>
    <row r="22" spans="14:19" s="173" customFormat="1" ht="30" customHeight="1" x14ac:dyDescent="0.2">
      <c r="N22" s="180"/>
    </row>
    <row r="23" spans="14:19" s="173" customFormat="1" ht="30" customHeight="1" x14ac:dyDescent="0.2">
      <c r="N23" s="180"/>
    </row>
    <row r="24" spans="14:19" s="173" customFormat="1" ht="30" customHeight="1" x14ac:dyDescent="0.2">
      <c r="N24" s="180"/>
      <c r="O24" s="173" t="e">
        <f>#REF!/#REF!</f>
        <v>#REF!</v>
      </c>
    </row>
    <row r="25" spans="14:19" s="173" customFormat="1" ht="66" customHeight="1" x14ac:dyDescent="0.2">
      <c r="N25" s="180"/>
    </row>
    <row r="26" spans="14:19" s="173" customFormat="1" ht="30" customHeight="1" x14ac:dyDescent="0.2">
      <c r="N26" s="180"/>
    </row>
    <row r="27" spans="14:19" s="173" customFormat="1" ht="30" customHeight="1" x14ac:dyDescent="0.2">
      <c r="N27" s="180"/>
    </row>
    <row r="28" spans="14:19" s="173" customFormat="1" ht="30" customHeight="1" x14ac:dyDescent="0.2">
      <c r="N28" s="180"/>
    </row>
    <row r="29" spans="14:19" s="173" customFormat="1" ht="30" customHeight="1" x14ac:dyDescent="0.2">
      <c r="N29" s="180"/>
    </row>
    <row r="30" spans="14:19" s="173" customFormat="1" ht="30" customHeight="1" x14ac:dyDescent="0.2">
      <c r="N30" s="180"/>
    </row>
    <row r="31" spans="14:19" s="173" customFormat="1" ht="30" customHeight="1" x14ac:dyDescent="0.2">
      <c r="N31" s="180"/>
    </row>
    <row r="32" spans="14:19" s="173" customFormat="1" ht="30" customHeight="1" x14ac:dyDescent="0.2">
      <c r="N32" s="180"/>
    </row>
    <row r="33" spans="14:14" s="173" customFormat="1" ht="30" customHeight="1" x14ac:dyDescent="0.2">
      <c r="N33" s="180"/>
    </row>
    <row r="34" spans="14:14" s="173" customFormat="1" ht="30" customHeight="1" x14ac:dyDescent="0.2">
      <c r="N34" s="180"/>
    </row>
    <row r="35" spans="14:14" s="173" customFormat="1" ht="30" customHeight="1" x14ac:dyDescent="0.2">
      <c r="N35" s="180"/>
    </row>
    <row r="36" spans="14:14" s="173" customFormat="1" ht="30" customHeight="1" x14ac:dyDescent="0.2">
      <c r="N36" s="180"/>
    </row>
    <row r="37" spans="14:14" s="173" customFormat="1" ht="18.75" customHeight="1" x14ac:dyDescent="0.2">
      <c r="N37" s="180"/>
    </row>
    <row r="38" spans="14:14" s="173" customFormat="1" ht="18.75" customHeight="1" x14ac:dyDescent="0.2">
      <c r="N38" s="180"/>
    </row>
    <row r="39" spans="14:14" s="173" customFormat="1" ht="18.75" customHeight="1" x14ac:dyDescent="0.2">
      <c r="N39" s="180"/>
    </row>
    <row r="40" spans="14:14" s="173" customFormat="1" ht="18.75" customHeight="1" x14ac:dyDescent="0.2">
      <c r="N40" s="180"/>
    </row>
    <row r="41" spans="14:14" s="173" customFormat="1" ht="18.75" customHeight="1" x14ac:dyDescent="0.2">
      <c r="N41" s="177"/>
    </row>
    <row r="42" spans="14:14" s="173" customFormat="1" ht="18.75" customHeight="1" x14ac:dyDescent="0.2">
      <c r="N42" s="177"/>
    </row>
    <row r="43" spans="14:14" s="173" customFormat="1" ht="18.75" customHeight="1" x14ac:dyDescent="0.2">
      <c r="N43" s="177"/>
    </row>
    <row r="44" spans="14:14" s="173" customFormat="1" ht="18.75" customHeight="1" x14ac:dyDescent="0.2">
      <c r="N44" s="177"/>
    </row>
    <row r="45" spans="14:14" s="173" customFormat="1" ht="18.75" customHeight="1" x14ac:dyDescent="0.2">
      <c r="N45" s="177"/>
    </row>
    <row r="46" spans="14:14" s="173" customFormat="1" ht="18.75" customHeight="1" x14ac:dyDescent="0.2">
      <c r="N46" s="177"/>
    </row>
    <row r="47" spans="14:14" s="173" customFormat="1" ht="18.75" customHeight="1" x14ac:dyDescent="0.2">
      <c r="N47" s="177"/>
    </row>
    <row r="48" spans="14:14" s="173" customFormat="1" ht="18.75" customHeight="1" x14ac:dyDescent="0.2">
      <c r="N48" s="177"/>
    </row>
    <row r="49" spans="14:14" s="173" customFormat="1" ht="18.75" customHeight="1" x14ac:dyDescent="0.2">
      <c r="N49" s="177"/>
    </row>
    <row r="50" spans="14:14" s="173" customFormat="1" ht="18.75" customHeight="1" x14ac:dyDescent="0.2">
      <c r="N50" s="177"/>
    </row>
    <row r="51" spans="14:14" s="173" customFormat="1" ht="18.75" customHeight="1" x14ac:dyDescent="0.2">
      <c r="N51" s="177"/>
    </row>
    <row r="52" spans="14:14" s="173" customFormat="1" ht="18.75" customHeight="1" x14ac:dyDescent="0.2">
      <c r="N52" s="177"/>
    </row>
    <row r="53" spans="14:14" s="173" customFormat="1" ht="18.75" customHeight="1" x14ac:dyDescent="0.2">
      <c r="N53" s="177"/>
    </row>
    <row r="54" spans="14:14" s="173" customFormat="1" ht="18.75" customHeight="1" x14ac:dyDescent="0.2">
      <c r="N54" s="177"/>
    </row>
    <row r="55" spans="14:14" s="173" customFormat="1" ht="18.75" customHeight="1" x14ac:dyDescent="0.2">
      <c r="N55" s="177"/>
    </row>
    <row r="56" spans="14:14" s="173" customFormat="1" ht="18.75" customHeight="1" x14ac:dyDescent="0.2">
      <c r="N56" s="177"/>
    </row>
    <row r="57" spans="14:14" s="173" customFormat="1" ht="18.75" customHeight="1" x14ac:dyDescent="0.2">
      <c r="N57" s="177"/>
    </row>
    <row r="58" spans="14:14" s="173" customFormat="1" ht="18.75" customHeight="1" x14ac:dyDescent="0.2">
      <c r="N58" s="177"/>
    </row>
    <row r="59" spans="14:14" s="173" customFormat="1" ht="18.75" customHeight="1" x14ac:dyDescent="0.2">
      <c r="N59" s="177"/>
    </row>
    <row r="60" spans="14:14" s="173" customFormat="1" ht="18.75" customHeight="1" x14ac:dyDescent="0.2">
      <c r="N60" s="177"/>
    </row>
    <row r="61" spans="14:14" s="173" customFormat="1" ht="18.75" customHeight="1" x14ac:dyDescent="0.2">
      <c r="N61" s="177"/>
    </row>
    <row r="62" spans="14:14" s="173" customFormat="1" ht="18.75" customHeight="1" x14ac:dyDescent="0.2">
      <c r="N62" s="177"/>
    </row>
    <row r="63" spans="14:14" s="173" customFormat="1" ht="18.75" customHeight="1" x14ac:dyDescent="0.2">
      <c r="N63" s="177"/>
    </row>
    <row r="64" spans="14:14" s="173" customFormat="1" ht="18.75" customHeight="1" x14ac:dyDescent="0.2">
      <c r="N64" s="177"/>
    </row>
    <row r="65" spans="1:14" s="173" customFormat="1" ht="18.75" customHeight="1" x14ac:dyDescent="0.2">
      <c r="N65" s="177"/>
    </row>
    <row r="66" spans="1:14" s="173" customFormat="1" ht="18.75" customHeight="1" x14ac:dyDescent="0.2">
      <c r="A66" s="172"/>
      <c r="B66" s="172"/>
      <c r="C66" s="172"/>
      <c r="D66" s="172"/>
      <c r="E66" s="172"/>
      <c r="F66" s="172"/>
      <c r="G66" s="172"/>
      <c r="H66" s="172"/>
      <c r="I66" s="172"/>
      <c r="J66" s="172"/>
      <c r="K66" s="172"/>
      <c r="L66" s="172"/>
      <c r="M66" s="172"/>
      <c r="N66" s="178"/>
    </row>
    <row r="67" spans="1:14" s="173" customFormat="1" ht="18.75" customHeight="1" x14ac:dyDescent="0.2">
      <c r="A67" s="172"/>
      <c r="B67" s="172"/>
      <c r="C67" s="172"/>
      <c r="D67" s="172"/>
      <c r="E67" s="172"/>
      <c r="F67" s="172"/>
      <c r="G67" s="172"/>
      <c r="H67" s="172"/>
      <c r="I67" s="172"/>
      <c r="J67" s="172"/>
      <c r="K67" s="172"/>
      <c r="L67" s="172"/>
      <c r="M67" s="172"/>
      <c r="N67" s="178"/>
    </row>
    <row r="68" spans="1:14" s="173" customFormat="1" ht="18.75" customHeight="1" x14ac:dyDescent="0.2">
      <c r="A68" s="172"/>
      <c r="B68" s="172"/>
      <c r="C68" s="172"/>
      <c r="D68" s="172"/>
      <c r="E68" s="172"/>
      <c r="F68" s="172"/>
      <c r="G68" s="172"/>
      <c r="H68" s="172"/>
      <c r="I68" s="172"/>
      <c r="J68" s="172"/>
      <c r="K68" s="172"/>
      <c r="L68" s="172"/>
      <c r="M68" s="172"/>
      <c r="N68" s="178"/>
    </row>
    <row r="69" spans="1:14" s="173" customFormat="1" ht="18.75" customHeight="1" x14ac:dyDescent="0.2">
      <c r="A69" s="172"/>
      <c r="B69" s="172"/>
      <c r="C69" s="172"/>
      <c r="D69" s="172"/>
      <c r="E69" s="172"/>
      <c r="F69" s="172"/>
      <c r="G69" s="172"/>
      <c r="H69" s="172"/>
      <c r="I69" s="172"/>
      <c r="J69" s="172"/>
      <c r="K69" s="172"/>
      <c r="L69" s="172"/>
      <c r="M69" s="172"/>
      <c r="N69" s="178"/>
    </row>
    <row r="70" spans="1:14" s="173" customFormat="1" ht="18.75" customHeight="1" x14ac:dyDescent="0.2">
      <c r="A70" s="172"/>
      <c r="B70" s="172"/>
      <c r="C70" s="172"/>
      <c r="D70" s="172"/>
      <c r="E70" s="172"/>
      <c r="F70" s="172"/>
      <c r="G70" s="172"/>
      <c r="H70" s="172"/>
      <c r="I70" s="172"/>
      <c r="J70" s="172"/>
      <c r="K70" s="172"/>
      <c r="L70" s="172"/>
      <c r="M70" s="172"/>
      <c r="N70" s="178"/>
    </row>
    <row r="71" spans="1:14" s="173" customFormat="1" ht="18.75" customHeight="1" x14ac:dyDescent="0.2">
      <c r="A71" s="172"/>
      <c r="B71" s="172"/>
      <c r="C71" s="172"/>
      <c r="D71" s="172"/>
      <c r="E71" s="172"/>
      <c r="F71" s="172"/>
      <c r="G71" s="172"/>
      <c r="H71" s="172"/>
      <c r="I71" s="172"/>
      <c r="J71" s="172"/>
      <c r="K71" s="172"/>
      <c r="L71" s="172"/>
      <c r="M71" s="172"/>
      <c r="N71" s="178"/>
    </row>
    <row r="72" spans="1:14" s="173" customFormat="1" ht="18.75" customHeight="1" x14ac:dyDescent="0.2">
      <c r="A72" s="172"/>
      <c r="B72" s="172"/>
      <c r="C72" s="172"/>
      <c r="D72" s="172"/>
      <c r="E72" s="172"/>
      <c r="F72" s="172"/>
      <c r="G72" s="172"/>
      <c r="H72" s="172"/>
      <c r="I72" s="172"/>
      <c r="J72" s="172"/>
      <c r="K72" s="172"/>
      <c r="L72" s="172"/>
      <c r="M72" s="172"/>
      <c r="N72" s="178"/>
    </row>
    <row r="73" spans="1:14" s="173" customFormat="1" ht="18.75" customHeight="1" x14ac:dyDescent="0.2">
      <c r="A73" s="172"/>
      <c r="B73" s="172"/>
      <c r="C73" s="172"/>
      <c r="D73" s="172"/>
      <c r="E73" s="172"/>
      <c r="F73" s="172"/>
      <c r="G73" s="172"/>
      <c r="H73" s="172"/>
      <c r="I73" s="172"/>
      <c r="J73" s="172"/>
      <c r="K73" s="172"/>
      <c r="L73" s="172"/>
      <c r="M73" s="172"/>
      <c r="N73" s="178"/>
    </row>
    <row r="74" spans="1:14" s="173" customFormat="1" ht="18.75" customHeight="1" x14ac:dyDescent="0.2">
      <c r="A74" s="172"/>
      <c r="B74" s="172"/>
      <c r="C74" s="172"/>
      <c r="D74" s="172"/>
      <c r="E74" s="172"/>
      <c r="F74" s="172"/>
      <c r="G74" s="172"/>
      <c r="H74" s="172"/>
      <c r="I74" s="172"/>
      <c r="J74" s="172"/>
      <c r="K74" s="172"/>
      <c r="L74" s="172"/>
      <c r="M74" s="172"/>
      <c r="N74" s="178"/>
    </row>
    <row r="75" spans="1:14" s="173" customFormat="1" ht="18.75" customHeight="1" x14ac:dyDescent="0.2">
      <c r="A75" s="172"/>
      <c r="B75" s="172"/>
      <c r="C75" s="172"/>
      <c r="D75" s="172"/>
      <c r="E75" s="172"/>
      <c r="F75" s="172"/>
      <c r="G75" s="172"/>
      <c r="H75" s="172"/>
      <c r="I75" s="172"/>
      <c r="J75" s="172"/>
      <c r="K75" s="172"/>
      <c r="L75" s="172"/>
      <c r="M75" s="172"/>
      <c r="N75" s="178"/>
    </row>
    <row r="76" spans="1:14" s="173" customFormat="1" ht="18.75" customHeight="1" x14ac:dyDescent="0.2">
      <c r="A76" s="172"/>
      <c r="B76" s="172"/>
      <c r="C76" s="172"/>
      <c r="D76" s="172"/>
      <c r="E76" s="172"/>
      <c r="F76" s="172"/>
      <c r="G76" s="172"/>
      <c r="H76" s="172"/>
      <c r="I76" s="172"/>
      <c r="J76" s="172"/>
      <c r="K76" s="172"/>
      <c r="L76" s="172"/>
      <c r="M76" s="172"/>
      <c r="N76" s="178"/>
    </row>
    <row r="77" spans="1:14" s="173" customFormat="1" ht="18.75" customHeight="1" x14ac:dyDescent="0.2">
      <c r="A77" s="172"/>
      <c r="B77" s="172"/>
      <c r="C77" s="172"/>
      <c r="D77" s="172"/>
      <c r="E77" s="172"/>
      <c r="F77" s="172"/>
      <c r="G77" s="172"/>
      <c r="H77" s="172"/>
      <c r="I77" s="172"/>
      <c r="J77" s="172"/>
      <c r="K77" s="172"/>
      <c r="L77" s="172"/>
      <c r="M77" s="172"/>
      <c r="N77" s="178"/>
    </row>
    <row r="78" spans="1:14" ht="18.75" customHeight="1" x14ac:dyDescent="0.2"/>
    <row r="79" spans="1:14" ht="18.75" customHeight="1" x14ac:dyDescent="0.2"/>
  </sheetData>
  <sheetProtection algorithmName="SHA-512" hashValue="1tu0i6uR8CKqR8JhMwWBLGsE8v1xS2oiHD7WG0bze+CFrbTgZ2S1P+GU8Ap5J4MSUbfzteB0cwNCJ1mltC9/BA==" saltValue="jUyjno4dE5G1JdEhycWMnw==" spinCount="100000" sheet="1" objects="1" scenarios="1" selectLockedCells="1"/>
  <mergeCells count="23">
    <mergeCell ref="A16:N16"/>
    <mergeCell ref="A11:M11"/>
    <mergeCell ref="A12:B12"/>
    <mergeCell ref="A13:B13"/>
    <mergeCell ref="A14:B14"/>
    <mergeCell ref="C14:G14"/>
    <mergeCell ref="A15:B15"/>
    <mergeCell ref="C15:G15"/>
    <mergeCell ref="A8:A9"/>
    <mergeCell ref="B8:B9"/>
    <mergeCell ref="F8:G8"/>
    <mergeCell ref="C9:G9"/>
    <mergeCell ref="A10:B10"/>
    <mergeCell ref="C10:G10"/>
    <mergeCell ref="A6:A7"/>
    <mergeCell ref="B6:B7"/>
    <mergeCell ref="C6:G6"/>
    <mergeCell ref="C7:G7"/>
    <mergeCell ref="A1:N1"/>
    <mergeCell ref="A2:N2"/>
    <mergeCell ref="A4:N4"/>
    <mergeCell ref="A5:B5"/>
    <mergeCell ref="C5:M5"/>
  </mergeCells>
  <phoneticPr fontId="7"/>
  <dataValidations count="7">
    <dataValidation type="list" imeMode="hiragana" allowBlank="1" showInputMessage="1" showErrorMessage="1" sqref="D8" xr:uid="{00000000-0002-0000-0500-000001000000}">
      <formula1>$Q$7:$Q$9</formula1>
    </dataValidation>
    <dataValidation type="list" imeMode="hiragana" allowBlank="1" showInputMessage="1" showErrorMessage="1" sqref="D13" xr:uid="{00000000-0002-0000-0500-000002000000}">
      <formula1>$Q$5:$Q$7</formula1>
    </dataValidation>
    <dataValidation imeMode="hiragana" allowBlank="1" showInputMessage="1" showErrorMessage="1" sqref="C7 C9:C10 C13:C15 I14:I15 E12:E13 D12 G12:G13 F12 H6:M10 I12 J12:M14 E8 H12:H15 J15:K15" xr:uid="{00000000-0002-0000-0500-000004000000}"/>
    <dataValidation type="list" imeMode="hiragana" allowBlank="1" showInputMessage="1" showErrorMessage="1" sqref="C12" xr:uid="{00000000-0002-0000-0500-000005000000}">
      <formula1>$O$5:$O$6</formula1>
    </dataValidation>
    <dataValidation type="list" imeMode="hiragana" allowBlank="1" showInputMessage="1" showErrorMessage="1" sqref="F8:G8" xr:uid="{00000000-0002-0000-0500-000006000000}">
      <formula1>$R$5:$R$16</formula1>
    </dataValidation>
    <dataValidation type="list" imeMode="hiragana" allowBlank="1" showInputMessage="1" showErrorMessage="1" sqref="F13 I13" xr:uid="{00000000-0002-0000-0500-000007000000}">
      <formula1>$T$5:$T$16</formula1>
    </dataValidation>
    <dataValidation type="list" imeMode="hiragana" allowBlank="1" showInputMessage="1" showErrorMessage="1" sqref="C6:G6" xr:uid="{00000000-0002-0000-0500-000000000000}">
      <formula1>$S$5:$S$19</formula1>
    </dataValidation>
  </dataValidations>
  <pageMargins left="0.7" right="0.7" top="0.75" bottom="0.75" header="0.3" footer="0.3"/>
  <pageSetup paperSize="9" scale="34"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33CC"/>
    <pageSetUpPr fitToPage="1"/>
  </sheetPr>
  <dimension ref="A1:BX79"/>
  <sheetViews>
    <sheetView zoomScale="80" zoomScaleNormal="80" workbookViewId="0">
      <selection activeCell="C14" sqref="C14:M15"/>
    </sheetView>
  </sheetViews>
  <sheetFormatPr defaultColWidth="9" defaultRowHeight="13.8" x14ac:dyDescent="0.2"/>
  <cols>
    <col min="1" max="1" width="10.8984375" style="172" customWidth="1"/>
    <col min="2" max="2" width="39.69921875" style="172" customWidth="1"/>
    <col min="3" max="3" width="7" style="172" customWidth="1"/>
    <col min="4" max="6" width="5.59765625" style="172" customWidth="1"/>
    <col min="7" max="7" width="5.8984375" style="172" customWidth="1"/>
    <col min="8" max="13" width="5.59765625" style="172" customWidth="1"/>
    <col min="14" max="14" width="51.8984375" style="178" customWidth="1"/>
    <col min="15" max="15" width="16.3984375" style="172" hidden="1" customWidth="1"/>
    <col min="16" max="18" width="9" style="173" hidden="1" customWidth="1"/>
    <col min="19" max="25" width="9" style="173" customWidth="1"/>
    <col min="26" max="76" width="9" style="173"/>
    <col min="77" max="16384" width="9" style="172"/>
  </cols>
  <sheetData>
    <row r="1" spans="1:18" ht="42.75" customHeight="1" x14ac:dyDescent="0.2">
      <c r="A1" s="787" t="s">
        <v>601</v>
      </c>
      <c r="B1" s="787"/>
      <c r="C1" s="787"/>
      <c r="D1" s="787"/>
      <c r="E1" s="787"/>
      <c r="F1" s="787"/>
      <c r="G1" s="787"/>
      <c r="H1" s="787"/>
      <c r="I1" s="787"/>
      <c r="J1" s="787"/>
      <c r="K1" s="787"/>
      <c r="L1" s="787"/>
      <c r="M1" s="787"/>
      <c r="N1" s="787"/>
    </row>
    <row r="2" spans="1:18" ht="89.25" customHeight="1" x14ac:dyDescent="0.2">
      <c r="A2" s="788" t="s">
        <v>766</v>
      </c>
      <c r="B2" s="788"/>
      <c r="C2" s="788"/>
      <c r="D2" s="788"/>
      <c r="E2" s="788"/>
      <c r="F2" s="788"/>
      <c r="G2" s="788"/>
      <c r="H2" s="788"/>
      <c r="I2" s="788"/>
      <c r="J2" s="788"/>
      <c r="K2" s="788"/>
      <c r="L2" s="788"/>
      <c r="M2" s="788"/>
      <c r="N2" s="788"/>
    </row>
    <row r="3" spans="1:18" ht="10.5" customHeight="1" thickBot="1" x14ac:dyDescent="0.25">
      <c r="A3" s="427"/>
      <c r="B3" s="427"/>
      <c r="C3" s="427"/>
      <c r="D3" s="427"/>
      <c r="E3" s="427"/>
      <c r="F3" s="427"/>
      <c r="G3" s="427"/>
      <c r="H3" s="427"/>
      <c r="I3" s="427"/>
      <c r="J3" s="427"/>
      <c r="K3" s="427"/>
      <c r="L3" s="427"/>
      <c r="M3" s="427"/>
      <c r="N3" s="427"/>
    </row>
    <row r="4" spans="1:18" ht="22.5" customHeight="1" thickBot="1" x14ac:dyDescent="0.25">
      <c r="A4" s="485" t="s">
        <v>603</v>
      </c>
      <c r="B4" s="486"/>
      <c r="C4" s="486"/>
      <c r="D4" s="486"/>
      <c r="E4" s="486"/>
      <c r="F4" s="486"/>
      <c r="G4" s="486"/>
      <c r="H4" s="486"/>
      <c r="I4" s="486"/>
      <c r="J4" s="486"/>
      <c r="K4" s="486"/>
      <c r="L4" s="486"/>
      <c r="M4" s="486"/>
      <c r="N4" s="487"/>
      <c r="Q4" s="173">
        <v>8</v>
      </c>
    </row>
    <row r="5" spans="1:18" s="173" customFormat="1" ht="30" customHeight="1" thickBot="1" x14ac:dyDescent="0.25">
      <c r="A5" s="811" t="s">
        <v>329</v>
      </c>
      <c r="B5" s="762"/>
      <c r="C5" s="763" t="s">
        <v>299</v>
      </c>
      <c r="D5" s="764"/>
      <c r="E5" s="764"/>
      <c r="F5" s="764"/>
      <c r="G5" s="764"/>
      <c r="H5" s="764"/>
      <c r="I5" s="764"/>
      <c r="J5" s="764"/>
      <c r="K5" s="764"/>
      <c r="L5" s="764"/>
      <c r="M5" s="765"/>
      <c r="N5" s="488" t="s">
        <v>245</v>
      </c>
      <c r="O5" s="172"/>
      <c r="P5" s="173" t="s">
        <v>1</v>
      </c>
      <c r="Q5" s="173">
        <v>7</v>
      </c>
      <c r="R5" s="173">
        <v>1</v>
      </c>
    </row>
    <row r="6" spans="1:18" s="173" customFormat="1" ht="30" customHeight="1" thickTop="1" x14ac:dyDescent="0.2">
      <c r="A6" s="812" t="s">
        <v>344</v>
      </c>
      <c r="B6" s="489" t="s">
        <v>345</v>
      </c>
      <c r="C6" s="193" t="s">
        <v>1</v>
      </c>
      <c r="D6" s="277"/>
      <c r="E6" s="193" t="s">
        <v>37</v>
      </c>
      <c r="F6" s="813"/>
      <c r="G6" s="813"/>
      <c r="H6" s="193" t="s">
        <v>99</v>
      </c>
      <c r="I6" s="193"/>
      <c r="J6" s="193"/>
      <c r="K6" s="193"/>
      <c r="L6" s="193"/>
      <c r="M6" s="193"/>
      <c r="N6" s="490" t="s">
        <v>332</v>
      </c>
      <c r="O6" s="447" t="s">
        <v>278</v>
      </c>
      <c r="P6" s="173" t="s">
        <v>333</v>
      </c>
      <c r="Q6" s="173">
        <v>6</v>
      </c>
      <c r="R6" s="173">
        <v>2</v>
      </c>
    </row>
    <row r="7" spans="1:18" s="173" customFormat="1" ht="30" customHeight="1" x14ac:dyDescent="0.2">
      <c r="A7" s="812"/>
      <c r="B7" s="491" t="s">
        <v>346</v>
      </c>
      <c r="C7" s="813"/>
      <c r="D7" s="813"/>
      <c r="E7" s="813"/>
      <c r="F7" s="813"/>
      <c r="G7" s="813"/>
      <c r="H7" s="193" t="s">
        <v>16</v>
      </c>
      <c r="I7" s="193"/>
      <c r="J7" s="193"/>
      <c r="K7" s="193"/>
      <c r="L7" s="193"/>
      <c r="M7" s="193"/>
      <c r="N7" s="492"/>
      <c r="O7" s="172"/>
      <c r="Q7" s="173">
        <v>5</v>
      </c>
      <c r="R7" s="173">
        <v>3</v>
      </c>
    </row>
    <row r="8" spans="1:18" s="173" customFormat="1" ht="30" customHeight="1" x14ac:dyDescent="0.2">
      <c r="A8" s="812"/>
      <c r="B8" s="491" t="s">
        <v>347</v>
      </c>
      <c r="C8" s="813"/>
      <c r="D8" s="813"/>
      <c r="E8" s="813"/>
      <c r="F8" s="813"/>
      <c r="G8" s="813"/>
      <c r="H8" s="193" t="s">
        <v>16</v>
      </c>
      <c r="I8" s="367"/>
      <c r="J8" s="193"/>
      <c r="K8" s="193"/>
      <c r="L8" s="193"/>
      <c r="M8" s="193"/>
      <c r="N8" s="492" t="s">
        <v>348</v>
      </c>
      <c r="O8" s="172"/>
      <c r="Q8" s="173">
        <v>4</v>
      </c>
      <c r="R8" s="173">
        <v>4</v>
      </c>
    </row>
    <row r="9" spans="1:18" s="173" customFormat="1" ht="30" customHeight="1" x14ac:dyDescent="0.2">
      <c r="A9" s="812"/>
      <c r="B9" s="493" t="s">
        <v>602</v>
      </c>
      <c r="C9" s="814" t="e">
        <f>ROUNDDOWN(C8/C7*100,2)</f>
        <v>#DIV/0!</v>
      </c>
      <c r="D9" s="815"/>
      <c r="E9" s="815"/>
      <c r="F9" s="815"/>
      <c r="G9" s="815"/>
      <c r="H9" s="494" t="s">
        <v>95</v>
      </c>
      <c r="I9" s="368" t="s">
        <v>632</v>
      </c>
      <c r="J9" s="494"/>
      <c r="K9" s="494"/>
      <c r="L9" s="494"/>
      <c r="M9" s="494"/>
      <c r="N9" s="492" t="s">
        <v>349</v>
      </c>
      <c r="O9" s="172"/>
      <c r="Q9" s="173">
        <v>3</v>
      </c>
      <c r="R9" s="173">
        <v>5</v>
      </c>
    </row>
    <row r="10" spans="1:18" s="173" customFormat="1" ht="30" customHeight="1" x14ac:dyDescent="0.2">
      <c r="A10" s="816" t="s">
        <v>350</v>
      </c>
      <c r="B10" s="493" t="s">
        <v>351</v>
      </c>
      <c r="C10" s="813"/>
      <c r="D10" s="813"/>
      <c r="E10" s="813"/>
      <c r="F10" s="813"/>
      <c r="G10" s="813"/>
      <c r="H10" s="193" t="s">
        <v>16</v>
      </c>
      <c r="I10" s="495"/>
      <c r="J10" s="494"/>
      <c r="K10" s="494"/>
      <c r="L10" s="494"/>
      <c r="M10" s="494"/>
      <c r="N10" s="496"/>
      <c r="O10" s="172"/>
      <c r="Q10" s="173">
        <v>2</v>
      </c>
      <c r="R10" s="173">
        <v>6</v>
      </c>
    </row>
    <row r="11" spans="1:18" s="173" customFormat="1" ht="30" customHeight="1" x14ac:dyDescent="0.2">
      <c r="A11" s="816"/>
      <c r="B11" s="493" t="s">
        <v>352</v>
      </c>
      <c r="C11" s="813"/>
      <c r="D11" s="813"/>
      <c r="E11" s="813"/>
      <c r="F11" s="813"/>
      <c r="G11" s="813"/>
      <c r="H11" s="193" t="s">
        <v>16</v>
      </c>
      <c r="I11" s="497"/>
      <c r="J11" s="494"/>
      <c r="K11" s="494"/>
      <c r="L11" s="494"/>
      <c r="M11" s="494"/>
      <c r="N11" s="492" t="s">
        <v>348</v>
      </c>
      <c r="O11" s="172"/>
      <c r="Q11" s="173">
        <v>1</v>
      </c>
      <c r="R11" s="173">
        <v>7</v>
      </c>
    </row>
    <row r="12" spans="1:18" s="173" customFormat="1" ht="30" customHeight="1" x14ac:dyDescent="0.2">
      <c r="A12" s="816"/>
      <c r="B12" s="493" t="s">
        <v>353</v>
      </c>
      <c r="C12" s="814" t="e">
        <f>ROUNDDOWN(C11/C10*100,2)</f>
        <v>#DIV/0!</v>
      </c>
      <c r="D12" s="815"/>
      <c r="E12" s="815"/>
      <c r="F12" s="815"/>
      <c r="G12" s="815"/>
      <c r="H12" s="494" t="s">
        <v>95</v>
      </c>
      <c r="I12" s="368" t="s">
        <v>633</v>
      </c>
      <c r="J12" s="494"/>
      <c r="K12" s="494"/>
      <c r="L12" s="494"/>
      <c r="M12" s="494"/>
      <c r="N12" s="492" t="s">
        <v>349</v>
      </c>
      <c r="O12" s="172"/>
      <c r="Q12" s="173">
        <v>31</v>
      </c>
      <c r="R12" s="173">
        <v>8</v>
      </c>
    </row>
    <row r="13" spans="1:18" s="173" customFormat="1" ht="54.75" customHeight="1" x14ac:dyDescent="0.2">
      <c r="A13" s="816" t="s">
        <v>354</v>
      </c>
      <c r="B13" s="818" t="s">
        <v>355</v>
      </c>
      <c r="C13" s="820" t="s">
        <v>356</v>
      </c>
      <c r="D13" s="820"/>
      <c r="E13" s="820"/>
      <c r="F13" s="820"/>
      <c r="G13" s="820"/>
      <c r="H13" s="820"/>
      <c r="I13" s="821"/>
      <c r="J13" s="820"/>
      <c r="K13" s="820"/>
      <c r="L13" s="820"/>
      <c r="M13" s="820"/>
      <c r="N13" s="496"/>
      <c r="O13" s="172"/>
      <c r="R13" s="173">
        <v>9</v>
      </c>
    </row>
    <row r="14" spans="1:18" s="173" customFormat="1" ht="30" customHeight="1" x14ac:dyDescent="0.2">
      <c r="A14" s="816"/>
      <c r="B14" s="818"/>
      <c r="C14" s="822"/>
      <c r="D14" s="822"/>
      <c r="E14" s="822"/>
      <c r="F14" s="822"/>
      <c r="G14" s="822"/>
      <c r="H14" s="822"/>
      <c r="I14" s="822"/>
      <c r="J14" s="822"/>
      <c r="K14" s="822"/>
      <c r="L14" s="822"/>
      <c r="M14" s="822"/>
      <c r="N14" s="496"/>
      <c r="O14" s="172"/>
      <c r="R14" s="173">
        <v>10</v>
      </c>
    </row>
    <row r="15" spans="1:18" s="173" customFormat="1" ht="30" customHeight="1" thickBot="1" x14ac:dyDescent="0.25">
      <c r="A15" s="817"/>
      <c r="B15" s="819"/>
      <c r="C15" s="823"/>
      <c r="D15" s="823"/>
      <c r="E15" s="823"/>
      <c r="F15" s="823"/>
      <c r="G15" s="823"/>
      <c r="H15" s="823"/>
      <c r="I15" s="823"/>
      <c r="J15" s="823"/>
      <c r="K15" s="823"/>
      <c r="L15" s="823"/>
      <c r="M15" s="823"/>
      <c r="N15" s="498"/>
      <c r="O15" s="172"/>
      <c r="R15" s="173">
        <v>11</v>
      </c>
    </row>
    <row r="16" spans="1:18" ht="48.75" customHeight="1" x14ac:dyDescent="0.2">
      <c r="A16" s="738" t="s">
        <v>642</v>
      </c>
      <c r="B16" s="738"/>
      <c r="C16" s="738"/>
      <c r="D16" s="738"/>
      <c r="E16" s="738"/>
      <c r="F16" s="738"/>
      <c r="G16" s="738"/>
      <c r="H16" s="738"/>
      <c r="I16" s="738"/>
      <c r="J16" s="738"/>
      <c r="K16" s="738"/>
      <c r="L16" s="738"/>
      <c r="M16" s="738"/>
      <c r="N16" s="738"/>
      <c r="R16" s="173">
        <v>12</v>
      </c>
    </row>
    <row r="17" spans="14:18" s="173" customFormat="1" ht="30" customHeight="1" x14ac:dyDescent="0.2">
      <c r="N17" s="180"/>
      <c r="O17" s="172"/>
      <c r="P17" s="173" t="s">
        <v>1</v>
      </c>
      <c r="Q17" s="173">
        <v>7</v>
      </c>
      <c r="R17" s="173">
        <v>1</v>
      </c>
    </row>
    <row r="18" spans="14:18" s="173" customFormat="1" ht="30" customHeight="1" x14ac:dyDescent="0.2">
      <c r="N18" s="180"/>
      <c r="O18" s="447" t="s">
        <v>278</v>
      </c>
      <c r="P18" s="173" t="s">
        <v>333</v>
      </c>
      <c r="Q18" s="173">
        <v>6</v>
      </c>
      <c r="R18" s="173">
        <v>2</v>
      </c>
    </row>
    <row r="19" spans="14:18" s="173" customFormat="1" ht="30" customHeight="1" x14ac:dyDescent="0.2">
      <c r="N19" s="180"/>
      <c r="O19" s="172"/>
      <c r="Q19" s="173">
        <v>3</v>
      </c>
      <c r="R19" s="173">
        <v>5</v>
      </c>
    </row>
    <row r="20" spans="14:18" s="173" customFormat="1" ht="30" customHeight="1" x14ac:dyDescent="0.2">
      <c r="N20" s="180"/>
      <c r="O20" s="172"/>
      <c r="Q20" s="173">
        <v>2</v>
      </c>
      <c r="R20" s="173">
        <v>6</v>
      </c>
    </row>
    <row r="21" spans="14:18" s="173" customFormat="1" ht="30" customHeight="1" x14ac:dyDescent="0.2">
      <c r="N21" s="180"/>
    </row>
    <row r="22" spans="14:18" s="173" customFormat="1" ht="30" customHeight="1" x14ac:dyDescent="0.2">
      <c r="N22" s="180"/>
    </row>
    <row r="23" spans="14:18" s="173" customFormat="1" ht="30" customHeight="1" x14ac:dyDescent="0.2">
      <c r="N23" s="180"/>
    </row>
    <row r="24" spans="14:18" s="173" customFormat="1" ht="30" customHeight="1" x14ac:dyDescent="0.2">
      <c r="N24" s="180"/>
    </row>
    <row r="25" spans="14:18" s="173" customFormat="1" ht="66" customHeight="1" x14ac:dyDescent="0.2">
      <c r="N25" s="180"/>
    </row>
    <row r="26" spans="14:18" s="173" customFormat="1" ht="30" customHeight="1" x14ac:dyDescent="0.2">
      <c r="N26" s="180"/>
    </row>
    <row r="27" spans="14:18" s="173" customFormat="1" ht="30" customHeight="1" x14ac:dyDescent="0.2">
      <c r="N27" s="180"/>
    </row>
    <row r="28" spans="14:18" s="173" customFormat="1" ht="30" customHeight="1" x14ac:dyDescent="0.2">
      <c r="N28" s="180"/>
    </row>
    <row r="29" spans="14:18" s="173" customFormat="1" ht="30" customHeight="1" x14ac:dyDescent="0.2">
      <c r="N29" s="180"/>
    </row>
    <row r="30" spans="14:18" s="173" customFormat="1" ht="30" customHeight="1" x14ac:dyDescent="0.2">
      <c r="N30" s="180"/>
    </row>
    <row r="31" spans="14:18" s="173" customFormat="1" ht="30" customHeight="1" x14ac:dyDescent="0.2">
      <c r="N31" s="180"/>
    </row>
    <row r="32" spans="14:18" s="173" customFormat="1" ht="30" customHeight="1" x14ac:dyDescent="0.2">
      <c r="N32" s="180"/>
    </row>
    <row r="33" spans="14:14" s="173" customFormat="1" ht="30" customHeight="1" x14ac:dyDescent="0.2">
      <c r="N33" s="180"/>
    </row>
    <row r="34" spans="14:14" s="173" customFormat="1" ht="30" customHeight="1" x14ac:dyDescent="0.2">
      <c r="N34" s="180"/>
    </row>
    <row r="35" spans="14:14" s="173" customFormat="1" ht="30" customHeight="1" x14ac:dyDescent="0.2">
      <c r="N35" s="180"/>
    </row>
    <row r="36" spans="14:14" s="173" customFormat="1" ht="30" customHeight="1" x14ac:dyDescent="0.2">
      <c r="N36" s="180"/>
    </row>
    <row r="37" spans="14:14" s="173" customFormat="1" ht="18.75" customHeight="1" x14ac:dyDescent="0.2">
      <c r="N37" s="180"/>
    </row>
    <row r="38" spans="14:14" s="173" customFormat="1" ht="18.75" customHeight="1" x14ac:dyDescent="0.2">
      <c r="N38" s="180"/>
    </row>
    <row r="39" spans="14:14" s="173" customFormat="1" ht="18.75" customHeight="1" x14ac:dyDescent="0.2">
      <c r="N39" s="180"/>
    </row>
    <row r="40" spans="14:14" s="173" customFormat="1" ht="18.75" customHeight="1" x14ac:dyDescent="0.2">
      <c r="N40" s="180"/>
    </row>
    <row r="41" spans="14:14" s="173" customFormat="1" ht="18.75" customHeight="1" x14ac:dyDescent="0.2">
      <c r="N41" s="177"/>
    </row>
    <row r="42" spans="14:14" s="173" customFormat="1" ht="18.75" customHeight="1" x14ac:dyDescent="0.2">
      <c r="N42" s="177"/>
    </row>
    <row r="43" spans="14:14" s="173" customFormat="1" ht="18.75" customHeight="1" x14ac:dyDescent="0.2">
      <c r="N43" s="177"/>
    </row>
    <row r="44" spans="14:14" s="173" customFormat="1" ht="18.75" customHeight="1" x14ac:dyDescent="0.2">
      <c r="N44" s="177"/>
    </row>
    <row r="45" spans="14:14" s="173" customFormat="1" ht="18.75" customHeight="1" x14ac:dyDescent="0.2">
      <c r="N45" s="177"/>
    </row>
    <row r="46" spans="14:14" s="173" customFormat="1" ht="18.75" customHeight="1" x14ac:dyDescent="0.2">
      <c r="N46" s="177"/>
    </row>
    <row r="47" spans="14:14" s="173" customFormat="1" ht="18.75" customHeight="1" x14ac:dyDescent="0.2">
      <c r="N47" s="177"/>
    </row>
    <row r="48" spans="14:14" s="173" customFormat="1" ht="18.75" customHeight="1" x14ac:dyDescent="0.2">
      <c r="N48" s="177"/>
    </row>
    <row r="49" spans="14:14" s="173" customFormat="1" ht="18.75" customHeight="1" x14ac:dyDescent="0.2">
      <c r="N49" s="177"/>
    </row>
    <row r="50" spans="14:14" s="173" customFormat="1" ht="18.75" customHeight="1" x14ac:dyDescent="0.2">
      <c r="N50" s="177"/>
    </row>
    <row r="51" spans="14:14" s="173" customFormat="1" ht="18.75" customHeight="1" x14ac:dyDescent="0.2">
      <c r="N51" s="177"/>
    </row>
    <row r="52" spans="14:14" s="173" customFormat="1" ht="18.75" customHeight="1" x14ac:dyDescent="0.2">
      <c r="N52" s="177"/>
    </row>
    <row r="53" spans="14:14" s="173" customFormat="1" ht="18.75" customHeight="1" x14ac:dyDescent="0.2">
      <c r="N53" s="177"/>
    </row>
    <row r="54" spans="14:14" s="173" customFormat="1" ht="18.75" customHeight="1" x14ac:dyDescent="0.2">
      <c r="N54" s="177"/>
    </row>
    <row r="55" spans="14:14" s="173" customFormat="1" ht="18.75" customHeight="1" x14ac:dyDescent="0.2">
      <c r="N55" s="177"/>
    </row>
    <row r="56" spans="14:14" s="173" customFormat="1" ht="18.75" customHeight="1" x14ac:dyDescent="0.2">
      <c r="N56" s="177"/>
    </row>
    <row r="57" spans="14:14" s="173" customFormat="1" ht="18.75" customHeight="1" x14ac:dyDescent="0.2">
      <c r="N57" s="177"/>
    </row>
    <row r="58" spans="14:14" s="173" customFormat="1" ht="18.75" customHeight="1" x14ac:dyDescent="0.2">
      <c r="N58" s="177"/>
    </row>
    <row r="59" spans="14:14" s="173" customFormat="1" ht="18.75" customHeight="1" x14ac:dyDescent="0.2">
      <c r="N59" s="177"/>
    </row>
    <row r="60" spans="14:14" s="173" customFormat="1" ht="18.75" customHeight="1" x14ac:dyDescent="0.2">
      <c r="N60" s="177"/>
    </row>
    <row r="61" spans="14:14" s="173" customFormat="1" ht="18.75" customHeight="1" x14ac:dyDescent="0.2">
      <c r="N61" s="177"/>
    </row>
    <row r="62" spans="14:14" s="173" customFormat="1" ht="18.75" customHeight="1" x14ac:dyDescent="0.2">
      <c r="N62" s="177"/>
    </row>
    <row r="63" spans="14:14" s="173" customFormat="1" ht="18.75" customHeight="1" x14ac:dyDescent="0.2">
      <c r="N63" s="177"/>
    </row>
    <row r="64" spans="14:14" s="173" customFormat="1" ht="18.75" customHeight="1" x14ac:dyDescent="0.2">
      <c r="N64" s="177"/>
    </row>
    <row r="65" spans="1:14" s="173" customFormat="1" ht="18.75" customHeight="1" x14ac:dyDescent="0.2">
      <c r="N65" s="177"/>
    </row>
    <row r="66" spans="1:14" s="173" customFormat="1" ht="18.75" customHeight="1" x14ac:dyDescent="0.2">
      <c r="A66" s="172"/>
      <c r="B66" s="172"/>
      <c r="C66" s="172"/>
      <c r="D66" s="172"/>
      <c r="E66" s="172"/>
      <c r="F66" s="172"/>
      <c r="G66" s="172"/>
      <c r="H66" s="172"/>
      <c r="I66" s="172"/>
      <c r="J66" s="172"/>
      <c r="K66" s="172"/>
      <c r="L66" s="172"/>
      <c r="M66" s="172"/>
      <c r="N66" s="178"/>
    </row>
    <row r="67" spans="1:14" s="173" customFormat="1" ht="18.75" customHeight="1" x14ac:dyDescent="0.2">
      <c r="A67" s="172"/>
      <c r="B67" s="172"/>
      <c r="C67" s="172"/>
      <c r="D67" s="172"/>
      <c r="E67" s="172"/>
      <c r="F67" s="172"/>
      <c r="G67" s="172"/>
      <c r="H67" s="172"/>
      <c r="I67" s="172"/>
      <c r="J67" s="172"/>
      <c r="K67" s="172"/>
      <c r="L67" s="172"/>
      <c r="M67" s="172"/>
      <c r="N67" s="178"/>
    </row>
    <row r="68" spans="1:14" s="173" customFormat="1" ht="18.75" customHeight="1" x14ac:dyDescent="0.2">
      <c r="A68" s="172"/>
      <c r="B68" s="172"/>
      <c r="C68" s="172"/>
      <c r="D68" s="172"/>
      <c r="E68" s="172"/>
      <c r="F68" s="172"/>
      <c r="G68" s="172"/>
      <c r="H68" s="172"/>
      <c r="I68" s="172"/>
      <c r="J68" s="172"/>
      <c r="K68" s="172"/>
      <c r="L68" s="172"/>
      <c r="M68" s="172"/>
      <c r="N68" s="178"/>
    </row>
    <row r="69" spans="1:14" s="173" customFormat="1" ht="18.75" customHeight="1" x14ac:dyDescent="0.2">
      <c r="A69" s="172"/>
      <c r="B69" s="172"/>
      <c r="C69" s="172"/>
      <c r="D69" s="172"/>
      <c r="E69" s="172"/>
      <c r="F69" s="172"/>
      <c r="G69" s="172"/>
      <c r="H69" s="172"/>
      <c r="I69" s="172"/>
      <c r="J69" s="172"/>
      <c r="K69" s="172"/>
      <c r="L69" s="172"/>
      <c r="M69" s="172"/>
      <c r="N69" s="178"/>
    </row>
    <row r="70" spans="1:14" s="173" customFormat="1" ht="18.75" customHeight="1" x14ac:dyDescent="0.2">
      <c r="A70" s="172"/>
      <c r="B70" s="172"/>
      <c r="C70" s="172"/>
      <c r="D70" s="172"/>
      <c r="E70" s="172"/>
      <c r="F70" s="172"/>
      <c r="G70" s="172"/>
      <c r="H70" s="172"/>
      <c r="I70" s="172"/>
      <c r="J70" s="172"/>
      <c r="K70" s="172"/>
      <c r="L70" s="172"/>
      <c r="M70" s="172"/>
      <c r="N70" s="178"/>
    </row>
    <row r="71" spans="1:14" s="173" customFormat="1" ht="18.75" customHeight="1" x14ac:dyDescent="0.2">
      <c r="A71" s="172"/>
      <c r="B71" s="172"/>
      <c r="C71" s="172"/>
      <c r="D71" s="172"/>
      <c r="E71" s="172"/>
      <c r="F71" s="172"/>
      <c r="G71" s="172"/>
      <c r="H71" s="172"/>
      <c r="I71" s="172"/>
      <c r="J71" s="172"/>
      <c r="K71" s="172"/>
      <c r="L71" s="172"/>
      <c r="M71" s="172"/>
      <c r="N71" s="178"/>
    </row>
    <row r="72" spans="1:14" s="173" customFormat="1" ht="18.75" customHeight="1" x14ac:dyDescent="0.2">
      <c r="A72" s="172"/>
      <c r="B72" s="172"/>
      <c r="C72" s="172"/>
      <c r="D72" s="172"/>
      <c r="E72" s="172"/>
      <c r="F72" s="172"/>
      <c r="G72" s="172"/>
      <c r="H72" s="172"/>
      <c r="I72" s="172"/>
      <c r="J72" s="172"/>
      <c r="K72" s="172"/>
      <c r="L72" s="172"/>
      <c r="M72" s="172"/>
      <c r="N72" s="178"/>
    </row>
    <row r="73" spans="1:14" s="173" customFormat="1" ht="18.75" customHeight="1" x14ac:dyDescent="0.2">
      <c r="A73" s="172"/>
      <c r="B73" s="172"/>
      <c r="C73" s="172"/>
      <c r="D73" s="172"/>
      <c r="E73" s="172"/>
      <c r="F73" s="172"/>
      <c r="G73" s="172"/>
      <c r="H73" s="172"/>
      <c r="I73" s="172"/>
      <c r="J73" s="172"/>
      <c r="K73" s="172"/>
      <c r="L73" s="172"/>
      <c r="M73" s="172"/>
      <c r="N73" s="178"/>
    </row>
    <row r="74" spans="1:14" s="173" customFormat="1" ht="18.75" customHeight="1" x14ac:dyDescent="0.2">
      <c r="A74" s="172"/>
      <c r="B74" s="172"/>
      <c r="C74" s="172"/>
      <c r="D74" s="172"/>
      <c r="E74" s="172"/>
      <c r="F74" s="172"/>
      <c r="G74" s="172"/>
      <c r="H74" s="172"/>
      <c r="I74" s="172"/>
      <c r="J74" s="172"/>
      <c r="K74" s="172"/>
      <c r="L74" s="172"/>
      <c r="M74" s="172"/>
      <c r="N74" s="178"/>
    </row>
    <row r="75" spans="1:14" s="173" customFormat="1" ht="18.75" customHeight="1" x14ac:dyDescent="0.2">
      <c r="A75" s="172"/>
      <c r="B75" s="172"/>
      <c r="C75" s="172"/>
      <c r="D75" s="172"/>
      <c r="E75" s="172"/>
      <c r="F75" s="172"/>
      <c r="G75" s="172"/>
      <c r="H75" s="172"/>
      <c r="I75" s="172"/>
      <c r="J75" s="172"/>
      <c r="K75" s="172"/>
      <c r="L75" s="172"/>
      <c r="M75" s="172"/>
      <c r="N75" s="178"/>
    </row>
    <row r="76" spans="1:14" s="173" customFormat="1" ht="18.75" customHeight="1" x14ac:dyDescent="0.2">
      <c r="A76" s="172"/>
      <c r="B76" s="172"/>
      <c r="C76" s="172"/>
      <c r="D76" s="172"/>
      <c r="E76" s="172"/>
      <c r="F76" s="172"/>
      <c r="G76" s="172"/>
      <c r="H76" s="172"/>
      <c r="I76" s="172"/>
      <c r="J76" s="172"/>
      <c r="K76" s="172"/>
      <c r="L76" s="172"/>
      <c r="M76" s="172"/>
      <c r="N76" s="178"/>
    </row>
    <row r="77" spans="1:14" s="173" customFormat="1" ht="18.75" customHeight="1" x14ac:dyDescent="0.2">
      <c r="A77" s="172"/>
      <c r="B77" s="172"/>
      <c r="C77" s="172"/>
      <c r="D77" s="172"/>
      <c r="E77" s="172"/>
      <c r="F77" s="172"/>
      <c r="G77" s="172"/>
      <c r="H77" s="172"/>
      <c r="I77" s="172"/>
      <c r="J77" s="172"/>
      <c r="K77" s="172"/>
      <c r="L77" s="172"/>
      <c r="M77" s="172"/>
      <c r="N77" s="178"/>
    </row>
    <row r="78" spans="1:14" ht="18.75" customHeight="1" x14ac:dyDescent="0.2"/>
    <row r="79" spans="1:14" ht="18.75" customHeight="1" x14ac:dyDescent="0.2"/>
  </sheetData>
  <sheetProtection algorithmName="SHA-512" hashValue="Kt9ndAAL0TjFYfBcwpPZGFPhC0NycaYvB3j46Rlkl8YU2dtVTFxnnGYw59nhv+BJtIWb5cirHWjXDP90t5UH9g==" saltValue="Gc3IK75ZcS8QgMsy5MNY5g==" spinCount="100000" sheet="1" objects="1" scenarios="1" selectLockedCells="1"/>
  <mergeCells count="18">
    <mergeCell ref="A16:N16"/>
    <mergeCell ref="A10:A12"/>
    <mergeCell ref="C10:G10"/>
    <mergeCell ref="C11:G11"/>
    <mergeCell ref="C12:G12"/>
    <mergeCell ref="A13:A15"/>
    <mergeCell ref="B13:B15"/>
    <mergeCell ref="C13:M13"/>
    <mergeCell ref="C14:M15"/>
    <mergeCell ref="A1:N1"/>
    <mergeCell ref="A2:N2"/>
    <mergeCell ref="A5:B5"/>
    <mergeCell ref="C5:M5"/>
    <mergeCell ref="A6:A9"/>
    <mergeCell ref="F6:G6"/>
    <mergeCell ref="C7:G7"/>
    <mergeCell ref="C8:G8"/>
    <mergeCell ref="C9:G9"/>
  </mergeCells>
  <phoneticPr fontId="7"/>
  <dataValidations count="3">
    <dataValidation imeMode="hiragana" allowBlank="1" showInputMessage="1" showErrorMessage="1" sqref="E6 H6:M8 C6:C8 H10:H11 C10:C11 I9 I12" xr:uid="{00000000-0002-0000-0600-000000000000}"/>
    <dataValidation type="list" imeMode="hiragana" allowBlank="1" showInputMessage="1" showErrorMessage="1" sqref="D6" xr:uid="{00000000-0002-0000-0600-000001000000}">
      <formula1>$Q$4:$Q$5</formula1>
    </dataValidation>
    <dataValidation type="list" imeMode="hiragana" allowBlank="1" showInputMessage="1" showErrorMessage="1" sqref="F6:G6" xr:uid="{00000000-0002-0000-0600-000002000000}">
      <formula1>$R$5:$R$16</formula1>
    </dataValidation>
  </dataValidations>
  <pageMargins left="0.7" right="0.7" top="0.75" bottom="0.75" header="0.3" footer="0.3"/>
  <pageSetup paperSize="9" scale="3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33CC"/>
    <pageSetUpPr fitToPage="1"/>
  </sheetPr>
  <dimension ref="A1:BX79"/>
  <sheetViews>
    <sheetView zoomScale="80" zoomScaleNormal="80" workbookViewId="0">
      <selection activeCell="C13" sqref="C13:M14"/>
    </sheetView>
  </sheetViews>
  <sheetFormatPr defaultColWidth="9" defaultRowHeight="13.8" x14ac:dyDescent="0.2"/>
  <cols>
    <col min="1" max="1" width="10.8984375" style="172" customWidth="1"/>
    <col min="2" max="2" width="39.69921875" style="172" customWidth="1"/>
    <col min="3" max="3" width="7" style="172" customWidth="1"/>
    <col min="4" max="13" width="5.59765625" style="172" customWidth="1"/>
    <col min="14" max="14" width="49.8984375" style="178" customWidth="1"/>
    <col min="15" max="15" width="16.3984375" style="172" hidden="1" customWidth="1"/>
    <col min="16" max="20" width="0" style="173" hidden="1" customWidth="1"/>
    <col min="21" max="76" width="9" style="173"/>
    <col min="77" max="16384" width="9" style="172"/>
  </cols>
  <sheetData>
    <row r="1" spans="1:18" ht="42.75" customHeight="1" x14ac:dyDescent="0.2">
      <c r="A1" s="787" t="s">
        <v>327</v>
      </c>
      <c r="B1" s="787"/>
      <c r="C1" s="787"/>
      <c r="D1" s="787"/>
      <c r="E1" s="787"/>
      <c r="F1" s="787"/>
      <c r="G1" s="787"/>
      <c r="H1" s="787"/>
      <c r="I1" s="787"/>
      <c r="J1" s="787"/>
      <c r="K1" s="787"/>
      <c r="L1" s="787"/>
      <c r="M1" s="787"/>
      <c r="N1" s="787"/>
    </row>
    <row r="2" spans="1:18" ht="89.25" customHeight="1" x14ac:dyDescent="0.2">
      <c r="A2" s="788" t="s">
        <v>767</v>
      </c>
      <c r="B2" s="788"/>
      <c r="C2" s="788"/>
      <c r="D2" s="788"/>
      <c r="E2" s="788"/>
      <c r="F2" s="788"/>
      <c r="G2" s="788"/>
      <c r="H2" s="788"/>
      <c r="I2" s="788"/>
      <c r="J2" s="788"/>
      <c r="K2" s="788"/>
      <c r="L2" s="788"/>
      <c r="M2" s="788"/>
      <c r="N2" s="788"/>
    </row>
    <row r="3" spans="1:18" ht="10.5" customHeight="1" thickBot="1" x14ac:dyDescent="0.25">
      <c r="A3" s="427"/>
      <c r="B3" s="427"/>
      <c r="C3" s="427"/>
      <c r="D3" s="427"/>
      <c r="E3" s="427"/>
      <c r="F3" s="427"/>
      <c r="G3" s="427"/>
      <c r="H3" s="427"/>
      <c r="I3" s="427"/>
      <c r="J3" s="427"/>
      <c r="K3" s="427"/>
      <c r="L3" s="427"/>
      <c r="M3" s="427"/>
      <c r="N3" s="427"/>
    </row>
    <row r="4" spans="1:18" ht="22.5" customHeight="1" thickBot="1" x14ac:dyDescent="0.25">
      <c r="A4" s="485" t="s">
        <v>357</v>
      </c>
      <c r="B4" s="486"/>
      <c r="C4" s="486"/>
      <c r="D4" s="486"/>
      <c r="E4" s="486"/>
      <c r="F4" s="486"/>
      <c r="G4" s="486"/>
      <c r="H4" s="486"/>
      <c r="I4" s="486"/>
      <c r="J4" s="486"/>
      <c r="K4" s="486"/>
      <c r="L4" s="486"/>
      <c r="M4" s="486"/>
      <c r="N4" s="487"/>
    </row>
    <row r="5" spans="1:18" s="173" customFormat="1" ht="30" customHeight="1" x14ac:dyDescent="0.2">
      <c r="A5" s="811" t="s">
        <v>329</v>
      </c>
      <c r="B5" s="762"/>
      <c r="C5" s="763" t="s">
        <v>299</v>
      </c>
      <c r="D5" s="764"/>
      <c r="E5" s="764"/>
      <c r="F5" s="764"/>
      <c r="G5" s="764"/>
      <c r="H5" s="764"/>
      <c r="I5" s="764"/>
      <c r="J5" s="764"/>
      <c r="K5" s="764"/>
      <c r="L5" s="764"/>
      <c r="M5" s="765"/>
      <c r="N5" s="488" t="s">
        <v>245</v>
      </c>
      <c r="O5" s="172"/>
      <c r="P5" s="173" t="s">
        <v>1</v>
      </c>
      <c r="Q5" s="173">
        <v>7</v>
      </c>
      <c r="R5" s="173">
        <v>1</v>
      </c>
    </row>
    <row r="6" spans="1:18" s="173" customFormat="1" ht="30" customHeight="1" x14ac:dyDescent="0.2">
      <c r="A6" s="812" t="s">
        <v>344</v>
      </c>
      <c r="B6" s="491" t="s">
        <v>604</v>
      </c>
      <c r="C6" s="813"/>
      <c r="D6" s="813"/>
      <c r="E6" s="813"/>
      <c r="F6" s="813"/>
      <c r="G6" s="813"/>
      <c r="H6" s="193" t="s">
        <v>16</v>
      </c>
      <c r="I6" s="193"/>
      <c r="J6" s="193"/>
      <c r="K6" s="193"/>
      <c r="L6" s="193"/>
      <c r="M6" s="193"/>
      <c r="N6" s="492"/>
      <c r="O6" s="447" t="s">
        <v>278</v>
      </c>
      <c r="P6" s="173" t="s">
        <v>333</v>
      </c>
      <c r="Q6" s="173">
        <v>6</v>
      </c>
      <c r="R6" s="173">
        <v>2</v>
      </c>
    </row>
    <row r="7" spans="1:18" s="173" customFormat="1" ht="30" customHeight="1" x14ac:dyDescent="0.2">
      <c r="A7" s="812"/>
      <c r="B7" s="491" t="s">
        <v>605</v>
      </c>
      <c r="C7" s="824"/>
      <c r="D7" s="813"/>
      <c r="E7" s="813"/>
      <c r="F7" s="813"/>
      <c r="G7" s="813"/>
      <c r="H7" s="193" t="s">
        <v>16</v>
      </c>
      <c r="I7" s="193"/>
      <c r="J7" s="193"/>
      <c r="K7" s="193"/>
      <c r="L7" s="193"/>
      <c r="M7" s="193"/>
      <c r="N7" s="492" t="s">
        <v>635</v>
      </c>
      <c r="O7" s="172"/>
      <c r="Q7" s="173">
        <v>5</v>
      </c>
      <c r="R7" s="173">
        <v>3</v>
      </c>
    </row>
    <row r="8" spans="1:18" s="173" customFormat="1" ht="30" customHeight="1" x14ac:dyDescent="0.2">
      <c r="A8" s="812"/>
      <c r="B8" s="493" t="s">
        <v>606</v>
      </c>
      <c r="C8" s="814" t="e">
        <f>ROUNDDOWN(C7/C6*100,2)</f>
        <v>#DIV/0!</v>
      </c>
      <c r="D8" s="815"/>
      <c r="E8" s="815"/>
      <c r="F8" s="815"/>
      <c r="G8" s="815"/>
      <c r="H8" s="494" t="s">
        <v>95</v>
      </c>
      <c r="I8" s="494" t="s">
        <v>633</v>
      </c>
      <c r="J8" s="494"/>
      <c r="K8" s="494"/>
      <c r="L8" s="494"/>
      <c r="M8" s="494"/>
      <c r="N8" s="492" t="s">
        <v>324</v>
      </c>
      <c r="O8" s="172"/>
      <c r="Q8" s="173">
        <v>4</v>
      </c>
      <c r="R8" s="173">
        <v>4</v>
      </c>
    </row>
    <row r="9" spans="1:18" s="173" customFormat="1" ht="30" customHeight="1" x14ac:dyDescent="0.2">
      <c r="A9" s="828" t="s">
        <v>350</v>
      </c>
      <c r="B9" s="491" t="s">
        <v>607</v>
      </c>
      <c r="C9" s="813"/>
      <c r="D9" s="813"/>
      <c r="E9" s="813"/>
      <c r="F9" s="813"/>
      <c r="G9" s="813"/>
      <c r="H9" s="193" t="s">
        <v>16</v>
      </c>
      <c r="I9" s="193"/>
      <c r="J9" s="193"/>
      <c r="K9" s="193"/>
      <c r="L9" s="494"/>
      <c r="M9" s="494"/>
      <c r="N9" s="496"/>
      <c r="O9" s="172"/>
      <c r="Q9" s="173">
        <v>2</v>
      </c>
      <c r="R9" s="173">
        <v>6</v>
      </c>
    </row>
    <row r="10" spans="1:18" s="173" customFormat="1" ht="30" customHeight="1" x14ac:dyDescent="0.2">
      <c r="A10" s="829"/>
      <c r="B10" s="491" t="s">
        <v>608</v>
      </c>
      <c r="C10" s="813"/>
      <c r="D10" s="813"/>
      <c r="E10" s="813"/>
      <c r="F10" s="813"/>
      <c r="G10" s="813"/>
      <c r="H10" s="193" t="s">
        <v>16</v>
      </c>
      <c r="I10" s="193"/>
      <c r="J10" s="193"/>
      <c r="K10" s="193"/>
      <c r="L10" s="494"/>
      <c r="M10" s="494"/>
      <c r="N10" s="492" t="s">
        <v>636</v>
      </c>
      <c r="O10" s="172"/>
    </row>
    <row r="11" spans="1:18" s="173" customFormat="1" ht="30" customHeight="1" x14ac:dyDescent="0.2">
      <c r="A11" s="830"/>
      <c r="B11" s="493" t="s">
        <v>609</v>
      </c>
      <c r="C11" s="814" t="e">
        <f>ROUNDDOWN(C10/C9*100,2)</f>
        <v>#DIV/0!</v>
      </c>
      <c r="D11" s="815"/>
      <c r="E11" s="815"/>
      <c r="F11" s="815"/>
      <c r="G11" s="815"/>
      <c r="H11" s="494" t="s">
        <v>95</v>
      </c>
      <c r="I11" s="494" t="s">
        <v>634</v>
      </c>
      <c r="J11" s="494"/>
      <c r="K11" s="494"/>
      <c r="L11" s="494"/>
      <c r="M11" s="494"/>
      <c r="N11" s="492" t="s">
        <v>324</v>
      </c>
      <c r="O11" s="172"/>
      <c r="Q11" s="173">
        <v>1</v>
      </c>
      <c r="R11" s="173">
        <v>7</v>
      </c>
    </row>
    <row r="12" spans="1:18" s="173" customFormat="1" ht="60" customHeight="1" x14ac:dyDescent="0.2">
      <c r="A12" s="828" t="s">
        <v>354</v>
      </c>
      <c r="B12" s="818" t="s">
        <v>355</v>
      </c>
      <c r="C12" s="820" t="s">
        <v>358</v>
      </c>
      <c r="D12" s="820"/>
      <c r="E12" s="820"/>
      <c r="F12" s="820"/>
      <c r="G12" s="820"/>
      <c r="H12" s="820"/>
      <c r="I12" s="820"/>
      <c r="J12" s="820"/>
      <c r="K12" s="820"/>
      <c r="L12" s="820"/>
      <c r="M12" s="820"/>
      <c r="N12" s="496"/>
      <c r="O12" s="172"/>
      <c r="Q12" s="173">
        <v>31</v>
      </c>
      <c r="R12" s="173">
        <v>8</v>
      </c>
    </row>
    <row r="13" spans="1:18" s="173" customFormat="1" ht="30.75" customHeight="1" x14ac:dyDescent="0.2">
      <c r="A13" s="829"/>
      <c r="B13" s="818"/>
      <c r="C13" s="822"/>
      <c r="D13" s="822"/>
      <c r="E13" s="822"/>
      <c r="F13" s="822"/>
      <c r="G13" s="822"/>
      <c r="H13" s="822"/>
      <c r="I13" s="822"/>
      <c r="J13" s="822"/>
      <c r="K13" s="822"/>
      <c r="L13" s="822"/>
      <c r="M13" s="822"/>
      <c r="N13" s="825"/>
      <c r="O13" s="172"/>
      <c r="R13" s="173">
        <v>9</v>
      </c>
    </row>
    <row r="14" spans="1:18" s="173" customFormat="1" ht="30" customHeight="1" thickBot="1" x14ac:dyDescent="0.25">
      <c r="A14" s="831"/>
      <c r="B14" s="819"/>
      <c r="C14" s="823"/>
      <c r="D14" s="823"/>
      <c r="E14" s="823"/>
      <c r="F14" s="823"/>
      <c r="G14" s="823"/>
      <c r="H14" s="823"/>
      <c r="I14" s="823"/>
      <c r="J14" s="823"/>
      <c r="K14" s="823"/>
      <c r="L14" s="823"/>
      <c r="M14" s="823"/>
      <c r="N14" s="826"/>
      <c r="O14" s="172"/>
      <c r="R14" s="173">
        <v>10</v>
      </c>
    </row>
    <row r="15" spans="1:18" s="173" customFormat="1" ht="50.25" customHeight="1" x14ac:dyDescent="0.2">
      <c r="A15" s="827" t="s">
        <v>642</v>
      </c>
      <c r="B15" s="827"/>
      <c r="C15" s="827"/>
      <c r="D15" s="827"/>
      <c r="E15" s="827"/>
      <c r="F15" s="827"/>
      <c r="G15" s="827"/>
      <c r="H15" s="827"/>
      <c r="I15" s="827"/>
      <c r="J15" s="827"/>
      <c r="K15" s="827"/>
      <c r="L15" s="827"/>
      <c r="M15" s="827"/>
      <c r="N15" s="827"/>
      <c r="O15" s="172"/>
      <c r="R15" s="173">
        <v>11</v>
      </c>
    </row>
    <row r="16" spans="1:18" ht="48.75" customHeight="1" x14ac:dyDescent="0.2">
      <c r="A16" s="176"/>
      <c r="B16" s="173"/>
      <c r="C16" s="173"/>
      <c r="D16" s="173"/>
      <c r="E16" s="173"/>
      <c r="F16" s="173"/>
      <c r="G16" s="173"/>
      <c r="H16" s="173"/>
      <c r="I16" s="173"/>
      <c r="J16" s="173"/>
      <c r="K16" s="173"/>
      <c r="L16" s="173"/>
      <c r="M16" s="173"/>
      <c r="N16" s="180"/>
    </row>
    <row r="17" spans="14:18" s="173" customFormat="1" ht="30" customHeight="1" x14ac:dyDescent="0.2">
      <c r="N17" s="180"/>
      <c r="O17" s="172"/>
      <c r="P17" s="173" t="s">
        <v>1</v>
      </c>
      <c r="Q17" s="173">
        <v>7</v>
      </c>
      <c r="R17" s="173">
        <v>1</v>
      </c>
    </row>
    <row r="18" spans="14:18" s="173" customFormat="1" ht="30" customHeight="1" x14ac:dyDescent="0.2">
      <c r="N18" s="180"/>
      <c r="O18" s="447" t="s">
        <v>278</v>
      </c>
      <c r="P18" s="173" t="s">
        <v>333</v>
      </c>
      <c r="Q18" s="173">
        <v>6</v>
      </c>
      <c r="R18" s="173">
        <v>2</v>
      </c>
    </row>
    <row r="19" spans="14:18" s="173" customFormat="1" ht="30" customHeight="1" x14ac:dyDescent="0.2">
      <c r="N19" s="180"/>
      <c r="O19" s="172"/>
      <c r="Q19" s="173">
        <v>3</v>
      </c>
      <c r="R19" s="173">
        <v>5</v>
      </c>
    </row>
    <row r="20" spans="14:18" s="173" customFormat="1" ht="30" customHeight="1" x14ac:dyDescent="0.2">
      <c r="N20" s="180"/>
      <c r="O20" s="172"/>
      <c r="Q20" s="173">
        <v>2</v>
      </c>
      <c r="R20" s="173">
        <v>6</v>
      </c>
    </row>
    <row r="21" spans="14:18" s="173" customFormat="1" ht="30" customHeight="1" x14ac:dyDescent="0.2">
      <c r="N21" s="180"/>
      <c r="O21" s="173" t="e">
        <f>C7/C6</f>
        <v>#DIV/0!</v>
      </c>
    </row>
    <row r="22" spans="14:18" s="173" customFormat="1" ht="30" customHeight="1" x14ac:dyDescent="0.2">
      <c r="N22" s="180"/>
    </row>
    <row r="23" spans="14:18" s="173" customFormat="1" ht="30" customHeight="1" x14ac:dyDescent="0.2">
      <c r="N23" s="180"/>
    </row>
    <row r="24" spans="14:18" s="173" customFormat="1" ht="30" customHeight="1" x14ac:dyDescent="0.2">
      <c r="N24" s="180"/>
      <c r="O24" s="173" t="e">
        <f>C10/C9</f>
        <v>#DIV/0!</v>
      </c>
    </row>
    <row r="25" spans="14:18" s="173" customFormat="1" ht="66" customHeight="1" x14ac:dyDescent="0.2">
      <c r="N25" s="180"/>
    </row>
    <row r="26" spans="14:18" s="173" customFormat="1" ht="30" customHeight="1" x14ac:dyDescent="0.2">
      <c r="N26" s="180"/>
    </row>
    <row r="27" spans="14:18" s="173" customFormat="1" ht="30" customHeight="1" x14ac:dyDescent="0.2">
      <c r="N27" s="180"/>
    </row>
    <row r="28" spans="14:18" s="173" customFormat="1" ht="30" customHeight="1" x14ac:dyDescent="0.2">
      <c r="N28" s="180"/>
    </row>
    <row r="29" spans="14:18" s="173" customFormat="1" ht="30" customHeight="1" x14ac:dyDescent="0.2">
      <c r="N29" s="180"/>
    </row>
    <row r="30" spans="14:18" s="173" customFormat="1" ht="30" customHeight="1" x14ac:dyDescent="0.2">
      <c r="N30" s="180"/>
    </row>
    <row r="31" spans="14:18" s="173" customFormat="1" ht="30" customHeight="1" x14ac:dyDescent="0.2">
      <c r="N31" s="180"/>
    </row>
    <row r="32" spans="14:18" s="173" customFormat="1" ht="30" customHeight="1" x14ac:dyDescent="0.2">
      <c r="N32" s="180"/>
    </row>
    <row r="33" spans="14:14" s="173" customFormat="1" ht="30" customHeight="1" x14ac:dyDescent="0.2">
      <c r="N33" s="180"/>
    </row>
    <row r="34" spans="14:14" s="173" customFormat="1" ht="30" customHeight="1" x14ac:dyDescent="0.2">
      <c r="N34" s="180"/>
    </row>
    <row r="35" spans="14:14" s="173" customFormat="1" ht="30" customHeight="1" x14ac:dyDescent="0.2">
      <c r="N35" s="180"/>
    </row>
    <row r="36" spans="14:14" s="173" customFormat="1" ht="30" customHeight="1" x14ac:dyDescent="0.2">
      <c r="N36" s="180"/>
    </row>
    <row r="37" spans="14:14" s="173" customFormat="1" ht="18.75" customHeight="1" x14ac:dyDescent="0.2">
      <c r="N37" s="180"/>
    </row>
    <row r="38" spans="14:14" s="173" customFormat="1" ht="18.75" customHeight="1" x14ac:dyDescent="0.2">
      <c r="N38" s="180"/>
    </row>
    <row r="39" spans="14:14" s="173" customFormat="1" ht="18.75" customHeight="1" x14ac:dyDescent="0.2">
      <c r="N39" s="180"/>
    </row>
    <row r="40" spans="14:14" s="173" customFormat="1" ht="18.75" customHeight="1" x14ac:dyDescent="0.2">
      <c r="N40" s="177"/>
    </row>
    <row r="41" spans="14:14" s="173" customFormat="1" ht="18.75" customHeight="1" x14ac:dyDescent="0.2">
      <c r="N41" s="177"/>
    </row>
    <row r="42" spans="14:14" s="173" customFormat="1" ht="18.75" customHeight="1" x14ac:dyDescent="0.2">
      <c r="N42" s="177"/>
    </row>
    <row r="43" spans="14:14" s="173" customFormat="1" ht="18.75" customHeight="1" x14ac:dyDescent="0.2">
      <c r="N43" s="177"/>
    </row>
    <row r="44" spans="14:14" s="173" customFormat="1" ht="18.75" customHeight="1" x14ac:dyDescent="0.2">
      <c r="N44" s="177"/>
    </row>
    <row r="45" spans="14:14" s="173" customFormat="1" ht="18.75" customHeight="1" x14ac:dyDescent="0.2">
      <c r="N45" s="177"/>
    </row>
    <row r="46" spans="14:14" s="173" customFormat="1" ht="18.75" customHeight="1" x14ac:dyDescent="0.2">
      <c r="N46" s="177"/>
    </row>
    <row r="47" spans="14:14" s="173" customFormat="1" ht="18.75" customHeight="1" x14ac:dyDescent="0.2">
      <c r="N47" s="177"/>
    </row>
    <row r="48" spans="14:14" s="173" customFormat="1" ht="18.75" customHeight="1" x14ac:dyDescent="0.2">
      <c r="N48" s="177"/>
    </row>
    <row r="49" spans="14:14" s="173" customFormat="1" ht="18.75" customHeight="1" x14ac:dyDescent="0.2">
      <c r="N49" s="177"/>
    </row>
    <row r="50" spans="14:14" s="173" customFormat="1" ht="18.75" customHeight="1" x14ac:dyDescent="0.2">
      <c r="N50" s="177"/>
    </row>
    <row r="51" spans="14:14" s="173" customFormat="1" ht="18.75" customHeight="1" x14ac:dyDescent="0.2">
      <c r="N51" s="177"/>
    </row>
    <row r="52" spans="14:14" s="173" customFormat="1" ht="18.75" customHeight="1" x14ac:dyDescent="0.2">
      <c r="N52" s="177"/>
    </row>
    <row r="53" spans="14:14" s="173" customFormat="1" ht="18.75" customHeight="1" x14ac:dyDescent="0.2">
      <c r="N53" s="177"/>
    </row>
    <row r="54" spans="14:14" s="173" customFormat="1" ht="18.75" customHeight="1" x14ac:dyDescent="0.2">
      <c r="N54" s="177"/>
    </row>
    <row r="55" spans="14:14" s="173" customFormat="1" ht="18.75" customHeight="1" x14ac:dyDescent="0.2">
      <c r="N55" s="177"/>
    </row>
    <row r="56" spans="14:14" s="173" customFormat="1" ht="18.75" customHeight="1" x14ac:dyDescent="0.2">
      <c r="N56" s="177"/>
    </row>
    <row r="57" spans="14:14" s="173" customFormat="1" ht="18.75" customHeight="1" x14ac:dyDescent="0.2">
      <c r="N57" s="177"/>
    </row>
    <row r="58" spans="14:14" s="173" customFormat="1" ht="18.75" customHeight="1" x14ac:dyDescent="0.2">
      <c r="N58" s="177"/>
    </row>
    <row r="59" spans="14:14" s="173" customFormat="1" ht="18.75" customHeight="1" x14ac:dyDescent="0.2">
      <c r="N59" s="177"/>
    </row>
    <row r="60" spans="14:14" s="173" customFormat="1" ht="18.75" customHeight="1" x14ac:dyDescent="0.2">
      <c r="N60" s="177"/>
    </row>
    <row r="61" spans="14:14" s="173" customFormat="1" ht="18.75" customHeight="1" x14ac:dyDescent="0.2">
      <c r="N61" s="177"/>
    </row>
    <row r="62" spans="14:14" s="173" customFormat="1" ht="18.75" customHeight="1" x14ac:dyDescent="0.2">
      <c r="N62" s="177"/>
    </row>
    <row r="63" spans="14:14" s="173" customFormat="1" ht="18.75" customHeight="1" x14ac:dyDescent="0.2">
      <c r="N63" s="177"/>
    </row>
    <row r="64" spans="14:14" s="173" customFormat="1" ht="18.75" customHeight="1" x14ac:dyDescent="0.2">
      <c r="N64" s="177"/>
    </row>
    <row r="65" spans="1:14" s="173" customFormat="1" ht="18.75" customHeight="1" x14ac:dyDescent="0.2">
      <c r="B65" s="172"/>
      <c r="C65" s="172"/>
      <c r="D65" s="172"/>
      <c r="E65" s="172"/>
      <c r="F65" s="172"/>
      <c r="G65" s="172"/>
      <c r="H65" s="172"/>
      <c r="I65" s="172"/>
      <c r="J65" s="172"/>
      <c r="K65" s="172"/>
      <c r="L65" s="172"/>
      <c r="M65" s="172"/>
      <c r="N65" s="178"/>
    </row>
    <row r="66" spans="1:14" s="173" customFormat="1" ht="18.75" customHeight="1" x14ac:dyDescent="0.2">
      <c r="A66" s="172"/>
      <c r="B66" s="172"/>
      <c r="C66" s="172"/>
      <c r="D66" s="172"/>
      <c r="E66" s="172"/>
      <c r="F66" s="172"/>
      <c r="G66" s="172"/>
      <c r="H66" s="172"/>
      <c r="I66" s="172"/>
      <c r="J66" s="172"/>
      <c r="K66" s="172"/>
      <c r="L66" s="172"/>
      <c r="M66" s="172"/>
      <c r="N66" s="178"/>
    </row>
    <row r="67" spans="1:14" s="173" customFormat="1" ht="18.75" customHeight="1" x14ac:dyDescent="0.2">
      <c r="A67" s="172"/>
      <c r="B67" s="172"/>
      <c r="C67" s="172"/>
      <c r="D67" s="172"/>
      <c r="E67" s="172"/>
      <c r="F67" s="172"/>
      <c r="G67" s="172"/>
      <c r="H67" s="172"/>
      <c r="I67" s="172"/>
      <c r="J67" s="172"/>
      <c r="K67" s="172"/>
      <c r="L67" s="172"/>
      <c r="M67" s="172"/>
      <c r="N67" s="178"/>
    </row>
    <row r="68" spans="1:14" s="173" customFormat="1" ht="18.75" customHeight="1" x14ac:dyDescent="0.2">
      <c r="A68" s="172"/>
      <c r="B68" s="172"/>
      <c r="C68" s="172"/>
      <c r="D68" s="172"/>
      <c r="E68" s="172"/>
      <c r="F68" s="172"/>
      <c r="G68" s="172"/>
      <c r="H68" s="172"/>
      <c r="I68" s="172"/>
      <c r="J68" s="172"/>
      <c r="K68" s="172"/>
      <c r="L68" s="172"/>
      <c r="M68" s="172"/>
      <c r="N68" s="178"/>
    </row>
    <row r="69" spans="1:14" s="173" customFormat="1" ht="18.75" customHeight="1" x14ac:dyDescent="0.2">
      <c r="A69" s="172"/>
      <c r="B69" s="172"/>
      <c r="C69" s="172"/>
      <c r="D69" s="172"/>
      <c r="E69" s="172"/>
      <c r="F69" s="172"/>
      <c r="G69" s="172"/>
      <c r="H69" s="172"/>
      <c r="I69" s="172"/>
      <c r="J69" s="172"/>
      <c r="K69" s="172"/>
      <c r="L69" s="172"/>
      <c r="M69" s="172"/>
      <c r="N69" s="178"/>
    </row>
    <row r="70" spans="1:14" s="173" customFormat="1" ht="18.75" customHeight="1" x14ac:dyDescent="0.2">
      <c r="A70" s="172"/>
      <c r="B70" s="172"/>
      <c r="C70" s="172"/>
      <c r="D70" s="172"/>
      <c r="E70" s="172"/>
      <c r="F70" s="172"/>
      <c r="G70" s="172"/>
      <c r="H70" s="172"/>
      <c r="I70" s="172"/>
      <c r="J70" s="172"/>
      <c r="K70" s="172"/>
      <c r="L70" s="172"/>
      <c r="M70" s="172"/>
      <c r="N70" s="178"/>
    </row>
    <row r="71" spans="1:14" s="173" customFormat="1" ht="18.75" customHeight="1" x14ac:dyDescent="0.2">
      <c r="A71" s="172"/>
      <c r="B71" s="172"/>
      <c r="C71" s="172"/>
      <c r="D71" s="172"/>
      <c r="E71" s="172"/>
      <c r="F71" s="172"/>
      <c r="G71" s="172"/>
      <c r="H71" s="172"/>
      <c r="I71" s="172"/>
      <c r="J71" s="172"/>
      <c r="K71" s="172"/>
      <c r="L71" s="172"/>
      <c r="M71" s="172"/>
      <c r="N71" s="178"/>
    </row>
    <row r="72" spans="1:14" s="173" customFormat="1" ht="18.75" customHeight="1" x14ac:dyDescent="0.2">
      <c r="A72" s="172"/>
      <c r="B72" s="172"/>
      <c r="C72" s="172"/>
      <c r="D72" s="172"/>
      <c r="E72" s="172"/>
      <c r="F72" s="172"/>
      <c r="G72" s="172"/>
      <c r="H72" s="172"/>
      <c r="I72" s="172"/>
      <c r="J72" s="172"/>
      <c r="K72" s="172"/>
      <c r="L72" s="172"/>
      <c r="M72" s="172"/>
      <c r="N72" s="178"/>
    </row>
    <row r="73" spans="1:14" s="173" customFormat="1" ht="18.75" customHeight="1" x14ac:dyDescent="0.2">
      <c r="A73" s="172"/>
      <c r="B73" s="172"/>
      <c r="C73" s="172"/>
      <c r="D73" s="172"/>
      <c r="E73" s="172"/>
      <c r="F73" s="172"/>
      <c r="G73" s="172"/>
      <c r="H73" s="172"/>
      <c r="I73" s="172"/>
      <c r="J73" s="172"/>
      <c r="K73" s="172"/>
      <c r="L73" s="172"/>
      <c r="M73" s="172"/>
      <c r="N73" s="178"/>
    </row>
    <row r="74" spans="1:14" s="173" customFormat="1" ht="18.75" customHeight="1" x14ac:dyDescent="0.2">
      <c r="A74" s="172"/>
      <c r="B74" s="172"/>
      <c r="C74" s="172"/>
      <c r="D74" s="172"/>
      <c r="E74" s="172"/>
      <c r="F74" s="172"/>
      <c r="G74" s="172"/>
      <c r="H74" s="172"/>
      <c r="I74" s="172"/>
      <c r="J74" s="172"/>
      <c r="K74" s="172"/>
      <c r="L74" s="172"/>
      <c r="M74" s="172"/>
      <c r="N74" s="178"/>
    </row>
    <row r="75" spans="1:14" s="173" customFormat="1" ht="18.75" customHeight="1" x14ac:dyDescent="0.2">
      <c r="A75" s="172"/>
      <c r="B75" s="172"/>
      <c r="C75" s="172"/>
      <c r="D75" s="172"/>
      <c r="E75" s="172"/>
      <c r="F75" s="172"/>
      <c r="G75" s="172"/>
      <c r="H75" s="172"/>
      <c r="I75" s="172"/>
      <c r="J75" s="172"/>
      <c r="K75" s="172"/>
      <c r="L75" s="172"/>
      <c r="M75" s="172"/>
      <c r="N75" s="178"/>
    </row>
    <row r="76" spans="1:14" s="173" customFormat="1" ht="18.75" customHeight="1" x14ac:dyDescent="0.2">
      <c r="A76" s="172"/>
      <c r="B76" s="172"/>
      <c r="C76" s="172"/>
      <c r="D76" s="172"/>
      <c r="E76" s="172"/>
      <c r="F76" s="172"/>
      <c r="G76" s="172"/>
      <c r="H76" s="172"/>
      <c r="I76" s="172"/>
      <c r="J76" s="172"/>
      <c r="K76" s="172"/>
      <c r="L76" s="172"/>
      <c r="M76" s="172"/>
      <c r="N76" s="178"/>
    </row>
    <row r="77" spans="1:14" s="173" customFormat="1" ht="18.75" customHeight="1" x14ac:dyDescent="0.2">
      <c r="A77" s="172"/>
      <c r="B77" s="172"/>
      <c r="C77" s="172"/>
      <c r="D77" s="172"/>
      <c r="E77" s="172"/>
      <c r="F77" s="172"/>
      <c r="G77" s="172"/>
      <c r="H77" s="172"/>
      <c r="I77" s="172"/>
      <c r="J77" s="172"/>
      <c r="K77" s="172"/>
      <c r="L77" s="172"/>
      <c r="M77" s="172"/>
      <c r="N77" s="178"/>
    </row>
    <row r="78" spans="1:14" ht="18.75" customHeight="1" x14ac:dyDescent="0.2"/>
    <row r="79" spans="1:14" ht="18.75" customHeight="1" x14ac:dyDescent="0.2"/>
  </sheetData>
  <sheetProtection algorithmName="SHA-512" hashValue="HOYdXh/2xb9Cx8Is7RlKMIUz3GSIgwXYFPH0HgDtPr1bHztkwFSslw9S0u0Lyp8b2kVe915zBahok4eUsYecTQ==" saltValue="a1+rUswCvTUWXczAS+jlMg==" spinCount="100000" sheet="1" objects="1" scenarios="1" selectLockedCells="1"/>
  <mergeCells count="18">
    <mergeCell ref="N13:N14"/>
    <mergeCell ref="A15:N15"/>
    <mergeCell ref="A9:A11"/>
    <mergeCell ref="C9:G9"/>
    <mergeCell ref="C10:G10"/>
    <mergeCell ref="C11:G11"/>
    <mergeCell ref="A12:A14"/>
    <mergeCell ref="B12:B14"/>
    <mergeCell ref="C12:M12"/>
    <mergeCell ref="C13:M14"/>
    <mergeCell ref="A1:N1"/>
    <mergeCell ref="A2:N2"/>
    <mergeCell ref="A5:B5"/>
    <mergeCell ref="C5:M5"/>
    <mergeCell ref="A6:A8"/>
    <mergeCell ref="C6:G6"/>
    <mergeCell ref="C7:G7"/>
    <mergeCell ref="C8:G8"/>
  </mergeCells>
  <phoneticPr fontId="7"/>
  <dataValidations count="1">
    <dataValidation imeMode="hiragana" allowBlank="1" showInputMessage="1" showErrorMessage="1" sqref="C6:C7 H6:M7 H9:K10 C9:C10" xr:uid="{00000000-0002-0000-0700-000000000000}"/>
  </dataValidations>
  <pageMargins left="0.7" right="0.7" top="0.75" bottom="0.75" header="0.3" footer="0.3"/>
  <pageSetup paperSize="9" scale="3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33CC"/>
    <pageSetUpPr fitToPage="1"/>
  </sheetPr>
  <dimension ref="A1:CQ70"/>
  <sheetViews>
    <sheetView showGridLines="0" showZeros="0" zoomScale="85" zoomScaleNormal="85" zoomScaleSheetLayoutView="80" workbookViewId="0">
      <selection activeCell="AG13" sqref="AG13:AH13"/>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94" width="1.8984375" customWidth="1"/>
    <col min="95" max="95" width="3.19921875" hidden="1" customWidth="1"/>
    <col min="96" max="244" width="1.8984375" customWidth="1"/>
  </cols>
  <sheetData>
    <row r="1" spans="1:95" s="2" customFormat="1" ht="18" customHeight="1" x14ac:dyDescent="0.2">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5" s="2" customFormat="1" ht="6" customHeigh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O2" s="3"/>
    </row>
    <row r="3" spans="1:95" s="2" customFormat="1" ht="20.100000000000001" customHeight="1" x14ac:dyDescent="0.2">
      <c r="A3" s="88"/>
      <c r="B3" s="832" t="s">
        <v>384</v>
      </c>
      <c r="C3" s="832"/>
      <c r="D3" s="832"/>
      <c r="E3" s="832"/>
      <c r="F3" s="832"/>
      <c r="G3" s="832"/>
      <c r="H3" s="832"/>
      <c r="I3" s="832"/>
      <c r="J3" s="832"/>
      <c r="K3" s="832"/>
      <c r="L3" s="832"/>
      <c r="M3" s="832"/>
      <c r="N3" s="832"/>
      <c r="O3" s="832"/>
      <c r="P3" s="832"/>
      <c r="Q3" s="832"/>
      <c r="R3" s="832"/>
      <c r="S3" s="832"/>
      <c r="T3" s="832"/>
      <c r="U3" s="832"/>
      <c r="V3" s="832"/>
      <c r="W3" s="832"/>
      <c r="X3" s="832"/>
      <c r="Y3" s="832"/>
      <c r="Z3" s="832"/>
      <c r="AA3" s="832"/>
      <c r="AB3" s="832"/>
      <c r="AC3" s="832"/>
      <c r="AD3" s="832"/>
      <c r="AE3" s="832"/>
      <c r="AF3" s="832"/>
      <c r="AG3" s="832"/>
      <c r="AH3" s="832"/>
      <c r="AI3" s="832"/>
      <c r="AJ3" s="832"/>
      <c r="AK3" s="832"/>
      <c r="AL3" s="88"/>
      <c r="AO3" s="3"/>
    </row>
    <row r="4" spans="1:95" s="2" customFormat="1" ht="8.25" customHeight="1" x14ac:dyDescent="0.2">
      <c r="A4" s="88"/>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88"/>
      <c r="AO4" s="3"/>
    </row>
    <row r="5" spans="1:95" s="2" customFormat="1" ht="20.100000000000001" customHeight="1" x14ac:dyDescent="0.2">
      <c r="A5" s="88"/>
      <c r="B5" s="868" t="s">
        <v>385</v>
      </c>
      <c r="C5" s="868"/>
      <c r="D5" s="868"/>
      <c r="E5" s="868"/>
      <c r="F5" s="868"/>
      <c r="G5" s="868"/>
      <c r="H5" s="868"/>
      <c r="I5" s="868"/>
      <c r="J5" s="868"/>
      <c r="K5" s="868"/>
      <c r="L5" s="868"/>
      <c r="M5" s="868"/>
      <c r="N5" s="868"/>
      <c r="O5" s="868"/>
      <c r="P5" s="868"/>
      <c r="Q5" s="868"/>
      <c r="R5" s="868"/>
      <c r="S5" s="868"/>
      <c r="T5" s="868"/>
      <c r="U5" s="868"/>
      <c r="V5" s="868"/>
      <c r="W5" s="868"/>
      <c r="X5" s="868"/>
      <c r="Y5" s="868"/>
      <c r="Z5" s="868"/>
      <c r="AA5" s="868"/>
      <c r="AB5" s="868"/>
      <c r="AC5" s="868"/>
      <c r="AD5" s="868"/>
      <c r="AE5" s="868"/>
      <c r="AF5" s="868"/>
      <c r="AG5" s="868"/>
      <c r="AH5" s="868"/>
      <c r="AI5" s="868"/>
      <c r="AJ5" s="868"/>
      <c r="AK5" s="868"/>
      <c r="AL5" s="88"/>
      <c r="AO5" s="3"/>
      <c r="CQ5" s="2" t="s">
        <v>386</v>
      </c>
    </row>
    <row r="6" spans="1:95" s="2" customFormat="1" ht="20.100000000000001" customHeight="1" x14ac:dyDescent="0.2">
      <c r="A6" s="88"/>
      <c r="B6" s="545"/>
      <c r="C6" s="545" t="s">
        <v>785</v>
      </c>
      <c r="D6" s="545"/>
      <c r="E6" s="545"/>
      <c r="F6" s="545"/>
      <c r="G6" s="545"/>
      <c r="H6" s="545"/>
      <c r="I6" s="545"/>
      <c r="J6" s="545"/>
      <c r="K6" s="545"/>
      <c r="L6" s="545"/>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88"/>
      <c r="AO6" s="3"/>
    </row>
    <row r="7" spans="1:95" s="2" customFormat="1" ht="20.100000000000001" customHeight="1" x14ac:dyDescent="0.2">
      <c r="A7" s="88"/>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88"/>
      <c r="AO7" s="3"/>
    </row>
    <row r="8" spans="1:95" s="2" customFormat="1" ht="9.75" customHeight="1" x14ac:dyDescent="0.2">
      <c r="A8" s="4"/>
      <c r="B8" s="836"/>
      <c r="C8" s="836"/>
      <c r="D8" s="836"/>
      <c r="E8" s="836"/>
      <c r="F8" s="836"/>
      <c r="G8" s="836"/>
      <c r="H8" s="836"/>
      <c r="I8" s="836"/>
      <c r="J8" s="836"/>
      <c r="K8" s="836"/>
      <c r="L8" s="836"/>
      <c r="M8" s="836"/>
      <c r="N8" s="836"/>
      <c r="O8" s="836"/>
      <c r="P8" s="836"/>
      <c r="Q8" s="836"/>
      <c r="R8" s="836"/>
      <c r="S8" s="836"/>
      <c r="T8" s="836"/>
      <c r="U8" s="836"/>
      <c r="V8" s="836"/>
      <c r="W8" s="836"/>
      <c r="X8" s="836"/>
      <c r="Y8" s="836"/>
      <c r="Z8" s="836"/>
      <c r="AA8" s="836"/>
      <c r="AB8" s="836"/>
      <c r="AC8" s="836"/>
      <c r="AD8" s="836"/>
      <c r="AE8" s="836"/>
      <c r="AF8" s="836"/>
      <c r="AG8" s="836"/>
      <c r="AH8" s="836"/>
      <c r="AI8" s="836"/>
      <c r="AJ8" s="836"/>
      <c r="AK8" s="836"/>
      <c r="AL8" s="4"/>
      <c r="AN8" s="6" t="s">
        <v>5</v>
      </c>
    </row>
    <row r="9" spans="1:95" s="25" customFormat="1" ht="35.25" customHeight="1" x14ac:dyDescent="0.2">
      <c r="A9" s="93"/>
      <c r="B9" s="837" t="s">
        <v>144</v>
      </c>
      <c r="C9" s="838"/>
      <c r="D9" s="838"/>
      <c r="E9" s="838"/>
      <c r="F9" s="838"/>
      <c r="G9" s="838"/>
      <c r="H9" s="838"/>
      <c r="I9" s="838"/>
      <c r="J9" s="838"/>
      <c r="K9" s="838"/>
      <c r="L9" s="838"/>
      <c r="M9" s="838"/>
      <c r="N9" s="838"/>
      <c r="O9" s="838"/>
      <c r="P9" s="838"/>
      <c r="Q9" s="838"/>
      <c r="R9" s="838"/>
      <c r="S9" s="838"/>
      <c r="T9" s="838"/>
      <c r="U9" s="838"/>
      <c r="V9" s="838"/>
      <c r="W9" s="838"/>
      <c r="X9" s="838"/>
      <c r="Y9" s="838"/>
      <c r="Z9" s="838"/>
      <c r="AA9" s="838"/>
      <c r="AB9" s="838"/>
      <c r="AC9" s="838"/>
      <c r="AD9" s="838"/>
      <c r="AE9" s="838"/>
      <c r="AF9" s="838"/>
      <c r="AG9" s="838"/>
      <c r="AH9" s="838"/>
      <c r="AI9" s="838"/>
      <c r="AJ9" s="838"/>
      <c r="AK9" s="839"/>
      <c r="AL9" s="93"/>
    </row>
    <row r="10" spans="1:95" s="25" customFormat="1" ht="4.5" customHeight="1" x14ac:dyDescent="0.2">
      <c r="A10" s="93"/>
      <c r="B10" s="163"/>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5"/>
      <c r="AL10" s="93"/>
    </row>
    <row r="11" spans="1:95" s="4" customFormat="1" ht="18" customHeight="1" x14ac:dyDescent="0.2">
      <c r="B11" s="128" t="s">
        <v>145</v>
      </c>
      <c r="C11" s="129"/>
      <c r="D11" s="843"/>
      <c r="E11" s="843"/>
      <c r="F11" s="843"/>
      <c r="G11" s="843"/>
      <c r="H11" s="129" t="s">
        <v>146</v>
      </c>
      <c r="AK11" s="127"/>
    </row>
    <row r="12" spans="1:95" s="27" customFormat="1" ht="6" customHeight="1" x14ac:dyDescent="0.2">
      <c r="B12" s="840"/>
      <c r="C12" s="841"/>
      <c r="D12" s="841"/>
      <c r="E12" s="841"/>
      <c r="F12" s="841"/>
      <c r="G12" s="841"/>
      <c r="H12" s="841"/>
      <c r="I12" s="841"/>
      <c r="J12" s="841"/>
      <c r="K12" s="841"/>
      <c r="L12" s="841"/>
      <c r="M12" s="841"/>
      <c r="N12" s="841"/>
      <c r="O12" s="841"/>
      <c r="P12" s="841"/>
      <c r="Q12" s="841"/>
      <c r="R12" s="841"/>
      <c r="S12" s="841"/>
      <c r="T12" s="841"/>
      <c r="U12" s="841"/>
      <c r="V12" s="841"/>
      <c r="W12" s="841"/>
      <c r="X12" s="841"/>
      <c r="Y12" s="841"/>
      <c r="Z12" s="841"/>
      <c r="AA12" s="841"/>
      <c r="AB12" s="841"/>
      <c r="AC12" s="841"/>
      <c r="AD12" s="841"/>
      <c r="AE12" s="841"/>
      <c r="AF12" s="841"/>
      <c r="AG12" s="841"/>
      <c r="AH12" s="841"/>
      <c r="AI12" s="841"/>
      <c r="AJ12" s="841"/>
      <c r="AK12" s="842"/>
      <c r="AN12" s="28" t="s">
        <v>5</v>
      </c>
    </row>
    <row r="13" spans="1:95" s="27" customFormat="1" ht="18" customHeight="1" x14ac:dyDescent="0.2">
      <c r="B13" s="34" t="s">
        <v>147</v>
      </c>
      <c r="C13" s="4"/>
      <c r="D13" s="129"/>
      <c r="E13" s="129"/>
      <c r="F13" s="129"/>
      <c r="G13" s="129"/>
      <c r="H13" s="129"/>
      <c r="I13" s="129"/>
      <c r="J13" s="129"/>
      <c r="K13" s="843"/>
      <c r="L13" s="843"/>
      <c r="M13" s="129" t="s">
        <v>148</v>
      </c>
      <c r="N13" s="4"/>
      <c r="O13" s="129"/>
      <c r="P13" s="129"/>
      <c r="Q13" s="129"/>
      <c r="R13" s="843"/>
      <c r="S13" s="843"/>
      <c r="T13" s="129" t="s">
        <v>149</v>
      </c>
      <c r="U13" s="4"/>
      <c r="V13" s="129"/>
      <c r="W13" s="129"/>
      <c r="X13" s="129"/>
      <c r="Y13" s="129"/>
      <c r="Z13" s="129"/>
      <c r="AA13" s="129"/>
      <c r="AB13" s="129"/>
      <c r="AC13" s="129"/>
      <c r="AD13" s="129"/>
      <c r="AE13" s="129"/>
      <c r="AF13" s="129"/>
      <c r="AG13" s="843"/>
      <c r="AH13" s="843"/>
      <c r="AI13" s="129" t="s">
        <v>150</v>
      </c>
      <c r="AJ13" s="4"/>
      <c r="AK13" s="127"/>
      <c r="AL13" s="166"/>
      <c r="AN13" s="30" t="s">
        <v>9</v>
      </c>
    </row>
    <row r="14" spans="1:95" s="27" customFormat="1" ht="6" customHeight="1" x14ac:dyDescent="0.2">
      <c r="B14" s="3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127"/>
      <c r="AL14" s="166"/>
      <c r="AN14" s="30"/>
    </row>
    <row r="15" spans="1:95" s="27" customFormat="1" ht="18" customHeight="1" x14ac:dyDescent="0.2">
      <c r="B15" s="34"/>
      <c r="C15" s="4"/>
      <c r="D15" s="129" t="s">
        <v>151</v>
      </c>
      <c r="E15" s="129"/>
      <c r="F15" s="129"/>
      <c r="G15" s="129"/>
      <c r="H15" s="129"/>
      <c r="I15" s="843"/>
      <c r="J15" s="843"/>
      <c r="K15" s="129" t="s">
        <v>150</v>
      </c>
      <c r="L15" s="4"/>
      <c r="M15" s="4"/>
      <c r="N15" s="4"/>
      <c r="O15" s="4"/>
      <c r="P15" s="4"/>
      <c r="Q15" s="4"/>
      <c r="R15" s="4"/>
      <c r="S15" s="4"/>
      <c r="T15" s="4"/>
      <c r="U15" s="4"/>
      <c r="V15" s="4"/>
      <c r="W15" s="4"/>
      <c r="X15" s="4"/>
      <c r="Y15" s="4"/>
      <c r="Z15" s="4"/>
      <c r="AA15" s="4"/>
      <c r="AB15" s="4"/>
      <c r="AC15" s="4"/>
      <c r="AD15" s="4"/>
      <c r="AE15" s="4"/>
      <c r="AF15" s="4"/>
      <c r="AG15" s="4"/>
      <c r="AH15" s="4"/>
      <c r="AI15" s="4"/>
      <c r="AJ15" s="4"/>
      <c r="AK15" s="127"/>
      <c r="AL15" s="166"/>
    </row>
    <row r="16" spans="1:95" s="27" customFormat="1" ht="7.5" customHeight="1" x14ac:dyDescent="0.2">
      <c r="B16" s="844"/>
      <c r="C16" s="845"/>
      <c r="D16" s="845"/>
      <c r="E16" s="845"/>
      <c r="F16" s="845"/>
      <c r="G16" s="845"/>
      <c r="H16" s="845"/>
      <c r="I16" s="845"/>
      <c r="J16" s="845"/>
      <c r="K16" s="845"/>
      <c r="L16" s="845"/>
      <c r="M16" s="845"/>
      <c r="N16" s="845"/>
      <c r="O16" s="845"/>
      <c r="P16" s="845"/>
      <c r="Q16" s="845"/>
      <c r="R16" s="845"/>
      <c r="S16" s="845"/>
      <c r="T16" s="845"/>
      <c r="U16" s="845"/>
      <c r="V16" s="845"/>
      <c r="W16" s="845"/>
      <c r="X16" s="845"/>
      <c r="Y16" s="845"/>
      <c r="Z16" s="845"/>
      <c r="AA16" s="845"/>
      <c r="AB16" s="845"/>
      <c r="AC16" s="845"/>
      <c r="AD16" s="845"/>
      <c r="AE16" s="845"/>
      <c r="AF16" s="845"/>
      <c r="AG16" s="845"/>
      <c r="AH16" s="845"/>
      <c r="AI16" s="845"/>
      <c r="AJ16" s="845"/>
      <c r="AK16" s="846"/>
      <c r="AL16" s="167"/>
      <c r="AN16" s="28" t="s">
        <v>11</v>
      </c>
    </row>
    <row r="17" spans="1:40" s="2" customFormat="1" ht="12.75" customHeight="1" x14ac:dyDescent="0.2">
      <c r="A17" s="4"/>
      <c r="B17" s="836"/>
      <c r="C17" s="836"/>
      <c r="D17" s="836"/>
      <c r="E17" s="836"/>
      <c r="F17" s="836"/>
      <c r="G17" s="836"/>
      <c r="H17" s="836"/>
      <c r="I17" s="836"/>
      <c r="J17" s="836"/>
      <c r="K17" s="836"/>
      <c r="L17" s="836"/>
      <c r="M17" s="836"/>
      <c r="N17" s="836"/>
      <c r="O17" s="836"/>
      <c r="P17" s="836"/>
      <c r="Q17" s="836"/>
      <c r="R17" s="836"/>
      <c r="S17" s="836"/>
      <c r="T17" s="836"/>
      <c r="U17" s="836"/>
      <c r="V17" s="836"/>
      <c r="W17" s="836"/>
      <c r="X17" s="836"/>
      <c r="Y17" s="836"/>
      <c r="Z17" s="836"/>
      <c r="AA17" s="836"/>
      <c r="AB17" s="836"/>
      <c r="AC17" s="836"/>
      <c r="AD17" s="836"/>
      <c r="AE17" s="836"/>
      <c r="AF17" s="836"/>
      <c r="AG17" s="836"/>
      <c r="AH17" s="836"/>
      <c r="AI17" s="836"/>
      <c r="AJ17" s="836"/>
      <c r="AK17" s="836"/>
      <c r="AL17" s="10"/>
      <c r="AN17" s="6" t="s">
        <v>13</v>
      </c>
    </row>
    <row r="18" spans="1:40" s="2" customFormat="1" ht="36" customHeight="1" x14ac:dyDescent="0.2">
      <c r="A18" s="4"/>
      <c r="B18" s="847" t="s">
        <v>152</v>
      </c>
      <c r="C18" s="848"/>
      <c r="D18" s="848"/>
      <c r="E18" s="848"/>
      <c r="F18" s="848"/>
      <c r="G18" s="848"/>
      <c r="H18" s="848"/>
      <c r="I18" s="848"/>
      <c r="J18" s="848"/>
      <c r="K18" s="848"/>
      <c r="L18" s="848"/>
      <c r="M18" s="848"/>
      <c r="N18" s="848"/>
      <c r="O18" s="848"/>
      <c r="P18" s="848"/>
      <c r="Q18" s="848"/>
      <c r="R18" s="848"/>
      <c r="S18" s="848"/>
      <c r="T18" s="848"/>
      <c r="U18" s="848"/>
      <c r="V18" s="848"/>
      <c r="W18" s="848"/>
      <c r="X18" s="848"/>
      <c r="Y18" s="848"/>
      <c r="Z18" s="848"/>
      <c r="AA18" s="848"/>
      <c r="AB18" s="848"/>
      <c r="AC18" s="848"/>
      <c r="AD18" s="848"/>
      <c r="AE18" s="848"/>
      <c r="AF18" s="848"/>
      <c r="AG18" s="848"/>
      <c r="AH18" s="848"/>
      <c r="AI18" s="848"/>
      <c r="AJ18" s="848"/>
      <c r="AK18" s="849"/>
      <c r="AL18" s="4"/>
    </row>
    <row r="19" spans="1:40" s="2" customFormat="1" ht="6.75" customHeight="1" x14ac:dyDescent="0.2">
      <c r="A19" s="4"/>
      <c r="B19" s="850"/>
      <c r="C19" s="851"/>
      <c r="D19" s="851"/>
      <c r="E19" s="851"/>
      <c r="F19" s="851"/>
      <c r="G19" s="851"/>
      <c r="H19" s="851"/>
      <c r="I19" s="851"/>
      <c r="J19" s="851"/>
      <c r="K19" s="851"/>
      <c r="L19" s="851"/>
      <c r="M19" s="851"/>
      <c r="N19" s="851"/>
      <c r="O19" s="851"/>
      <c r="P19" s="851"/>
      <c r="Q19" s="851"/>
      <c r="R19" s="851"/>
      <c r="S19" s="851"/>
      <c r="T19" s="851"/>
      <c r="U19" s="851"/>
      <c r="V19" s="851"/>
      <c r="W19" s="851"/>
      <c r="X19" s="851"/>
      <c r="Y19" s="851"/>
      <c r="Z19" s="851"/>
      <c r="AA19" s="851"/>
      <c r="AB19" s="851"/>
      <c r="AC19" s="851"/>
      <c r="AD19" s="851"/>
      <c r="AE19" s="851"/>
      <c r="AF19" s="851"/>
      <c r="AG19" s="851"/>
      <c r="AH19" s="851"/>
      <c r="AI19" s="851"/>
      <c r="AJ19" s="851"/>
      <c r="AK19" s="852"/>
      <c r="AL19" s="10"/>
    </row>
    <row r="20" spans="1:40" s="2" customFormat="1" ht="20.100000000000001" customHeight="1" x14ac:dyDescent="0.2">
      <c r="A20" s="4"/>
      <c r="B20" s="168"/>
      <c r="C20" s="257"/>
      <c r="D20" s="96" t="s">
        <v>153</v>
      </c>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169"/>
      <c r="AL20" s="10"/>
      <c r="AN20" s="6"/>
    </row>
    <row r="21" spans="1:40" s="2" customFormat="1" ht="7.5" customHeight="1" x14ac:dyDescent="0.2">
      <c r="A21" s="4"/>
      <c r="B21" s="833"/>
      <c r="C21" s="834"/>
      <c r="D21" s="834"/>
      <c r="E21" s="834"/>
      <c r="F21" s="834"/>
      <c r="G21" s="834"/>
      <c r="H21" s="834"/>
      <c r="I21" s="834"/>
      <c r="J21" s="834"/>
      <c r="K21" s="834"/>
      <c r="L21" s="834"/>
      <c r="M21" s="834"/>
      <c r="N21" s="834"/>
      <c r="O21" s="834"/>
      <c r="P21" s="834"/>
      <c r="Q21" s="834"/>
      <c r="R21" s="834"/>
      <c r="S21" s="834"/>
      <c r="T21" s="834"/>
      <c r="U21" s="834"/>
      <c r="V21" s="834"/>
      <c r="W21" s="834"/>
      <c r="X21" s="834"/>
      <c r="Y21" s="834"/>
      <c r="Z21" s="834"/>
      <c r="AA21" s="834"/>
      <c r="AB21" s="834"/>
      <c r="AC21" s="834"/>
      <c r="AD21" s="834"/>
      <c r="AE21" s="834"/>
      <c r="AF21" s="834"/>
      <c r="AG21" s="834"/>
      <c r="AH21" s="834"/>
      <c r="AI21" s="834"/>
      <c r="AJ21" s="834"/>
      <c r="AK21" s="835"/>
      <c r="AL21" s="10"/>
    </row>
    <row r="22" spans="1:40" s="2" customFormat="1" ht="6.75" customHeight="1" x14ac:dyDescent="0.2">
      <c r="A22" s="4"/>
      <c r="B22" s="850"/>
      <c r="C22" s="851"/>
      <c r="D22" s="851"/>
      <c r="E22" s="851"/>
      <c r="F22" s="851"/>
      <c r="G22" s="851"/>
      <c r="H22" s="851"/>
      <c r="I22" s="851"/>
      <c r="J22" s="851"/>
      <c r="K22" s="851"/>
      <c r="L22" s="851"/>
      <c r="M22" s="851"/>
      <c r="N22" s="851"/>
      <c r="O22" s="851"/>
      <c r="P22" s="851"/>
      <c r="Q22" s="851"/>
      <c r="R22" s="851"/>
      <c r="S22" s="851"/>
      <c r="T22" s="851"/>
      <c r="U22" s="851"/>
      <c r="V22" s="851"/>
      <c r="W22" s="851"/>
      <c r="X22" s="851"/>
      <c r="Y22" s="851"/>
      <c r="Z22" s="851"/>
      <c r="AA22" s="851"/>
      <c r="AB22" s="851"/>
      <c r="AC22" s="851"/>
      <c r="AD22" s="851"/>
      <c r="AE22" s="851"/>
      <c r="AF22" s="851"/>
      <c r="AG22" s="851"/>
      <c r="AH22" s="851"/>
      <c r="AI22" s="851"/>
      <c r="AJ22" s="851"/>
      <c r="AK22" s="852"/>
      <c r="AL22" s="10"/>
    </row>
    <row r="23" spans="1:40" s="2" customFormat="1" ht="20.100000000000001" customHeight="1" x14ac:dyDescent="0.2">
      <c r="A23" s="4"/>
      <c r="B23" s="168"/>
      <c r="C23" s="257"/>
      <c r="D23" s="96" t="s">
        <v>154</v>
      </c>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169"/>
      <c r="AL23" s="10"/>
      <c r="AN23" s="6"/>
    </row>
    <row r="24" spans="1:40" s="2" customFormat="1" ht="7.5" customHeight="1" x14ac:dyDescent="0.2">
      <c r="A24" s="4"/>
      <c r="B24" s="833"/>
      <c r="C24" s="834"/>
      <c r="D24" s="834"/>
      <c r="E24" s="834"/>
      <c r="F24" s="834"/>
      <c r="G24" s="834"/>
      <c r="H24" s="834"/>
      <c r="I24" s="834"/>
      <c r="J24" s="834"/>
      <c r="K24" s="834"/>
      <c r="L24" s="834"/>
      <c r="M24" s="834"/>
      <c r="N24" s="834"/>
      <c r="O24" s="834"/>
      <c r="P24" s="834"/>
      <c r="Q24" s="834"/>
      <c r="R24" s="834"/>
      <c r="S24" s="834"/>
      <c r="T24" s="834"/>
      <c r="U24" s="834"/>
      <c r="V24" s="834"/>
      <c r="W24" s="834"/>
      <c r="X24" s="834"/>
      <c r="Y24" s="834"/>
      <c r="Z24" s="834"/>
      <c r="AA24" s="834"/>
      <c r="AB24" s="834"/>
      <c r="AC24" s="834"/>
      <c r="AD24" s="834"/>
      <c r="AE24" s="834"/>
      <c r="AF24" s="834"/>
      <c r="AG24" s="834"/>
      <c r="AH24" s="834"/>
      <c r="AI24" s="834"/>
      <c r="AJ24" s="834"/>
      <c r="AK24" s="835"/>
      <c r="AL24" s="10"/>
    </row>
    <row r="25" spans="1:40" s="2" customFormat="1" ht="6.75" customHeight="1" x14ac:dyDescent="0.2">
      <c r="A25" s="4"/>
      <c r="B25" s="850"/>
      <c r="C25" s="851"/>
      <c r="D25" s="851"/>
      <c r="E25" s="851"/>
      <c r="F25" s="851"/>
      <c r="G25" s="851"/>
      <c r="H25" s="851"/>
      <c r="I25" s="851"/>
      <c r="J25" s="851"/>
      <c r="K25" s="851"/>
      <c r="L25" s="851"/>
      <c r="M25" s="851"/>
      <c r="N25" s="851"/>
      <c r="O25" s="851"/>
      <c r="P25" s="851"/>
      <c r="Q25" s="851"/>
      <c r="R25" s="851"/>
      <c r="S25" s="851"/>
      <c r="T25" s="851"/>
      <c r="U25" s="851"/>
      <c r="V25" s="851"/>
      <c r="W25" s="851"/>
      <c r="X25" s="851"/>
      <c r="Y25" s="851"/>
      <c r="Z25" s="851"/>
      <c r="AA25" s="851"/>
      <c r="AB25" s="851"/>
      <c r="AC25" s="851"/>
      <c r="AD25" s="851"/>
      <c r="AE25" s="851"/>
      <c r="AF25" s="851"/>
      <c r="AG25" s="851"/>
      <c r="AH25" s="851"/>
      <c r="AI25" s="851"/>
      <c r="AJ25" s="851"/>
      <c r="AK25" s="852"/>
      <c r="AL25" s="10"/>
    </row>
    <row r="26" spans="1:40" s="2" customFormat="1" ht="20.100000000000001" customHeight="1" x14ac:dyDescent="0.2">
      <c r="A26" s="4"/>
      <c r="B26" s="168"/>
      <c r="C26" s="257"/>
      <c r="D26" s="96" t="s">
        <v>155</v>
      </c>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169"/>
      <c r="AL26" s="10"/>
      <c r="AN26" s="6"/>
    </row>
    <row r="27" spans="1:40" s="2" customFormat="1" ht="13.5" customHeight="1" x14ac:dyDescent="0.2">
      <c r="A27" s="4"/>
      <c r="B27" s="833"/>
      <c r="C27" s="834"/>
      <c r="D27" s="834"/>
      <c r="E27" s="834"/>
      <c r="F27" s="834"/>
      <c r="G27" s="834"/>
      <c r="H27" s="834"/>
      <c r="I27" s="834"/>
      <c r="J27" s="834"/>
      <c r="K27" s="834"/>
      <c r="L27" s="834"/>
      <c r="M27" s="834"/>
      <c r="N27" s="834"/>
      <c r="O27" s="834"/>
      <c r="P27" s="834"/>
      <c r="Q27" s="834"/>
      <c r="R27" s="834"/>
      <c r="S27" s="834"/>
      <c r="T27" s="834"/>
      <c r="U27" s="834"/>
      <c r="V27" s="834"/>
      <c r="W27" s="834"/>
      <c r="X27" s="834"/>
      <c r="Y27" s="834"/>
      <c r="Z27" s="834"/>
      <c r="AA27" s="834"/>
      <c r="AB27" s="834"/>
      <c r="AC27" s="834"/>
      <c r="AD27" s="834"/>
      <c r="AE27" s="834"/>
      <c r="AF27" s="834"/>
      <c r="AG27" s="834"/>
      <c r="AH27" s="834"/>
      <c r="AI27" s="834"/>
      <c r="AJ27" s="834"/>
      <c r="AK27" s="835"/>
      <c r="AL27" s="10"/>
    </row>
    <row r="28" spans="1:40" s="2" customFormat="1" ht="18" customHeight="1" x14ac:dyDescent="0.2">
      <c r="A28" s="4"/>
      <c r="B28" s="862" t="s">
        <v>156</v>
      </c>
      <c r="C28" s="863"/>
      <c r="D28" s="863"/>
      <c r="E28" s="863"/>
      <c r="F28" s="863"/>
      <c r="G28" s="863"/>
      <c r="H28" s="863"/>
      <c r="I28" s="863"/>
      <c r="J28" s="863"/>
      <c r="K28" s="863"/>
      <c r="L28" s="863"/>
      <c r="M28" s="863"/>
      <c r="N28" s="863"/>
      <c r="O28" s="863"/>
      <c r="P28" s="863"/>
      <c r="Q28" s="863"/>
      <c r="R28" s="863"/>
      <c r="S28" s="863"/>
      <c r="T28" s="863"/>
      <c r="U28" s="863"/>
      <c r="V28" s="863"/>
      <c r="W28" s="863"/>
      <c r="X28" s="863"/>
      <c r="Y28" s="863"/>
      <c r="Z28" s="863"/>
      <c r="AA28" s="863"/>
      <c r="AB28" s="863"/>
      <c r="AC28" s="863"/>
      <c r="AD28" s="863"/>
      <c r="AE28" s="863"/>
      <c r="AF28" s="863"/>
      <c r="AG28" s="863"/>
      <c r="AH28" s="863"/>
      <c r="AI28" s="863"/>
      <c r="AJ28" s="863"/>
      <c r="AK28" s="864"/>
      <c r="AL28" s="4"/>
    </row>
    <row r="29" spans="1:40" s="2" customFormat="1" ht="27.75" customHeight="1" x14ac:dyDescent="0.2">
      <c r="A29" s="4"/>
      <c r="B29" s="865" t="s">
        <v>157</v>
      </c>
      <c r="C29" s="866"/>
      <c r="D29" s="866"/>
      <c r="E29" s="866"/>
      <c r="F29" s="866"/>
      <c r="G29" s="866"/>
      <c r="H29" s="866"/>
      <c r="I29" s="866"/>
      <c r="J29" s="866"/>
      <c r="K29" s="866"/>
      <c r="L29" s="866"/>
      <c r="M29" s="866"/>
      <c r="N29" s="866"/>
      <c r="O29" s="866"/>
      <c r="P29" s="866"/>
      <c r="Q29" s="866"/>
      <c r="R29" s="866"/>
      <c r="S29" s="866"/>
      <c r="T29" s="866"/>
      <c r="U29" s="866"/>
      <c r="V29" s="866"/>
      <c r="W29" s="866"/>
      <c r="X29" s="866"/>
      <c r="Y29" s="866"/>
      <c r="Z29" s="866"/>
      <c r="AA29" s="866"/>
      <c r="AB29" s="866"/>
      <c r="AC29" s="866"/>
      <c r="AD29" s="866"/>
      <c r="AE29" s="866"/>
      <c r="AF29" s="866"/>
      <c r="AG29" s="866"/>
      <c r="AH29" s="866"/>
      <c r="AI29" s="866"/>
      <c r="AJ29" s="866"/>
      <c r="AK29" s="867"/>
      <c r="AL29" s="10"/>
    </row>
    <row r="30" spans="1:40" s="2" customFormat="1" ht="12.75" customHeight="1" x14ac:dyDescent="0.2">
      <c r="A30" s="4"/>
      <c r="B30" s="851"/>
      <c r="C30" s="851"/>
      <c r="D30" s="851"/>
      <c r="E30" s="851"/>
      <c r="F30" s="851"/>
      <c r="G30" s="851"/>
      <c r="H30" s="851"/>
      <c r="I30" s="851"/>
      <c r="J30" s="851"/>
      <c r="K30" s="851"/>
      <c r="L30" s="851"/>
      <c r="M30" s="851"/>
      <c r="N30" s="851"/>
      <c r="O30" s="851"/>
      <c r="P30" s="851"/>
      <c r="Q30" s="851"/>
      <c r="R30" s="851"/>
      <c r="S30" s="851"/>
      <c r="T30" s="851"/>
      <c r="U30" s="851"/>
      <c r="V30" s="851"/>
      <c r="W30" s="851"/>
      <c r="X30" s="851"/>
      <c r="Y30" s="851"/>
      <c r="Z30" s="851"/>
      <c r="AA30" s="851"/>
      <c r="AB30" s="851"/>
      <c r="AC30" s="851"/>
      <c r="AD30" s="851"/>
      <c r="AE30" s="851"/>
      <c r="AF30" s="851"/>
      <c r="AG30" s="851"/>
      <c r="AH30" s="851"/>
      <c r="AI30" s="851"/>
      <c r="AJ30" s="851"/>
      <c r="AK30" s="851"/>
      <c r="AL30" s="10"/>
      <c r="AN30" s="6"/>
    </row>
    <row r="31" spans="1:40" s="2" customFormat="1" ht="40.5" customHeight="1" x14ac:dyDescent="0.2">
      <c r="A31" s="4"/>
      <c r="B31" s="847" t="s">
        <v>158</v>
      </c>
      <c r="C31" s="848"/>
      <c r="D31" s="848"/>
      <c r="E31" s="848"/>
      <c r="F31" s="848"/>
      <c r="G31" s="848"/>
      <c r="H31" s="848"/>
      <c r="I31" s="848"/>
      <c r="J31" s="848"/>
      <c r="K31" s="848"/>
      <c r="L31" s="848"/>
      <c r="M31" s="848"/>
      <c r="N31" s="848"/>
      <c r="O31" s="848"/>
      <c r="P31" s="848"/>
      <c r="Q31" s="848"/>
      <c r="R31" s="848"/>
      <c r="S31" s="848"/>
      <c r="T31" s="848"/>
      <c r="U31" s="848"/>
      <c r="V31" s="848"/>
      <c r="W31" s="848"/>
      <c r="X31" s="848"/>
      <c r="Y31" s="848"/>
      <c r="Z31" s="848"/>
      <c r="AA31" s="848"/>
      <c r="AB31" s="848"/>
      <c r="AC31" s="848"/>
      <c r="AD31" s="848"/>
      <c r="AE31" s="848"/>
      <c r="AF31" s="848"/>
      <c r="AG31" s="848"/>
      <c r="AH31" s="848"/>
      <c r="AI31" s="848"/>
      <c r="AJ31" s="848"/>
      <c r="AK31" s="849"/>
      <c r="AL31" s="98"/>
    </row>
    <row r="32" spans="1:40" s="2" customFormat="1" ht="17.25" customHeight="1" x14ac:dyDescent="0.2">
      <c r="A32" s="4"/>
      <c r="B32" s="853"/>
      <c r="C32" s="854"/>
      <c r="D32" s="854"/>
      <c r="E32" s="854"/>
      <c r="F32" s="854"/>
      <c r="G32" s="854"/>
      <c r="H32" s="854"/>
      <c r="I32" s="854"/>
      <c r="J32" s="854"/>
      <c r="K32" s="854"/>
      <c r="L32" s="854"/>
      <c r="M32" s="854"/>
      <c r="N32" s="854"/>
      <c r="O32" s="854"/>
      <c r="P32" s="854"/>
      <c r="Q32" s="854"/>
      <c r="R32" s="854"/>
      <c r="S32" s="854"/>
      <c r="T32" s="854"/>
      <c r="U32" s="854"/>
      <c r="V32" s="854"/>
      <c r="W32" s="854"/>
      <c r="X32" s="854"/>
      <c r="Y32" s="854"/>
      <c r="Z32" s="854"/>
      <c r="AA32" s="854"/>
      <c r="AB32" s="854"/>
      <c r="AC32" s="854"/>
      <c r="AD32" s="854"/>
      <c r="AE32" s="854"/>
      <c r="AF32" s="854"/>
      <c r="AG32" s="854"/>
      <c r="AH32" s="854"/>
      <c r="AI32" s="854"/>
      <c r="AJ32" s="854"/>
      <c r="AK32" s="855"/>
      <c r="AL32" s="98"/>
    </row>
    <row r="33" spans="1:39" s="2" customFormat="1" ht="18" customHeight="1" x14ac:dyDescent="0.2">
      <c r="A33" s="4"/>
      <c r="B33" s="856"/>
      <c r="C33" s="857"/>
      <c r="D33" s="857"/>
      <c r="E33" s="857"/>
      <c r="F33" s="857"/>
      <c r="G33" s="857"/>
      <c r="H33" s="857"/>
      <c r="I33" s="857"/>
      <c r="J33" s="857"/>
      <c r="K33" s="857"/>
      <c r="L33" s="857"/>
      <c r="M33" s="857"/>
      <c r="N33" s="857"/>
      <c r="O33" s="857"/>
      <c r="P33" s="857"/>
      <c r="Q33" s="857"/>
      <c r="R33" s="857"/>
      <c r="S33" s="857"/>
      <c r="T33" s="857"/>
      <c r="U33" s="857"/>
      <c r="V33" s="857"/>
      <c r="W33" s="857"/>
      <c r="X33" s="857"/>
      <c r="Y33" s="857"/>
      <c r="Z33" s="857"/>
      <c r="AA33" s="857"/>
      <c r="AB33" s="857"/>
      <c r="AC33" s="857"/>
      <c r="AD33" s="857"/>
      <c r="AE33" s="857"/>
      <c r="AF33" s="857"/>
      <c r="AG33" s="857"/>
      <c r="AH33" s="857"/>
      <c r="AI33" s="857"/>
      <c r="AJ33" s="857"/>
      <c r="AK33" s="858"/>
      <c r="AL33" s="4"/>
      <c r="AM33" s="1"/>
    </row>
    <row r="34" spans="1:39" s="2" customFormat="1" ht="18" customHeight="1" x14ac:dyDescent="0.2">
      <c r="A34" s="4"/>
      <c r="B34" s="859"/>
      <c r="C34" s="860"/>
      <c r="D34" s="860"/>
      <c r="E34" s="860"/>
      <c r="F34" s="860"/>
      <c r="G34" s="860"/>
      <c r="H34" s="860"/>
      <c r="I34" s="860"/>
      <c r="J34" s="860"/>
      <c r="K34" s="860"/>
      <c r="L34" s="860"/>
      <c r="M34" s="860"/>
      <c r="N34" s="860"/>
      <c r="O34" s="860"/>
      <c r="P34" s="860"/>
      <c r="Q34" s="860"/>
      <c r="R34" s="860"/>
      <c r="S34" s="860"/>
      <c r="T34" s="860"/>
      <c r="U34" s="860"/>
      <c r="V34" s="860"/>
      <c r="W34" s="860"/>
      <c r="X34" s="860"/>
      <c r="Y34" s="860"/>
      <c r="Z34" s="860"/>
      <c r="AA34" s="860"/>
      <c r="AB34" s="860"/>
      <c r="AC34" s="860"/>
      <c r="AD34" s="860"/>
      <c r="AE34" s="860"/>
      <c r="AF34" s="860"/>
      <c r="AG34" s="860"/>
      <c r="AH34" s="860"/>
      <c r="AI34" s="860"/>
      <c r="AJ34" s="860"/>
      <c r="AK34" s="861"/>
    </row>
    <row r="35" spans="1:39" s="2" customFormat="1" ht="12" customHeight="1" x14ac:dyDescent="0.2">
      <c r="A35" s="4"/>
      <c r="B35" s="851"/>
      <c r="C35" s="851"/>
      <c r="D35" s="851"/>
      <c r="E35" s="851"/>
      <c r="F35" s="851"/>
      <c r="G35" s="851"/>
      <c r="H35" s="851"/>
      <c r="I35" s="851"/>
      <c r="J35" s="851"/>
      <c r="K35" s="851"/>
      <c r="L35" s="851"/>
      <c r="M35" s="851"/>
      <c r="N35" s="851"/>
      <c r="O35" s="851"/>
      <c r="P35" s="851"/>
      <c r="Q35" s="851"/>
      <c r="R35" s="851"/>
      <c r="S35" s="851"/>
      <c r="T35" s="851"/>
      <c r="U35" s="851"/>
      <c r="V35" s="851"/>
      <c r="W35" s="851"/>
      <c r="X35" s="851"/>
      <c r="Y35" s="851"/>
      <c r="Z35" s="851"/>
      <c r="AA35" s="851"/>
      <c r="AB35" s="851"/>
      <c r="AC35" s="851"/>
      <c r="AD35" s="851"/>
      <c r="AE35" s="851"/>
      <c r="AF35" s="851"/>
      <c r="AG35" s="851"/>
      <c r="AH35" s="851"/>
      <c r="AI35" s="851"/>
      <c r="AJ35" s="851"/>
      <c r="AK35" s="851"/>
      <c r="AL35" s="98"/>
    </row>
    <row r="36" spans="1:39" s="2" customFormat="1" ht="39.75" customHeight="1" x14ac:dyDescent="0.2">
      <c r="A36" s="4"/>
      <c r="B36" s="847" t="s">
        <v>159</v>
      </c>
      <c r="C36" s="848"/>
      <c r="D36" s="848"/>
      <c r="E36" s="848"/>
      <c r="F36" s="848"/>
      <c r="G36" s="848"/>
      <c r="H36" s="848"/>
      <c r="I36" s="848"/>
      <c r="J36" s="848"/>
      <c r="K36" s="848"/>
      <c r="L36" s="848"/>
      <c r="M36" s="848"/>
      <c r="N36" s="848"/>
      <c r="O36" s="848"/>
      <c r="P36" s="848"/>
      <c r="Q36" s="848"/>
      <c r="R36" s="848"/>
      <c r="S36" s="848"/>
      <c r="T36" s="848"/>
      <c r="U36" s="848"/>
      <c r="V36" s="848"/>
      <c r="W36" s="848"/>
      <c r="X36" s="848"/>
      <c r="Y36" s="848"/>
      <c r="Z36" s="848"/>
      <c r="AA36" s="848"/>
      <c r="AB36" s="848"/>
      <c r="AC36" s="848"/>
      <c r="AD36" s="848"/>
      <c r="AE36" s="848"/>
      <c r="AF36" s="848"/>
      <c r="AG36" s="848"/>
      <c r="AH36" s="848"/>
      <c r="AI36" s="848"/>
      <c r="AJ36" s="848"/>
      <c r="AK36" s="849"/>
      <c r="AL36" s="98"/>
    </row>
    <row r="37" spans="1:39" s="4" customFormat="1" ht="18" customHeight="1" x14ac:dyDescent="0.2">
      <c r="B37" s="853"/>
      <c r="C37" s="854"/>
      <c r="D37" s="854"/>
      <c r="E37" s="854"/>
      <c r="F37" s="854"/>
      <c r="G37" s="854"/>
      <c r="H37" s="854"/>
      <c r="I37" s="854"/>
      <c r="J37" s="854"/>
      <c r="K37" s="854"/>
      <c r="L37" s="854"/>
      <c r="M37" s="854"/>
      <c r="N37" s="854"/>
      <c r="O37" s="854"/>
      <c r="P37" s="854"/>
      <c r="Q37" s="854"/>
      <c r="R37" s="854"/>
      <c r="S37" s="854"/>
      <c r="T37" s="854"/>
      <c r="U37" s="854"/>
      <c r="V37" s="854"/>
      <c r="W37" s="854"/>
      <c r="X37" s="854"/>
      <c r="Y37" s="854"/>
      <c r="Z37" s="854"/>
      <c r="AA37" s="854"/>
      <c r="AB37" s="854"/>
      <c r="AC37" s="854"/>
      <c r="AD37" s="854"/>
      <c r="AE37" s="854"/>
      <c r="AF37" s="854"/>
      <c r="AG37" s="854"/>
      <c r="AH37" s="854"/>
      <c r="AI37" s="854"/>
      <c r="AJ37" s="854"/>
      <c r="AK37" s="855"/>
    </row>
    <row r="38" spans="1:39" s="4" customFormat="1" ht="18" customHeight="1" x14ac:dyDescent="0.2">
      <c r="B38" s="856"/>
      <c r="C38" s="857"/>
      <c r="D38" s="857"/>
      <c r="E38" s="857"/>
      <c r="F38" s="857"/>
      <c r="G38" s="857"/>
      <c r="H38" s="857"/>
      <c r="I38" s="857"/>
      <c r="J38" s="857"/>
      <c r="K38" s="857"/>
      <c r="L38" s="857"/>
      <c r="M38" s="857"/>
      <c r="N38" s="857"/>
      <c r="O38" s="857"/>
      <c r="P38" s="857"/>
      <c r="Q38" s="857"/>
      <c r="R38" s="857"/>
      <c r="S38" s="857"/>
      <c r="T38" s="857"/>
      <c r="U38" s="857"/>
      <c r="V38" s="857"/>
      <c r="W38" s="857"/>
      <c r="X38" s="857"/>
      <c r="Y38" s="857"/>
      <c r="Z38" s="857"/>
      <c r="AA38" s="857"/>
      <c r="AB38" s="857"/>
      <c r="AC38" s="857"/>
      <c r="AD38" s="857"/>
      <c r="AE38" s="857"/>
      <c r="AF38" s="857"/>
      <c r="AG38" s="857"/>
      <c r="AH38" s="857"/>
      <c r="AI38" s="857"/>
      <c r="AJ38" s="857"/>
      <c r="AK38" s="858"/>
      <c r="AL38" s="97"/>
    </row>
    <row r="39" spans="1:39" s="2" customFormat="1" ht="16.5" customHeight="1" x14ac:dyDescent="0.2">
      <c r="A39" s="4"/>
      <c r="B39" s="859"/>
      <c r="C39" s="860"/>
      <c r="D39" s="860"/>
      <c r="E39" s="860"/>
      <c r="F39" s="860"/>
      <c r="G39" s="860"/>
      <c r="H39" s="860"/>
      <c r="I39" s="860"/>
      <c r="J39" s="860"/>
      <c r="K39" s="860"/>
      <c r="L39" s="860"/>
      <c r="M39" s="860"/>
      <c r="N39" s="860"/>
      <c r="O39" s="860"/>
      <c r="P39" s="860"/>
      <c r="Q39" s="860"/>
      <c r="R39" s="860"/>
      <c r="S39" s="860"/>
      <c r="T39" s="860"/>
      <c r="U39" s="860"/>
      <c r="V39" s="860"/>
      <c r="W39" s="860"/>
      <c r="X39" s="860"/>
      <c r="Y39" s="860"/>
      <c r="Z39" s="860"/>
      <c r="AA39" s="860"/>
      <c r="AB39" s="860"/>
      <c r="AC39" s="860"/>
      <c r="AD39" s="860"/>
      <c r="AE39" s="860"/>
      <c r="AF39" s="860"/>
      <c r="AG39" s="860"/>
      <c r="AH39" s="860"/>
      <c r="AI39" s="860"/>
      <c r="AJ39" s="860"/>
      <c r="AK39" s="861"/>
      <c r="AL39" s="4"/>
      <c r="AM39" s="1"/>
    </row>
    <row r="40" spans="1:39" s="2" customFormat="1" ht="14.25" customHeight="1" x14ac:dyDescent="0.2">
      <c r="A40" s="4"/>
      <c r="B40" s="851"/>
      <c r="C40" s="851"/>
      <c r="D40" s="851"/>
      <c r="E40" s="851"/>
      <c r="F40" s="851"/>
      <c r="G40" s="851"/>
      <c r="H40" s="851"/>
      <c r="I40" s="851"/>
      <c r="J40" s="851"/>
      <c r="K40" s="851"/>
      <c r="L40" s="851"/>
      <c r="M40" s="851"/>
      <c r="N40" s="851"/>
      <c r="O40" s="851"/>
      <c r="P40" s="851"/>
      <c r="Q40" s="851"/>
      <c r="R40" s="851"/>
      <c r="S40" s="851"/>
      <c r="T40" s="851"/>
      <c r="U40" s="851"/>
      <c r="V40" s="851"/>
      <c r="W40" s="851"/>
      <c r="X40" s="851"/>
      <c r="Y40" s="851"/>
      <c r="Z40" s="851"/>
      <c r="AA40" s="851"/>
      <c r="AB40" s="851"/>
      <c r="AC40" s="851"/>
      <c r="AD40" s="851"/>
      <c r="AE40" s="851"/>
      <c r="AF40" s="851"/>
      <c r="AG40" s="851"/>
      <c r="AH40" s="851"/>
      <c r="AI40" s="851"/>
      <c r="AJ40" s="851"/>
      <c r="AK40" s="851"/>
      <c r="AL40" s="98"/>
    </row>
    <row r="41" spans="1:39" s="2" customFormat="1" ht="42" customHeight="1" x14ac:dyDescent="0.2">
      <c r="A41" s="4"/>
      <c r="B41" s="847" t="s">
        <v>160</v>
      </c>
      <c r="C41" s="848"/>
      <c r="D41" s="848"/>
      <c r="E41" s="848"/>
      <c r="F41" s="848"/>
      <c r="G41" s="848"/>
      <c r="H41" s="848"/>
      <c r="I41" s="848"/>
      <c r="J41" s="848"/>
      <c r="K41" s="848"/>
      <c r="L41" s="848"/>
      <c r="M41" s="848"/>
      <c r="N41" s="848"/>
      <c r="O41" s="848"/>
      <c r="P41" s="848"/>
      <c r="Q41" s="848"/>
      <c r="R41" s="848"/>
      <c r="S41" s="848"/>
      <c r="T41" s="848"/>
      <c r="U41" s="848"/>
      <c r="V41" s="848"/>
      <c r="W41" s="848"/>
      <c r="X41" s="848"/>
      <c r="Y41" s="848"/>
      <c r="Z41" s="848"/>
      <c r="AA41" s="848"/>
      <c r="AB41" s="848"/>
      <c r="AC41" s="848"/>
      <c r="AD41" s="848"/>
      <c r="AE41" s="848"/>
      <c r="AF41" s="848"/>
      <c r="AG41" s="848"/>
      <c r="AH41" s="848"/>
      <c r="AI41" s="848"/>
      <c r="AJ41" s="848"/>
      <c r="AK41" s="849"/>
      <c r="AL41" s="4"/>
      <c r="AM41" s="1"/>
    </row>
    <row r="42" spans="1:39" s="2" customFormat="1" ht="9" customHeight="1" x14ac:dyDescent="0.2">
      <c r="A42" s="4"/>
      <c r="B42" s="850"/>
      <c r="C42" s="851"/>
      <c r="D42" s="851"/>
      <c r="E42" s="851"/>
      <c r="F42" s="851"/>
      <c r="G42" s="851"/>
      <c r="H42" s="851"/>
      <c r="I42" s="851"/>
      <c r="J42" s="851"/>
      <c r="K42" s="851"/>
      <c r="L42" s="851"/>
      <c r="M42" s="851"/>
      <c r="N42" s="851"/>
      <c r="O42" s="851"/>
      <c r="P42" s="851"/>
      <c r="Q42" s="851"/>
      <c r="R42" s="851"/>
      <c r="S42" s="851"/>
      <c r="T42" s="851"/>
      <c r="U42" s="851"/>
      <c r="V42" s="851"/>
      <c r="W42" s="851"/>
      <c r="X42" s="851"/>
      <c r="Y42" s="851"/>
      <c r="Z42" s="851"/>
      <c r="AA42" s="851"/>
      <c r="AB42" s="851"/>
      <c r="AC42" s="851"/>
      <c r="AD42" s="851"/>
      <c r="AE42" s="851"/>
      <c r="AF42" s="851"/>
      <c r="AG42" s="851"/>
      <c r="AH42" s="851"/>
      <c r="AI42" s="851"/>
      <c r="AJ42" s="851"/>
      <c r="AK42" s="852"/>
    </row>
    <row r="43" spans="1:39" s="2" customFormat="1" ht="20.100000000000001" customHeight="1" x14ac:dyDescent="0.2">
      <c r="A43" s="4"/>
      <c r="B43" s="170"/>
      <c r="C43" s="257"/>
      <c r="D43" s="93" t="s">
        <v>161</v>
      </c>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115"/>
      <c r="AL43" s="98"/>
    </row>
    <row r="44" spans="1:39" s="2" customFormat="1" ht="7.5" customHeight="1" x14ac:dyDescent="0.2">
      <c r="A44" s="4"/>
      <c r="B44" s="850"/>
      <c r="C44" s="851"/>
      <c r="D44" s="851"/>
      <c r="E44" s="851"/>
      <c r="F44" s="851"/>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98"/>
    </row>
    <row r="45" spans="1:39" s="2" customFormat="1" ht="9" customHeight="1" x14ac:dyDescent="0.2">
      <c r="A45" s="4"/>
      <c r="B45" s="850"/>
      <c r="C45" s="851"/>
      <c r="D45" s="851"/>
      <c r="E45" s="851"/>
      <c r="F45" s="851"/>
      <c r="G45" s="851"/>
      <c r="H45" s="851"/>
      <c r="I45" s="851"/>
      <c r="J45" s="851"/>
      <c r="K45" s="851"/>
      <c r="L45" s="851"/>
      <c r="M45" s="851"/>
      <c r="N45" s="851"/>
      <c r="O45" s="851"/>
      <c r="P45" s="851"/>
      <c r="Q45" s="851"/>
      <c r="R45" s="851"/>
      <c r="S45" s="851"/>
      <c r="T45" s="851"/>
      <c r="U45" s="851"/>
      <c r="V45" s="851"/>
      <c r="W45" s="851"/>
      <c r="X45" s="851"/>
      <c r="Y45" s="851"/>
      <c r="Z45" s="851"/>
      <c r="AA45" s="851"/>
      <c r="AB45" s="851"/>
      <c r="AC45" s="851"/>
      <c r="AD45" s="851"/>
      <c r="AE45" s="851"/>
      <c r="AF45" s="851"/>
      <c r="AG45" s="851"/>
      <c r="AH45" s="851"/>
      <c r="AI45" s="851"/>
      <c r="AJ45" s="851"/>
      <c r="AK45" s="852"/>
    </row>
    <row r="46" spans="1:39" s="2" customFormat="1" ht="20.100000000000001" customHeight="1" x14ac:dyDescent="0.2">
      <c r="A46" s="4"/>
      <c r="B46" s="170"/>
      <c r="C46" s="257"/>
      <c r="D46" s="93" t="s">
        <v>162</v>
      </c>
      <c r="E46" s="93"/>
      <c r="F46" s="93"/>
      <c r="G46" s="93"/>
      <c r="H46" s="93"/>
      <c r="I46" s="93"/>
      <c r="J46" s="93"/>
      <c r="K46" s="93"/>
      <c r="L46" s="93"/>
      <c r="M46" s="93"/>
      <c r="N46" s="93"/>
      <c r="O46" s="93"/>
      <c r="P46" s="93"/>
      <c r="Q46" s="857"/>
      <c r="R46" s="857"/>
      <c r="S46" s="857"/>
      <c r="T46" s="857"/>
      <c r="U46" s="857"/>
      <c r="V46" s="857"/>
      <c r="W46" s="857"/>
      <c r="X46" s="857"/>
      <c r="Y46" s="857"/>
      <c r="Z46" s="857"/>
      <c r="AA46" s="857"/>
      <c r="AB46" s="857"/>
      <c r="AC46" s="857"/>
      <c r="AD46" s="857"/>
      <c r="AE46" s="857"/>
      <c r="AF46" s="857"/>
      <c r="AG46" s="857"/>
      <c r="AH46" s="857"/>
      <c r="AI46" s="93" t="s">
        <v>57</v>
      </c>
      <c r="AJ46" s="93"/>
      <c r="AK46" s="115"/>
      <c r="AL46" s="98"/>
    </row>
    <row r="47" spans="1:39" s="2" customFormat="1" ht="7.5" customHeight="1" x14ac:dyDescent="0.2">
      <c r="A47" s="4"/>
      <c r="B47" s="869"/>
      <c r="C47" s="870"/>
      <c r="D47" s="870"/>
      <c r="E47" s="870"/>
      <c r="F47" s="870"/>
      <c r="G47" s="870"/>
      <c r="H47" s="870"/>
      <c r="I47" s="870"/>
      <c r="J47" s="870"/>
      <c r="K47" s="870"/>
      <c r="L47" s="870"/>
      <c r="M47" s="870"/>
      <c r="N47" s="870"/>
      <c r="O47" s="870"/>
      <c r="P47" s="870"/>
      <c r="Q47" s="870"/>
      <c r="R47" s="870"/>
      <c r="S47" s="870"/>
      <c r="T47" s="870"/>
      <c r="U47" s="870"/>
      <c r="V47" s="870"/>
      <c r="W47" s="870"/>
      <c r="X47" s="870"/>
      <c r="Y47" s="870"/>
      <c r="Z47" s="870"/>
      <c r="AA47" s="870"/>
      <c r="AB47" s="870"/>
      <c r="AC47" s="870"/>
      <c r="AD47" s="870"/>
      <c r="AE47" s="870"/>
      <c r="AF47" s="870"/>
      <c r="AG47" s="870"/>
      <c r="AH47" s="870"/>
      <c r="AI47" s="870"/>
      <c r="AJ47" s="870"/>
      <c r="AK47" s="871"/>
      <c r="AL47" s="98"/>
    </row>
    <row r="48" spans="1:39" s="2" customFormat="1" ht="15" customHeight="1" x14ac:dyDescent="0.2">
      <c r="A48" s="4"/>
      <c r="B48" s="851"/>
      <c r="C48" s="851"/>
      <c r="D48" s="851"/>
      <c r="E48" s="851"/>
      <c r="F48" s="851"/>
      <c r="G48" s="851"/>
      <c r="H48" s="851"/>
      <c r="I48" s="851"/>
      <c r="J48" s="851"/>
      <c r="K48" s="851"/>
      <c r="L48" s="851"/>
      <c r="M48" s="851"/>
      <c r="N48" s="851"/>
      <c r="O48" s="851"/>
      <c r="P48" s="851"/>
      <c r="Q48" s="851"/>
      <c r="R48" s="851"/>
      <c r="S48" s="851"/>
      <c r="T48" s="851"/>
      <c r="U48" s="851"/>
      <c r="V48" s="851"/>
      <c r="W48" s="851"/>
      <c r="X48" s="851"/>
      <c r="Y48" s="851"/>
      <c r="Z48" s="851"/>
      <c r="AA48" s="851"/>
      <c r="AB48" s="851"/>
      <c r="AC48" s="851"/>
      <c r="AD48" s="851"/>
      <c r="AE48" s="851"/>
      <c r="AF48" s="851"/>
      <c r="AG48" s="851"/>
      <c r="AH48" s="851"/>
      <c r="AI48" s="851"/>
      <c r="AJ48" s="851"/>
      <c r="AK48" s="851"/>
      <c r="AL48" s="98"/>
    </row>
    <row r="49" spans="1:91" s="2" customFormat="1" ht="48.75" customHeight="1" x14ac:dyDescent="0.2">
      <c r="A49" s="4"/>
      <c r="B49" s="872" t="s">
        <v>163</v>
      </c>
      <c r="C49" s="848"/>
      <c r="D49" s="848"/>
      <c r="E49" s="848"/>
      <c r="F49" s="848"/>
      <c r="G49" s="848"/>
      <c r="H49" s="848"/>
      <c r="I49" s="848"/>
      <c r="J49" s="848"/>
      <c r="K49" s="848"/>
      <c r="L49" s="848"/>
      <c r="M49" s="848"/>
      <c r="N49" s="848"/>
      <c r="O49" s="848"/>
      <c r="P49" s="848"/>
      <c r="Q49" s="848"/>
      <c r="R49" s="848"/>
      <c r="S49" s="848"/>
      <c r="T49" s="848"/>
      <c r="U49" s="848"/>
      <c r="V49" s="848"/>
      <c r="W49" s="848"/>
      <c r="X49" s="848"/>
      <c r="Y49" s="848"/>
      <c r="Z49" s="848"/>
      <c r="AA49" s="848"/>
      <c r="AB49" s="848"/>
      <c r="AC49" s="848"/>
      <c r="AD49" s="848"/>
      <c r="AE49" s="848"/>
      <c r="AF49" s="848"/>
      <c r="AG49" s="848"/>
      <c r="AH49" s="848"/>
      <c r="AI49" s="848"/>
      <c r="AJ49" s="848"/>
      <c r="AK49" s="849"/>
      <c r="AL49" s="4"/>
      <c r="AM49" s="1"/>
    </row>
    <row r="50" spans="1:91" s="2" customFormat="1" ht="9" customHeight="1" x14ac:dyDescent="0.2">
      <c r="A50" s="4"/>
      <c r="B50" s="850"/>
      <c r="C50" s="851"/>
      <c r="D50" s="851"/>
      <c r="E50" s="851"/>
      <c r="F50" s="851"/>
      <c r="G50" s="851"/>
      <c r="H50" s="851"/>
      <c r="I50" s="851"/>
      <c r="J50" s="851"/>
      <c r="K50" s="851"/>
      <c r="L50" s="851"/>
      <c r="M50" s="851"/>
      <c r="N50" s="851"/>
      <c r="O50" s="851"/>
      <c r="P50" s="851"/>
      <c r="Q50" s="851"/>
      <c r="R50" s="851"/>
      <c r="S50" s="851"/>
      <c r="T50" s="851"/>
      <c r="U50" s="851"/>
      <c r="V50" s="851"/>
      <c r="W50" s="851"/>
      <c r="X50" s="851"/>
      <c r="Y50" s="851"/>
      <c r="Z50" s="851"/>
      <c r="AA50" s="851"/>
      <c r="AB50" s="851"/>
      <c r="AC50" s="851"/>
      <c r="AD50" s="851"/>
      <c r="AE50" s="851"/>
      <c r="AF50" s="851"/>
      <c r="AG50" s="851"/>
      <c r="AH50" s="851"/>
      <c r="AI50" s="851"/>
      <c r="AJ50" s="851"/>
      <c r="AK50" s="852"/>
    </row>
    <row r="51" spans="1:91" s="2" customFormat="1" ht="20.100000000000001" customHeight="1" x14ac:dyDescent="0.2">
      <c r="A51" s="4"/>
      <c r="B51" s="170"/>
      <c r="C51" s="257"/>
      <c r="D51" s="93" t="s">
        <v>161</v>
      </c>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115"/>
      <c r="AL51" s="98"/>
    </row>
    <row r="52" spans="1:91" s="2" customFormat="1" ht="7.5" customHeight="1" x14ac:dyDescent="0.2">
      <c r="A52" s="4"/>
      <c r="B52" s="850"/>
      <c r="C52" s="851"/>
      <c r="D52" s="851"/>
      <c r="E52" s="851"/>
      <c r="F52" s="851"/>
      <c r="G52" s="851"/>
      <c r="H52" s="851"/>
      <c r="I52" s="851"/>
      <c r="J52" s="851"/>
      <c r="K52" s="851"/>
      <c r="L52" s="851"/>
      <c r="M52" s="851"/>
      <c r="N52" s="851"/>
      <c r="O52" s="851"/>
      <c r="P52" s="851"/>
      <c r="Q52" s="851"/>
      <c r="R52" s="851"/>
      <c r="S52" s="851"/>
      <c r="T52" s="851"/>
      <c r="U52" s="851"/>
      <c r="V52" s="851"/>
      <c r="W52" s="851"/>
      <c r="X52" s="851"/>
      <c r="Y52" s="851"/>
      <c r="Z52" s="851"/>
      <c r="AA52" s="851"/>
      <c r="AB52" s="851"/>
      <c r="AC52" s="851"/>
      <c r="AD52" s="851"/>
      <c r="AE52" s="851"/>
      <c r="AF52" s="851"/>
      <c r="AG52" s="851"/>
      <c r="AH52" s="851"/>
      <c r="AI52" s="851"/>
      <c r="AJ52" s="851"/>
      <c r="AK52" s="852"/>
      <c r="AL52" s="98"/>
    </row>
    <row r="53" spans="1:91" s="2" customFormat="1" ht="9" customHeight="1" x14ac:dyDescent="0.2">
      <c r="A53" s="4"/>
      <c r="B53" s="850"/>
      <c r="C53" s="851"/>
      <c r="D53" s="851"/>
      <c r="E53" s="851"/>
      <c r="F53" s="851"/>
      <c r="G53" s="851"/>
      <c r="H53" s="851"/>
      <c r="I53" s="851"/>
      <c r="J53" s="851"/>
      <c r="K53" s="851"/>
      <c r="L53" s="851"/>
      <c r="M53" s="851"/>
      <c r="N53" s="851"/>
      <c r="O53" s="851"/>
      <c r="P53" s="851"/>
      <c r="Q53" s="851"/>
      <c r="R53" s="851"/>
      <c r="S53" s="851"/>
      <c r="T53" s="851"/>
      <c r="U53" s="851"/>
      <c r="V53" s="851"/>
      <c r="W53" s="851"/>
      <c r="X53" s="851"/>
      <c r="Y53" s="851"/>
      <c r="Z53" s="851"/>
      <c r="AA53" s="851"/>
      <c r="AB53" s="851"/>
      <c r="AC53" s="851"/>
      <c r="AD53" s="851"/>
      <c r="AE53" s="851"/>
      <c r="AF53" s="851"/>
      <c r="AG53" s="851"/>
      <c r="AH53" s="851"/>
      <c r="AI53" s="851"/>
      <c r="AJ53" s="851"/>
      <c r="AK53" s="852"/>
    </row>
    <row r="54" spans="1:91" s="2" customFormat="1" ht="20.100000000000001" customHeight="1" x14ac:dyDescent="0.2">
      <c r="A54" s="4"/>
      <c r="B54" s="170"/>
      <c r="C54" s="257"/>
      <c r="D54" s="93" t="s">
        <v>162</v>
      </c>
      <c r="E54" s="93"/>
      <c r="F54" s="93"/>
      <c r="G54" s="93"/>
      <c r="H54" s="93"/>
      <c r="I54" s="93"/>
      <c r="J54" s="93"/>
      <c r="K54" s="93"/>
      <c r="L54" s="93"/>
      <c r="M54" s="93"/>
      <c r="N54" s="93"/>
      <c r="O54" s="93"/>
      <c r="P54" s="93"/>
      <c r="Q54" s="857"/>
      <c r="R54" s="857"/>
      <c r="S54" s="857"/>
      <c r="T54" s="857"/>
      <c r="U54" s="857"/>
      <c r="V54" s="857"/>
      <c r="W54" s="857"/>
      <c r="X54" s="857"/>
      <c r="Y54" s="857"/>
      <c r="Z54" s="857"/>
      <c r="AA54" s="857"/>
      <c r="AB54" s="857"/>
      <c r="AC54" s="857"/>
      <c r="AD54" s="857"/>
      <c r="AE54" s="857"/>
      <c r="AF54" s="857"/>
      <c r="AG54" s="857"/>
      <c r="AH54" s="857"/>
      <c r="AI54" s="93" t="s">
        <v>57</v>
      </c>
      <c r="AJ54" s="93"/>
      <c r="AK54" s="115"/>
      <c r="AL54" s="98"/>
    </row>
    <row r="55" spans="1:91" s="2" customFormat="1" ht="19.5" customHeight="1" x14ac:dyDescent="0.2">
      <c r="A55" s="4"/>
      <c r="B55" s="844"/>
      <c r="C55" s="845"/>
      <c r="D55" s="845"/>
      <c r="E55" s="845"/>
      <c r="F55" s="845"/>
      <c r="G55" s="845"/>
      <c r="H55" s="845"/>
      <c r="I55" s="845"/>
      <c r="J55" s="845"/>
      <c r="K55" s="845"/>
      <c r="L55" s="845"/>
      <c r="M55" s="845"/>
      <c r="N55" s="845"/>
      <c r="O55" s="845"/>
      <c r="P55" s="845"/>
      <c r="Q55" s="845"/>
      <c r="R55" s="845"/>
      <c r="S55" s="845"/>
      <c r="T55" s="845"/>
      <c r="U55" s="845"/>
      <c r="V55" s="845"/>
      <c r="W55" s="845"/>
      <c r="X55" s="845"/>
      <c r="Y55" s="845"/>
      <c r="Z55" s="845"/>
      <c r="AA55" s="845"/>
      <c r="AB55" s="845"/>
      <c r="AC55" s="845"/>
      <c r="AD55" s="845"/>
      <c r="AE55" s="845"/>
      <c r="AF55" s="845"/>
      <c r="AG55" s="845"/>
      <c r="AH55" s="845"/>
      <c r="AI55" s="845"/>
      <c r="AJ55" s="845"/>
      <c r="AK55" s="846"/>
      <c r="AL55" s="98"/>
    </row>
    <row r="56" spans="1:91" ht="12" customHeight="1" x14ac:dyDescent="0.2"/>
    <row r="57" spans="1:91" s="173" customFormat="1" ht="50.25" customHeight="1" x14ac:dyDescent="0.2">
      <c r="A57" s="827" t="s">
        <v>727</v>
      </c>
      <c r="B57" s="827"/>
      <c r="C57" s="827"/>
      <c r="D57" s="827"/>
      <c r="E57" s="827"/>
      <c r="F57" s="827"/>
      <c r="G57" s="827"/>
      <c r="H57" s="827"/>
      <c r="I57" s="827"/>
      <c r="J57" s="827"/>
      <c r="K57" s="827"/>
      <c r="L57" s="827"/>
      <c r="M57" s="827"/>
      <c r="N57" s="827"/>
      <c r="O57" s="827"/>
      <c r="P57" s="827"/>
      <c r="Q57" s="827"/>
      <c r="R57" s="827"/>
      <c r="S57" s="827"/>
      <c r="T57" s="827"/>
      <c r="U57" s="827"/>
      <c r="V57" s="827"/>
      <c r="W57" s="827"/>
      <c r="X57" s="827"/>
      <c r="Y57" s="827"/>
      <c r="Z57" s="827"/>
      <c r="AA57" s="827"/>
      <c r="AB57" s="827"/>
      <c r="AC57" s="827"/>
      <c r="AD57" s="827"/>
      <c r="AE57" s="827"/>
      <c r="AF57" s="827"/>
      <c r="AG57" s="827"/>
      <c r="AH57" s="827"/>
      <c r="AI57" s="827"/>
      <c r="AJ57" s="827"/>
      <c r="AK57" s="827"/>
    </row>
    <row r="58" spans="1:91" ht="11.25" customHeight="1" x14ac:dyDescent="0.2"/>
    <row r="59" spans="1:91" s="4" customFormat="1" ht="11.25" customHeight="1" x14ac:dyDescent="0.2">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row>
    <row r="68" spans="2:91" s="4" customFormat="1" ht="14.4" x14ac:dyDescent="0.2">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row>
    <row r="69" spans="2:91" s="4" customFormat="1" ht="14.4" hidden="1" x14ac:dyDescent="0.2">
      <c r="B69" s="4" t="b">
        <v>0</v>
      </c>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row>
    <row r="70" spans="2:91" s="4" customFormat="1" ht="14.4" x14ac:dyDescent="0.2">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row>
  </sheetData>
  <sheetProtection algorithmName="SHA-512" hashValue="cjkYKGhHUpPM7KJYHpvzWVX0oTaI2/ckVUYik0bGAfRfv2HW8kvm0VP9V5AsMIZGFBKIlfzlLr3+ShrD69n9Ag==" saltValue="90W8dMEL/Dq5SviLVYIXsw==" spinCount="100000" sheet="1" objects="1" scenarios="1" selectLockedCells="1"/>
  <mergeCells count="42">
    <mergeCell ref="Q54:AH54"/>
    <mergeCell ref="B55:AK55"/>
    <mergeCell ref="B5:AK5"/>
    <mergeCell ref="D11:G11"/>
    <mergeCell ref="B47:AK47"/>
    <mergeCell ref="B48:AK48"/>
    <mergeCell ref="B49:AK49"/>
    <mergeCell ref="B50:AK50"/>
    <mergeCell ref="B52:AK52"/>
    <mergeCell ref="B53:AK53"/>
    <mergeCell ref="B40:AK40"/>
    <mergeCell ref="B41:AK41"/>
    <mergeCell ref="B42:AK42"/>
    <mergeCell ref="B44:AK44"/>
    <mergeCell ref="B45:AK45"/>
    <mergeCell ref="Q46:AH46"/>
    <mergeCell ref="B30:AK30"/>
    <mergeCell ref="B31:AK31"/>
    <mergeCell ref="B32:AK34"/>
    <mergeCell ref="B35:AK35"/>
    <mergeCell ref="B36:AK36"/>
    <mergeCell ref="B24:AK24"/>
    <mergeCell ref="B25:AK25"/>
    <mergeCell ref="B27:AK27"/>
    <mergeCell ref="B28:AK28"/>
    <mergeCell ref="B29:AK29"/>
    <mergeCell ref="A57:AK57"/>
    <mergeCell ref="B3:AK3"/>
    <mergeCell ref="B21:AK21"/>
    <mergeCell ref="B8:AK8"/>
    <mergeCell ref="B9:AK9"/>
    <mergeCell ref="B12:AK12"/>
    <mergeCell ref="K13:L13"/>
    <mergeCell ref="R13:S13"/>
    <mergeCell ref="AG13:AH13"/>
    <mergeCell ref="I15:J15"/>
    <mergeCell ref="B16:AK16"/>
    <mergeCell ref="B17:AK17"/>
    <mergeCell ref="B18:AK18"/>
    <mergeCell ref="B19:AK19"/>
    <mergeCell ref="B37:AK39"/>
    <mergeCell ref="B22:AK22"/>
  </mergeCells>
  <phoneticPr fontId="7"/>
  <dataValidations count="1">
    <dataValidation type="list" allowBlank="1" showInputMessage="1" showErrorMessage="1" sqref="C20 C23 C26 C43 C46 C51 C54" xr:uid="{00000000-0002-0000-0800-000000000000}">
      <formula1>$CQ$5</formula1>
    </dataValidation>
  </dataValidations>
  <pageMargins left="0.7" right="0.7" top="0.75" bottom="0.75" header="0.3" footer="0.3"/>
  <pageSetup paperSize="9"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M Y M 4 X L 4 u M O a l A A A A 9 g A A A B I A H A B D b 2 5 m a W c v U G F j a 2 F n Z S 5 4 b W w g o h g A K K A U A A A A A A A A A A A A A A A A A A A A A A A A A A A A h Y 8 x D o I w G I W v Q r r T U j R K y E 8 Z 3 I w k J C b G t S k V q l A M L Z a 7 O X g k r y B G U T f H 9 7 1 v e O 9 + v U E 6 N L V 3 k Z 1 R r U 4 Q x Q H y p B Z t o X S Z o N 4 e / A i l D H I u T r y U 3 i h r E w + m S F B l 7 T k m x D m H 3 Q y 3 X U n C I K B k n 2 2 2 o p I N R x 9 Z / Z d 9 p Y 3 l W k j E Y P c a w 0 J M 5 w t M l x E O g E w Q M q W / Q j j u f b Y / E F Z 9 b f t O s i P 3 1 z m Q K Q J 5 f 2 A P U E s D B B Q A A g A I A D G D O 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g z h c K I p H u A 4 A A A A R A A A A E w A c A E Z v c m 1 1 b G F z L 1 N l Y 3 R p b 2 4 x L m 0 g o h g A K K A U A A A A A A A A A A A A A A A A A A A A A A A A A A A A K 0 5 N L s n M z 1 M I h t C G 1 g B Q S w E C L Q A U A A I A C A A x g z h c v i 4 w 5 q U A A A D 2 A A A A E g A A A A A A A A A A A A A A A A A A A A A A Q 2 9 u Z m l n L 1 B h Y 2 t h Z 2 U u e G 1 s U E s B A i 0 A F A A C A A g A M Y M 4 X A / K 6 a u k A A A A 6 Q A A A B M A A A A A A A A A A A A A A A A A 8 Q A A A F t D b 2 5 0 Z W 5 0 X 1 R 5 c G V z X S 5 4 b W x Q S w E C L Q A U A A I A C A A x g z h 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m Z H 1 2 g 1 M m 0 u + Q Y b d 9 j 5 d L g A A A A A C A A A A A A A Q Z g A A A A E A A C A A A A C k Z 6 9 Z D f 8 D 5 o w t 0 M / + T U V M a t z L q j 1 g j 3 d M k W 9 z i e U O n A A A A A A O g A A A A A I A A C A A A A D Q r x R X l 0 n D 2 h q 5 y n E D A j A y f 0 W p c 8 M e X y G x S D 3 h K 9 D N s F A A A A A S 8 1 d d L d V q N g / 1 Z G + F F K B D b r n 7 g g B d p Y B v t d k F B O I P + x Q f 5 Q Y O O Q w + a x Z y b + v m 0 j a i y D Z 6 u p O 4 v I l q A x M X P q z F B C q i o B N e i M 0 0 u d V 2 U 5 W p b E A A A A B k Y 3 D / d D 2 J M L / R A 5 B 1 h z 9 q K G E n g 0 6 t k J J 8 b S J F 2 d 0 v I O C D 1 D T X w t L v R v j f 1 4 0 B 4 3 6 l u l 0 g k t L R h X u T V P Z W h Q M U < / D a t a M a s h u p > 
</file>

<file path=customXml/itemProps1.xml><?xml version="1.0" encoding="utf-8"?>
<ds:datastoreItem xmlns:ds="http://schemas.openxmlformats.org/officeDocument/2006/customXml" ds:itemID="{D68F81E9-ED37-449F-A7AB-A0FE9F8FBEC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24</vt:i4>
      </vt:variant>
    </vt:vector>
  </HeadingPairs>
  <TitlesOfParts>
    <vt:vector size="56" baseType="lpstr">
      <vt:lpstr>申請方法</vt:lpstr>
      <vt:lpstr>入力シート①</vt:lpstr>
      <vt:lpstr>入力シート②</vt:lpstr>
      <vt:lpstr>入力シート③</vt:lpstr>
      <vt:lpstr>入力シート④</vt:lpstr>
      <vt:lpstr>入力シート⑤-1</vt:lpstr>
      <vt:lpstr>入力シート⑤-2</vt:lpstr>
      <vt:lpstr>入力シート⑤-3</vt:lpstr>
      <vt:lpstr>入力シート⑥</vt:lpstr>
      <vt:lpstr>入力シート⑦</vt:lpstr>
      <vt:lpstr>入力シート⑧</vt:lpstr>
      <vt:lpstr>入力シート⑨</vt:lpstr>
      <vt:lpstr>入力シート⑩</vt:lpstr>
      <vt:lpstr>入力シート⑪</vt:lpstr>
      <vt:lpstr>A  様式第１号 </vt:lpstr>
      <vt:lpstr>B 様式第１号の２</vt:lpstr>
      <vt:lpstr>C （別紙）</vt:lpstr>
      <vt:lpstr>D 様式第１号の３</vt:lpstr>
      <vt:lpstr>E 様式第１号の４の１</vt:lpstr>
      <vt:lpstr>E 様式第１号の４の２</vt:lpstr>
      <vt:lpstr>E 様式第１号の４の３</vt:lpstr>
      <vt:lpstr>F 様式第１号の５</vt:lpstr>
      <vt:lpstr>G 様式第１号の６</vt:lpstr>
      <vt:lpstr>G 様式第１号の７</vt:lpstr>
      <vt:lpstr>G 様式第１号の７ (補足)</vt:lpstr>
      <vt:lpstr>H 様式第１号の８</vt:lpstr>
      <vt:lpstr>I 様式第2号</vt:lpstr>
      <vt:lpstr>A  様式第５号</vt:lpstr>
      <vt:lpstr>I　口座振込依頼書</vt:lpstr>
      <vt:lpstr>J チェック表</vt:lpstr>
      <vt:lpstr>K 一者見積理由書 </vt:lpstr>
      <vt:lpstr>N 宛名ラベル</vt:lpstr>
      <vt:lpstr>'A  様式第１号 '!Print_Area</vt:lpstr>
      <vt:lpstr>'A  様式第５号'!Print_Area</vt:lpstr>
      <vt:lpstr>'B 様式第１号の２'!Print_Area</vt:lpstr>
      <vt:lpstr>'C （別紙）'!Print_Area</vt:lpstr>
      <vt:lpstr>'D 様式第１号の３'!Print_Area</vt:lpstr>
      <vt:lpstr>'E 様式第１号の４の１'!Print_Area</vt:lpstr>
      <vt:lpstr>'E 様式第１号の４の２'!Print_Area</vt:lpstr>
      <vt:lpstr>'E 様式第１号の４の３'!Print_Area</vt:lpstr>
      <vt:lpstr>'F 様式第１号の５'!Print_Area</vt:lpstr>
      <vt:lpstr>'G 様式第１号の６'!Print_Area</vt:lpstr>
      <vt:lpstr>'G 様式第１号の７'!Print_Area</vt:lpstr>
      <vt:lpstr>'G 様式第１号の７ (補足)'!Print_Area</vt:lpstr>
      <vt:lpstr>'H 様式第１号の８'!Print_Area</vt:lpstr>
      <vt:lpstr>'I　口座振込依頼書'!Print_Area</vt:lpstr>
      <vt:lpstr>'I 様式第2号'!Print_Area</vt:lpstr>
      <vt:lpstr>'J チェック表'!Print_Area</vt:lpstr>
      <vt:lpstr>'K 一者見積理由書 '!Print_Area</vt:lpstr>
      <vt:lpstr>申請方法!Print_Area</vt:lpstr>
      <vt:lpstr>入力シート①!Print_Area</vt:lpstr>
      <vt:lpstr>入力シート②!Print_Area</vt:lpstr>
      <vt:lpstr>入力シート③!Print_Area</vt:lpstr>
      <vt:lpstr>入力シート⑥!Print_Area</vt:lpstr>
      <vt:lpstr>入力シート⑧!Print_Area</vt:lpstr>
      <vt:lpstr>入力シート⑨!Print_Area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販促G 日専連</cp:lastModifiedBy>
  <cp:lastPrinted>2026-06-25T08:49:37Z</cp:lastPrinted>
  <dcterms:created xsi:type="dcterms:W3CDTF">2025-05-16T07:57:40Z</dcterms:created>
  <dcterms:modified xsi:type="dcterms:W3CDTF">2026-06-29T03:54:06Z</dcterms:modified>
</cp:coreProperties>
</file>