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11_12月補正予算\09_実績報告フォーム確認\0521_紙申請様式【数式修正】\"/>
    </mc:Choice>
  </mc:AlternateContent>
  <xr:revisionPtr revIDLastSave="0" documentId="13_ncr:1_{4E451C9E-2BDB-433F-85FC-D2B4388D2972}" xr6:coauthVersionLast="47" xr6:coauthVersionMax="47" xr10:uidLastSave="{00000000-0000-0000-0000-000000000000}"/>
  <bookViews>
    <workbookView xWindow="-28920" yWindow="-15" windowWidth="29040" windowHeight="15720" tabRatio="587" xr2:uid="{00000000-000D-0000-FFFF-FFFF00000000}"/>
  </bookViews>
  <sheets>
    <sheet name="申請方法" sheetId="23" r:id="rId1"/>
    <sheet name="入力シート①" sheetId="24" r:id="rId2"/>
    <sheet name="入力シート②" sheetId="25" r:id="rId3"/>
    <sheet name="入力シート③" sheetId="26" r:id="rId4"/>
    <sheet name="入力シート④" sheetId="35" r:id="rId5"/>
    <sheet name="入力シート⑤" sheetId="28" r:id="rId6"/>
    <sheet name="入力シート⑥" sheetId="41" r:id="rId7"/>
    <sheet name="入力シート⑦" sheetId="30" r:id="rId8"/>
    <sheet name="入力シート⑧" sheetId="37" r:id="rId9"/>
    <sheet name="入力シート⑨" sheetId="31" r:id="rId10"/>
    <sheet name="A  様式第６号" sheetId="19" r:id="rId11"/>
    <sheet name="B 様式第６号の２" sheetId="20" r:id="rId12"/>
    <sheet name="C明細書" sheetId="32" r:id="rId13"/>
    <sheet name="D 様式第６号の３" sheetId="21" r:id="rId14"/>
    <sheet name="G 様式第７号" sheetId="9" r:id="rId15"/>
    <sheet name="H 様式第１号の７" sheetId="38" r:id="rId16"/>
    <sheet name="I 様式第１号の７ (補足)" sheetId="39" r:id="rId17"/>
    <sheet name="J  様式第５号" sheetId="40" r:id="rId18"/>
    <sheet name="K 一者見積理由書" sheetId="13" r:id="rId19"/>
    <sheet name="L 立替払請求書" sheetId="14" r:id="rId20"/>
    <sheet name="Mチェック表" sheetId="36" r:id="rId21"/>
    <sheet name="送付用ラベル" sheetId="34" r:id="rId22"/>
  </sheets>
  <definedNames>
    <definedName name="_xlnm._FilterDatabase" localSheetId="6" hidden="1">入力シート⑥!$A$1:$P$6</definedName>
    <definedName name="_xlnm._FilterDatabase" localSheetId="7" hidden="1">入力シート⑦!$A$1:$P$9</definedName>
    <definedName name="_xlnm.Print_Area" localSheetId="10">'A  様式第６号'!$A$1:$AL$55</definedName>
    <definedName name="_xlnm.Print_Area" localSheetId="11">'B 様式第６号の２'!$A$1:$AL$46</definedName>
    <definedName name="_xlnm.Print_Area" localSheetId="12">C明細書!$A$1:$AL$89</definedName>
    <definedName name="_xlnm.Print_Area" localSheetId="13">'D 様式第６号の３'!$A$1:$CN$48</definedName>
    <definedName name="_xlnm.Print_Area" localSheetId="14">'G 様式第７号'!$A$1:$AL$39</definedName>
    <definedName name="_xlnm.Print_Area" localSheetId="15">'H 様式第１号の７'!$A$1:$R$49</definedName>
    <definedName name="_xlnm.Print_Area" localSheetId="16">'I 様式第１号の７ (補足)'!$A$1:$Q$308</definedName>
    <definedName name="_xlnm.Print_Area" localSheetId="17">'J  様式第５号'!$A$1:$AL$48</definedName>
    <definedName name="_xlnm.Print_Area" localSheetId="18">'K 一者見積理由書'!$A$1:$AL$55</definedName>
    <definedName name="_xlnm.Print_Area" localSheetId="19">'L 立替払請求書'!$A$1:$AM$49</definedName>
    <definedName name="_xlnm.Print_Area" localSheetId="20">Mチェック表!$A$1:$F$43</definedName>
    <definedName name="_xlnm.Print_Area" localSheetId="21">送付用ラベル!$A$1:$AL$21</definedName>
    <definedName name="_xlnm.Print_Area" localSheetId="1">入力シート①!$A$1:$J$21</definedName>
    <definedName name="_xlnm.Print_Area" localSheetId="2">入力シート②!$A$1:$M$24</definedName>
    <definedName name="_xlnm.Print_Area" localSheetId="3">入力シート③!$A$1:$DI$96</definedName>
    <definedName name="_xlnm.Print_Area" localSheetId="4">入力シート④!$A$1:$N$24</definedName>
    <definedName name="_xlnm.Print_Area" localSheetId="5">入力シート⑤!$A$1:$AM$34</definedName>
    <definedName name="_xlnm.Print_Area" localSheetId="6">入力シート⑥!$A$1:$BA$11</definedName>
    <definedName name="_xlnm.Print_Area" localSheetId="7">入力シート⑦!$A$1:$Q$21</definedName>
    <definedName name="_xlnm.Print_Area" localSheetId="9">入力シート⑨!$A$1:$O$13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0" l="1"/>
  <c r="F20" i="25"/>
  <c r="X46" i="40" l="1"/>
  <c r="K46" i="40"/>
  <c r="G45" i="40"/>
  <c r="G44" i="40"/>
  <c r="E35" i="40"/>
  <c r="D26" i="40"/>
  <c r="AI5" i="40"/>
  <c r="AF5" i="40"/>
  <c r="E32" i="40"/>
  <c r="E29" i="40"/>
  <c r="T18" i="40" l="1"/>
  <c r="T16" i="40"/>
  <c r="T14" i="40"/>
  <c r="T12" i="40"/>
  <c r="U10" i="40"/>
  <c r="P7" i="39" l="1"/>
  <c r="N7" i="39"/>
  <c r="P12" i="37"/>
  <c r="P10" i="39" s="1"/>
  <c r="P13" i="37"/>
  <c r="P11" i="39" s="1"/>
  <c r="P14" i="37"/>
  <c r="P15" i="37"/>
  <c r="P13" i="39" s="1"/>
  <c r="P16" i="37"/>
  <c r="P14" i="39" s="1"/>
  <c r="P17" i="37"/>
  <c r="P18" i="37"/>
  <c r="P19" i="37"/>
  <c r="P20" i="37"/>
  <c r="P21" i="37"/>
  <c r="P22" i="37"/>
  <c r="P23" i="37"/>
  <c r="P21" i="39" s="1"/>
  <c r="P24" i="37"/>
  <c r="P22" i="39" s="1"/>
  <c r="P25" i="37"/>
  <c r="P26" i="37"/>
  <c r="P27" i="37"/>
  <c r="P28" i="37"/>
  <c r="P29" i="37"/>
  <c r="P30" i="37"/>
  <c r="P31" i="37"/>
  <c r="P29" i="39" s="1"/>
  <c r="P32" i="37"/>
  <c r="P30" i="39" s="1"/>
  <c r="P33" i="37"/>
  <c r="P34" i="37"/>
  <c r="P35" i="37"/>
  <c r="P36" i="37"/>
  <c r="P37" i="37"/>
  <c r="P38" i="37"/>
  <c r="P39" i="37"/>
  <c r="P37" i="39" s="1"/>
  <c r="P40" i="37"/>
  <c r="P38" i="39" s="1"/>
  <c r="P41" i="37"/>
  <c r="P42" i="37"/>
  <c r="P43" i="37"/>
  <c r="P44" i="37"/>
  <c r="P45" i="37"/>
  <c r="P46" i="37"/>
  <c r="P47" i="37"/>
  <c r="P45" i="39" s="1"/>
  <c r="P48" i="37"/>
  <c r="P46" i="39" s="1"/>
  <c r="P49" i="37"/>
  <c r="P50" i="37"/>
  <c r="P51" i="37"/>
  <c r="P52" i="37"/>
  <c r="P53" i="37"/>
  <c r="P54" i="37"/>
  <c r="P55" i="37"/>
  <c r="P53" i="39" s="1"/>
  <c r="P56" i="37"/>
  <c r="P54" i="39" s="1"/>
  <c r="P57" i="37"/>
  <c r="P58" i="37"/>
  <c r="P59" i="37"/>
  <c r="P60" i="37"/>
  <c r="P61" i="37"/>
  <c r="P62" i="37"/>
  <c r="P63" i="37"/>
  <c r="P61" i="39" s="1"/>
  <c r="P64" i="37"/>
  <c r="P62" i="39" s="1"/>
  <c r="P65" i="37"/>
  <c r="P66" i="37"/>
  <c r="P67" i="37"/>
  <c r="P68" i="37"/>
  <c r="P69" i="37"/>
  <c r="P70" i="37"/>
  <c r="P71" i="37"/>
  <c r="P69" i="39" s="1"/>
  <c r="P72" i="37"/>
  <c r="P70" i="39" s="1"/>
  <c r="P73" i="37"/>
  <c r="P74" i="37"/>
  <c r="P75" i="37"/>
  <c r="P76" i="37"/>
  <c r="P77" i="37"/>
  <c r="P78" i="37"/>
  <c r="P79" i="37"/>
  <c r="P77" i="39" s="1"/>
  <c r="P80" i="37"/>
  <c r="P78" i="39" s="1"/>
  <c r="P81" i="37"/>
  <c r="P82" i="37"/>
  <c r="P83" i="37"/>
  <c r="P84" i="37"/>
  <c r="P85" i="37"/>
  <c r="P86" i="37"/>
  <c r="P87" i="37"/>
  <c r="P85" i="39" s="1"/>
  <c r="P88" i="37"/>
  <c r="P86" i="39" s="1"/>
  <c r="P89" i="37"/>
  <c r="P90" i="37"/>
  <c r="P91" i="37"/>
  <c r="P92" i="37"/>
  <c r="P93" i="37"/>
  <c r="P94" i="37"/>
  <c r="P95" i="37"/>
  <c r="P93" i="39" s="1"/>
  <c r="P96" i="37"/>
  <c r="P94" i="39" s="1"/>
  <c r="P97" i="37"/>
  <c r="P98" i="37"/>
  <c r="P99" i="37"/>
  <c r="P100" i="37"/>
  <c r="P101" i="37"/>
  <c r="P102" i="37"/>
  <c r="P103" i="37"/>
  <c r="P101" i="39" s="1"/>
  <c r="P104" i="37"/>
  <c r="P102" i="39" s="1"/>
  <c r="P105" i="37"/>
  <c r="P106" i="37"/>
  <c r="P107" i="37"/>
  <c r="P108" i="37"/>
  <c r="P109" i="37"/>
  <c r="P110" i="37"/>
  <c r="P111" i="37"/>
  <c r="P109" i="39" s="1"/>
  <c r="P112" i="37"/>
  <c r="P110" i="39" s="1"/>
  <c r="P113" i="37"/>
  <c r="P114" i="37"/>
  <c r="P115" i="37"/>
  <c r="P116" i="37"/>
  <c r="P117" i="37"/>
  <c r="P118" i="37"/>
  <c r="P119" i="37"/>
  <c r="P117" i="39" s="1"/>
  <c r="P120" i="37"/>
  <c r="P118" i="39" s="1"/>
  <c r="P121" i="37"/>
  <c r="P122" i="37"/>
  <c r="P123" i="37"/>
  <c r="P124" i="37"/>
  <c r="P125" i="37"/>
  <c r="P126" i="37"/>
  <c r="P127" i="37"/>
  <c r="P125" i="39" s="1"/>
  <c r="P128" i="37"/>
  <c r="P126" i="39" s="1"/>
  <c r="P129" i="37"/>
  <c r="P130" i="37"/>
  <c r="P131" i="37"/>
  <c r="P132" i="37"/>
  <c r="P133" i="37"/>
  <c r="P134" i="37"/>
  <c r="P135" i="37"/>
  <c r="P133" i="39" s="1"/>
  <c r="P136" i="37"/>
  <c r="P134" i="39" s="1"/>
  <c r="P137" i="37"/>
  <c r="P138" i="37"/>
  <c r="P139" i="37"/>
  <c r="P140" i="37"/>
  <c r="P141" i="37"/>
  <c r="P142" i="37"/>
  <c r="P143" i="37"/>
  <c r="P141" i="39" s="1"/>
  <c r="P144" i="37"/>
  <c r="P142" i="39" s="1"/>
  <c r="P145" i="37"/>
  <c r="P146" i="37"/>
  <c r="P147" i="37"/>
  <c r="P148" i="37"/>
  <c r="P149" i="37"/>
  <c r="P150" i="37"/>
  <c r="P151" i="37"/>
  <c r="P149" i="39" s="1"/>
  <c r="P152" i="37"/>
  <c r="P150" i="39" s="1"/>
  <c r="P153" i="37"/>
  <c r="P154" i="37"/>
  <c r="P155" i="37"/>
  <c r="P156" i="37"/>
  <c r="P157" i="37"/>
  <c r="P158" i="37"/>
  <c r="P159" i="37"/>
  <c r="P157" i="39" s="1"/>
  <c r="P160" i="37"/>
  <c r="P158" i="39" s="1"/>
  <c r="P161" i="37"/>
  <c r="P162" i="37"/>
  <c r="P163" i="37"/>
  <c r="P164" i="37"/>
  <c r="P165" i="37"/>
  <c r="P166" i="37"/>
  <c r="P167" i="37"/>
  <c r="P165" i="39" s="1"/>
  <c r="P168" i="37"/>
  <c r="P166" i="39" s="1"/>
  <c r="P169" i="37"/>
  <c r="P170" i="37"/>
  <c r="P171" i="37"/>
  <c r="P172" i="37"/>
  <c r="P173" i="37"/>
  <c r="P174" i="37"/>
  <c r="P175" i="37"/>
  <c r="P173" i="39" s="1"/>
  <c r="P176" i="37"/>
  <c r="P174" i="39" s="1"/>
  <c r="P177" i="37"/>
  <c r="P178" i="37"/>
  <c r="P179" i="37"/>
  <c r="P180" i="37"/>
  <c r="P181" i="37"/>
  <c r="P182" i="37"/>
  <c r="P183" i="37"/>
  <c r="P181" i="39" s="1"/>
  <c r="P184" i="37"/>
  <c r="P182" i="39" s="1"/>
  <c r="P185" i="37"/>
  <c r="P186" i="37"/>
  <c r="P187" i="37"/>
  <c r="P188" i="37"/>
  <c r="P189" i="37"/>
  <c r="P190" i="37"/>
  <c r="P191" i="37"/>
  <c r="P189" i="39" s="1"/>
  <c r="P192" i="37"/>
  <c r="P190" i="39" s="1"/>
  <c r="P193" i="37"/>
  <c r="P194" i="37"/>
  <c r="P195" i="37"/>
  <c r="P196" i="37"/>
  <c r="P197" i="37"/>
  <c r="P198" i="37"/>
  <c r="P199" i="37"/>
  <c r="P197" i="39" s="1"/>
  <c r="P200" i="37"/>
  <c r="P198" i="39" s="1"/>
  <c r="P201" i="37"/>
  <c r="P202" i="37"/>
  <c r="P203" i="37"/>
  <c r="P204" i="37"/>
  <c r="P205" i="37"/>
  <c r="P206" i="37"/>
  <c r="P207" i="37"/>
  <c r="P205" i="39" s="1"/>
  <c r="P208" i="37"/>
  <c r="P206" i="39" s="1"/>
  <c r="P209" i="37"/>
  <c r="P210" i="37"/>
  <c r="P211" i="37"/>
  <c r="P212" i="37"/>
  <c r="P213" i="37"/>
  <c r="P214" i="37"/>
  <c r="P215" i="37"/>
  <c r="P213" i="39" s="1"/>
  <c r="P216" i="37"/>
  <c r="P214" i="39" s="1"/>
  <c r="P217" i="37"/>
  <c r="P218" i="37"/>
  <c r="P219" i="37"/>
  <c r="P220" i="37"/>
  <c r="P221" i="37"/>
  <c r="P222" i="37"/>
  <c r="P223" i="37"/>
  <c r="P221" i="39" s="1"/>
  <c r="P224" i="37"/>
  <c r="P222" i="39" s="1"/>
  <c r="P225" i="37"/>
  <c r="P226" i="37"/>
  <c r="P227" i="37"/>
  <c r="P228" i="37"/>
  <c r="P229" i="37"/>
  <c r="P230" i="37"/>
  <c r="P231" i="37"/>
  <c r="P229" i="39" s="1"/>
  <c r="P232" i="37"/>
  <c r="P230" i="39" s="1"/>
  <c r="P233" i="37"/>
  <c r="P234" i="37"/>
  <c r="P235" i="37"/>
  <c r="P236" i="37"/>
  <c r="P237" i="37"/>
  <c r="P238" i="37"/>
  <c r="P239" i="37"/>
  <c r="P237" i="39" s="1"/>
  <c r="P240" i="37"/>
  <c r="P238" i="39" s="1"/>
  <c r="P241" i="37"/>
  <c r="P242" i="37"/>
  <c r="P243" i="37"/>
  <c r="P241" i="39" s="1"/>
  <c r="P244" i="37"/>
  <c r="P245" i="37"/>
  <c r="P246" i="37"/>
  <c r="P247" i="37"/>
  <c r="P245" i="39" s="1"/>
  <c r="P248" i="37"/>
  <c r="P246" i="39" s="1"/>
  <c r="P249" i="37"/>
  <c r="P250" i="37"/>
  <c r="P251" i="37"/>
  <c r="P249" i="39" s="1"/>
  <c r="P252" i="37"/>
  <c r="P253" i="37"/>
  <c r="P254" i="37"/>
  <c r="P255" i="37"/>
  <c r="P253" i="39" s="1"/>
  <c r="P256" i="37"/>
  <c r="P254" i="39" s="1"/>
  <c r="P257" i="37"/>
  <c r="P258" i="37"/>
  <c r="P259" i="37"/>
  <c r="P260" i="37"/>
  <c r="P261" i="37"/>
  <c r="P262" i="37"/>
  <c r="P263" i="37"/>
  <c r="P261" i="39" s="1"/>
  <c r="P264" i="37"/>
  <c r="P262" i="39" s="1"/>
  <c r="P265" i="37"/>
  <c r="P266" i="37"/>
  <c r="P267" i="37"/>
  <c r="P268" i="37"/>
  <c r="P269" i="37"/>
  <c r="P270" i="37"/>
  <c r="P271" i="37"/>
  <c r="P269" i="39" s="1"/>
  <c r="P272" i="37"/>
  <c r="P270" i="39" s="1"/>
  <c r="P273" i="37"/>
  <c r="P274" i="37"/>
  <c r="P275" i="37"/>
  <c r="P276" i="37"/>
  <c r="P277" i="37"/>
  <c r="P278" i="37"/>
  <c r="P279" i="37"/>
  <c r="P277" i="39" s="1"/>
  <c r="P280" i="37"/>
  <c r="P278" i="39" s="1"/>
  <c r="P281" i="37"/>
  <c r="P282" i="37"/>
  <c r="P283" i="37"/>
  <c r="P284" i="37"/>
  <c r="P285" i="37"/>
  <c r="P286" i="37"/>
  <c r="P287" i="37"/>
  <c r="P285" i="39" s="1"/>
  <c r="P288" i="37"/>
  <c r="P286" i="39" s="1"/>
  <c r="P289" i="37"/>
  <c r="P290" i="37"/>
  <c r="P291" i="37"/>
  <c r="P292" i="37"/>
  <c r="P293" i="37"/>
  <c r="P294" i="37"/>
  <c r="P295" i="37"/>
  <c r="P293" i="39" s="1"/>
  <c r="P296" i="37"/>
  <c r="P294" i="39" s="1"/>
  <c r="P297" i="37"/>
  <c r="P298" i="37"/>
  <c r="P299" i="37"/>
  <c r="P300" i="37"/>
  <c r="P301" i="37"/>
  <c r="P302" i="37"/>
  <c r="P303" i="37"/>
  <c r="P301" i="39" s="1"/>
  <c r="P304" i="37"/>
  <c r="P302" i="39" s="1"/>
  <c r="P305" i="37"/>
  <c r="P306" i="37"/>
  <c r="P307" i="37"/>
  <c r="P308" i="37"/>
  <c r="P309" i="37"/>
  <c r="P310" i="37"/>
  <c r="P11" i="37"/>
  <c r="P12" i="39"/>
  <c r="P16" i="39"/>
  <c r="P17" i="39"/>
  <c r="P20" i="39"/>
  <c r="P24" i="39"/>
  <c r="P25" i="39"/>
  <c r="P28" i="39"/>
  <c r="P32" i="39"/>
  <c r="P33" i="39"/>
  <c r="P36" i="39"/>
  <c r="P40" i="39"/>
  <c r="P41" i="39"/>
  <c r="P44" i="39"/>
  <c r="P48" i="39"/>
  <c r="P49" i="39"/>
  <c r="P52" i="39"/>
  <c r="P56" i="39"/>
  <c r="P57" i="39"/>
  <c r="P60" i="39"/>
  <c r="P64" i="39"/>
  <c r="P65" i="39"/>
  <c r="P68" i="39"/>
  <c r="P72" i="39"/>
  <c r="P73" i="39"/>
  <c r="P76" i="39"/>
  <c r="P80" i="39"/>
  <c r="P81" i="39"/>
  <c r="P84" i="39"/>
  <c r="P88" i="39"/>
  <c r="P89" i="39"/>
  <c r="P92" i="39"/>
  <c r="P96" i="39"/>
  <c r="P97" i="39"/>
  <c r="P100" i="39"/>
  <c r="P104" i="39"/>
  <c r="P105" i="39"/>
  <c r="P108" i="39"/>
  <c r="P112" i="39"/>
  <c r="P113" i="39"/>
  <c r="P116" i="39"/>
  <c r="P120" i="39"/>
  <c r="P121" i="39"/>
  <c r="P124" i="39"/>
  <c r="P128" i="39"/>
  <c r="P129" i="39"/>
  <c r="P132" i="39"/>
  <c r="P136" i="39"/>
  <c r="P137" i="39"/>
  <c r="P140" i="39"/>
  <c r="P144" i="39"/>
  <c r="P145" i="39"/>
  <c r="P148" i="39"/>
  <c r="P152" i="39"/>
  <c r="P153" i="39"/>
  <c r="P156" i="39"/>
  <c r="P160" i="39"/>
  <c r="P161" i="39"/>
  <c r="P164" i="39"/>
  <c r="P168" i="39"/>
  <c r="P169" i="39"/>
  <c r="P172" i="39"/>
  <c r="P176" i="39"/>
  <c r="P177" i="39"/>
  <c r="P180" i="39"/>
  <c r="P184" i="39"/>
  <c r="P185" i="39"/>
  <c r="P188" i="39"/>
  <c r="P192" i="39"/>
  <c r="P193" i="39"/>
  <c r="P196" i="39"/>
  <c r="P200" i="39"/>
  <c r="P201" i="39"/>
  <c r="P204" i="39"/>
  <c r="P208" i="39"/>
  <c r="P209" i="39"/>
  <c r="P212" i="39"/>
  <c r="P216" i="39"/>
  <c r="P217" i="39"/>
  <c r="P220" i="39"/>
  <c r="P224" i="39"/>
  <c r="P225" i="39"/>
  <c r="P228" i="39"/>
  <c r="P232" i="39"/>
  <c r="P233" i="39"/>
  <c r="P236" i="39"/>
  <c r="P240" i="39"/>
  <c r="P244" i="39"/>
  <c r="P248" i="39"/>
  <c r="P252" i="39"/>
  <c r="P256" i="39"/>
  <c r="P257" i="39"/>
  <c r="P260" i="39"/>
  <c r="P264" i="39"/>
  <c r="P265" i="39"/>
  <c r="P268" i="39"/>
  <c r="P272" i="39"/>
  <c r="P273" i="39"/>
  <c r="P276" i="39"/>
  <c r="P280" i="39"/>
  <c r="P281" i="39"/>
  <c r="P284" i="39"/>
  <c r="P288" i="39"/>
  <c r="P289" i="39"/>
  <c r="P292" i="39"/>
  <c r="P296" i="39"/>
  <c r="P297" i="39"/>
  <c r="P300" i="39"/>
  <c r="P304" i="39"/>
  <c r="P305" i="39"/>
  <c r="M12" i="37"/>
  <c r="M10" i="39" s="1"/>
  <c r="M13" i="37"/>
  <c r="M14" i="37"/>
  <c r="M15" i="37"/>
  <c r="M13" i="39" s="1"/>
  <c r="M16" i="37"/>
  <c r="M17" i="37"/>
  <c r="M18" i="37"/>
  <c r="M19" i="37"/>
  <c r="M17" i="39" s="1"/>
  <c r="M20" i="37"/>
  <c r="M21" i="37"/>
  <c r="M22" i="37"/>
  <c r="M20" i="39" s="1"/>
  <c r="M23" i="37"/>
  <c r="M21" i="39" s="1"/>
  <c r="M24" i="37"/>
  <c r="M25" i="37"/>
  <c r="M26" i="37"/>
  <c r="M24" i="39" s="1"/>
  <c r="M27" i="37"/>
  <c r="M25" i="39" s="1"/>
  <c r="M28" i="37"/>
  <c r="M29" i="37"/>
  <c r="M30" i="37"/>
  <c r="M31" i="37"/>
  <c r="M29" i="39" s="1"/>
  <c r="M32" i="37"/>
  <c r="M33" i="37"/>
  <c r="M34" i="37"/>
  <c r="M35" i="37"/>
  <c r="M33" i="39" s="1"/>
  <c r="M36" i="37"/>
  <c r="M37" i="37"/>
  <c r="M38" i="37"/>
  <c r="M36" i="39" s="1"/>
  <c r="M39" i="37"/>
  <c r="M37" i="39" s="1"/>
  <c r="M40" i="37"/>
  <c r="M41" i="37"/>
  <c r="M42" i="37"/>
  <c r="M40" i="39" s="1"/>
  <c r="M43" i="37"/>
  <c r="M41" i="39" s="1"/>
  <c r="M44" i="37"/>
  <c r="M45" i="37"/>
  <c r="M46" i="37"/>
  <c r="M47" i="37"/>
  <c r="M45" i="39" s="1"/>
  <c r="M48" i="37"/>
  <c r="M49" i="37"/>
  <c r="M50" i="37"/>
  <c r="M51" i="37"/>
  <c r="M49" i="39" s="1"/>
  <c r="M52" i="37"/>
  <c r="M53" i="37"/>
  <c r="M54" i="37"/>
  <c r="M52" i="39" s="1"/>
  <c r="M55" i="37"/>
  <c r="M53" i="39" s="1"/>
  <c r="M56" i="37"/>
  <c r="M57" i="37"/>
  <c r="M58" i="37"/>
  <c r="M56" i="39" s="1"/>
  <c r="M59" i="37"/>
  <c r="M57" i="39" s="1"/>
  <c r="M60" i="37"/>
  <c r="M61" i="37"/>
  <c r="M62" i="37"/>
  <c r="M60" i="39" s="1"/>
  <c r="M63" i="37"/>
  <c r="M61" i="39" s="1"/>
  <c r="M64" i="37"/>
  <c r="M65" i="37"/>
  <c r="M66" i="37"/>
  <c r="M64" i="39" s="1"/>
  <c r="M67" i="37"/>
  <c r="M65" i="39" s="1"/>
  <c r="M68" i="37"/>
  <c r="M69" i="37"/>
  <c r="M70" i="37"/>
  <c r="M68" i="39" s="1"/>
  <c r="M71" i="37"/>
  <c r="M69" i="39" s="1"/>
  <c r="M72" i="37"/>
  <c r="M73" i="37"/>
  <c r="M74" i="37"/>
  <c r="M72" i="39" s="1"/>
  <c r="M75" i="37"/>
  <c r="M73" i="39" s="1"/>
  <c r="M76" i="37"/>
  <c r="M77" i="37"/>
  <c r="M78" i="37"/>
  <c r="M76" i="39" s="1"/>
  <c r="M79" i="37"/>
  <c r="M77" i="39" s="1"/>
  <c r="M80" i="37"/>
  <c r="M81" i="37"/>
  <c r="M82" i="37"/>
  <c r="M80" i="39" s="1"/>
  <c r="M83" i="37"/>
  <c r="M81" i="39" s="1"/>
  <c r="M84" i="37"/>
  <c r="M85" i="37"/>
  <c r="M86" i="37"/>
  <c r="M84" i="39" s="1"/>
  <c r="M87" i="37"/>
  <c r="M85" i="39" s="1"/>
  <c r="M88" i="37"/>
  <c r="M89" i="37"/>
  <c r="M90" i="37"/>
  <c r="M88" i="39" s="1"/>
  <c r="M91" i="37"/>
  <c r="M89" i="39" s="1"/>
  <c r="M92" i="37"/>
  <c r="M93" i="37"/>
  <c r="M94" i="37"/>
  <c r="M92" i="39" s="1"/>
  <c r="M95" i="37"/>
  <c r="M93" i="39" s="1"/>
  <c r="M96" i="37"/>
  <c r="M97" i="37"/>
  <c r="M98" i="37"/>
  <c r="M96" i="39" s="1"/>
  <c r="M99" i="37"/>
  <c r="M97" i="39" s="1"/>
  <c r="M100" i="37"/>
  <c r="M101" i="37"/>
  <c r="M102" i="37"/>
  <c r="M100" i="39" s="1"/>
  <c r="M103" i="37"/>
  <c r="M101" i="39" s="1"/>
  <c r="M104" i="37"/>
  <c r="M105" i="37"/>
  <c r="M106" i="37"/>
  <c r="M104" i="39" s="1"/>
  <c r="M107" i="37"/>
  <c r="M105" i="39" s="1"/>
  <c r="M108" i="37"/>
  <c r="M109" i="37"/>
  <c r="M110" i="37"/>
  <c r="M108" i="39" s="1"/>
  <c r="M111" i="37"/>
  <c r="M109" i="39" s="1"/>
  <c r="M112" i="37"/>
  <c r="M113" i="37"/>
  <c r="M114" i="37"/>
  <c r="M112" i="39" s="1"/>
  <c r="M115" i="37"/>
  <c r="M113" i="39" s="1"/>
  <c r="M116" i="37"/>
  <c r="M117" i="37"/>
  <c r="M118" i="37"/>
  <c r="M119" i="37"/>
  <c r="M117" i="39" s="1"/>
  <c r="M120" i="37"/>
  <c r="M121" i="37"/>
  <c r="M122" i="37"/>
  <c r="M123" i="37"/>
  <c r="M121" i="39" s="1"/>
  <c r="M124" i="37"/>
  <c r="M125" i="37"/>
  <c r="M126" i="37"/>
  <c r="M127" i="37"/>
  <c r="M125" i="39" s="1"/>
  <c r="M128" i="37"/>
  <c r="M129" i="37"/>
  <c r="M130" i="37"/>
  <c r="M131" i="37"/>
  <c r="M129" i="39" s="1"/>
  <c r="M132" i="37"/>
  <c r="M133" i="37"/>
  <c r="M134" i="37"/>
  <c r="M135" i="37"/>
  <c r="M133" i="39" s="1"/>
  <c r="M136" i="37"/>
  <c r="M137" i="37"/>
  <c r="M138" i="37"/>
  <c r="M139" i="37"/>
  <c r="M137" i="39" s="1"/>
  <c r="M140" i="37"/>
  <c r="M141" i="37"/>
  <c r="M142" i="37"/>
  <c r="M143" i="37"/>
  <c r="M141" i="39" s="1"/>
  <c r="M144" i="37"/>
  <c r="M145" i="37"/>
  <c r="M146" i="37"/>
  <c r="M147" i="37"/>
  <c r="M145" i="39" s="1"/>
  <c r="M148" i="37"/>
  <c r="M149" i="37"/>
  <c r="M150" i="37"/>
  <c r="M151" i="37"/>
  <c r="M149" i="39" s="1"/>
  <c r="M152" i="37"/>
  <c r="M153" i="37"/>
  <c r="M154" i="37"/>
  <c r="M155" i="37"/>
  <c r="M153" i="39" s="1"/>
  <c r="M156" i="37"/>
  <c r="M157" i="37"/>
  <c r="M158" i="37"/>
  <c r="M159" i="37"/>
  <c r="M157" i="39" s="1"/>
  <c r="M160" i="37"/>
  <c r="M161" i="37"/>
  <c r="M162" i="37"/>
  <c r="M163" i="37"/>
  <c r="M161" i="39" s="1"/>
  <c r="M164" i="37"/>
  <c r="M165" i="37"/>
  <c r="M166" i="37"/>
  <c r="M167" i="37"/>
  <c r="M168" i="37"/>
  <c r="M169" i="37"/>
  <c r="M170" i="37"/>
  <c r="M171" i="37"/>
  <c r="M172" i="37"/>
  <c r="M173" i="37"/>
  <c r="M174" i="37"/>
  <c r="M175" i="37"/>
  <c r="M176" i="37"/>
  <c r="M177" i="37"/>
  <c r="M178" i="37"/>
  <c r="M179" i="37"/>
  <c r="M180" i="37"/>
  <c r="M181" i="37"/>
  <c r="M182" i="37"/>
  <c r="M183" i="37"/>
  <c r="M184" i="37"/>
  <c r="M185" i="37"/>
  <c r="M186" i="37"/>
  <c r="M187" i="37"/>
  <c r="M188" i="37"/>
  <c r="M189" i="37"/>
  <c r="M190" i="37"/>
  <c r="M191" i="37"/>
  <c r="M192" i="37"/>
  <c r="M193" i="37"/>
  <c r="M194" i="37"/>
  <c r="M195" i="37"/>
  <c r="M196" i="37"/>
  <c r="M197" i="37"/>
  <c r="M198" i="37"/>
  <c r="M199" i="37"/>
  <c r="M200" i="37"/>
  <c r="M201" i="37"/>
  <c r="M202" i="37"/>
  <c r="M203" i="37"/>
  <c r="M204" i="37"/>
  <c r="M205" i="37"/>
  <c r="M206" i="37"/>
  <c r="M207" i="37"/>
  <c r="M208" i="37"/>
  <c r="M209" i="37"/>
  <c r="M210" i="37"/>
  <c r="M211" i="37"/>
  <c r="M212" i="37"/>
  <c r="M213" i="37"/>
  <c r="M214" i="37"/>
  <c r="M215" i="37"/>
  <c r="M216" i="37"/>
  <c r="M217" i="37"/>
  <c r="M218" i="37"/>
  <c r="M219" i="37"/>
  <c r="M220" i="37"/>
  <c r="M221" i="37"/>
  <c r="M222" i="37"/>
  <c r="M223" i="37"/>
  <c r="M224" i="37"/>
  <c r="M225" i="37"/>
  <c r="M226" i="37"/>
  <c r="M227" i="37"/>
  <c r="M228" i="37"/>
  <c r="M229" i="37"/>
  <c r="M230" i="37"/>
  <c r="M231" i="37"/>
  <c r="M232" i="37"/>
  <c r="M233" i="37"/>
  <c r="M234" i="37"/>
  <c r="M235" i="37"/>
  <c r="M236" i="37"/>
  <c r="M237" i="37"/>
  <c r="M238" i="37"/>
  <c r="M239" i="37"/>
  <c r="M240" i="37"/>
  <c r="M241" i="37"/>
  <c r="M242" i="37"/>
  <c r="M243" i="37"/>
  <c r="M244" i="37"/>
  <c r="M245" i="37"/>
  <c r="M246" i="37"/>
  <c r="M247" i="37"/>
  <c r="M248" i="37"/>
  <c r="M249" i="37"/>
  <c r="M250" i="37"/>
  <c r="M251" i="37"/>
  <c r="M252" i="37"/>
  <c r="M253" i="37"/>
  <c r="M254" i="37"/>
  <c r="M255" i="37"/>
  <c r="M256" i="37"/>
  <c r="M257" i="37"/>
  <c r="M258" i="37"/>
  <c r="M259" i="37"/>
  <c r="M260" i="37"/>
  <c r="M261" i="37"/>
  <c r="M262" i="37"/>
  <c r="M263" i="37"/>
  <c r="M264" i="37"/>
  <c r="M265" i="37"/>
  <c r="M266" i="37"/>
  <c r="M267" i="37"/>
  <c r="M268" i="37"/>
  <c r="M269" i="37"/>
  <c r="M270" i="37"/>
  <c r="M271" i="37"/>
  <c r="M272" i="37"/>
  <c r="M273" i="37"/>
  <c r="M274" i="37"/>
  <c r="M275" i="37"/>
  <c r="M276" i="37"/>
  <c r="M277" i="37"/>
  <c r="M278" i="37"/>
  <c r="M279" i="37"/>
  <c r="M280" i="37"/>
  <c r="M281" i="37"/>
  <c r="M282" i="37"/>
  <c r="M283" i="37"/>
  <c r="M284" i="37"/>
  <c r="M285" i="37"/>
  <c r="M286" i="37"/>
  <c r="M287" i="37"/>
  <c r="M288" i="37"/>
  <c r="M289" i="37"/>
  <c r="M290" i="37"/>
  <c r="M291" i="37"/>
  <c r="M292" i="37"/>
  <c r="M293" i="37"/>
  <c r="M294" i="37"/>
  <c r="M295" i="37"/>
  <c r="M296" i="37"/>
  <c r="M297" i="37"/>
  <c r="M298" i="37"/>
  <c r="M299" i="37"/>
  <c r="M300" i="37"/>
  <c r="M301" i="37"/>
  <c r="M302" i="37"/>
  <c r="M303" i="37"/>
  <c r="M304" i="37"/>
  <c r="M305" i="37"/>
  <c r="M306" i="37"/>
  <c r="M307" i="37"/>
  <c r="M308" i="37"/>
  <c r="M309" i="37"/>
  <c r="M310" i="37"/>
  <c r="M11" i="37"/>
  <c r="I12" i="37"/>
  <c r="I10" i="39" s="1"/>
  <c r="I13" i="37"/>
  <c r="I14" i="37"/>
  <c r="I12" i="39" s="1"/>
  <c r="I15" i="37"/>
  <c r="I13" i="39" s="1"/>
  <c r="I16" i="37"/>
  <c r="I17" i="37"/>
  <c r="I18" i="37"/>
  <c r="I16" i="39" s="1"/>
  <c r="I19" i="37"/>
  <c r="I17" i="39" s="1"/>
  <c r="I20" i="37"/>
  <c r="I21" i="37"/>
  <c r="I22" i="37"/>
  <c r="I20" i="39" s="1"/>
  <c r="I23" i="37"/>
  <c r="I21" i="39" s="1"/>
  <c r="I24" i="37"/>
  <c r="I25" i="37"/>
  <c r="I26" i="37"/>
  <c r="I24" i="39" s="1"/>
  <c r="I27" i="37"/>
  <c r="I25" i="39" s="1"/>
  <c r="I28" i="37"/>
  <c r="I29" i="37"/>
  <c r="I30" i="37"/>
  <c r="I28" i="39" s="1"/>
  <c r="I31" i="37"/>
  <c r="I29" i="39" s="1"/>
  <c r="I32" i="37"/>
  <c r="I33" i="37"/>
  <c r="I34" i="37"/>
  <c r="I32" i="39" s="1"/>
  <c r="I35" i="37"/>
  <c r="I33" i="39" s="1"/>
  <c r="I36" i="37"/>
  <c r="I37" i="37"/>
  <c r="I38" i="37"/>
  <c r="I36" i="39" s="1"/>
  <c r="I39" i="37"/>
  <c r="I37" i="39" s="1"/>
  <c r="I40" i="37"/>
  <c r="I41" i="37"/>
  <c r="I42" i="37"/>
  <c r="I40" i="39" s="1"/>
  <c r="I43" i="37"/>
  <c r="I41" i="39" s="1"/>
  <c r="I44" i="37"/>
  <c r="I45" i="37"/>
  <c r="I46" i="37"/>
  <c r="I44" i="39" s="1"/>
  <c r="I47" i="37"/>
  <c r="I45" i="39" s="1"/>
  <c r="I48" i="37"/>
  <c r="I49" i="37"/>
  <c r="I50" i="37"/>
  <c r="I48" i="39" s="1"/>
  <c r="I51" i="37"/>
  <c r="I49" i="39" s="1"/>
  <c r="I52" i="37"/>
  <c r="I53" i="37"/>
  <c r="I54" i="37"/>
  <c r="I52" i="39" s="1"/>
  <c r="I55" i="37"/>
  <c r="I53" i="39" s="1"/>
  <c r="I56" i="37"/>
  <c r="I57" i="37"/>
  <c r="I58" i="37"/>
  <c r="I56" i="39" s="1"/>
  <c r="I59" i="37"/>
  <c r="I57" i="39" s="1"/>
  <c r="I60" i="37"/>
  <c r="I61" i="37"/>
  <c r="I62" i="37"/>
  <c r="I60" i="39" s="1"/>
  <c r="I63" i="37"/>
  <c r="I61" i="39" s="1"/>
  <c r="I64" i="37"/>
  <c r="I65" i="37"/>
  <c r="I66" i="37"/>
  <c r="I64" i="39" s="1"/>
  <c r="I67" i="37"/>
  <c r="I65" i="39" s="1"/>
  <c r="I68" i="37"/>
  <c r="I69" i="37"/>
  <c r="I70" i="37"/>
  <c r="I68" i="39" s="1"/>
  <c r="I71" i="37"/>
  <c r="I69" i="39" s="1"/>
  <c r="I72" i="37"/>
  <c r="I73" i="37"/>
  <c r="I74" i="37"/>
  <c r="I72" i="39" s="1"/>
  <c r="I75" i="37"/>
  <c r="I73" i="39" s="1"/>
  <c r="I76" i="37"/>
  <c r="I77" i="37"/>
  <c r="I78" i="37"/>
  <c r="I76" i="39" s="1"/>
  <c r="I79" i="37"/>
  <c r="I77" i="39" s="1"/>
  <c r="I80" i="37"/>
  <c r="I81" i="37"/>
  <c r="I82" i="37"/>
  <c r="I80" i="39" s="1"/>
  <c r="I83" i="37"/>
  <c r="I81" i="39" s="1"/>
  <c r="I84" i="37"/>
  <c r="I85" i="37"/>
  <c r="I86" i="37"/>
  <c r="I84" i="39" s="1"/>
  <c r="I87" i="37"/>
  <c r="I85" i="39" s="1"/>
  <c r="I88" i="37"/>
  <c r="I89" i="37"/>
  <c r="I90" i="37"/>
  <c r="I88" i="39" s="1"/>
  <c r="I91" i="37"/>
  <c r="I89" i="39" s="1"/>
  <c r="I92" i="37"/>
  <c r="I93" i="37"/>
  <c r="I94" i="37"/>
  <c r="I92" i="39" s="1"/>
  <c r="I95" i="37"/>
  <c r="I93" i="39" s="1"/>
  <c r="I96" i="37"/>
  <c r="I97" i="37"/>
  <c r="I98" i="37"/>
  <c r="I96" i="39" s="1"/>
  <c r="I99" i="37"/>
  <c r="I97" i="39" s="1"/>
  <c r="I100" i="37"/>
  <c r="I101" i="37"/>
  <c r="I102" i="37"/>
  <c r="I100" i="39" s="1"/>
  <c r="I103" i="37"/>
  <c r="I101" i="39" s="1"/>
  <c r="I104" i="37"/>
  <c r="I105" i="37"/>
  <c r="I106" i="37"/>
  <c r="I104" i="39" s="1"/>
  <c r="I107" i="37"/>
  <c r="I105" i="39" s="1"/>
  <c r="I108" i="37"/>
  <c r="I109" i="37"/>
  <c r="I110" i="37"/>
  <c r="I108" i="39" s="1"/>
  <c r="I111" i="37"/>
  <c r="I109" i="39" s="1"/>
  <c r="I112" i="37"/>
  <c r="I113" i="37"/>
  <c r="I114" i="37"/>
  <c r="I112" i="39" s="1"/>
  <c r="I115" i="37"/>
  <c r="I113" i="39" s="1"/>
  <c r="I116" i="37"/>
  <c r="I117" i="37"/>
  <c r="I118" i="37"/>
  <c r="I116" i="39" s="1"/>
  <c r="I119" i="37"/>
  <c r="I117" i="39" s="1"/>
  <c r="I120" i="37"/>
  <c r="I121" i="37"/>
  <c r="I122" i="37"/>
  <c r="I120" i="39" s="1"/>
  <c r="I123" i="37"/>
  <c r="I121" i="39" s="1"/>
  <c r="I124" i="37"/>
  <c r="I125" i="37"/>
  <c r="I126" i="37"/>
  <c r="I124" i="39" s="1"/>
  <c r="I127" i="37"/>
  <c r="I125" i="39" s="1"/>
  <c r="I128" i="37"/>
  <c r="I129" i="37"/>
  <c r="I130" i="37"/>
  <c r="I128" i="39" s="1"/>
  <c r="I131" i="37"/>
  <c r="I129" i="39" s="1"/>
  <c r="I132" i="37"/>
  <c r="I133" i="37"/>
  <c r="I134" i="37"/>
  <c r="I132" i="39" s="1"/>
  <c r="I135" i="37"/>
  <c r="I133" i="39" s="1"/>
  <c r="I136" i="37"/>
  <c r="I137" i="37"/>
  <c r="I138" i="37"/>
  <c r="I136" i="39" s="1"/>
  <c r="I139" i="37"/>
  <c r="I137" i="39" s="1"/>
  <c r="I140" i="37"/>
  <c r="I141" i="37"/>
  <c r="I142" i="37"/>
  <c r="I140" i="39" s="1"/>
  <c r="I143" i="37"/>
  <c r="I141" i="39" s="1"/>
  <c r="I144" i="37"/>
  <c r="I145" i="37"/>
  <c r="I146" i="37"/>
  <c r="I147" i="37"/>
  <c r="I145" i="39" s="1"/>
  <c r="I148" i="37"/>
  <c r="I149" i="37"/>
  <c r="I150" i="37"/>
  <c r="I151" i="37"/>
  <c r="I149" i="39" s="1"/>
  <c r="I152" i="37"/>
  <c r="I153" i="37"/>
  <c r="I154" i="37"/>
  <c r="I155" i="37"/>
  <c r="I153" i="39" s="1"/>
  <c r="I156" i="37"/>
  <c r="I157" i="37"/>
  <c r="I158" i="37"/>
  <c r="I159" i="37"/>
  <c r="I157" i="39" s="1"/>
  <c r="I160" i="37"/>
  <c r="I161" i="37"/>
  <c r="I162" i="37"/>
  <c r="I163" i="37"/>
  <c r="I161" i="39" s="1"/>
  <c r="I164" i="37"/>
  <c r="I165" i="37"/>
  <c r="I166" i="37"/>
  <c r="I167" i="37"/>
  <c r="I165" i="39" s="1"/>
  <c r="I168" i="37"/>
  <c r="I169" i="37"/>
  <c r="I170" i="37"/>
  <c r="I171" i="37"/>
  <c r="I169" i="39" s="1"/>
  <c r="I172" i="37"/>
  <c r="I173" i="37"/>
  <c r="I174" i="37"/>
  <c r="I175" i="37"/>
  <c r="I173" i="39" s="1"/>
  <c r="I176" i="37"/>
  <c r="I177" i="37"/>
  <c r="I178" i="37"/>
  <c r="I179" i="37"/>
  <c r="I177" i="39" s="1"/>
  <c r="I180" i="37"/>
  <c r="I181" i="37"/>
  <c r="I182" i="37"/>
  <c r="I183" i="37"/>
  <c r="I181" i="39" s="1"/>
  <c r="I184" i="37"/>
  <c r="I185" i="37"/>
  <c r="I186" i="37"/>
  <c r="I187" i="37"/>
  <c r="I185" i="39" s="1"/>
  <c r="I188" i="37"/>
  <c r="I189" i="37"/>
  <c r="I190" i="37"/>
  <c r="I191" i="37"/>
  <c r="I189" i="39" s="1"/>
  <c r="I192" i="37"/>
  <c r="I193" i="37"/>
  <c r="I194" i="37"/>
  <c r="I195" i="37"/>
  <c r="I193" i="39" s="1"/>
  <c r="I196" i="37"/>
  <c r="I197" i="37"/>
  <c r="I198" i="37"/>
  <c r="I199" i="37"/>
  <c r="I197" i="39" s="1"/>
  <c r="I200" i="37"/>
  <c r="I201" i="37"/>
  <c r="I202" i="37"/>
  <c r="I203" i="37"/>
  <c r="I201" i="39" s="1"/>
  <c r="I204" i="37"/>
  <c r="I205" i="37"/>
  <c r="I206" i="37"/>
  <c r="I207" i="37"/>
  <c r="I205" i="39" s="1"/>
  <c r="I208" i="37"/>
  <c r="I209" i="37"/>
  <c r="I210" i="37"/>
  <c r="I211" i="37"/>
  <c r="I209" i="39" s="1"/>
  <c r="I212" i="37"/>
  <c r="I213" i="37"/>
  <c r="I214" i="37"/>
  <c r="I215" i="37"/>
  <c r="I213" i="39" s="1"/>
  <c r="I216" i="37"/>
  <c r="I217" i="37"/>
  <c r="I218" i="37"/>
  <c r="I219" i="37"/>
  <c r="I217" i="39" s="1"/>
  <c r="I220" i="37"/>
  <c r="I221" i="37"/>
  <c r="I222" i="37"/>
  <c r="I223" i="37"/>
  <c r="I221" i="39" s="1"/>
  <c r="I224" i="37"/>
  <c r="I225" i="37"/>
  <c r="I226" i="37"/>
  <c r="I227" i="37"/>
  <c r="I225" i="39" s="1"/>
  <c r="I228" i="37"/>
  <c r="I229" i="37"/>
  <c r="I230" i="37"/>
  <c r="I231" i="37"/>
  <c r="I229" i="39" s="1"/>
  <c r="I232" i="37"/>
  <c r="I233" i="37"/>
  <c r="I234" i="37"/>
  <c r="I235" i="37"/>
  <c r="I233" i="39" s="1"/>
  <c r="I236" i="37"/>
  <c r="I237" i="37"/>
  <c r="I238" i="37"/>
  <c r="I239" i="37"/>
  <c r="I237" i="39" s="1"/>
  <c r="I240" i="37"/>
  <c r="I241" i="37"/>
  <c r="I242" i="37"/>
  <c r="I243" i="37"/>
  <c r="I241" i="39" s="1"/>
  <c r="I244" i="37"/>
  <c r="I245" i="37"/>
  <c r="I246" i="37"/>
  <c r="I247" i="37"/>
  <c r="I245" i="39" s="1"/>
  <c r="I248" i="37"/>
  <c r="I249" i="37"/>
  <c r="I250" i="37"/>
  <c r="I251" i="37"/>
  <c r="I249" i="39" s="1"/>
  <c r="I252" i="37"/>
  <c r="I253" i="37"/>
  <c r="I254" i="37"/>
  <c r="I255" i="37"/>
  <c r="I253" i="39" s="1"/>
  <c r="I256" i="37"/>
  <c r="I257" i="37"/>
  <c r="I258" i="37"/>
  <c r="I259" i="37"/>
  <c r="I257" i="39" s="1"/>
  <c r="I260" i="37"/>
  <c r="I261" i="37"/>
  <c r="I262" i="37"/>
  <c r="I263" i="37"/>
  <c r="I261" i="39" s="1"/>
  <c r="I264" i="37"/>
  <c r="I265" i="37"/>
  <c r="I266" i="37"/>
  <c r="I267" i="37"/>
  <c r="I265" i="39" s="1"/>
  <c r="I268" i="37"/>
  <c r="I269" i="37"/>
  <c r="I270" i="37"/>
  <c r="I271" i="37"/>
  <c r="I269" i="39" s="1"/>
  <c r="I272" i="37"/>
  <c r="I273" i="37"/>
  <c r="I274" i="37"/>
  <c r="I275" i="37"/>
  <c r="I273" i="39" s="1"/>
  <c r="I276" i="37"/>
  <c r="I277" i="37"/>
  <c r="I278" i="37"/>
  <c r="I279" i="37"/>
  <c r="I277" i="39" s="1"/>
  <c r="I280" i="37"/>
  <c r="I281" i="37"/>
  <c r="I282" i="37"/>
  <c r="I283" i="37"/>
  <c r="I281" i="39" s="1"/>
  <c r="I284" i="37"/>
  <c r="I285" i="37"/>
  <c r="I286" i="37"/>
  <c r="I287" i="37"/>
  <c r="I285" i="39" s="1"/>
  <c r="I288" i="37"/>
  <c r="I289" i="37"/>
  <c r="I290" i="37"/>
  <c r="I291" i="37"/>
  <c r="I289" i="39" s="1"/>
  <c r="I292" i="37"/>
  <c r="I293" i="37"/>
  <c r="I294" i="37"/>
  <c r="I295" i="37"/>
  <c r="I293" i="39" s="1"/>
  <c r="I296" i="37"/>
  <c r="I297" i="37"/>
  <c r="I298" i="37"/>
  <c r="I299" i="37"/>
  <c r="I297" i="39" s="1"/>
  <c r="I300" i="37"/>
  <c r="I301" i="37"/>
  <c r="I302" i="37"/>
  <c r="I303" i="37"/>
  <c r="I301" i="39" s="1"/>
  <c r="I304" i="37"/>
  <c r="I305" i="37"/>
  <c r="I306" i="37"/>
  <c r="I307" i="37"/>
  <c r="I305" i="39" s="1"/>
  <c r="I308" i="37"/>
  <c r="I309" i="37"/>
  <c r="I310" i="37"/>
  <c r="I11" i="37"/>
  <c r="F310" i="37"/>
  <c r="F12" i="37"/>
  <c r="F13" i="37"/>
  <c r="F14" i="37"/>
  <c r="F12" i="39" s="1"/>
  <c r="F15" i="37"/>
  <c r="F16" i="37"/>
  <c r="F17" i="37"/>
  <c r="F15" i="39" s="1"/>
  <c r="F18" i="37"/>
  <c r="F16" i="39" s="1"/>
  <c r="F19" i="37"/>
  <c r="F20" i="37"/>
  <c r="F21" i="37"/>
  <c r="F22" i="37"/>
  <c r="F23" i="37"/>
  <c r="F24" i="37"/>
  <c r="F25" i="37"/>
  <c r="F23" i="39" s="1"/>
  <c r="F26" i="37"/>
  <c r="F24" i="39" s="1"/>
  <c r="F27" i="37"/>
  <c r="F28" i="37"/>
  <c r="F29" i="37"/>
  <c r="F30" i="37"/>
  <c r="F31" i="37"/>
  <c r="F32" i="37"/>
  <c r="F33" i="37"/>
  <c r="F31" i="39" s="1"/>
  <c r="F34" i="37"/>
  <c r="F32" i="39" s="1"/>
  <c r="F35" i="37"/>
  <c r="F36" i="37"/>
  <c r="F37" i="37"/>
  <c r="F38" i="37"/>
  <c r="F39" i="37"/>
  <c r="F40" i="37"/>
  <c r="F41" i="37"/>
  <c r="F39" i="39" s="1"/>
  <c r="F42" i="37"/>
  <c r="F40" i="39" s="1"/>
  <c r="F43" i="37"/>
  <c r="F44" i="37"/>
  <c r="F45" i="37"/>
  <c r="F46" i="37"/>
  <c r="F47" i="37"/>
  <c r="F48" i="37"/>
  <c r="F49" i="37"/>
  <c r="F47" i="39" s="1"/>
  <c r="F50" i="37"/>
  <c r="F48" i="39" s="1"/>
  <c r="F51" i="37"/>
  <c r="F52" i="37"/>
  <c r="F53" i="37"/>
  <c r="F54" i="37"/>
  <c r="F55" i="37"/>
  <c r="F56" i="37"/>
  <c r="F57" i="37"/>
  <c r="F55" i="39" s="1"/>
  <c r="F58" i="37"/>
  <c r="F56" i="39" s="1"/>
  <c r="F59" i="37"/>
  <c r="F60" i="37"/>
  <c r="F61" i="37"/>
  <c r="F62" i="37"/>
  <c r="F63" i="37"/>
  <c r="F64" i="37"/>
  <c r="F65" i="37"/>
  <c r="F63" i="39" s="1"/>
  <c r="F66" i="37"/>
  <c r="F64" i="39" s="1"/>
  <c r="F67" i="37"/>
  <c r="F68" i="37"/>
  <c r="F69" i="37"/>
  <c r="F70" i="37"/>
  <c r="F71" i="37"/>
  <c r="F72" i="37"/>
  <c r="F73" i="37"/>
  <c r="F71" i="39" s="1"/>
  <c r="F74" i="37"/>
  <c r="F72" i="39" s="1"/>
  <c r="F75" i="37"/>
  <c r="F76" i="37"/>
  <c r="F77" i="37"/>
  <c r="F78" i="37"/>
  <c r="F79" i="37"/>
  <c r="F80" i="37"/>
  <c r="F81" i="37"/>
  <c r="F79" i="39" s="1"/>
  <c r="F82" i="37"/>
  <c r="F80" i="39" s="1"/>
  <c r="F83" i="37"/>
  <c r="F84" i="37"/>
  <c r="F85" i="37"/>
  <c r="F86" i="37"/>
  <c r="F87" i="37"/>
  <c r="F88" i="37"/>
  <c r="F89" i="37"/>
  <c r="F87" i="39" s="1"/>
  <c r="F90" i="37"/>
  <c r="F88" i="39" s="1"/>
  <c r="F91" i="37"/>
  <c r="F92" i="37"/>
  <c r="F93" i="37"/>
  <c r="F94" i="37"/>
  <c r="F95" i="37"/>
  <c r="F96" i="37"/>
  <c r="F97" i="37"/>
  <c r="F95" i="39" s="1"/>
  <c r="F98" i="37"/>
  <c r="F96" i="39" s="1"/>
  <c r="F99" i="37"/>
  <c r="F100" i="37"/>
  <c r="F101" i="37"/>
  <c r="F102" i="37"/>
  <c r="F103" i="37"/>
  <c r="F104" i="37"/>
  <c r="F105" i="37"/>
  <c r="F103" i="39" s="1"/>
  <c r="F106" i="37"/>
  <c r="F104" i="39" s="1"/>
  <c r="F107" i="37"/>
  <c r="F108" i="37"/>
  <c r="F109" i="37"/>
  <c r="F110" i="37"/>
  <c r="F111" i="37"/>
  <c r="F112" i="37"/>
  <c r="F113" i="37"/>
  <c r="F111" i="39" s="1"/>
  <c r="F114" i="37"/>
  <c r="F112" i="39" s="1"/>
  <c r="F115" i="37"/>
  <c r="F116" i="37"/>
  <c r="F117" i="37"/>
  <c r="F118" i="37"/>
  <c r="F119" i="37"/>
  <c r="F120" i="37"/>
  <c r="F121" i="37"/>
  <c r="F119" i="39" s="1"/>
  <c r="F122" i="37"/>
  <c r="F120" i="39" s="1"/>
  <c r="F123" i="37"/>
  <c r="F124" i="37"/>
  <c r="F125" i="37"/>
  <c r="F126" i="37"/>
  <c r="F127" i="37"/>
  <c r="F128" i="37"/>
  <c r="F129" i="37"/>
  <c r="F127" i="39" s="1"/>
  <c r="F130" i="37"/>
  <c r="F128" i="39" s="1"/>
  <c r="F131" i="37"/>
  <c r="F132" i="37"/>
  <c r="F133" i="37"/>
  <c r="F134" i="37"/>
  <c r="F135" i="37"/>
  <c r="F136" i="37"/>
  <c r="F137" i="37"/>
  <c r="F135" i="39" s="1"/>
  <c r="F138" i="37"/>
  <c r="F136" i="39" s="1"/>
  <c r="F139" i="37"/>
  <c r="F140" i="37"/>
  <c r="F141" i="37"/>
  <c r="F142" i="37"/>
  <c r="F143" i="37"/>
  <c r="F144" i="37"/>
  <c r="F145" i="37"/>
  <c r="F143" i="39" s="1"/>
  <c r="F146" i="37"/>
  <c r="F144" i="39" s="1"/>
  <c r="F147" i="37"/>
  <c r="F148" i="37"/>
  <c r="F149" i="37"/>
  <c r="F150" i="37"/>
  <c r="F151" i="37"/>
  <c r="F152" i="37"/>
  <c r="F153" i="37"/>
  <c r="F154" i="37"/>
  <c r="F155" i="37"/>
  <c r="F156" i="37"/>
  <c r="F157" i="37"/>
  <c r="F155" i="39" s="1"/>
  <c r="F158" i="37"/>
  <c r="F156" i="39" s="1"/>
  <c r="F159" i="37"/>
  <c r="F160" i="37"/>
  <c r="F161" i="37"/>
  <c r="F159" i="39" s="1"/>
  <c r="F162" i="37"/>
  <c r="F160" i="39" s="1"/>
  <c r="F163" i="37"/>
  <c r="F164" i="37"/>
  <c r="F165" i="37"/>
  <c r="F166" i="37"/>
  <c r="F167" i="37"/>
  <c r="F168" i="37"/>
  <c r="F169" i="37"/>
  <c r="F170" i="37"/>
  <c r="F171" i="37"/>
  <c r="F172" i="37"/>
  <c r="F173" i="37"/>
  <c r="F171" i="39" s="1"/>
  <c r="F174" i="37"/>
  <c r="F172" i="39" s="1"/>
  <c r="F175" i="37"/>
  <c r="F176" i="37"/>
  <c r="F177" i="37"/>
  <c r="F175" i="39" s="1"/>
  <c r="F178" i="37"/>
  <c r="F176" i="39" s="1"/>
  <c r="F179" i="37"/>
  <c r="F180" i="37"/>
  <c r="F181" i="37"/>
  <c r="F182" i="37"/>
  <c r="F183" i="37"/>
  <c r="F184" i="37"/>
  <c r="F185" i="37"/>
  <c r="F186" i="37"/>
  <c r="F187" i="37"/>
  <c r="F188" i="37"/>
  <c r="F189" i="37"/>
  <c r="F187" i="39" s="1"/>
  <c r="F190" i="37"/>
  <c r="F188" i="39" s="1"/>
  <c r="F191" i="37"/>
  <c r="F192" i="37"/>
  <c r="F193" i="37"/>
  <c r="F191" i="39" s="1"/>
  <c r="F194" i="37"/>
  <c r="F192" i="39" s="1"/>
  <c r="F195" i="37"/>
  <c r="F196" i="37"/>
  <c r="F197" i="37"/>
  <c r="F198" i="37"/>
  <c r="F199" i="37"/>
  <c r="F200" i="37"/>
  <c r="F201" i="37"/>
  <c r="F202" i="37"/>
  <c r="F203" i="37"/>
  <c r="F204" i="37"/>
  <c r="F205" i="37"/>
  <c r="F203" i="39" s="1"/>
  <c r="F206" i="37"/>
  <c r="F204" i="39" s="1"/>
  <c r="F207" i="37"/>
  <c r="F208" i="37"/>
  <c r="F209" i="37"/>
  <c r="F207" i="39" s="1"/>
  <c r="F210" i="37"/>
  <c r="F208" i="39" s="1"/>
  <c r="F211" i="37"/>
  <c r="F212" i="37"/>
  <c r="F213" i="37"/>
  <c r="F214" i="37"/>
  <c r="F215" i="37"/>
  <c r="F216" i="37"/>
  <c r="F217" i="37"/>
  <c r="F218" i="37"/>
  <c r="F219" i="37"/>
  <c r="F220" i="37"/>
  <c r="F221" i="37"/>
  <c r="F219" i="39" s="1"/>
  <c r="F222" i="37"/>
  <c r="F220" i="39" s="1"/>
  <c r="F223" i="37"/>
  <c r="F224" i="37"/>
  <c r="F225" i="37"/>
  <c r="F223" i="39" s="1"/>
  <c r="F226" i="37"/>
  <c r="F224" i="39" s="1"/>
  <c r="F227" i="37"/>
  <c r="F228" i="37"/>
  <c r="F229" i="37"/>
  <c r="F230" i="37"/>
  <c r="F231" i="37"/>
  <c r="F232" i="37"/>
  <c r="F233" i="37"/>
  <c r="F234" i="37"/>
  <c r="F235" i="37"/>
  <c r="F236" i="37"/>
  <c r="F237" i="37"/>
  <c r="F235" i="39" s="1"/>
  <c r="F238" i="37"/>
  <c r="F236" i="39" s="1"/>
  <c r="F239" i="37"/>
  <c r="F240" i="37"/>
  <c r="F241" i="37"/>
  <c r="F239" i="39" s="1"/>
  <c r="F242" i="37"/>
  <c r="F240" i="39" s="1"/>
  <c r="F243" i="37"/>
  <c r="F244" i="37"/>
  <c r="F245" i="37"/>
  <c r="F246" i="37"/>
  <c r="F247" i="37"/>
  <c r="F248" i="37"/>
  <c r="F249" i="37"/>
  <c r="F250" i="37"/>
  <c r="F251" i="37"/>
  <c r="F252" i="37"/>
  <c r="F253" i="37"/>
  <c r="F251" i="39" s="1"/>
  <c r="F254" i="37"/>
  <c r="F252" i="39" s="1"/>
  <c r="F255" i="37"/>
  <c r="F256" i="37"/>
  <c r="F257" i="37"/>
  <c r="F255" i="39" s="1"/>
  <c r="F258" i="37"/>
  <c r="F256" i="39" s="1"/>
  <c r="F259" i="37"/>
  <c r="F260" i="37"/>
  <c r="F261" i="37"/>
  <c r="F262" i="37"/>
  <c r="F263" i="37"/>
  <c r="F264" i="37"/>
  <c r="F265" i="37"/>
  <c r="F266" i="37"/>
  <c r="F267" i="37"/>
  <c r="F268" i="37"/>
  <c r="F269" i="37"/>
  <c r="F267" i="39" s="1"/>
  <c r="F270" i="37"/>
  <c r="F268" i="39" s="1"/>
  <c r="F271" i="37"/>
  <c r="F272" i="37"/>
  <c r="F273" i="37"/>
  <c r="F271" i="39" s="1"/>
  <c r="F274" i="37"/>
  <c r="F272" i="39" s="1"/>
  <c r="F275" i="37"/>
  <c r="F276" i="37"/>
  <c r="F277" i="37"/>
  <c r="F278" i="37"/>
  <c r="F279" i="37"/>
  <c r="F280" i="37"/>
  <c r="F281" i="37"/>
  <c r="F282" i="37"/>
  <c r="F283" i="37"/>
  <c r="F284" i="37"/>
  <c r="F285" i="37"/>
  <c r="F283" i="39" s="1"/>
  <c r="F286" i="37"/>
  <c r="F284" i="39" s="1"/>
  <c r="F287" i="37"/>
  <c r="F288" i="37"/>
  <c r="F289" i="37"/>
  <c r="F287" i="39" s="1"/>
  <c r="F290" i="37"/>
  <c r="F288" i="39" s="1"/>
  <c r="F291" i="37"/>
  <c r="F292" i="37"/>
  <c r="F293" i="37"/>
  <c r="F294" i="37"/>
  <c r="F295" i="37"/>
  <c r="F296" i="37"/>
  <c r="F297" i="37"/>
  <c r="F298" i="37"/>
  <c r="F299" i="37"/>
  <c r="F300" i="37"/>
  <c r="F301" i="37"/>
  <c r="F299" i="39" s="1"/>
  <c r="F302" i="37"/>
  <c r="F300" i="39" s="1"/>
  <c r="F303" i="37"/>
  <c r="F304" i="37"/>
  <c r="F305" i="37"/>
  <c r="F303" i="39" s="1"/>
  <c r="F306" i="37"/>
  <c r="F304" i="39" s="1"/>
  <c r="F307" i="37"/>
  <c r="F308" i="37"/>
  <c r="F309" i="37"/>
  <c r="F11" i="37"/>
  <c r="F9" i="39" s="1"/>
  <c r="H10" i="39"/>
  <c r="B308" i="39"/>
  <c r="P15" i="39"/>
  <c r="P18" i="39"/>
  <c r="P19" i="39"/>
  <c r="P23" i="39"/>
  <c r="P26" i="39"/>
  <c r="P27" i="39"/>
  <c r="P31" i="39"/>
  <c r="P34" i="39"/>
  <c r="P35" i="39"/>
  <c r="P39" i="39"/>
  <c r="P42" i="39"/>
  <c r="P43" i="39"/>
  <c r="P47" i="39"/>
  <c r="P50" i="39"/>
  <c r="P51" i="39"/>
  <c r="P55" i="39"/>
  <c r="P58" i="39"/>
  <c r="P59" i="39"/>
  <c r="P63" i="39"/>
  <c r="P66" i="39"/>
  <c r="P67" i="39"/>
  <c r="P71" i="39"/>
  <c r="P74" i="39"/>
  <c r="P75" i="39"/>
  <c r="P79" i="39"/>
  <c r="P82" i="39"/>
  <c r="P83" i="39"/>
  <c r="P87" i="39"/>
  <c r="P90" i="39"/>
  <c r="P91" i="39"/>
  <c r="P95" i="39"/>
  <c r="P98" i="39"/>
  <c r="P99" i="39"/>
  <c r="P103" i="39"/>
  <c r="P106" i="39"/>
  <c r="P107" i="39"/>
  <c r="P111" i="39"/>
  <c r="P114" i="39"/>
  <c r="P115" i="39"/>
  <c r="P119" i="39"/>
  <c r="P122" i="39"/>
  <c r="P123" i="39"/>
  <c r="P127" i="39"/>
  <c r="P130" i="39"/>
  <c r="P131" i="39"/>
  <c r="P135" i="39"/>
  <c r="P138" i="39"/>
  <c r="P139" i="39"/>
  <c r="P143" i="39"/>
  <c r="P146" i="39"/>
  <c r="P147" i="39"/>
  <c r="P151" i="39"/>
  <c r="P154" i="39"/>
  <c r="P155" i="39"/>
  <c r="P159" i="39"/>
  <c r="P162" i="39"/>
  <c r="P163" i="39"/>
  <c r="P167" i="39"/>
  <c r="P170" i="39"/>
  <c r="P171" i="39"/>
  <c r="P175" i="39"/>
  <c r="P178" i="39"/>
  <c r="P179" i="39"/>
  <c r="P183" i="39"/>
  <c r="P186" i="39"/>
  <c r="P187" i="39"/>
  <c r="P191" i="39"/>
  <c r="P194" i="39"/>
  <c r="P195" i="39"/>
  <c r="P199" i="39"/>
  <c r="P202" i="39"/>
  <c r="P203" i="39"/>
  <c r="P207" i="39"/>
  <c r="P210" i="39"/>
  <c r="P211" i="39"/>
  <c r="P215" i="39"/>
  <c r="P218" i="39"/>
  <c r="P219" i="39"/>
  <c r="P223" i="39"/>
  <c r="P226" i="39"/>
  <c r="P227" i="39"/>
  <c r="P231" i="39"/>
  <c r="P234" i="39"/>
  <c r="P235" i="39"/>
  <c r="P239" i="39"/>
  <c r="P242" i="39"/>
  <c r="P243" i="39"/>
  <c r="P247" i="39"/>
  <c r="P250" i="39"/>
  <c r="P251" i="39"/>
  <c r="P255" i="39"/>
  <c r="P258" i="39"/>
  <c r="P259" i="39"/>
  <c r="P263" i="39"/>
  <c r="P266" i="39"/>
  <c r="P267" i="39"/>
  <c r="P271" i="39"/>
  <c r="P274" i="39"/>
  <c r="P275" i="39"/>
  <c r="P279" i="39"/>
  <c r="P282" i="39"/>
  <c r="P283" i="39"/>
  <c r="P287" i="39"/>
  <c r="P290" i="39"/>
  <c r="P291" i="39"/>
  <c r="P295" i="39"/>
  <c r="P298" i="39"/>
  <c r="P299" i="39"/>
  <c r="P303" i="39"/>
  <c r="P306" i="39"/>
  <c r="P307" i="39"/>
  <c r="O308" i="39"/>
  <c r="K10" i="39"/>
  <c r="L10" i="39"/>
  <c r="N10" i="39"/>
  <c r="O10" i="39"/>
  <c r="K11" i="39"/>
  <c r="L11" i="39"/>
  <c r="M11" i="39"/>
  <c r="N11" i="39"/>
  <c r="O11" i="39"/>
  <c r="K12" i="39"/>
  <c r="L12" i="39"/>
  <c r="M12" i="39"/>
  <c r="N12" i="39"/>
  <c r="O12" i="39"/>
  <c r="K13" i="39"/>
  <c r="L13" i="39"/>
  <c r="N13" i="39"/>
  <c r="O13" i="39"/>
  <c r="K14" i="39"/>
  <c r="L14" i="39"/>
  <c r="M14" i="39"/>
  <c r="N14" i="39"/>
  <c r="O14" i="39"/>
  <c r="K15" i="39"/>
  <c r="L15" i="39"/>
  <c r="M15" i="39"/>
  <c r="N15" i="39"/>
  <c r="O15" i="39"/>
  <c r="K16" i="39"/>
  <c r="L16" i="39"/>
  <c r="M16" i="39"/>
  <c r="N16" i="39"/>
  <c r="O16" i="39"/>
  <c r="K17" i="39"/>
  <c r="L17" i="39"/>
  <c r="N17" i="39"/>
  <c r="O17" i="39"/>
  <c r="K18" i="39"/>
  <c r="L18" i="39"/>
  <c r="M18" i="39"/>
  <c r="N18" i="39"/>
  <c r="O18" i="39"/>
  <c r="K19" i="39"/>
  <c r="L19" i="39"/>
  <c r="M19" i="39"/>
  <c r="N19" i="39"/>
  <c r="O19" i="39"/>
  <c r="K20" i="39"/>
  <c r="L20" i="39"/>
  <c r="N20" i="39"/>
  <c r="O20" i="39"/>
  <c r="K21" i="39"/>
  <c r="L21" i="39"/>
  <c r="N21" i="39"/>
  <c r="O21" i="39"/>
  <c r="K22" i="39"/>
  <c r="L22" i="39"/>
  <c r="M22" i="39"/>
  <c r="N22" i="39"/>
  <c r="O22" i="39"/>
  <c r="K23" i="39"/>
  <c r="L23" i="39"/>
  <c r="M23" i="39"/>
  <c r="N23" i="39"/>
  <c r="O23" i="39"/>
  <c r="K24" i="39"/>
  <c r="L24" i="39"/>
  <c r="N24" i="39"/>
  <c r="O24" i="39"/>
  <c r="K25" i="39"/>
  <c r="L25" i="39"/>
  <c r="N25" i="39"/>
  <c r="O25" i="39"/>
  <c r="K26" i="39"/>
  <c r="L26" i="39"/>
  <c r="M26" i="39"/>
  <c r="N26" i="39"/>
  <c r="O26" i="39"/>
  <c r="K27" i="39"/>
  <c r="L27" i="39"/>
  <c r="M27" i="39"/>
  <c r="N27" i="39"/>
  <c r="O27" i="39"/>
  <c r="K28" i="39"/>
  <c r="L28" i="39"/>
  <c r="M28" i="39"/>
  <c r="N28" i="39"/>
  <c r="O28" i="39"/>
  <c r="K29" i="39"/>
  <c r="L29" i="39"/>
  <c r="N29" i="39"/>
  <c r="O29" i="39"/>
  <c r="K30" i="39"/>
  <c r="L30" i="39"/>
  <c r="M30" i="39"/>
  <c r="N30" i="39"/>
  <c r="O30" i="39"/>
  <c r="K31" i="39"/>
  <c r="L31" i="39"/>
  <c r="M31" i="39"/>
  <c r="N31" i="39"/>
  <c r="O31" i="39"/>
  <c r="K32" i="39"/>
  <c r="L32" i="39"/>
  <c r="M32" i="39"/>
  <c r="N32" i="39"/>
  <c r="O32" i="39"/>
  <c r="K33" i="39"/>
  <c r="L33" i="39"/>
  <c r="N33" i="39"/>
  <c r="O33" i="39"/>
  <c r="K34" i="39"/>
  <c r="L34" i="39"/>
  <c r="M34" i="39"/>
  <c r="N34" i="39"/>
  <c r="O34" i="39"/>
  <c r="K35" i="39"/>
  <c r="L35" i="39"/>
  <c r="M35" i="39"/>
  <c r="N35" i="39"/>
  <c r="O35" i="39"/>
  <c r="K36" i="39"/>
  <c r="L36" i="39"/>
  <c r="N36" i="39"/>
  <c r="O36" i="39"/>
  <c r="K37" i="39"/>
  <c r="L37" i="39"/>
  <c r="N37" i="39"/>
  <c r="O37" i="39"/>
  <c r="K38" i="39"/>
  <c r="L38" i="39"/>
  <c r="M38" i="39"/>
  <c r="N38" i="39"/>
  <c r="O38" i="39"/>
  <c r="K39" i="39"/>
  <c r="L39" i="39"/>
  <c r="M39" i="39"/>
  <c r="N39" i="39"/>
  <c r="O39" i="39"/>
  <c r="K40" i="39"/>
  <c r="L40" i="39"/>
  <c r="N40" i="39"/>
  <c r="O40" i="39"/>
  <c r="K41" i="39"/>
  <c r="L41" i="39"/>
  <c r="N41" i="39"/>
  <c r="O41" i="39"/>
  <c r="K42" i="39"/>
  <c r="L42" i="39"/>
  <c r="M42" i="39"/>
  <c r="N42" i="39"/>
  <c r="O42" i="39"/>
  <c r="K43" i="39"/>
  <c r="L43" i="39"/>
  <c r="M43" i="39"/>
  <c r="N43" i="39"/>
  <c r="O43" i="39"/>
  <c r="K44" i="39"/>
  <c r="L44" i="39"/>
  <c r="M44" i="39"/>
  <c r="N44" i="39"/>
  <c r="O44" i="39"/>
  <c r="K45" i="39"/>
  <c r="L45" i="39"/>
  <c r="N45" i="39"/>
  <c r="O45" i="39"/>
  <c r="K46" i="39"/>
  <c r="L46" i="39"/>
  <c r="M46" i="39"/>
  <c r="N46" i="39"/>
  <c r="O46" i="39"/>
  <c r="K47" i="39"/>
  <c r="L47" i="39"/>
  <c r="M47" i="39"/>
  <c r="N47" i="39"/>
  <c r="O47" i="39"/>
  <c r="K48" i="39"/>
  <c r="L48" i="39"/>
  <c r="M48" i="39"/>
  <c r="N48" i="39"/>
  <c r="O48" i="39"/>
  <c r="K49" i="39"/>
  <c r="L49" i="39"/>
  <c r="N49" i="39"/>
  <c r="O49" i="39"/>
  <c r="K50" i="39"/>
  <c r="L50" i="39"/>
  <c r="M50" i="39"/>
  <c r="N50" i="39"/>
  <c r="O50" i="39"/>
  <c r="K51" i="39"/>
  <c r="L51" i="39"/>
  <c r="M51" i="39"/>
  <c r="N51" i="39"/>
  <c r="O51" i="39"/>
  <c r="K52" i="39"/>
  <c r="L52" i="39"/>
  <c r="N52" i="39"/>
  <c r="O52" i="39"/>
  <c r="K53" i="39"/>
  <c r="L53" i="39"/>
  <c r="N53" i="39"/>
  <c r="O53" i="39"/>
  <c r="K54" i="39"/>
  <c r="L54" i="39"/>
  <c r="M54" i="39"/>
  <c r="N54" i="39"/>
  <c r="O54" i="39"/>
  <c r="K55" i="39"/>
  <c r="L55" i="39"/>
  <c r="M55" i="39"/>
  <c r="N55" i="39"/>
  <c r="O55" i="39"/>
  <c r="K56" i="39"/>
  <c r="L56" i="39"/>
  <c r="N56" i="39"/>
  <c r="O56" i="39"/>
  <c r="K57" i="39"/>
  <c r="L57" i="39"/>
  <c r="N57" i="39"/>
  <c r="O57" i="39"/>
  <c r="K58" i="39"/>
  <c r="L58" i="39"/>
  <c r="M58" i="39"/>
  <c r="N58" i="39"/>
  <c r="O58" i="39"/>
  <c r="K59" i="39"/>
  <c r="L59" i="39"/>
  <c r="M59" i="39"/>
  <c r="N59" i="39"/>
  <c r="O59" i="39"/>
  <c r="K60" i="39"/>
  <c r="L60" i="39"/>
  <c r="N60" i="39"/>
  <c r="O60" i="39"/>
  <c r="K61" i="39"/>
  <c r="L61" i="39"/>
  <c r="N61" i="39"/>
  <c r="O61" i="39"/>
  <c r="K62" i="39"/>
  <c r="L62" i="39"/>
  <c r="M62" i="39"/>
  <c r="N62" i="39"/>
  <c r="O62" i="39"/>
  <c r="K63" i="39"/>
  <c r="L63" i="39"/>
  <c r="M63" i="39"/>
  <c r="N63" i="39"/>
  <c r="O63" i="39"/>
  <c r="K64" i="39"/>
  <c r="L64" i="39"/>
  <c r="N64" i="39"/>
  <c r="O64" i="39"/>
  <c r="K65" i="39"/>
  <c r="L65" i="39"/>
  <c r="N65" i="39"/>
  <c r="O65" i="39"/>
  <c r="K66" i="39"/>
  <c r="L66" i="39"/>
  <c r="M66" i="39"/>
  <c r="N66" i="39"/>
  <c r="O66" i="39"/>
  <c r="K67" i="39"/>
  <c r="L67" i="39"/>
  <c r="M67" i="39"/>
  <c r="N67" i="39"/>
  <c r="O67" i="39"/>
  <c r="K68" i="39"/>
  <c r="L68" i="39"/>
  <c r="N68" i="39"/>
  <c r="O68" i="39"/>
  <c r="K69" i="39"/>
  <c r="L69" i="39"/>
  <c r="N69" i="39"/>
  <c r="O69" i="39"/>
  <c r="K70" i="39"/>
  <c r="L70" i="39"/>
  <c r="M70" i="39"/>
  <c r="N70" i="39"/>
  <c r="O70" i="39"/>
  <c r="K71" i="39"/>
  <c r="L71" i="39"/>
  <c r="M71" i="39"/>
  <c r="N71" i="39"/>
  <c r="O71" i="39"/>
  <c r="K72" i="39"/>
  <c r="L72" i="39"/>
  <c r="N72" i="39"/>
  <c r="O72" i="39"/>
  <c r="K73" i="39"/>
  <c r="L73" i="39"/>
  <c r="N73" i="39"/>
  <c r="O73" i="39"/>
  <c r="K74" i="39"/>
  <c r="L74" i="39"/>
  <c r="M74" i="39"/>
  <c r="N74" i="39"/>
  <c r="O74" i="39"/>
  <c r="K75" i="39"/>
  <c r="L75" i="39"/>
  <c r="M75" i="39"/>
  <c r="N75" i="39"/>
  <c r="O75" i="39"/>
  <c r="K76" i="39"/>
  <c r="L76" i="39"/>
  <c r="N76" i="39"/>
  <c r="O76" i="39"/>
  <c r="K77" i="39"/>
  <c r="L77" i="39"/>
  <c r="N77" i="39"/>
  <c r="O77" i="39"/>
  <c r="K78" i="39"/>
  <c r="L78" i="39"/>
  <c r="M78" i="39"/>
  <c r="N78" i="39"/>
  <c r="O78" i="39"/>
  <c r="K79" i="39"/>
  <c r="L79" i="39"/>
  <c r="M79" i="39"/>
  <c r="N79" i="39"/>
  <c r="O79" i="39"/>
  <c r="K80" i="39"/>
  <c r="L80" i="39"/>
  <c r="N80" i="39"/>
  <c r="O80" i="39"/>
  <c r="K81" i="39"/>
  <c r="L81" i="39"/>
  <c r="N81" i="39"/>
  <c r="O81" i="39"/>
  <c r="K82" i="39"/>
  <c r="L82" i="39"/>
  <c r="M82" i="39"/>
  <c r="N82" i="39"/>
  <c r="O82" i="39"/>
  <c r="K83" i="39"/>
  <c r="L83" i="39"/>
  <c r="M83" i="39"/>
  <c r="N83" i="39"/>
  <c r="O83" i="39"/>
  <c r="K84" i="39"/>
  <c r="L84" i="39"/>
  <c r="N84" i="39"/>
  <c r="O84" i="39"/>
  <c r="K85" i="39"/>
  <c r="L85" i="39"/>
  <c r="N85" i="39"/>
  <c r="O85" i="39"/>
  <c r="K86" i="39"/>
  <c r="L86" i="39"/>
  <c r="M86" i="39"/>
  <c r="N86" i="39"/>
  <c r="O86" i="39"/>
  <c r="K87" i="39"/>
  <c r="L87" i="39"/>
  <c r="M87" i="39"/>
  <c r="N87" i="39"/>
  <c r="O87" i="39"/>
  <c r="K88" i="39"/>
  <c r="L88" i="39"/>
  <c r="N88" i="39"/>
  <c r="O88" i="39"/>
  <c r="K89" i="39"/>
  <c r="L89" i="39"/>
  <c r="N89" i="39"/>
  <c r="O89" i="39"/>
  <c r="K90" i="39"/>
  <c r="L90" i="39"/>
  <c r="M90" i="39"/>
  <c r="N90" i="39"/>
  <c r="O90" i="39"/>
  <c r="K91" i="39"/>
  <c r="L91" i="39"/>
  <c r="M91" i="39"/>
  <c r="N91" i="39"/>
  <c r="O91" i="39"/>
  <c r="K92" i="39"/>
  <c r="L92" i="39"/>
  <c r="N92" i="39"/>
  <c r="O92" i="39"/>
  <c r="K93" i="39"/>
  <c r="L93" i="39"/>
  <c r="N93" i="39"/>
  <c r="O93" i="39"/>
  <c r="K94" i="39"/>
  <c r="L94" i="39"/>
  <c r="M94" i="39"/>
  <c r="N94" i="39"/>
  <c r="O94" i="39"/>
  <c r="K95" i="39"/>
  <c r="L95" i="39"/>
  <c r="M95" i="39"/>
  <c r="N95" i="39"/>
  <c r="O95" i="39"/>
  <c r="K96" i="39"/>
  <c r="L96" i="39"/>
  <c r="N96" i="39"/>
  <c r="O96" i="39"/>
  <c r="K97" i="39"/>
  <c r="L97" i="39"/>
  <c r="N97" i="39"/>
  <c r="O97" i="39"/>
  <c r="K98" i="39"/>
  <c r="L98" i="39"/>
  <c r="M98" i="39"/>
  <c r="N98" i="39"/>
  <c r="O98" i="39"/>
  <c r="K99" i="39"/>
  <c r="L99" i="39"/>
  <c r="M99" i="39"/>
  <c r="N99" i="39"/>
  <c r="O99" i="39"/>
  <c r="K100" i="39"/>
  <c r="L100" i="39"/>
  <c r="N100" i="39"/>
  <c r="O100" i="39"/>
  <c r="K101" i="39"/>
  <c r="L101" i="39"/>
  <c r="N101" i="39"/>
  <c r="O101" i="39"/>
  <c r="K102" i="39"/>
  <c r="L102" i="39"/>
  <c r="M102" i="39"/>
  <c r="N102" i="39"/>
  <c r="O102" i="39"/>
  <c r="K103" i="39"/>
  <c r="L103" i="39"/>
  <c r="M103" i="39"/>
  <c r="N103" i="39"/>
  <c r="O103" i="39"/>
  <c r="K104" i="39"/>
  <c r="L104" i="39"/>
  <c r="N104" i="39"/>
  <c r="O104" i="39"/>
  <c r="K105" i="39"/>
  <c r="L105" i="39"/>
  <c r="N105" i="39"/>
  <c r="O105" i="39"/>
  <c r="K106" i="39"/>
  <c r="L106" i="39"/>
  <c r="M106" i="39"/>
  <c r="N106" i="39"/>
  <c r="O106" i="39"/>
  <c r="K107" i="39"/>
  <c r="L107" i="39"/>
  <c r="M107" i="39"/>
  <c r="N107" i="39"/>
  <c r="O107" i="39"/>
  <c r="K108" i="39"/>
  <c r="L108" i="39"/>
  <c r="N108" i="39"/>
  <c r="O108" i="39"/>
  <c r="K109" i="39"/>
  <c r="L109" i="39"/>
  <c r="N109" i="39"/>
  <c r="O109" i="39"/>
  <c r="K110" i="39"/>
  <c r="L110" i="39"/>
  <c r="M110" i="39"/>
  <c r="N110" i="39"/>
  <c r="O110" i="39"/>
  <c r="K111" i="39"/>
  <c r="L111" i="39"/>
  <c r="M111" i="39"/>
  <c r="N111" i="39"/>
  <c r="O111" i="39"/>
  <c r="K112" i="39"/>
  <c r="L112" i="39"/>
  <c r="N112" i="39"/>
  <c r="O112" i="39"/>
  <c r="K113" i="39"/>
  <c r="L113" i="39"/>
  <c r="N113" i="39"/>
  <c r="O113" i="39"/>
  <c r="K114" i="39"/>
  <c r="L114" i="39"/>
  <c r="M114" i="39"/>
  <c r="N114" i="39"/>
  <c r="O114" i="39"/>
  <c r="K115" i="39"/>
  <c r="L115" i="39"/>
  <c r="M115" i="39"/>
  <c r="N115" i="39"/>
  <c r="O115" i="39"/>
  <c r="K116" i="39"/>
  <c r="L116" i="39"/>
  <c r="M116" i="39"/>
  <c r="N116" i="39"/>
  <c r="O116" i="39"/>
  <c r="K117" i="39"/>
  <c r="L117" i="39"/>
  <c r="N117" i="39"/>
  <c r="O117" i="39"/>
  <c r="K118" i="39"/>
  <c r="L118" i="39"/>
  <c r="M118" i="39"/>
  <c r="N118" i="39"/>
  <c r="O118" i="39"/>
  <c r="K119" i="39"/>
  <c r="L119" i="39"/>
  <c r="M119" i="39"/>
  <c r="N119" i="39"/>
  <c r="O119" i="39"/>
  <c r="K120" i="39"/>
  <c r="L120" i="39"/>
  <c r="M120" i="39"/>
  <c r="N120" i="39"/>
  <c r="O120" i="39"/>
  <c r="K121" i="39"/>
  <c r="L121" i="39"/>
  <c r="N121" i="39"/>
  <c r="O121" i="39"/>
  <c r="K122" i="39"/>
  <c r="L122" i="39"/>
  <c r="M122" i="39"/>
  <c r="N122" i="39"/>
  <c r="O122" i="39"/>
  <c r="K123" i="39"/>
  <c r="L123" i="39"/>
  <c r="M123" i="39"/>
  <c r="N123" i="39"/>
  <c r="O123" i="39"/>
  <c r="K124" i="39"/>
  <c r="L124" i="39"/>
  <c r="M124" i="39"/>
  <c r="N124" i="39"/>
  <c r="O124" i="39"/>
  <c r="K125" i="39"/>
  <c r="L125" i="39"/>
  <c r="N125" i="39"/>
  <c r="O125" i="39"/>
  <c r="K126" i="39"/>
  <c r="L126" i="39"/>
  <c r="M126" i="39"/>
  <c r="N126" i="39"/>
  <c r="O126" i="39"/>
  <c r="K127" i="39"/>
  <c r="L127" i="39"/>
  <c r="M127" i="39"/>
  <c r="N127" i="39"/>
  <c r="O127" i="39"/>
  <c r="K128" i="39"/>
  <c r="L128" i="39"/>
  <c r="M128" i="39"/>
  <c r="N128" i="39"/>
  <c r="O128" i="39"/>
  <c r="K129" i="39"/>
  <c r="L129" i="39"/>
  <c r="N129" i="39"/>
  <c r="O129" i="39"/>
  <c r="K130" i="39"/>
  <c r="L130" i="39"/>
  <c r="M130" i="39"/>
  <c r="N130" i="39"/>
  <c r="O130" i="39"/>
  <c r="K131" i="39"/>
  <c r="L131" i="39"/>
  <c r="M131" i="39"/>
  <c r="N131" i="39"/>
  <c r="O131" i="39"/>
  <c r="K132" i="39"/>
  <c r="L132" i="39"/>
  <c r="M132" i="39"/>
  <c r="N132" i="39"/>
  <c r="O132" i="39"/>
  <c r="K133" i="39"/>
  <c r="L133" i="39"/>
  <c r="N133" i="39"/>
  <c r="O133" i="39"/>
  <c r="K134" i="39"/>
  <c r="L134" i="39"/>
  <c r="M134" i="39"/>
  <c r="N134" i="39"/>
  <c r="O134" i="39"/>
  <c r="K135" i="39"/>
  <c r="L135" i="39"/>
  <c r="M135" i="39"/>
  <c r="N135" i="39"/>
  <c r="O135" i="39"/>
  <c r="K136" i="39"/>
  <c r="L136" i="39"/>
  <c r="M136" i="39"/>
  <c r="N136" i="39"/>
  <c r="O136" i="39"/>
  <c r="K137" i="39"/>
  <c r="L137" i="39"/>
  <c r="N137" i="39"/>
  <c r="O137" i="39"/>
  <c r="K138" i="39"/>
  <c r="L138" i="39"/>
  <c r="M138" i="39"/>
  <c r="N138" i="39"/>
  <c r="O138" i="39"/>
  <c r="K139" i="39"/>
  <c r="L139" i="39"/>
  <c r="M139" i="39"/>
  <c r="N139" i="39"/>
  <c r="O139" i="39"/>
  <c r="K140" i="39"/>
  <c r="L140" i="39"/>
  <c r="M140" i="39"/>
  <c r="N140" i="39"/>
  <c r="O140" i="39"/>
  <c r="K141" i="39"/>
  <c r="L141" i="39"/>
  <c r="N141" i="39"/>
  <c r="O141" i="39"/>
  <c r="K142" i="39"/>
  <c r="L142" i="39"/>
  <c r="M142" i="39"/>
  <c r="N142" i="39"/>
  <c r="O142" i="39"/>
  <c r="K143" i="39"/>
  <c r="L143" i="39"/>
  <c r="M143" i="39"/>
  <c r="N143" i="39"/>
  <c r="O143" i="39"/>
  <c r="K144" i="39"/>
  <c r="L144" i="39"/>
  <c r="M144" i="39"/>
  <c r="N144" i="39"/>
  <c r="O144" i="39"/>
  <c r="K145" i="39"/>
  <c r="L145" i="39"/>
  <c r="N145" i="39"/>
  <c r="O145" i="39"/>
  <c r="K146" i="39"/>
  <c r="L146" i="39"/>
  <c r="M146" i="39"/>
  <c r="N146" i="39"/>
  <c r="O146" i="39"/>
  <c r="K147" i="39"/>
  <c r="L147" i="39"/>
  <c r="M147" i="39"/>
  <c r="N147" i="39"/>
  <c r="O147" i="39"/>
  <c r="K148" i="39"/>
  <c r="L148" i="39"/>
  <c r="M148" i="39"/>
  <c r="N148" i="39"/>
  <c r="O148" i="39"/>
  <c r="K149" i="39"/>
  <c r="L149" i="39"/>
  <c r="N149" i="39"/>
  <c r="O149" i="39"/>
  <c r="K150" i="39"/>
  <c r="L150" i="39"/>
  <c r="M150" i="39"/>
  <c r="N150" i="39"/>
  <c r="O150" i="39"/>
  <c r="K151" i="39"/>
  <c r="L151" i="39"/>
  <c r="M151" i="39"/>
  <c r="N151" i="39"/>
  <c r="O151" i="39"/>
  <c r="K152" i="39"/>
  <c r="L152" i="39"/>
  <c r="M152" i="39"/>
  <c r="N152" i="39"/>
  <c r="O152" i="39"/>
  <c r="K153" i="39"/>
  <c r="L153" i="39"/>
  <c r="N153" i="39"/>
  <c r="O153" i="39"/>
  <c r="K154" i="39"/>
  <c r="L154" i="39"/>
  <c r="M154" i="39"/>
  <c r="N154" i="39"/>
  <c r="O154" i="39"/>
  <c r="K155" i="39"/>
  <c r="L155" i="39"/>
  <c r="M155" i="39"/>
  <c r="N155" i="39"/>
  <c r="O155" i="39"/>
  <c r="K156" i="39"/>
  <c r="L156" i="39"/>
  <c r="M156" i="39"/>
  <c r="N156" i="39"/>
  <c r="O156" i="39"/>
  <c r="K157" i="39"/>
  <c r="L157" i="39"/>
  <c r="N157" i="39"/>
  <c r="O157" i="39"/>
  <c r="K158" i="39"/>
  <c r="L158" i="39"/>
  <c r="M158" i="39"/>
  <c r="N158" i="39"/>
  <c r="O158" i="39"/>
  <c r="K159" i="39"/>
  <c r="L159" i="39"/>
  <c r="M159" i="39"/>
  <c r="N159" i="39"/>
  <c r="O159" i="39"/>
  <c r="K160" i="39"/>
  <c r="L160" i="39"/>
  <c r="M160" i="39"/>
  <c r="N160" i="39"/>
  <c r="O160" i="39"/>
  <c r="K161" i="39"/>
  <c r="L161" i="39"/>
  <c r="N161" i="39"/>
  <c r="O161" i="39"/>
  <c r="K162" i="39"/>
  <c r="L162" i="39"/>
  <c r="M162" i="39"/>
  <c r="N162" i="39"/>
  <c r="O162" i="39"/>
  <c r="K163" i="39"/>
  <c r="L163" i="39"/>
  <c r="M163" i="39"/>
  <c r="N163" i="39"/>
  <c r="O163" i="39"/>
  <c r="K164" i="39"/>
  <c r="L164" i="39"/>
  <c r="M164" i="39"/>
  <c r="N164" i="39"/>
  <c r="O164" i="39"/>
  <c r="K165" i="39"/>
  <c r="L165" i="39"/>
  <c r="M165" i="39"/>
  <c r="N165" i="39"/>
  <c r="O165" i="39"/>
  <c r="K166" i="39"/>
  <c r="L166" i="39"/>
  <c r="M166" i="39"/>
  <c r="N166" i="39"/>
  <c r="O166" i="39"/>
  <c r="K167" i="39"/>
  <c r="L167" i="39"/>
  <c r="M167" i="39"/>
  <c r="N167" i="39"/>
  <c r="O167" i="39"/>
  <c r="K168" i="39"/>
  <c r="L168" i="39"/>
  <c r="M168" i="39"/>
  <c r="N168" i="39"/>
  <c r="O168" i="39"/>
  <c r="K169" i="39"/>
  <c r="L169" i="39"/>
  <c r="M169" i="39"/>
  <c r="N169" i="39"/>
  <c r="O169" i="39"/>
  <c r="K170" i="39"/>
  <c r="L170" i="39"/>
  <c r="M170" i="39"/>
  <c r="N170" i="39"/>
  <c r="O170" i="39"/>
  <c r="K171" i="39"/>
  <c r="L171" i="39"/>
  <c r="M171" i="39"/>
  <c r="N171" i="39"/>
  <c r="O171" i="39"/>
  <c r="K172" i="39"/>
  <c r="L172" i="39"/>
  <c r="M172" i="39"/>
  <c r="N172" i="39"/>
  <c r="O172" i="39"/>
  <c r="K173" i="39"/>
  <c r="L173" i="39"/>
  <c r="M173" i="39"/>
  <c r="N173" i="39"/>
  <c r="O173" i="39"/>
  <c r="K174" i="39"/>
  <c r="L174" i="39"/>
  <c r="M174" i="39"/>
  <c r="N174" i="39"/>
  <c r="O174" i="39"/>
  <c r="K175" i="39"/>
  <c r="L175" i="39"/>
  <c r="M175" i="39"/>
  <c r="N175" i="39"/>
  <c r="O175" i="39"/>
  <c r="K176" i="39"/>
  <c r="L176" i="39"/>
  <c r="M176" i="39"/>
  <c r="N176" i="39"/>
  <c r="O176" i="39"/>
  <c r="K177" i="39"/>
  <c r="L177" i="39"/>
  <c r="M177" i="39"/>
  <c r="N177" i="39"/>
  <c r="O177" i="39"/>
  <c r="K178" i="39"/>
  <c r="L178" i="39"/>
  <c r="M178" i="39"/>
  <c r="N178" i="39"/>
  <c r="O178" i="39"/>
  <c r="K179" i="39"/>
  <c r="L179" i="39"/>
  <c r="M179" i="39"/>
  <c r="N179" i="39"/>
  <c r="O179" i="39"/>
  <c r="K180" i="39"/>
  <c r="L180" i="39"/>
  <c r="M180" i="39"/>
  <c r="N180" i="39"/>
  <c r="O180" i="39"/>
  <c r="K181" i="39"/>
  <c r="L181" i="39"/>
  <c r="M181" i="39"/>
  <c r="N181" i="39"/>
  <c r="O181" i="39"/>
  <c r="K182" i="39"/>
  <c r="L182" i="39"/>
  <c r="M182" i="39"/>
  <c r="N182" i="39"/>
  <c r="O182" i="39"/>
  <c r="K183" i="39"/>
  <c r="L183" i="39"/>
  <c r="M183" i="39"/>
  <c r="N183" i="39"/>
  <c r="O183" i="39"/>
  <c r="K184" i="39"/>
  <c r="L184" i="39"/>
  <c r="M184" i="39"/>
  <c r="N184" i="39"/>
  <c r="O184" i="39"/>
  <c r="K185" i="39"/>
  <c r="L185" i="39"/>
  <c r="M185" i="39"/>
  <c r="N185" i="39"/>
  <c r="O185" i="39"/>
  <c r="K186" i="39"/>
  <c r="L186" i="39"/>
  <c r="M186" i="39"/>
  <c r="N186" i="39"/>
  <c r="O186" i="39"/>
  <c r="K187" i="39"/>
  <c r="L187" i="39"/>
  <c r="M187" i="39"/>
  <c r="N187" i="39"/>
  <c r="O187" i="39"/>
  <c r="K188" i="39"/>
  <c r="L188" i="39"/>
  <c r="M188" i="39"/>
  <c r="N188" i="39"/>
  <c r="O188" i="39"/>
  <c r="K189" i="39"/>
  <c r="L189" i="39"/>
  <c r="M189" i="39"/>
  <c r="N189" i="39"/>
  <c r="O189" i="39"/>
  <c r="K190" i="39"/>
  <c r="L190" i="39"/>
  <c r="M190" i="39"/>
  <c r="N190" i="39"/>
  <c r="O190" i="39"/>
  <c r="K191" i="39"/>
  <c r="L191" i="39"/>
  <c r="M191" i="39"/>
  <c r="N191" i="39"/>
  <c r="O191" i="39"/>
  <c r="K192" i="39"/>
  <c r="L192" i="39"/>
  <c r="M192" i="39"/>
  <c r="N192" i="39"/>
  <c r="O192" i="39"/>
  <c r="K193" i="39"/>
  <c r="L193" i="39"/>
  <c r="M193" i="39"/>
  <c r="N193" i="39"/>
  <c r="O193" i="39"/>
  <c r="K194" i="39"/>
  <c r="L194" i="39"/>
  <c r="M194" i="39"/>
  <c r="N194" i="39"/>
  <c r="O194" i="39"/>
  <c r="K195" i="39"/>
  <c r="L195" i="39"/>
  <c r="M195" i="39"/>
  <c r="N195" i="39"/>
  <c r="O195" i="39"/>
  <c r="K196" i="39"/>
  <c r="L196" i="39"/>
  <c r="M196" i="39"/>
  <c r="N196" i="39"/>
  <c r="O196" i="39"/>
  <c r="K197" i="39"/>
  <c r="L197" i="39"/>
  <c r="M197" i="39"/>
  <c r="N197" i="39"/>
  <c r="O197" i="39"/>
  <c r="K198" i="39"/>
  <c r="L198" i="39"/>
  <c r="M198" i="39"/>
  <c r="N198" i="39"/>
  <c r="O198" i="39"/>
  <c r="K199" i="39"/>
  <c r="L199" i="39"/>
  <c r="M199" i="39"/>
  <c r="N199" i="39"/>
  <c r="O199" i="39"/>
  <c r="K200" i="39"/>
  <c r="L200" i="39"/>
  <c r="M200" i="39"/>
  <c r="N200" i="39"/>
  <c r="O200" i="39"/>
  <c r="K201" i="39"/>
  <c r="L201" i="39"/>
  <c r="M201" i="39"/>
  <c r="N201" i="39"/>
  <c r="O201" i="39"/>
  <c r="K202" i="39"/>
  <c r="L202" i="39"/>
  <c r="M202" i="39"/>
  <c r="N202" i="39"/>
  <c r="O202" i="39"/>
  <c r="K203" i="39"/>
  <c r="L203" i="39"/>
  <c r="M203" i="39"/>
  <c r="N203" i="39"/>
  <c r="O203" i="39"/>
  <c r="K204" i="39"/>
  <c r="L204" i="39"/>
  <c r="M204" i="39"/>
  <c r="N204" i="39"/>
  <c r="O204" i="39"/>
  <c r="K205" i="39"/>
  <c r="L205" i="39"/>
  <c r="M205" i="39"/>
  <c r="N205" i="39"/>
  <c r="O205" i="39"/>
  <c r="K206" i="39"/>
  <c r="L206" i="39"/>
  <c r="M206" i="39"/>
  <c r="N206" i="39"/>
  <c r="O206" i="39"/>
  <c r="K207" i="39"/>
  <c r="L207" i="39"/>
  <c r="M207" i="39"/>
  <c r="N207" i="39"/>
  <c r="O207" i="39"/>
  <c r="K208" i="39"/>
  <c r="L208" i="39"/>
  <c r="M208" i="39"/>
  <c r="N208" i="39"/>
  <c r="O208" i="39"/>
  <c r="K209" i="39"/>
  <c r="L209" i="39"/>
  <c r="M209" i="39"/>
  <c r="N209" i="39"/>
  <c r="O209" i="39"/>
  <c r="K210" i="39"/>
  <c r="L210" i="39"/>
  <c r="M210" i="39"/>
  <c r="N210" i="39"/>
  <c r="O210" i="39"/>
  <c r="K211" i="39"/>
  <c r="L211" i="39"/>
  <c r="M211" i="39"/>
  <c r="N211" i="39"/>
  <c r="O211" i="39"/>
  <c r="K212" i="39"/>
  <c r="L212" i="39"/>
  <c r="M212" i="39"/>
  <c r="N212" i="39"/>
  <c r="O212" i="39"/>
  <c r="K213" i="39"/>
  <c r="L213" i="39"/>
  <c r="M213" i="39"/>
  <c r="N213" i="39"/>
  <c r="O213" i="39"/>
  <c r="K214" i="39"/>
  <c r="L214" i="39"/>
  <c r="M214" i="39"/>
  <c r="N214" i="39"/>
  <c r="O214" i="39"/>
  <c r="K215" i="39"/>
  <c r="L215" i="39"/>
  <c r="M215" i="39"/>
  <c r="N215" i="39"/>
  <c r="O215" i="39"/>
  <c r="K216" i="39"/>
  <c r="L216" i="39"/>
  <c r="M216" i="39"/>
  <c r="N216" i="39"/>
  <c r="O216" i="39"/>
  <c r="K217" i="39"/>
  <c r="L217" i="39"/>
  <c r="M217" i="39"/>
  <c r="N217" i="39"/>
  <c r="O217" i="39"/>
  <c r="K218" i="39"/>
  <c r="L218" i="39"/>
  <c r="M218" i="39"/>
  <c r="N218" i="39"/>
  <c r="O218" i="39"/>
  <c r="K219" i="39"/>
  <c r="L219" i="39"/>
  <c r="M219" i="39"/>
  <c r="N219" i="39"/>
  <c r="O219" i="39"/>
  <c r="K220" i="39"/>
  <c r="L220" i="39"/>
  <c r="M220" i="39"/>
  <c r="N220" i="39"/>
  <c r="O220" i="39"/>
  <c r="K221" i="39"/>
  <c r="L221" i="39"/>
  <c r="M221" i="39"/>
  <c r="N221" i="39"/>
  <c r="O221" i="39"/>
  <c r="K222" i="39"/>
  <c r="L222" i="39"/>
  <c r="M222" i="39"/>
  <c r="N222" i="39"/>
  <c r="O222" i="39"/>
  <c r="K223" i="39"/>
  <c r="L223" i="39"/>
  <c r="M223" i="39"/>
  <c r="N223" i="39"/>
  <c r="O223" i="39"/>
  <c r="K224" i="39"/>
  <c r="L224" i="39"/>
  <c r="M224" i="39"/>
  <c r="N224" i="39"/>
  <c r="O224" i="39"/>
  <c r="K225" i="39"/>
  <c r="L225" i="39"/>
  <c r="M225" i="39"/>
  <c r="N225" i="39"/>
  <c r="O225" i="39"/>
  <c r="K226" i="39"/>
  <c r="L226" i="39"/>
  <c r="M226" i="39"/>
  <c r="N226" i="39"/>
  <c r="O226" i="39"/>
  <c r="K227" i="39"/>
  <c r="L227" i="39"/>
  <c r="M227" i="39"/>
  <c r="N227" i="39"/>
  <c r="O227" i="39"/>
  <c r="K228" i="39"/>
  <c r="L228" i="39"/>
  <c r="M228" i="39"/>
  <c r="N228" i="39"/>
  <c r="O228" i="39"/>
  <c r="K229" i="39"/>
  <c r="L229" i="39"/>
  <c r="M229" i="39"/>
  <c r="N229" i="39"/>
  <c r="O229" i="39"/>
  <c r="K230" i="39"/>
  <c r="L230" i="39"/>
  <c r="M230" i="39"/>
  <c r="N230" i="39"/>
  <c r="O230" i="39"/>
  <c r="K231" i="39"/>
  <c r="L231" i="39"/>
  <c r="M231" i="39"/>
  <c r="N231" i="39"/>
  <c r="O231" i="39"/>
  <c r="K232" i="39"/>
  <c r="L232" i="39"/>
  <c r="M232" i="39"/>
  <c r="N232" i="39"/>
  <c r="O232" i="39"/>
  <c r="K233" i="39"/>
  <c r="L233" i="39"/>
  <c r="M233" i="39"/>
  <c r="N233" i="39"/>
  <c r="O233" i="39"/>
  <c r="K234" i="39"/>
  <c r="L234" i="39"/>
  <c r="M234" i="39"/>
  <c r="N234" i="39"/>
  <c r="O234" i="39"/>
  <c r="K235" i="39"/>
  <c r="L235" i="39"/>
  <c r="M235" i="39"/>
  <c r="N235" i="39"/>
  <c r="O235" i="39"/>
  <c r="K236" i="39"/>
  <c r="L236" i="39"/>
  <c r="M236" i="39"/>
  <c r="N236" i="39"/>
  <c r="O236" i="39"/>
  <c r="K237" i="39"/>
  <c r="L237" i="39"/>
  <c r="M237" i="39"/>
  <c r="N237" i="39"/>
  <c r="O237" i="39"/>
  <c r="K238" i="39"/>
  <c r="L238" i="39"/>
  <c r="M238" i="39"/>
  <c r="N238" i="39"/>
  <c r="O238" i="39"/>
  <c r="K239" i="39"/>
  <c r="L239" i="39"/>
  <c r="M239" i="39"/>
  <c r="N239" i="39"/>
  <c r="O239" i="39"/>
  <c r="K240" i="39"/>
  <c r="L240" i="39"/>
  <c r="M240" i="39"/>
  <c r="N240" i="39"/>
  <c r="O240" i="39"/>
  <c r="K241" i="39"/>
  <c r="L241" i="39"/>
  <c r="M241" i="39"/>
  <c r="N241" i="39"/>
  <c r="O241" i="39"/>
  <c r="K242" i="39"/>
  <c r="L242" i="39"/>
  <c r="M242" i="39"/>
  <c r="N242" i="39"/>
  <c r="O242" i="39"/>
  <c r="K243" i="39"/>
  <c r="L243" i="39"/>
  <c r="M243" i="39"/>
  <c r="N243" i="39"/>
  <c r="O243" i="39"/>
  <c r="K244" i="39"/>
  <c r="L244" i="39"/>
  <c r="M244" i="39"/>
  <c r="N244" i="39"/>
  <c r="O244" i="39"/>
  <c r="K245" i="39"/>
  <c r="L245" i="39"/>
  <c r="M245" i="39"/>
  <c r="N245" i="39"/>
  <c r="O245" i="39"/>
  <c r="K246" i="39"/>
  <c r="L246" i="39"/>
  <c r="M246" i="39"/>
  <c r="N246" i="39"/>
  <c r="O246" i="39"/>
  <c r="K247" i="39"/>
  <c r="L247" i="39"/>
  <c r="M247" i="39"/>
  <c r="N247" i="39"/>
  <c r="O247" i="39"/>
  <c r="K248" i="39"/>
  <c r="L248" i="39"/>
  <c r="M248" i="39"/>
  <c r="N248" i="39"/>
  <c r="O248" i="39"/>
  <c r="K249" i="39"/>
  <c r="L249" i="39"/>
  <c r="M249" i="39"/>
  <c r="N249" i="39"/>
  <c r="O249" i="39"/>
  <c r="K250" i="39"/>
  <c r="L250" i="39"/>
  <c r="M250" i="39"/>
  <c r="N250" i="39"/>
  <c r="O250" i="39"/>
  <c r="K251" i="39"/>
  <c r="L251" i="39"/>
  <c r="M251" i="39"/>
  <c r="N251" i="39"/>
  <c r="O251" i="39"/>
  <c r="K252" i="39"/>
  <c r="L252" i="39"/>
  <c r="M252" i="39"/>
  <c r="N252" i="39"/>
  <c r="O252" i="39"/>
  <c r="K253" i="39"/>
  <c r="L253" i="39"/>
  <c r="M253" i="39"/>
  <c r="N253" i="39"/>
  <c r="O253" i="39"/>
  <c r="K254" i="39"/>
  <c r="L254" i="39"/>
  <c r="M254" i="39"/>
  <c r="N254" i="39"/>
  <c r="O254" i="39"/>
  <c r="K255" i="39"/>
  <c r="L255" i="39"/>
  <c r="M255" i="39"/>
  <c r="N255" i="39"/>
  <c r="O255" i="39"/>
  <c r="K256" i="39"/>
  <c r="L256" i="39"/>
  <c r="M256" i="39"/>
  <c r="N256" i="39"/>
  <c r="O256" i="39"/>
  <c r="K257" i="39"/>
  <c r="L257" i="39"/>
  <c r="M257" i="39"/>
  <c r="N257" i="39"/>
  <c r="O257" i="39"/>
  <c r="K258" i="39"/>
  <c r="L258" i="39"/>
  <c r="M258" i="39"/>
  <c r="N258" i="39"/>
  <c r="O258" i="39"/>
  <c r="K259" i="39"/>
  <c r="L259" i="39"/>
  <c r="M259" i="39"/>
  <c r="N259" i="39"/>
  <c r="O259" i="39"/>
  <c r="K260" i="39"/>
  <c r="L260" i="39"/>
  <c r="M260" i="39"/>
  <c r="N260" i="39"/>
  <c r="O260" i="39"/>
  <c r="K261" i="39"/>
  <c r="L261" i="39"/>
  <c r="M261" i="39"/>
  <c r="N261" i="39"/>
  <c r="O261" i="39"/>
  <c r="K262" i="39"/>
  <c r="L262" i="39"/>
  <c r="M262" i="39"/>
  <c r="N262" i="39"/>
  <c r="O262" i="39"/>
  <c r="K263" i="39"/>
  <c r="L263" i="39"/>
  <c r="M263" i="39"/>
  <c r="N263" i="39"/>
  <c r="O263" i="39"/>
  <c r="K264" i="39"/>
  <c r="L264" i="39"/>
  <c r="M264" i="39"/>
  <c r="N264" i="39"/>
  <c r="O264" i="39"/>
  <c r="K265" i="39"/>
  <c r="L265" i="39"/>
  <c r="M265" i="39"/>
  <c r="N265" i="39"/>
  <c r="O265" i="39"/>
  <c r="K266" i="39"/>
  <c r="L266" i="39"/>
  <c r="M266" i="39"/>
  <c r="N266" i="39"/>
  <c r="O266" i="39"/>
  <c r="K267" i="39"/>
  <c r="L267" i="39"/>
  <c r="M267" i="39"/>
  <c r="N267" i="39"/>
  <c r="O267" i="39"/>
  <c r="K268" i="39"/>
  <c r="L268" i="39"/>
  <c r="M268" i="39"/>
  <c r="N268" i="39"/>
  <c r="O268" i="39"/>
  <c r="K269" i="39"/>
  <c r="L269" i="39"/>
  <c r="M269" i="39"/>
  <c r="N269" i="39"/>
  <c r="O269" i="39"/>
  <c r="K270" i="39"/>
  <c r="L270" i="39"/>
  <c r="M270" i="39"/>
  <c r="N270" i="39"/>
  <c r="O270" i="39"/>
  <c r="K271" i="39"/>
  <c r="L271" i="39"/>
  <c r="M271" i="39"/>
  <c r="N271" i="39"/>
  <c r="O271" i="39"/>
  <c r="K272" i="39"/>
  <c r="L272" i="39"/>
  <c r="M272" i="39"/>
  <c r="N272" i="39"/>
  <c r="O272" i="39"/>
  <c r="K273" i="39"/>
  <c r="L273" i="39"/>
  <c r="M273" i="39"/>
  <c r="N273" i="39"/>
  <c r="O273" i="39"/>
  <c r="K274" i="39"/>
  <c r="L274" i="39"/>
  <c r="M274" i="39"/>
  <c r="N274" i="39"/>
  <c r="O274" i="39"/>
  <c r="K275" i="39"/>
  <c r="L275" i="39"/>
  <c r="M275" i="39"/>
  <c r="N275" i="39"/>
  <c r="O275" i="39"/>
  <c r="K276" i="39"/>
  <c r="L276" i="39"/>
  <c r="M276" i="39"/>
  <c r="N276" i="39"/>
  <c r="O276" i="39"/>
  <c r="K277" i="39"/>
  <c r="L277" i="39"/>
  <c r="M277" i="39"/>
  <c r="N277" i="39"/>
  <c r="O277" i="39"/>
  <c r="K278" i="39"/>
  <c r="L278" i="39"/>
  <c r="M278" i="39"/>
  <c r="N278" i="39"/>
  <c r="O278" i="39"/>
  <c r="K279" i="39"/>
  <c r="L279" i="39"/>
  <c r="M279" i="39"/>
  <c r="N279" i="39"/>
  <c r="O279" i="39"/>
  <c r="K280" i="39"/>
  <c r="L280" i="39"/>
  <c r="M280" i="39"/>
  <c r="N280" i="39"/>
  <c r="O280" i="39"/>
  <c r="K281" i="39"/>
  <c r="L281" i="39"/>
  <c r="M281" i="39"/>
  <c r="N281" i="39"/>
  <c r="O281" i="39"/>
  <c r="K282" i="39"/>
  <c r="L282" i="39"/>
  <c r="M282" i="39"/>
  <c r="N282" i="39"/>
  <c r="O282" i="39"/>
  <c r="K283" i="39"/>
  <c r="L283" i="39"/>
  <c r="M283" i="39"/>
  <c r="N283" i="39"/>
  <c r="O283" i="39"/>
  <c r="K284" i="39"/>
  <c r="L284" i="39"/>
  <c r="M284" i="39"/>
  <c r="N284" i="39"/>
  <c r="O284" i="39"/>
  <c r="K285" i="39"/>
  <c r="L285" i="39"/>
  <c r="M285" i="39"/>
  <c r="N285" i="39"/>
  <c r="O285" i="39"/>
  <c r="K286" i="39"/>
  <c r="L286" i="39"/>
  <c r="M286" i="39"/>
  <c r="N286" i="39"/>
  <c r="O286" i="39"/>
  <c r="K287" i="39"/>
  <c r="L287" i="39"/>
  <c r="M287" i="39"/>
  <c r="N287" i="39"/>
  <c r="O287" i="39"/>
  <c r="K288" i="39"/>
  <c r="L288" i="39"/>
  <c r="M288" i="39"/>
  <c r="N288" i="39"/>
  <c r="O288" i="39"/>
  <c r="K289" i="39"/>
  <c r="L289" i="39"/>
  <c r="M289" i="39"/>
  <c r="N289" i="39"/>
  <c r="O289" i="39"/>
  <c r="K290" i="39"/>
  <c r="L290" i="39"/>
  <c r="M290" i="39"/>
  <c r="N290" i="39"/>
  <c r="O290" i="39"/>
  <c r="K291" i="39"/>
  <c r="L291" i="39"/>
  <c r="M291" i="39"/>
  <c r="N291" i="39"/>
  <c r="O291" i="39"/>
  <c r="K292" i="39"/>
  <c r="L292" i="39"/>
  <c r="M292" i="39"/>
  <c r="N292" i="39"/>
  <c r="O292" i="39"/>
  <c r="K293" i="39"/>
  <c r="L293" i="39"/>
  <c r="M293" i="39"/>
  <c r="N293" i="39"/>
  <c r="O293" i="39"/>
  <c r="K294" i="39"/>
  <c r="L294" i="39"/>
  <c r="M294" i="39"/>
  <c r="N294" i="39"/>
  <c r="O294" i="39"/>
  <c r="K295" i="39"/>
  <c r="L295" i="39"/>
  <c r="M295" i="39"/>
  <c r="N295" i="39"/>
  <c r="O295" i="39"/>
  <c r="K296" i="39"/>
  <c r="L296" i="39"/>
  <c r="M296" i="39"/>
  <c r="N296" i="39"/>
  <c r="O296" i="39"/>
  <c r="K297" i="39"/>
  <c r="L297" i="39"/>
  <c r="M297" i="39"/>
  <c r="N297" i="39"/>
  <c r="O297" i="39"/>
  <c r="K298" i="39"/>
  <c r="L298" i="39"/>
  <c r="M298" i="39"/>
  <c r="N298" i="39"/>
  <c r="O298" i="39"/>
  <c r="K299" i="39"/>
  <c r="L299" i="39"/>
  <c r="M299" i="39"/>
  <c r="N299" i="39"/>
  <c r="O299" i="39"/>
  <c r="K300" i="39"/>
  <c r="L300" i="39"/>
  <c r="M300" i="39"/>
  <c r="N300" i="39"/>
  <c r="O300" i="39"/>
  <c r="K301" i="39"/>
  <c r="L301" i="39"/>
  <c r="M301" i="39"/>
  <c r="N301" i="39"/>
  <c r="O301" i="39"/>
  <c r="K302" i="39"/>
  <c r="L302" i="39"/>
  <c r="M302" i="39"/>
  <c r="N302" i="39"/>
  <c r="O302" i="39"/>
  <c r="K303" i="39"/>
  <c r="L303" i="39"/>
  <c r="M303" i="39"/>
  <c r="N303" i="39"/>
  <c r="O303" i="39"/>
  <c r="K304" i="39"/>
  <c r="L304" i="39"/>
  <c r="M304" i="39"/>
  <c r="N304" i="39"/>
  <c r="O304" i="39"/>
  <c r="K305" i="39"/>
  <c r="L305" i="39"/>
  <c r="M305" i="39"/>
  <c r="N305" i="39"/>
  <c r="O305" i="39"/>
  <c r="K306" i="39"/>
  <c r="L306" i="39"/>
  <c r="M306" i="39"/>
  <c r="N306" i="39"/>
  <c r="O306" i="39"/>
  <c r="K307" i="39"/>
  <c r="L307" i="39"/>
  <c r="M307" i="39"/>
  <c r="N307" i="39"/>
  <c r="O307" i="39"/>
  <c r="K308" i="39"/>
  <c r="L308" i="39"/>
  <c r="N308" i="39"/>
  <c r="G10" i="39"/>
  <c r="F11" i="39"/>
  <c r="G11" i="39"/>
  <c r="H11" i="39"/>
  <c r="I11" i="39"/>
  <c r="G12" i="39"/>
  <c r="H12" i="39"/>
  <c r="F13" i="39"/>
  <c r="G13" i="39"/>
  <c r="H13" i="39"/>
  <c r="F14" i="39"/>
  <c r="G14" i="39"/>
  <c r="H14" i="39"/>
  <c r="I14" i="39"/>
  <c r="G15" i="39"/>
  <c r="H15" i="39"/>
  <c r="I15" i="39"/>
  <c r="G16" i="39"/>
  <c r="H16" i="39"/>
  <c r="F17" i="39"/>
  <c r="G17" i="39"/>
  <c r="H17" i="39"/>
  <c r="F18" i="39"/>
  <c r="G18" i="39"/>
  <c r="H18" i="39"/>
  <c r="I18" i="39"/>
  <c r="F19" i="39"/>
  <c r="G19" i="39"/>
  <c r="H19" i="39"/>
  <c r="I19" i="39"/>
  <c r="F20" i="39"/>
  <c r="G20" i="39"/>
  <c r="H20" i="39"/>
  <c r="F21" i="39"/>
  <c r="G21" i="39"/>
  <c r="H21" i="39"/>
  <c r="F22" i="39"/>
  <c r="G22" i="39"/>
  <c r="H22" i="39"/>
  <c r="I22" i="39"/>
  <c r="G23" i="39"/>
  <c r="H23" i="39"/>
  <c r="I23" i="39"/>
  <c r="G24" i="39"/>
  <c r="H24" i="39"/>
  <c r="F25" i="39"/>
  <c r="G25" i="39"/>
  <c r="H25" i="39"/>
  <c r="F26" i="39"/>
  <c r="G26" i="39"/>
  <c r="H26" i="39"/>
  <c r="I26" i="39"/>
  <c r="F27" i="39"/>
  <c r="G27" i="39"/>
  <c r="H27" i="39"/>
  <c r="I27" i="39"/>
  <c r="F28" i="39"/>
  <c r="G28" i="39"/>
  <c r="H28" i="39"/>
  <c r="F29" i="39"/>
  <c r="G29" i="39"/>
  <c r="H29" i="39"/>
  <c r="F30" i="39"/>
  <c r="G30" i="39"/>
  <c r="H30" i="39"/>
  <c r="I30" i="39"/>
  <c r="G31" i="39"/>
  <c r="H31" i="39"/>
  <c r="I31" i="39"/>
  <c r="G32" i="39"/>
  <c r="H32" i="39"/>
  <c r="F33" i="39"/>
  <c r="G33" i="39"/>
  <c r="H33" i="39"/>
  <c r="F34" i="39"/>
  <c r="G34" i="39"/>
  <c r="H34" i="39"/>
  <c r="I34" i="39"/>
  <c r="F35" i="39"/>
  <c r="G35" i="39"/>
  <c r="H35" i="39"/>
  <c r="I35" i="39"/>
  <c r="F36" i="39"/>
  <c r="G36" i="39"/>
  <c r="H36" i="39"/>
  <c r="F37" i="39"/>
  <c r="G37" i="39"/>
  <c r="H37" i="39"/>
  <c r="F38" i="39"/>
  <c r="G38" i="39"/>
  <c r="H38" i="39"/>
  <c r="I38" i="39"/>
  <c r="G39" i="39"/>
  <c r="H39" i="39"/>
  <c r="I39" i="39"/>
  <c r="G40" i="39"/>
  <c r="H40" i="39"/>
  <c r="F41" i="39"/>
  <c r="G41" i="39"/>
  <c r="H41" i="39"/>
  <c r="F42" i="39"/>
  <c r="G42" i="39"/>
  <c r="H42" i="39"/>
  <c r="I42" i="39"/>
  <c r="F43" i="39"/>
  <c r="G43" i="39"/>
  <c r="H43" i="39"/>
  <c r="I43" i="39"/>
  <c r="F44" i="39"/>
  <c r="G44" i="39"/>
  <c r="H44" i="39"/>
  <c r="F45" i="39"/>
  <c r="G45" i="39"/>
  <c r="H45" i="39"/>
  <c r="F46" i="39"/>
  <c r="G46" i="39"/>
  <c r="H46" i="39"/>
  <c r="I46" i="39"/>
  <c r="G47" i="39"/>
  <c r="H47" i="39"/>
  <c r="I47" i="39"/>
  <c r="G48" i="39"/>
  <c r="H48" i="39"/>
  <c r="F49" i="39"/>
  <c r="G49" i="39"/>
  <c r="H49" i="39"/>
  <c r="F50" i="39"/>
  <c r="G50" i="39"/>
  <c r="H50" i="39"/>
  <c r="I50" i="39"/>
  <c r="F51" i="39"/>
  <c r="G51" i="39"/>
  <c r="H51" i="39"/>
  <c r="I51" i="39"/>
  <c r="F52" i="39"/>
  <c r="G52" i="39"/>
  <c r="H52" i="39"/>
  <c r="F53" i="39"/>
  <c r="G53" i="39"/>
  <c r="H53" i="39"/>
  <c r="F54" i="39"/>
  <c r="G54" i="39"/>
  <c r="H54" i="39"/>
  <c r="I54" i="39"/>
  <c r="G55" i="39"/>
  <c r="H55" i="39"/>
  <c r="I55" i="39"/>
  <c r="G56" i="39"/>
  <c r="H56" i="39"/>
  <c r="F57" i="39"/>
  <c r="G57" i="39"/>
  <c r="H57" i="39"/>
  <c r="F58" i="39"/>
  <c r="G58" i="39"/>
  <c r="H58" i="39"/>
  <c r="I58" i="39"/>
  <c r="F59" i="39"/>
  <c r="G59" i="39"/>
  <c r="H59" i="39"/>
  <c r="I59" i="39"/>
  <c r="F60" i="39"/>
  <c r="G60" i="39"/>
  <c r="H60" i="39"/>
  <c r="F61" i="39"/>
  <c r="G61" i="39"/>
  <c r="H61" i="39"/>
  <c r="F62" i="39"/>
  <c r="G62" i="39"/>
  <c r="H62" i="39"/>
  <c r="I62" i="39"/>
  <c r="G63" i="39"/>
  <c r="H63" i="39"/>
  <c r="I63" i="39"/>
  <c r="G64" i="39"/>
  <c r="H64" i="39"/>
  <c r="F65" i="39"/>
  <c r="G65" i="39"/>
  <c r="H65" i="39"/>
  <c r="F66" i="39"/>
  <c r="G66" i="39"/>
  <c r="H66" i="39"/>
  <c r="I66" i="39"/>
  <c r="F67" i="39"/>
  <c r="G67" i="39"/>
  <c r="H67" i="39"/>
  <c r="I67" i="39"/>
  <c r="F68" i="39"/>
  <c r="G68" i="39"/>
  <c r="H68" i="39"/>
  <c r="F69" i="39"/>
  <c r="G69" i="39"/>
  <c r="H69" i="39"/>
  <c r="F70" i="39"/>
  <c r="G70" i="39"/>
  <c r="H70" i="39"/>
  <c r="I70" i="39"/>
  <c r="G71" i="39"/>
  <c r="H71" i="39"/>
  <c r="I71" i="39"/>
  <c r="G72" i="39"/>
  <c r="H72" i="39"/>
  <c r="F73" i="39"/>
  <c r="G73" i="39"/>
  <c r="H73" i="39"/>
  <c r="F74" i="39"/>
  <c r="G74" i="39"/>
  <c r="H74" i="39"/>
  <c r="I74" i="39"/>
  <c r="F75" i="39"/>
  <c r="G75" i="39"/>
  <c r="H75" i="39"/>
  <c r="I75" i="39"/>
  <c r="F76" i="39"/>
  <c r="G76" i="39"/>
  <c r="H76" i="39"/>
  <c r="F77" i="39"/>
  <c r="G77" i="39"/>
  <c r="H77" i="39"/>
  <c r="F78" i="39"/>
  <c r="G78" i="39"/>
  <c r="H78" i="39"/>
  <c r="I78" i="39"/>
  <c r="G79" i="39"/>
  <c r="H79" i="39"/>
  <c r="I79" i="39"/>
  <c r="G80" i="39"/>
  <c r="H80" i="39"/>
  <c r="F81" i="39"/>
  <c r="G81" i="39"/>
  <c r="H81" i="39"/>
  <c r="F82" i="39"/>
  <c r="G82" i="39"/>
  <c r="H82" i="39"/>
  <c r="I82" i="39"/>
  <c r="F83" i="39"/>
  <c r="G83" i="39"/>
  <c r="H83" i="39"/>
  <c r="I83" i="39"/>
  <c r="F84" i="39"/>
  <c r="G84" i="39"/>
  <c r="H84" i="39"/>
  <c r="F85" i="39"/>
  <c r="G85" i="39"/>
  <c r="H85" i="39"/>
  <c r="F86" i="39"/>
  <c r="G86" i="39"/>
  <c r="H86" i="39"/>
  <c r="I86" i="39"/>
  <c r="G87" i="39"/>
  <c r="H87" i="39"/>
  <c r="I87" i="39"/>
  <c r="G88" i="39"/>
  <c r="H88" i="39"/>
  <c r="F89" i="39"/>
  <c r="G89" i="39"/>
  <c r="H89" i="39"/>
  <c r="F90" i="39"/>
  <c r="G90" i="39"/>
  <c r="H90" i="39"/>
  <c r="I90" i="39"/>
  <c r="F91" i="39"/>
  <c r="G91" i="39"/>
  <c r="H91" i="39"/>
  <c r="I91" i="39"/>
  <c r="F92" i="39"/>
  <c r="G92" i="39"/>
  <c r="H92" i="39"/>
  <c r="F93" i="39"/>
  <c r="G93" i="39"/>
  <c r="H93" i="39"/>
  <c r="F94" i="39"/>
  <c r="G94" i="39"/>
  <c r="H94" i="39"/>
  <c r="I94" i="39"/>
  <c r="G95" i="39"/>
  <c r="H95" i="39"/>
  <c r="I95" i="39"/>
  <c r="G96" i="39"/>
  <c r="H96" i="39"/>
  <c r="F97" i="39"/>
  <c r="G97" i="39"/>
  <c r="H97" i="39"/>
  <c r="F98" i="39"/>
  <c r="G98" i="39"/>
  <c r="H98" i="39"/>
  <c r="I98" i="39"/>
  <c r="F99" i="39"/>
  <c r="G99" i="39"/>
  <c r="H99" i="39"/>
  <c r="I99" i="39"/>
  <c r="F100" i="39"/>
  <c r="G100" i="39"/>
  <c r="H100" i="39"/>
  <c r="F101" i="39"/>
  <c r="G101" i="39"/>
  <c r="H101" i="39"/>
  <c r="F102" i="39"/>
  <c r="G102" i="39"/>
  <c r="H102" i="39"/>
  <c r="I102" i="39"/>
  <c r="G103" i="39"/>
  <c r="H103" i="39"/>
  <c r="I103" i="39"/>
  <c r="G104" i="39"/>
  <c r="H104" i="39"/>
  <c r="F105" i="39"/>
  <c r="G105" i="39"/>
  <c r="H105" i="39"/>
  <c r="F106" i="39"/>
  <c r="G106" i="39"/>
  <c r="H106" i="39"/>
  <c r="I106" i="39"/>
  <c r="F107" i="39"/>
  <c r="G107" i="39"/>
  <c r="H107" i="39"/>
  <c r="I107" i="39"/>
  <c r="F108" i="39"/>
  <c r="G108" i="39"/>
  <c r="H108" i="39"/>
  <c r="F109" i="39"/>
  <c r="G109" i="39"/>
  <c r="H109" i="39"/>
  <c r="F110" i="39"/>
  <c r="G110" i="39"/>
  <c r="H110" i="39"/>
  <c r="I110" i="39"/>
  <c r="G111" i="39"/>
  <c r="H111" i="39"/>
  <c r="I111" i="39"/>
  <c r="G112" i="39"/>
  <c r="H112" i="39"/>
  <c r="F113" i="39"/>
  <c r="G113" i="39"/>
  <c r="H113" i="39"/>
  <c r="F114" i="39"/>
  <c r="G114" i="39"/>
  <c r="H114" i="39"/>
  <c r="I114" i="39"/>
  <c r="F115" i="39"/>
  <c r="G115" i="39"/>
  <c r="H115" i="39"/>
  <c r="I115" i="39"/>
  <c r="F116" i="39"/>
  <c r="G116" i="39"/>
  <c r="H116" i="39"/>
  <c r="F117" i="39"/>
  <c r="G117" i="39"/>
  <c r="H117" i="39"/>
  <c r="F118" i="39"/>
  <c r="G118" i="39"/>
  <c r="H118" i="39"/>
  <c r="I118" i="39"/>
  <c r="G119" i="39"/>
  <c r="H119" i="39"/>
  <c r="I119" i="39"/>
  <c r="G120" i="39"/>
  <c r="H120" i="39"/>
  <c r="F121" i="39"/>
  <c r="G121" i="39"/>
  <c r="H121" i="39"/>
  <c r="F122" i="39"/>
  <c r="G122" i="39"/>
  <c r="H122" i="39"/>
  <c r="I122" i="39"/>
  <c r="F123" i="39"/>
  <c r="G123" i="39"/>
  <c r="H123" i="39"/>
  <c r="I123" i="39"/>
  <c r="F124" i="39"/>
  <c r="G124" i="39"/>
  <c r="H124" i="39"/>
  <c r="F125" i="39"/>
  <c r="G125" i="39"/>
  <c r="H125" i="39"/>
  <c r="F126" i="39"/>
  <c r="G126" i="39"/>
  <c r="H126" i="39"/>
  <c r="I126" i="39"/>
  <c r="G127" i="39"/>
  <c r="H127" i="39"/>
  <c r="I127" i="39"/>
  <c r="G128" i="39"/>
  <c r="H128" i="39"/>
  <c r="F129" i="39"/>
  <c r="G129" i="39"/>
  <c r="H129" i="39"/>
  <c r="F130" i="39"/>
  <c r="G130" i="39"/>
  <c r="H130" i="39"/>
  <c r="I130" i="39"/>
  <c r="F131" i="39"/>
  <c r="G131" i="39"/>
  <c r="H131" i="39"/>
  <c r="I131" i="39"/>
  <c r="F132" i="39"/>
  <c r="G132" i="39"/>
  <c r="H132" i="39"/>
  <c r="F133" i="39"/>
  <c r="G133" i="39"/>
  <c r="H133" i="39"/>
  <c r="F134" i="39"/>
  <c r="G134" i="39"/>
  <c r="H134" i="39"/>
  <c r="I134" i="39"/>
  <c r="G135" i="39"/>
  <c r="H135" i="39"/>
  <c r="I135" i="39"/>
  <c r="G136" i="39"/>
  <c r="H136" i="39"/>
  <c r="F137" i="39"/>
  <c r="G137" i="39"/>
  <c r="H137" i="39"/>
  <c r="F138" i="39"/>
  <c r="G138" i="39"/>
  <c r="H138" i="39"/>
  <c r="I138" i="39"/>
  <c r="F139" i="39"/>
  <c r="G139" i="39"/>
  <c r="H139" i="39"/>
  <c r="I139" i="39"/>
  <c r="F140" i="39"/>
  <c r="G140" i="39"/>
  <c r="H140" i="39"/>
  <c r="F141" i="39"/>
  <c r="G141" i="39"/>
  <c r="H141" i="39"/>
  <c r="F142" i="39"/>
  <c r="G142" i="39"/>
  <c r="H142" i="39"/>
  <c r="I142" i="39"/>
  <c r="G143" i="39"/>
  <c r="H143" i="39"/>
  <c r="I143" i="39"/>
  <c r="G144" i="39"/>
  <c r="H144" i="39"/>
  <c r="I144" i="39"/>
  <c r="F145" i="39"/>
  <c r="G145" i="39"/>
  <c r="H145" i="39"/>
  <c r="F146" i="39"/>
  <c r="G146" i="39"/>
  <c r="H146" i="39"/>
  <c r="I146" i="39"/>
  <c r="F147" i="39"/>
  <c r="G147" i="39"/>
  <c r="H147" i="39"/>
  <c r="I147" i="39"/>
  <c r="F148" i="39"/>
  <c r="G148" i="39"/>
  <c r="H148" i="39"/>
  <c r="I148" i="39"/>
  <c r="F149" i="39"/>
  <c r="G149" i="39"/>
  <c r="H149" i="39"/>
  <c r="F150" i="39"/>
  <c r="G150" i="39"/>
  <c r="H150" i="39"/>
  <c r="I150" i="39"/>
  <c r="F151" i="39"/>
  <c r="G151" i="39"/>
  <c r="H151" i="39"/>
  <c r="I151" i="39"/>
  <c r="F152" i="39"/>
  <c r="G152" i="39"/>
  <c r="H152" i="39"/>
  <c r="I152" i="39"/>
  <c r="F153" i="39"/>
  <c r="G153" i="39"/>
  <c r="H153" i="39"/>
  <c r="F154" i="39"/>
  <c r="G154" i="39"/>
  <c r="H154" i="39"/>
  <c r="I154" i="39"/>
  <c r="G155" i="39"/>
  <c r="H155" i="39"/>
  <c r="I155" i="39"/>
  <c r="G156" i="39"/>
  <c r="H156" i="39"/>
  <c r="I156" i="39"/>
  <c r="F157" i="39"/>
  <c r="G157" i="39"/>
  <c r="H157" i="39"/>
  <c r="F158" i="39"/>
  <c r="G158" i="39"/>
  <c r="H158" i="39"/>
  <c r="I158" i="39"/>
  <c r="G159" i="39"/>
  <c r="H159" i="39"/>
  <c r="I159" i="39"/>
  <c r="G160" i="39"/>
  <c r="H160" i="39"/>
  <c r="I160" i="39"/>
  <c r="F161" i="39"/>
  <c r="G161" i="39"/>
  <c r="H161" i="39"/>
  <c r="F162" i="39"/>
  <c r="G162" i="39"/>
  <c r="H162" i="39"/>
  <c r="I162" i="39"/>
  <c r="F163" i="39"/>
  <c r="G163" i="39"/>
  <c r="H163" i="39"/>
  <c r="I163" i="39"/>
  <c r="F164" i="39"/>
  <c r="G164" i="39"/>
  <c r="H164" i="39"/>
  <c r="I164" i="39"/>
  <c r="F165" i="39"/>
  <c r="G165" i="39"/>
  <c r="H165" i="39"/>
  <c r="F166" i="39"/>
  <c r="G166" i="39"/>
  <c r="H166" i="39"/>
  <c r="I166" i="39"/>
  <c r="F167" i="39"/>
  <c r="G167" i="39"/>
  <c r="H167" i="39"/>
  <c r="I167" i="39"/>
  <c r="F168" i="39"/>
  <c r="G168" i="39"/>
  <c r="H168" i="39"/>
  <c r="I168" i="39"/>
  <c r="F169" i="39"/>
  <c r="G169" i="39"/>
  <c r="H169" i="39"/>
  <c r="F170" i="39"/>
  <c r="G170" i="39"/>
  <c r="H170" i="39"/>
  <c r="I170" i="39"/>
  <c r="G171" i="39"/>
  <c r="H171" i="39"/>
  <c r="I171" i="39"/>
  <c r="G172" i="39"/>
  <c r="H172" i="39"/>
  <c r="I172" i="39"/>
  <c r="F173" i="39"/>
  <c r="G173" i="39"/>
  <c r="H173" i="39"/>
  <c r="F174" i="39"/>
  <c r="G174" i="39"/>
  <c r="H174" i="39"/>
  <c r="I174" i="39"/>
  <c r="G175" i="39"/>
  <c r="H175" i="39"/>
  <c r="I175" i="39"/>
  <c r="G176" i="39"/>
  <c r="H176" i="39"/>
  <c r="I176" i="39"/>
  <c r="F177" i="39"/>
  <c r="G177" i="39"/>
  <c r="H177" i="39"/>
  <c r="F178" i="39"/>
  <c r="G178" i="39"/>
  <c r="H178" i="39"/>
  <c r="I178" i="39"/>
  <c r="F179" i="39"/>
  <c r="G179" i="39"/>
  <c r="H179" i="39"/>
  <c r="I179" i="39"/>
  <c r="F180" i="39"/>
  <c r="G180" i="39"/>
  <c r="H180" i="39"/>
  <c r="I180" i="39"/>
  <c r="F181" i="39"/>
  <c r="G181" i="39"/>
  <c r="H181" i="39"/>
  <c r="F182" i="39"/>
  <c r="G182" i="39"/>
  <c r="H182" i="39"/>
  <c r="I182" i="39"/>
  <c r="F183" i="39"/>
  <c r="G183" i="39"/>
  <c r="H183" i="39"/>
  <c r="I183" i="39"/>
  <c r="F184" i="39"/>
  <c r="G184" i="39"/>
  <c r="H184" i="39"/>
  <c r="I184" i="39"/>
  <c r="F185" i="39"/>
  <c r="G185" i="39"/>
  <c r="H185" i="39"/>
  <c r="F186" i="39"/>
  <c r="G186" i="39"/>
  <c r="H186" i="39"/>
  <c r="I186" i="39"/>
  <c r="G187" i="39"/>
  <c r="H187" i="39"/>
  <c r="I187" i="39"/>
  <c r="G188" i="39"/>
  <c r="H188" i="39"/>
  <c r="I188" i="39"/>
  <c r="F189" i="39"/>
  <c r="G189" i="39"/>
  <c r="H189" i="39"/>
  <c r="F190" i="39"/>
  <c r="G190" i="39"/>
  <c r="H190" i="39"/>
  <c r="I190" i="39"/>
  <c r="G191" i="39"/>
  <c r="H191" i="39"/>
  <c r="I191" i="39"/>
  <c r="G192" i="39"/>
  <c r="H192" i="39"/>
  <c r="I192" i="39"/>
  <c r="F193" i="39"/>
  <c r="G193" i="39"/>
  <c r="H193" i="39"/>
  <c r="F194" i="39"/>
  <c r="G194" i="39"/>
  <c r="H194" i="39"/>
  <c r="I194" i="39"/>
  <c r="F195" i="39"/>
  <c r="G195" i="39"/>
  <c r="H195" i="39"/>
  <c r="I195" i="39"/>
  <c r="F196" i="39"/>
  <c r="G196" i="39"/>
  <c r="H196" i="39"/>
  <c r="I196" i="39"/>
  <c r="F197" i="39"/>
  <c r="G197" i="39"/>
  <c r="H197" i="39"/>
  <c r="F198" i="39"/>
  <c r="G198" i="39"/>
  <c r="H198" i="39"/>
  <c r="I198" i="39"/>
  <c r="F199" i="39"/>
  <c r="G199" i="39"/>
  <c r="H199" i="39"/>
  <c r="I199" i="39"/>
  <c r="F200" i="39"/>
  <c r="G200" i="39"/>
  <c r="H200" i="39"/>
  <c r="I200" i="39"/>
  <c r="F201" i="39"/>
  <c r="G201" i="39"/>
  <c r="H201" i="39"/>
  <c r="F202" i="39"/>
  <c r="G202" i="39"/>
  <c r="H202" i="39"/>
  <c r="I202" i="39"/>
  <c r="G203" i="39"/>
  <c r="H203" i="39"/>
  <c r="I203" i="39"/>
  <c r="G204" i="39"/>
  <c r="H204" i="39"/>
  <c r="I204" i="39"/>
  <c r="F205" i="39"/>
  <c r="G205" i="39"/>
  <c r="H205" i="39"/>
  <c r="F206" i="39"/>
  <c r="G206" i="39"/>
  <c r="H206" i="39"/>
  <c r="I206" i="39"/>
  <c r="G207" i="39"/>
  <c r="H207" i="39"/>
  <c r="I207" i="39"/>
  <c r="G208" i="39"/>
  <c r="H208" i="39"/>
  <c r="I208" i="39"/>
  <c r="F209" i="39"/>
  <c r="G209" i="39"/>
  <c r="H209" i="39"/>
  <c r="F210" i="39"/>
  <c r="G210" i="39"/>
  <c r="H210" i="39"/>
  <c r="I210" i="39"/>
  <c r="F211" i="39"/>
  <c r="G211" i="39"/>
  <c r="H211" i="39"/>
  <c r="I211" i="39"/>
  <c r="F212" i="39"/>
  <c r="G212" i="39"/>
  <c r="H212" i="39"/>
  <c r="I212" i="39"/>
  <c r="F213" i="39"/>
  <c r="G213" i="39"/>
  <c r="H213" i="39"/>
  <c r="F214" i="39"/>
  <c r="G214" i="39"/>
  <c r="H214" i="39"/>
  <c r="I214" i="39"/>
  <c r="F215" i="39"/>
  <c r="G215" i="39"/>
  <c r="H215" i="39"/>
  <c r="I215" i="39"/>
  <c r="F216" i="39"/>
  <c r="G216" i="39"/>
  <c r="H216" i="39"/>
  <c r="I216" i="39"/>
  <c r="F217" i="39"/>
  <c r="G217" i="39"/>
  <c r="H217" i="39"/>
  <c r="F218" i="39"/>
  <c r="G218" i="39"/>
  <c r="H218" i="39"/>
  <c r="I218" i="39"/>
  <c r="G219" i="39"/>
  <c r="H219" i="39"/>
  <c r="I219" i="39"/>
  <c r="G220" i="39"/>
  <c r="H220" i="39"/>
  <c r="I220" i="39"/>
  <c r="F221" i="39"/>
  <c r="G221" i="39"/>
  <c r="H221" i="39"/>
  <c r="F222" i="39"/>
  <c r="G222" i="39"/>
  <c r="H222" i="39"/>
  <c r="I222" i="39"/>
  <c r="G223" i="39"/>
  <c r="H223" i="39"/>
  <c r="I223" i="39"/>
  <c r="G224" i="39"/>
  <c r="H224" i="39"/>
  <c r="I224" i="39"/>
  <c r="F225" i="39"/>
  <c r="G225" i="39"/>
  <c r="H225" i="39"/>
  <c r="F226" i="39"/>
  <c r="G226" i="39"/>
  <c r="H226" i="39"/>
  <c r="I226" i="39"/>
  <c r="F227" i="39"/>
  <c r="G227" i="39"/>
  <c r="H227" i="39"/>
  <c r="I227" i="39"/>
  <c r="F228" i="39"/>
  <c r="G228" i="39"/>
  <c r="H228" i="39"/>
  <c r="I228" i="39"/>
  <c r="F229" i="39"/>
  <c r="G229" i="39"/>
  <c r="H229" i="39"/>
  <c r="F230" i="39"/>
  <c r="G230" i="39"/>
  <c r="H230" i="39"/>
  <c r="I230" i="39"/>
  <c r="F231" i="39"/>
  <c r="G231" i="39"/>
  <c r="H231" i="39"/>
  <c r="I231" i="39"/>
  <c r="F232" i="39"/>
  <c r="G232" i="39"/>
  <c r="H232" i="39"/>
  <c r="I232" i="39"/>
  <c r="F233" i="39"/>
  <c r="G233" i="39"/>
  <c r="H233" i="39"/>
  <c r="F234" i="39"/>
  <c r="G234" i="39"/>
  <c r="H234" i="39"/>
  <c r="I234" i="39"/>
  <c r="G235" i="39"/>
  <c r="H235" i="39"/>
  <c r="I235" i="39"/>
  <c r="G236" i="39"/>
  <c r="H236" i="39"/>
  <c r="I236" i="39"/>
  <c r="F237" i="39"/>
  <c r="G237" i="39"/>
  <c r="H237" i="39"/>
  <c r="F238" i="39"/>
  <c r="G238" i="39"/>
  <c r="H238" i="39"/>
  <c r="I238" i="39"/>
  <c r="G239" i="39"/>
  <c r="H239" i="39"/>
  <c r="I239" i="39"/>
  <c r="G240" i="39"/>
  <c r="H240" i="39"/>
  <c r="I240" i="39"/>
  <c r="F241" i="39"/>
  <c r="G241" i="39"/>
  <c r="H241" i="39"/>
  <c r="F242" i="39"/>
  <c r="G242" i="39"/>
  <c r="H242" i="39"/>
  <c r="I242" i="39"/>
  <c r="F243" i="39"/>
  <c r="G243" i="39"/>
  <c r="H243" i="39"/>
  <c r="I243" i="39"/>
  <c r="F244" i="39"/>
  <c r="G244" i="39"/>
  <c r="H244" i="39"/>
  <c r="I244" i="39"/>
  <c r="F245" i="39"/>
  <c r="G245" i="39"/>
  <c r="H245" i="39"/>
  <c r="F246" i="39"/>
  <c r="G246" i="39"/>
  <c r="H246" i="39"/>
  <c r="I246" i="39"/>
  <c r="F247" i="39"/>
  <c r="G247" i="39"/>
  <c r="H247" i="39"/>
  <c r="I247" i="39"/>
  <c r="F248" i="39"/>
  <c r="G248" i="39"/>
  <c r="H248" i="39"/>
  <c r="I248" i="39"/>
  <c r="F249" i="39"/>
  <c r="G249" i="39"/>
  <c r="H249" i="39"/>
  <c r="F250" i="39"/>
  <c r="G250" i="39"/>
  <c r="H250" i="39"/>
  <c r="I250" i="39"/>
  <c r="G251" i="39"/>
  <c r="H251" i="39"/>
  <c r="I251" i="39"/>
  <c r="G252" i="39"/>
  <c r="H252" i="39"/>
  <c r="I252" i="39"/>
  <c r="F253" i="39"/>
  <c r="G253" i="39"/>
  <c r="H253" i="39"/>
  <c r="F254" i="39"/>
  <c r="G254" i="39"/>
  <c r="H254" i="39"/>
  <c r="I254" i="39"/>
  <c r="G255" i="39"/>
  <c r="H255" i="39"/>
  <c r="I255" i="39"/>
  <c r="G256" i="39"/>
  <c r="H256" i="39"/>
  <c r="I256" i="39"/>
  <c r="F257" i="39"/>
  <c r="G257" i="39"/>
  <c r="H257" i="39"/>
  <c r="F258" i="39"/>
  <c r="G258" i="39"/>
  <c r="H258" i="39"/>
  <c r="I258" i="39"/>
  <c r="F259" i="39"/>
  <c r="G259" i="39"/>
  <c r="H259" i="39"/>
  <c r="I259" i="39"/>
  <c r="F260" i="39"/>
  <c r="G260" i="39"/>
  <c r="H260" i="39"/>
  <c r="I260" i="39"/>
  <c r="F261" i="39"/>
  <c r="G261" i="39"/>
  <c r="H261" i="39"/>
  <c r="F262" i="39"/>
  <c r="G262" i="39"/>
  <c r="H262" i="39"/>
  <c r="I262" i="39"/>
  <c r="F263" i="39"/>
  <c r="G263" i="39"/>
  <c r="H263" i="39"/>
  <c r="I263" i="39"/>
  <c r="F264" i="39"/>
  <c r="G264" i="39"/>
  <c r="H264" i="39"/>
  <c r="I264" i="39"/>
  <c r="F265" i="39"/>
  <c r="G265" i="39"/>
  <c r="H265" i="39"/>
  <c r="F266" i="39"/>
  <c r="G266" i="39"/>
  <c r="H266" i="39"/>
  <c r="I266" i="39"/>
  <c r="G267" i="39"/>
  <c r="H267" i="39"/>
  <c r="I267" i="39"/>
  <c r="G268" i="39"/>
  <c r="H268" i="39"/>
  <c r="I268" i="39"/>
  <c r="F269" i="39"/>
  <c r="G269" i="39"/>
  <c r="H269" i="39"/>
  <c r="F270" i="39"/>
  <c r="G270" i="39"/>
  <c r="H270" i="39"/>
  <c r="I270" i="39"/>
  <c r="G271" i="39"/>
  <c r="H271" i="39"/>
  <c r="I271" i="39"/>
  <c r="G272" i="39"/>
  <c r="H272" i="39"/>
  <c r="I272" i="39"/>
  <c r="F273" i="39"/>
  <c r="G273" i="39"/>
  <c r="H273" i="39"/>
  <c r="F274" i="39"/>
  <c r="G274" i="39"/>
  <c r="H274" i="39"/>
  <c r="I274" i="39"/>
  <c r="F275" i="39"/>
  <c r="G275" i="39"/>
  <c r="H275" i="39"/>
  <c r="I275" i="39"/>
  <c r="F276" i="39"/>
  <c r="G276" i="39"/>
  <c r="H276" i="39"/>
  <c r="I276" i="39"/>
  <c r="F277" i="39"/>
  <c r="G277" i="39"/>
  <c r="H277" i="39"/>
  <c r="F278" i="39"/>
  <c r="G278" i="39"/>
  <c r="H278" i="39"/>
  <c r="I278" i="39"/>
  <c r="F279" i="39"/>
  <c r="G279" i="39"/>
  <c r="H279" i="39"/>
  <c r="I279" i="39"/>
  <c r="F280" i="39"/>
  <c r="G280" i="39"/>
  <c r="H280" i="39"/>
  <c r="I280" i="39"/>
  <c r="F281" i="39"/>
  <c r="G281" i="39"/>
  <c r="H281" i="39"/>
  <c r="F282" i="39"/>
  <c r="G282" i="39"/>
  <c r="H282" i="39"/>
  <c r="I282" i="39"/>
  <c r="G283" i="39"/>
  <c r="H283" i="39"/>
  <c r="I283" i="39"/>
  <c r="G284" i="39"/>
  <c r="H284" i="39"/>
  <c r="I284" i="39"/>
  <c r="F285" i="39"/>
  <c r="G285" i="39"/>
  <c r="H285" i="39"/>
  <c r="F286" i="39"/>
  <c r="G286" i="39"/>
  <c r="H286" i="39"/>
  <c r="I286" i="39"/>
  <c r="G287" i="39"/>
  <c r="H287" i="39"/>
  <c r="I287" i="39"/>
  <c r="G288" i="39"/>
  <c r="H288" i="39"/>
  <c r="I288" i="39"/>
  <c r="F289" i="39"/>
  <c r="G289" i="39"/>
  <c r="H289" i="39"/>
  <c r="F290" i="39"/>
  <c r="G290" i="39"/>
  <c r="H290" i="39"/>
  <c r="I290" i="39"/>
  <c r="F291" i="39"/>
  <c r="G291" i="39"/>
  <c r="H291" i="39"/>
  <c r="I291" i="39"/>
  <c r="F292" i="39"/>
  <c r="G292" i="39"/>
  <c r="H292" i="39"/>
  <c r="I292" i="39"/>
  <c r="F293" i="39"/>
  <c r="G293" i="39"/>
  <c r="H293" i="39"/>
  <c r="F294" i="39"/>
  <c r="G294" i="39"/>
  <c r="H294" i="39"/>
  <c r="I294" i="39"/>
  <c r="F295" i="39"/>
  <c r="G295" i="39"/>
  <c r="H295" i="39"/>
  <c r="I295" i="39"/>
  <c r="F296" i="39"/>
  <c r="G296" i="39"/>
  <c r="H296" i="39"/>
  <c r="I296" i="39"/>
  <c r="F297" i="39"/>
  <c r="G297" i="39"/>
  <c r="H297" i="39"/>
  <c r="F298" i="39"/>
  <c r="G298" i="39"/>
  <c r="H298" i="39"/>
  <c r="I298" i="39"/>
  <c r="G299" i="39"/>
  <c r="H299" i="39"/>
  <c r="I299" i="39"/>
  <c r="G300" i="39"/>
  <c r="H300" i="39"/>
  <c r="I300" i="39"/>
  <c r="F301" i="39"/>
  <c r="G301" i="39"/>
  <c r="H301" i="39"/>
  <c r="F302" i="39"/>
  <c r="G302" i="39"/>
  <c r="H302" i="39"/>
  <c r="I302" i="39"/>
  <c r="G303" i="39"/>
  <c r="H303" i="39"/>
  <c r="I303" i="39"/>
  <c r="G304" i="39"/>
  <c r="H304" i="39"/>
  <c r="I304" i="39"/>
  <c r="F305" i="39"/>
  <c r="G305" i="39"/>
  <c r="H305" i="39"/>
  <c r="F306" i="39"/>
  <c r="G306" i="39"/>
  <c r="H306" i="39"/>
  <c r="I306" i="39"/>
  <c r="F307" i="39"/>
  <c r="G307" i="39"/>
  <c r="H307" i="39"/>
  <c r="I307" i="39"/>
  <c r="G308" i="39"/>
  <c r="H308" i="39"/>
  <c r="E10" i="39"/>
  <c r="G9" i="39"/>
  <c r="E300" i="39"/>
  <c r="D10" i="39"/>
  <c r="D11" i="39"/>
  <c r="E11" i="39"/>
  <c r="D12" i="39"/>
  <c r="E12" i="39"/>
  <c r="D13" i="39"/>
  <c r="E13" i="39"/>
  <c r="D14" i="39"/>
  <c r="E14" i="39"/>
  <c r="D15" i="39"/>
  <c r="E15" i="39"/>
  <c r="D16" i="39"/>
  <c r="E16" i="39"/>
  <c r="D17" i="39"/>
  <c r="E17" i="39"/>
  <c r="D18" i="39"/>
  <c r="E18" i="39"/>
  <c r="D19" i="39"/>
  <c r="E19" i="39"/>
  <c r="D20" i="39"/>
  <c r="E20" i="39"/>
  <c r="D21" i="39"/>
  <c r="E21" i="39"/>
  <c r="D22" i="39"/>
  <c r="E22" i="39"/>
  <c r="D23" i="39"/>
  <c r="E23" i="39"/>
  <c r="D24" i="39"/>
  <c r="E24" i="39"/>
  <c r="D25" i="39"/>
  <c r="E25" i="39"/>
  <c r="D26" i="39"/>
  <c r="E26" i="39"/>
  <c r="D27" i="39"/>
  <c r="E27" i="39"/>
  <c r="D28" i="39"/>
  <c r="E28" i="39"/>
  <c r="D29" i="39"/>
  <c r="E29" i="39"/>
  <c r="D30" i="39"/>
  <c r="E30" i="39"/>
  <c r="D31" i="39"/>
  <c r="E31" i="39"/>
  <c r="D32" i="39"/>
  <c r="E32" i="39"/>
  <c r="D33" i="39"/>
  <c r="E33" i="39"/>
  <c r="D34" i="39"/>
  <c r="E34" i="39"/>
  <c r="D35" i="39"/>
  <c r="E35" i="39"/>
  <c r="D36" i="39"/>
  <c r="E36" i="39"/>
  <c r="D37" i="39"/>
  <c r="E37" i="39"/>
  <c r="D38" i="39"/>
  <c r="E38" i="39"/>
  <c r="D39" i="39"/>
  <c r="E39" i="39"/>
  <c r="D40" i="39"/>
  <c r="E40" i="39"/>
  <c r="D41" i="39"/>
  <c r="E41" i="39"/>
  <c r="D42" i="39"/>
  <c r="E42" i="39"/>
  <c r="D43" i="39"/>
  <c r="E43" i="39"/>
  <c r="D44" i="39"/>
  <c r="E44" i="39"/>
  <c r="D45" i="39"/>
  <c r="E45" i="39"/>
  <c r="D46" i="39"/>
  <c r="E46" i="39"/>
  <c r="D47" i="39"/>
  <c r="E47" i="39"/>
  <c r="D48" i="39"/>
  <c r="E48" i="39"/>
  <c r="D49" i="39"/>
  <c r="E49" i="39"/>
  <c r="D50" i="39"/>
  <c r="E50" i="39"/>
  <c r="D51" i="39"/>
  <c r="E51" i="39"/>
  <c r="D52" i="39"/>
  <c r="E52" i="39"/>
  <c r="D53" i="39"/>
  <c r="E53" i="39"/>
  <c r="D54" i="39"/>
  <c r="E54" i="39"/>
  <c r="D55" i="39"/>
  <c r="E55" i="39"/>
  <c r="D56" i="39"/>
  <c r="E56" i="39"/>
  <c r="D57" i="39"/>
  <c r="E57" i="39"/>
  <c r="D58" i="39"/>
  <c r="E58" i="39"/>
  <c r="D59" i="39"/>
  <c r="E59" i="39"/>
  <c r="D60" i="39"/>
  <c r="E60" i="39"/>
  <c r="D61" i="39"/>
  <c r="E61" i="39"/>
  <c r="D62" i="39"/>
  <c r="E62" i="39"/>
  <c r="D63" i="39"/>
  <c r="E63" i="39"/>
  <c r="D64" i="39"/>
  <c r="E64" i="39"/>
  <c r="D65" i="39"/>
  <c r="E65" i="39"/>
  <c r="D66" i="39"/>
  <c r="E66" i="39"/>
  <c r="D67" i="39"/>
  <c r="E67" i="39"/>
  <c r="D68" i="39"/>
  <c r="E68" i="39"/>
  <c r="D69" i="39"/>
  <c r="E69" i="39"/>
  <c r="D70" i="39"/>
  <c r="E70" i="39"/>
  <c r="D71" i="39"/>
  <c r="E71" i="39"/>
  <c r="D72" i="39"/>
  <c r="E72" i="39"/>
  <c r="D73" i="39"/>
  <c r="E73" i="39"/>
  <c r="D74" i="39"/>
  <c r="E74" i="39"/>
  <c r="D75" i="39"/>
  <c r="E75" i="39"/>
  <c r="D76" i="39"/>
  <c r="E76" i="39"/>
  <c r="D77" i="39"/>
  <c r="E77" i="39"/>
  <c r="D78" i="39"/>
  <c r="E78" i="39"/>
  <c r="D79" i="39"/>
  <c r="E79" i="39"/>
  <c r="D80" i="39"/>
  <c r="E80" i="39"/>
  <c r="D81" i="39"/>
  <c r="E81" i="39"/>
  <c r="D82" i="39"/>
  <c r="E82" i="39"/>
  <c r="D83" i="39"/>
  <c r="E83" i="39"/>
  <c r="D84" i="39"/>
  <c r="E84" i="39"/>
  <c r="D85" i="39"/>
  <c r="E85" i="39"/>
  <c r="D86" i="39"/>
  <c r="E86" i="39"/>
  <c r="D87" i="39"/>
  <c r="E87" i="39"/>
  <c r="D88" i="39"/>
  <c r="E88" i="39"/>
  <c r="D89" i="39"/>
  <c r="E89" i="39"/>
  <c r="D90" i="39"/>
  <c r="E90" i="39"/>
  <c r="D91" i="39"/>
  <c r="E91" i="39"/>
  <c r="D92" i="39"/>
  <c r="E92" i="39"/>
  <c r="D93" i="39"/>
  <c r="E93" i="39"/>
  <c r="D94" i="39"/>
  <c r="E94" i="39"/>
  <c r="D95" i="39"/>
  <c r="E95" i="39"/>
  <c r="D96" i="39"/>
  <c r="E96" i="39"/>
  <c r="D97" i="39"/>
  <c r="E97" i="39"/>
  <c r="D98" i="39"/>
  <c r="E98" i="39"/>
  <c r="D99" i="39"/>
  <c r="E99" i="39"/>
  <c r="D100" i="39"/>
  <c r="E100" i="39"/>
  <c r="D101" i="39"/>
  <c r="E101" i="39"/>
  <c r="D102" i="39"/>
  <c r="E102" i="39"/>
  <c r="D103" i="39"/>
  <c r="E103" i="39"/>
  <c r="D104" i="39"/>
  <c r="E104" i="39"/>
  <c r="D105" i="39"/>
  <c r="E105" i="39"/>
  <c r="D106" i="39"/>
  <c r="E106" i="39"/>
  <c r="D107" i="39"/>
  <c r="E107" i="39"/>
  <c r="D108" i="39"/>
  <c r="E108" i="39"/>
  <c r="D109" i="39"/>
  <c r="E109" i="39"/>
  <c r="D110" i="39"/>
  <c r="E110" i="39"/>
  <c r="D111" i="39"/>
  <c r="E111" i="39"/>
  <c r="D112" i="39"/>
  <c r="E112" i="39"/>
  <c r="D113" i="39"/>
  <c r="E113" i="39"/>
  <c r="D114" i="39"/>
  <c r="E114" i="39"/>
  <c r="D115" i="39"/>
  <c r="E115" i="39"/>
  <c r="D116" i="39"/>
  <c r="E116" i="39"/>
  <c r="D117" i="39"/>
  <c r="E117" i="39"/>
  <c r="D118" i="39"/>
  <c r="E118" i="39"/>
  <c r="D119" i="39"/>
  <c r="E119" i="39"/>
  <c r="D120" i="39"/>
  <c r="E120" i="39"/>
  <c r="D121" i="39"/>
  <c r="E121" i="39"/>
  <c r="D122" i="39"/>
  <c r="E122" i="39"/>
  <c r="D123" i="39"/>
  <c r="E123" i="39"/>
  <c r="D124" i="39"/>
  <c r="E124" i="39"/>
  <c r="D125" i="39"/>
  <c r="E125" i="39"/>
  <c r="D126" i="39"/>
  <c r="E126" i="39"/>
  <c r="D127" i="39"/>
  <c r="E127" i="39"/>
  <c r="D128" i="39"/>
  <c r="E128" i="39"/>
  <c r="D129" i="39"/>
  <c r="E129" i="39"/>
  <c r="D130" i="39"/>
  <c r="E130" i="39"/>
  <c r="D131" i="39"/>
  <c r="E131" i="39"/>
  <c r="D132" i="39"/>
  <c r="E132" i="39"/>
  <c r="D133" i="39"/>
  <c r="E133" i="39"/>
  <c r="D134" i="39"/>
  <c r="E134" i="39"/>
  <c r="D135" i="39"/>
  <c r="E135" i="39"/>
  <c r="D136" i="39"/>
  <c r="E136" i="39"/>
  <c r="D137" i="39"/>
  <c r="E137" i="39"/>
  <c r="D138" i="39"/>
  <c r="E138" i="39"/>
  <c r="D139" i="39"/>
  <c r="E139" i="39"/>
  <c r="D140" i="39"/>
  <c r="E140" i="39"/>
  <c r="D141" i="39"/>
  <c r="E141" i="39"/>
  <c r="D142" i="39"/>
  <c r="E142" i="39"/>
  <c r="D143" i="39"/>
  <c r="E143" i="39"/>
  <c r="D144" i="39"/>
  <c r="E144" i="39"/>
  <c r="D145" i="39"/>
  <c r="E145" i="39"/>
  <c r="D146" i="39"/>
  <c r="E146" i="39"/>
  <c r="D147" i="39"/>
  <c r="E147" i="39"/>
  <c r="D148" i="39"/>
  <c r="E148" i="39"/>
  <c r="D149" i="39"/>
  <c r="E149" i="39"/>
  <c r="D150" i="39"/>
  <c r="E150" i="39"/>
  <c r="D151" i="39"/>
  <c r="E151" i="39"/>
  <c r="D152" i="39"/>
  <c r="E152" i="39"/>
  <c r="D153" i="39"/>
  <c r="E153" i="39"/>
  <c r="D154" i="39"/>
  <c r="E154" i="39"/>
  <c r="D155" i="39"/>
  <c r="E155" i="39"/>
  <c r="D156" i="39"/>
  <c r="E156" i="39"/>
  <c r="D157" i="39"/>
  <c r="E157" i="39"/>
  <c r="D158" i="39"/>
  <c r="E158" i="39"/>
  <c r="D159" i="39"/>
  <c r="E159" i="39"/>
  <c r="D160" i="39"/>
  <c r="E160" i="39"/>
  <c r="D161" i="39"/>
  <c r="E161" i="39"/>
  <c r="D162" i="39"/>
  <c r="E162" i="39"/>
  <c r="D163" i="39"/>
  <c r="E163" i="39"/>
  <c r="D164" i="39"/>
  <c r="E164" i="39"/>
  <c r="D165" i="39"/>
  <c r="E165" i="39"/>
  <c r="D166" i="39"/>
  <c r="E166" i="39"/>
  <c r="D167" i="39"/>
  <c r="E167" i="39"/>
  <c r="D168" i="39"/>
  <c r="E168" i="39"/>
  <c r="D169" i="39"/>
  <c r="E169" i="39"/>
  <c r="D170" i="39"/>
  <c r="E170" i="39"/>
  <c r="D171" i="39"/>
  <c r="E171" i="39"/>
  <c r="D172" i="39"/>
  <c r="E172" i="39"/>
  <c r="D173" i="39"/>
  <c r="E173" i="39"/>
  <c r="D174" i="39"/>
  <c r="E174" i="39"/>
  <c r="D175" i="39"/>
  <c r="E175" i="39"/>
  <c r="D176" i="39"/>
  <c r="E176" i="39"/>
  <c r="D177" i="39"/>
  <c r="E177" i="39"/>
  <c r="D178" i="39"/>
  <c r="E178" i="39"/>
  <c r="D179" i="39"/>
  <c r="E179" i="39"/>
  <c r="D180" i="39"/>
  <c r="E180" i="39"/>
  <c r="D181" i="39"/>
  <c r="E181" i="39"/>
  <c r="D182" i="39"/>
  <c r="E182" i="39"/>
  <c r="D183" i="39"/>
  <c r="E183" i="39"/>
  <c r="D184" i="39"/>
  <c r="E184" i="39"/>
  <c r="D185" i="39"/>
  <c r="E185" i="39"/>
  <c r="D186" i="39"/>
  <c r="E186" i="39"/>
  <c r="D187" i="39"/>
  <c r="E187" i="39"/>
  <c r="D188" i="39"/>
  <c r="E188" i="39"/>
  <c r="D189" i="39"/>
  <c r="E189" i="39"/>
  <c r="D190" i="39"/>
  <c r="E190" i="39"/>
  <c r="D191" i="39"/>
  <c r="E191" i="39"/>
  <c r="D192" i="39"/>
  <c r="E192" i="39"/>
  <c r="D193" i="39"/>
  <c r="E193" i="39"/>
  <c r="D194" i="39"/>
  <c r="E194" i="39"/>
  <c r="D195" i="39"/>
  <c r="E195" i="39"/>
  <c r="D196" i="39"/>
  <c r="E196" i="39"/>
  <c r="D197" i="39"/>
  <c r="E197" i="39"/>
  <c r="D198" i="39"/>
  <c r="E198" i="39"/>
  <c r="D199" i="39"/>
  <c r="E199" i="39"/>
  <c r="D200" i="39"/>
  <c r="E200" i="39"/>
  <c r="D201" i="39"/>
  <c r="E201" i="39"/>
  <c r="D202" i="39"/>
  <c r="E202" i="39"/>
  <c r="D203" i="39"/>
  <c r="E203" i="39"/>
  <c r="D204" i="39"/>
  <c r="E204" i="39"/>
  <c r="D205" i="39"/>
  <c r="E205" i="39"/>
  <c r="D206" i="39"/>
  <c r="E206" i="39"/>
  <c r="D207" i="39"/>
  <c r="E207" i="39"/>
  <c r="D208" i="39"/>
  <c r="E208" i="39"/>
  <c r="D209" i="39"/>
  <c r="E209" i="39"/>
  <c r="D210" i="39"/>
  <c r="E210" i="39"/>
  <c r="D211" i="39"/>
  <c r="E211" i="39"/>
  <c r="D212" i="39"/>
  <c r="E212" i="39"/>
  <c r="D213" i="39"/>
  <c r="E213" i="39"/>
  <c r="D214" i="39"/>
  <c r="E214" i="39"/>
  <c r="D215" i="39"/>
  <c r="E215" i="39"/>
  <c r="D216" i="39"/>
  <c r="E216" i="39"/>
  <c r="D217" i="39"/>
  <c r="E217" i="39"/>
  <c r="D218" i="39"/>
  <c r="E218" i="39"/>
  <c r="D219" i="39"/>
  <c r="E219" i="39"/>
  <c r="D220" i="39"/>
  <c r="E220" i="39"/>
  <c r="D221" i="39"/>
  <c r="E221" i="39"/>
  <c r="D222" i="39"/>
  <c r="E222" i="39"/>
  <c r="D223" i="39"/>
  <c r="E223" i="39"/>
  <c r="D224" i="39"/>
  <c r="E224" i="39"/>
  <c r="D225" i="39"/>
  <c r="E225" i="39"/>
  <c r="D226" i="39"/>
  <c r="E226" i="39"/>
  <c r="D227" i="39"/>
  <c r="E227" i="39"/>
  <c r="D228" i="39"/>
  <c r="E228" i="39"/>
  <c r="D229" i="39"/>
  <c r="E229" i="39"/>
  <c r="D230" i="39"/>
  <c r="E230" i="39"/>
  <c r="D231" i="39"/>
  <c r="E231" i="39"/>
  <c r="D232" i="39"/>
  <c r="E232" i="39"/>
  <c r="D233" i="39"/>
  <c r="E233" i="39"/>
  <c r="D234" i="39"/>
  <c r="E234" i="39"/>
  <c r="D235" i="39"/>
  <c r="E235" i="39"/>
  <c r="D236" i="39"/>
  <c r="E236" i="39"/>
  <c r="D237" i="39"/>
  <c r="E237" i="39"/>
  <c r="D238" i="39"/>
  <c r="E238" i="39"/>
  <c r="D239" i="39"/>
  <c r="E239" i="39"/>
  <c r="D240" i="39"/>
  <c r="E240" i="39"/>
  <c r="D241" i="39"/>
  <c r="E241" i="39"/>
  <c r="D242" i="39"/>
  <c r="E242" i="39"/>
  <c r="D243" i="39"/>
  <c r="E243" i="39"/>
  <c r="D244" i="39"/>
  <c r="E244" i="39"/>
  <c r="D245" i="39"/>
  <c r="E245" i="39"/>
  <c r="D246" i="39"/>
  <c r="E246" i="39"/>
  <c r="D247" i="39"/>
  <c r="E247" i="39"/>
  <c r="D248" i="39"/>
  <c r="E248" i="39"/>
  <c r="D249" i="39"/>
  <c r="E249" i="39"/>
  <c r="D250" i="39"/>
  <c r="E250" i="39"/>
  <c r="D251" i="39"/>
  <c r="E251" i="39"/>
  <c r="D252" i="39"/>
  <c r="E252" i="39"/>
  <c r="D253" i="39"/>
  <c r="E253" i="39"/>
  <c r="D254" i="39"/>
  <c r="E254" i="39"/>
  <c r="D255" i="39"/>
  <c r="E255" i="39"/>
  <c r="D256" i="39"/>
  <c r="E256" i="39"/>
  <c r="D257" i="39"/>
  <c r="E257" i="39"/>
  <c r="D258" i="39"/>
  <c r="E258" i="39"/>
  <c r="D259" i="39"/>
  <c r="E259" i="39"/>
  <c r="D260" i="39"/>
  <c r="E260" i="39"/>
  <c r="D261" i="39"/>
  <c r="E261" i="39"/>
  <c r="D262" i="39"/>
  <c r="E262" i="39"/>
  <c r="D263" i="39"/>
  <c r="E263" i="39"/>
  <c r="D264" i="39"/>
  <c r="E264" i="39"/>
  <c r="D265" i="39"/>
  <c r="E265" i="39"/>
  <c r="D266" i="39"/>
  <c r="E266" i="39"/>
  <c r="D267" i="39"/>
  <c r="E267" i="39"/>
  <c r="D268" i="39"/>
  <c r="E268" i="39"/>
  <c r="D269" i="39"/>
  <c r="E269" i="39"/>
  <c r="D270" i="39"/>
  <c r="E270" i="39"/>
  <c r="D271" i="39"/>
  <c r="E271" i="39"/>
  <c r="D272" i="39"/>
  <c r="E272" i="39"/>
  <c r="D273" i="39"/>
  <c r="E273" i="39"/>
  <c r="D274" i="39"/>
  <c r="E274" i="39"/>
  <c r="D275" i="39"/>
  <c r="E275" i="39"/>
  <c r="D276" i="39"/>
  <c r="E276" i="39"/>
  <c r="D277" i="39"/>
  <c r="E277" i="39"/>
  <c r="D278" i="39"/>
  <c r="E278" i="39"/>
  <c r="D279" i="39"/>
  <c r="E279" i="39"/>
  <c r="D280" i="39"/>
  <c r="E280" i="39"/>
  <c r="D281" i="39"/>
  <c r="E281" i="39"/>
  <c r="D282" i="39"/>
  <c r="E282" i="39"/>
  <c r="D283" i="39"/>
  <c r="E283" i="39"/>
  <c r="D284" i="39"/>
  <c r="E284" i="39"/>
  <c r="D285" i="39"/>
  <c r="E285" i="39"/>
  <c r="D286" i="39"/>
  <c r="E286" i="39"/>
  <c r="D287" i="39"/>
  <c r="E287" i="39"/>
  <c r="D288" i="39"/>
  <c r="E288" i="39"/>
  <c r="D289" i="39"/>
  <c r="E289" i="39"/>
  <c r="D290" i="39"/>
  <c r="E290" i="39"/>
  <c r="D291" i="39"/>
  <c r="E291" i="39"/>
  <c r="D292" i="39"/>
  <c r="E292" i="39"/>
  <c r="D293" i="39"/>
  <c r="E293" i="39"/>
  <c r="D294" i="39"/>
  <c r="E294" i="39"/>
  <c r="D295" i="39"/>
  <c r="E295" i="39"/>
  <c r="D296" i="39"/>
  <c r="E296" i="39"/>
  <c r="D297" i="39"/>
  <c r="E297" i="39"/>
  <c r="D298" i="39"/>
  <c r="E298" i="39"/>
  <c r="D299" i="39"/>
  <c r="E299" i="39"/>
  <c r="D300" i="39"/>
  <c r="D301" i="39"/>
  <c r="E301" i="39"/>
  <c r="D302" i="39"/>
  <c r="E302" i="39"/>
  <c r="D303" i="39"/>
  <c r="E303" i="39"/>
  <c r="D304" i="39"/>
  <c r="E304" i="39"/>
  <c r="D305" i="39"/>
  <c r="E305" i="39"/>
  <c r="D306" i="39"/>
  <c r="E306" i="39"/>
  <c r="D307" i="39"/>
  <c r="E307" i="39"/>
  <c r="D308" i="39"/>
  <c r="E308"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9" i="39"/>
  <c r="D9" i="39"/>
  <c r="O9" i="39"/>
  <c r="N9" i="39"/>
  <c r="L9" i="39"/>
  <c r="K9" i="39"/>
  <c r="H9" i="39"/>
  <c r="E9" i="39"/>
  <c r="J11" i="37" l="1"/>
  <c r="B35" i="21"/>
  <c r="B21" i="21"/>
  <c r="K8" i="38"/>
  <c r="N4" i="38"/>
  <c r="P20" i="38"/>
  <c r="N20" i="38"/>
  <c r="O23" i="38"/>
  <c r="O24" i="38"/>
  <c r="O25" i="38"/>
  <c r="O26" i="38"/>
  <c r="O27" i="38"/>
  <c r="O28" i="38"/>
  <c r="O29" i="38"/>
  <c r="O30" i="38"/>
  <c r="O31" i="38"/>
  <c r="O22" i="38"/>
  <c r="N23" i="38"/>
  <c r="N24" i="38"/>
  <c r="N25" i="38"/>
  <c r="N26" i="38"/>
  <c r="N27" i="38"/>
  <c r="N28" i="38"/>
  <c r="N29" i="38"/>
  <c r="N30" i="38"/>
  <c r="N31" i="38"/>
  <c r="N22" i="38"/>
  <c r="L23" i="38"/>
  <c r="L24" i="38"/>
  <c r="L25" i="38"/>
  <c r="L26" i="38"/>
  <c r="L27" i="38"/>
  <c r="L28" i="38"/>
  <c r="L29" i="38"/>
  <c r="L30" i="38"/>
  <c r="L31" i="38"/>
  <c r="L22" i="38"/>
  <c r="K23" i="38"/>
  <c r="K24" i="38"/>
  <c r="K25" i="38"/>
  <c r="K26" i="38"/>
  <c r="K27" i="38"/>
  <c r="K28" i="38"/>
  <c r="K29" i="38"/>
  <c r="K30" i="38"/>
  <c r="K31" i="38"/>
  <c r="K22" i="38"/>
  <c r="H23" i="38"/>
  <c r="H24" i="38"/>
  <c r="H25" i="38"/>
  <c r="H26" i="38"/>
  <c r="H27" i="38"/>
  <c r="I27" i="38" s="1"/>
  <c r="H28" i="38"/>
  <c r="I28" i="38" s="1"/>
  <c r="H29" i="38"/>
  <c r="H30" i="38"/>
  <c r="H31" i="38"/>
  <c r="I31" i="38" s="1"/>
  <c r="H22" i="38"/>
  <c r="G23" i="38"/>
  <c r="G24" i="38"/>
  <c r="G25" i="38"/>
  <c r="G26" i="38"/>
  <c r="G27" i="38"/>
  <c r="G28" i="38"/>
  <c r="G29" i="38"/>
  <c r="G30" i="38"/>
  <c r="G31" i="38"/>
  <c r="G22" i="38"/>
  <c r="E23" i="38"/>
  <c r="E24" i="38"/>
  <c r="E25" i="38"/>
  <c r="E26" i="38"/>
  <c r="E27" i="38"/>
  <c r="E28" i="38"/>
  <c r="E29" i="38"/>
  <c r="E30" i="38"/>
  <c r="E31" i="38"/>
  <c r="E22" i="38"/>
  <c r="D23" i="38"/>
  <c r="D24" i="38"/>
  <c r="D25" i="38"/>
  <c r="D26" i="38"/>
  <c r="D27" i="38"/>
  <c r="D28" i="38"/>
  <c r="D29" i="38"/>
  <c r="D30" i="38"/>
  <c r="D31" i="38"/>
  <c r="D22" i="38"/>
  <c r="B23" i="38"/>
  <c r="B24" i="38"/>
  <c r="B25" i="38"/>
  <c r="B26" i="38"/>
  <c r="B27" i="38"/>
  <c r="B28" i="38"/>
  <c r="B29" i="38"/>
  <c r="B30" i="38"/>
  <c r="B31" i="38"/>
  <c r="B22" i="38"/>
  <c r="J14" i="38"/>
  <c r="J12" i="38"/>
  <c r="J10" i="38"/>
  <c r="P4" i="38"/>
  <c r="P308" i="39"/>
  <c r="M308" i="39"/>
  <c r="I308" i="39"/>
  <c r="F308" i="39"/>
  <c r="Q298" i="37"/>
  <c r="Q296" i="39" s="1"/>
  <c r="J295" i="37"/>
  <c r="J293" i="39" s="1"/>
  <c r="Q290" i="37"/>
  <c r="Q288" i="39" s="1"/>
  <c r="Q276" i="37"/>
  <c r="Q274" i="39" s="1"/>
  <c r="Q274" i="37"/>
  <c r="Q272" i="39" s="1"/>
  <c r="J274" i="37"/>
  <c r="J272" i="39" s="1"/>
  <c r="Q266" i="37"/>
  <c r="Q264" i="39" s="1"/>
  <c r="J266" i="37"/>
  <c r="J264" i="39" s="1"/>
  <c r="Q258" i="37"/>
  <c r="Q256" i="39" s="1"/>
  <c r="J258" i="37"/>
  <c r="J256" i="39" s="1"/>
  <c r="Q250" i="37"/>
  <c r="Q248" i="39" s="1"/>
  <c r="J250" i="37"/>
  <c r="J248" i="39" s="1"/>
  <c r="Q242" i="37"/>
  <c r="Q240" i="39" s="1"/>
  <c r="J242" i="37"/>
  <c r="J240" i="39" s="1"/>
  <c r="Q234" i="37"/>
  <c r="Q232" i="39" s="1"/>
  <c r="J234" i="37"/>
  <c r="J232" i="39" s="1"/>
  <c r="Q226" i="37"/>
  <c r="Q224" i="39" s="1"/>
  <c r="J226" i="37"/>
  <c r="J224" i="39" s="1"/>
  <c r="Q218" i="37"/>
  <c r="Q216" i="39" s="1"/>
  <c r="J218" i="37"/>
  <c r="J216" i="39" s="1"/>
  <c r="Q210" i="37"/>
  <c r="Q208" i="39" s="1"/>
  <c r="J210" i="37"/>
  <c r="J208" i="39" s="1"/>
  <c r="Q202" i="37"/>
  <c r="Q200" i="39" s="1"/>
  <c r="J202" i="37"/>
  <c r="J200" i="39" s="1"/>
  <c r="Q194" i="37"/>
  <c r="Q192" i="39" s="1"/>
  <c r="J194" i="37"/>
  <c r="J192" i="39" s="1"/>
  <c r="Q186" i="37"/>
  <c r="Q184" i="39" s="1"/>
  <c r="J186" i="37"/>
  <c r="J184" i="39" s="1"/>
  <c r="Q178" i="37"/>
  <c r="Q176" i="39" s="1"/>
  <c r="J178" i="37"/>
  <c r="J176" i="39" s="1"/>
  <c r="J148" i="37"/>
  <c r="J146" i="39" s="1"/>
  <c r="Q147" i="37"/>
  <c r="Q145" i="39" s="1"/>
  <c r="J140" i="37"/>
  <c r="J138" i="39" s="1"/>
  <c r="Q139" i="37"/>
  <c r="Q137" i="39" s="1"/>
  <c r="J132" i="37"/>
  <c r="J130" i="39" s="1"/>
  <c r="Q131" i="37"/>
  <c r="Q129" i="39" s="1"/>
  <c r="J124" i="37"/>
  <c r="J122" i="39" s="1"/>
  <c r="Q123" i="37"/>
  <c r="Q121" i="39" s="1"/>
  <c r="J116" i="37"/>
  <c r="J114" i="39" s="1"/>
  <c r="Q115" i="37"/>
  <c r="Q113" i="39" s="1"/>
  <c r="J108" i="37"/>
  <c r="J106" i="39" s="1"/>
  <c r="Q107" i="37"/>
  <c r="Q105" i="39" s="1"/>
  <c r="J100" i="37"/>
  <c r="J98" i="39" s="1"/>
  <c r="Q99" i="37"/>
  <c r="Q97" i="39" s="1"/>
  <c r="J92" i="37"/>
  <c r="J90" i="39" s="1"/>
  <c r="Q91" i="37"/>
  <c r="Q89" i="39" s="1"/>
  <c r="J84" i="37"/>
  <c r="J82" i="39" s="1"/>
  <c r="Q83" i="37"/>
  <c r="Q81" i="39" s="1"/>
  <c r="J76" i="37"/>
  <c r="J74" i="39" s="1"/>
  <c r="Q75" i="37"/>
  <c r="Q73" i="39" s="1"/>
  <c r="J68" i="37"/>
  <c r="J66" i="39" s="1"/>
  <c r="Q67" i="37"/>
  <c r="Q65" i="39" s="1"/>
  <c r="J60" i="37"/>
  <c r="J58" i="39" s="1"/>
  <c r="Q59" i="37"/>
  <c r="Q57" i="39" s="1"/>
  <c r="J52" i="37"/>
  <c r="J50" i="39" s="1"/>
  <c r="Q51" i="37"/>
  <c r="Q49" i="39" s="1"/>
  <c r="J44" i="37"/>
  <c r="J42" i="39" s="1"/>
  <c r="Q43" i="37"/>
  <c r="Q41" i="39" s="1"/>
  <c r="J36" i="37"/>
  <c r="J34" i="39" s="1"/>
  <c r="Q35" i="37"/>
  <c r="Q33" i="39" s="1"/>
  <c r="J28" i="37"/>
  <c r="J26" i="39" s="1"/>
  <c r="Q27" i="37"/>
  <c r="Q25" i="39" s="1"/>
  <c r="J20" i="37"/>
  <c r="J18" i="39" s="1"/>
  <c r="Q19" i="37"/>
  <c r="Q17" i="39" s="1"/>
  <c r="P29" i="38"/>
  <c r="Q18" i="37"/>
  <c r="F29" i="38"/>
  <c r="P28" i="38"/>
  <c r="M28" i="38"/>
  <c r="J17" i="37"/>
  <c r="P27" i="38"/>
  <c r="F27" i="38"/>
  <c r="P26" i="38"/>
  <c r="M26" i="38"/>
  <c r="J15" i="37"/>
  <c r="P25" i="38"/>
  <c r="Q14" i="37"/>
  <c r="F25" i="38"/>
  <c r="P24" i="38"/>
  <c r="M24" i="38"/>
  <c r="P23" i="38"/>
  <c r="I9" i="39"/>
  <c r="B5" i="37"/>
  <c r="T63" i="26"/>
  <c r="T87" i="26"/>
  <c r="T83" i="26"/>
  <c r="T79" i="26"/>
  <c r="T75" i="26"/>
  <c r="T71" i="26"/>
  <c r="T67" i="26"/>
  <c r="T59" i="26"/>
  <c r="T55" i="26"/>
  <c r="T51" i="26"/>
  <c r="T47" i="26"/>
  <c r="T43" i="26"/>
  <c r="T39" i="26"/>
  <c r="T35" i="26"/>
  <c r="T31" i="26"/>
  <c r="T27" i="26"/>
  <c r="X109" i="26" s="1"/>
  <c r="T23" i="26"/>
  <c r="X108" i="26" s="1"/>
  <c r="T19" i="26"/>
  <c r="T15" i="26"/>
  <c r="X106" i="26" s="1"/>
  <c r="T11" i="26"/>
  <c r="X105" i="26" s="1"/>
  <c r="D58" i="32"/>
  <c r="G88" i="32"/>
  <c r="G84" i="32"/>
  <c r="G80" i="32"/>
  <c r="G76" i="32"/>
  <c r="G72" i="32"/>
  <c r="G68" i="32"/>
  <c r="G64" i="32"/>
  <c r="G60" i="32"/>
  <c r="G56" i="32"/>
  <c r="G52" i="32"/>
  <c r="AD86" i="32"/>
  <c r="X86" i="32"/>
  <c r="Q86" i="32"/>
  <c r="N86" i="32"/>
  <c r="D86" i="32"/>
  <c r="AD82" i="32"/>
  <c r="X82" i="32"/>
  <c r="Q82" i="32"/>
  <c r="N82" i="32"/>
  <c r="D82" i="32"/>
  <c r="AD78" i="32"/>
  <c r="X78" i="32"/>
  <c r="Q78" i="32"/>
  <c r="N78" i="32"/>
  <c r="D78" i="32"/>
  <c r="AD74" i="32"/>
  <c r="X74" i="32"/>
  <c r="Q74" i="32"/>
  <c r="N74" i="32"/>
  <c r="D74" i="32"/>
  <c r="AD70" i="32"/>
  <c r="X70" i="32"/>
  <c r="Q70" i="32"/>
  <c r="N70" i="32"/>
  <c r="D70" i="32"/>
  <c r="AD66" i="32"/>
  <c r="X66" i="32"/>
  <c r="Q66" i="32"/>
  <c r="N66" i="32"/>
  <c r="D66" i="32"/>
  <c r="AD62" i="32"/>
  <c r="X62" i="32"/>
  <c r="Q62" i="32"/>
  <c r="N62" i="32"/>
  <c r="D62" i="32"/>
  <c r="AD58" i="32"/>
  <c r="X58" i="32"/>
  <c r="Q58" i="32"/>
  <c r="N58" i="32"/>
  <c r="AD54" i="32"/>
  <c r="X54" i="32"/>
  <c r="Q54" i="32"/>
  <c r="T54" i="32" s="1"/>
  <c r="N54" i="32"/>
  <c r="D54" i="32"/>
  <c r="AD50" i="32"/>
  <c r="X50" i="32"/>
  <c r="Q50" i="32"/>
  <c r="N50" i="32"/>
  <c r="D50" i="32"/>
  <c r="D46" i="32"/>
  <c r="X107" i="26" l="1"/>
  <c r="I30" i="38"/>
  <c r="I26" i="38"/>
  <c r="B32" i="38"/>
  <c r="B3" i="39"/>
  <c r="Q25" i="38"/>
  <c r="Q12" i="39"/>
  <c r="Q29" i="38"/>
  <c r="Q16" i="39"/>
  <c r="J26" i="38"/>
  <c r="J13" i="39"/>
  <c r="J28" i="38"/>
  <c r="J15" i="39"/>
  <c r="F23" i="38"/>
  <c r="F10" i="39"/>
  <c r="Q310" i="37"/>
  <c r="Q308" i="39" s="1"/>
  <c r="I23" i="38"/>
  <c r="J12" i="37"/>
  <c r="J5" i="37" s="1"/>
  <c r="M22" i="38"/>
  <c r="M9" i="39"/>
  <c r="P22" i="38"/>
  <c r="P9" i="39"/>
  <c r="J16" i="37"/>
  <c r="J40" i="37"/>
  <c r="J38" i="39" s="1"/>
  <c r="J48" i="37"/>
  <c r="J46" i="39" s="1"/>
  <c r="J72" i="37"/>
  <c r="J70" i="39" s="1"/>
  <c r="J80" i="37"/>
  <c r="J78" i="39" s="1"/>
  <c r="J88" i="37"/>
  <c r="J86" i="39" s="1"/>
  <c r="J96" i="37"/>
  <c r="J94" i="39" s="1"/>
  <c r="J104" i="37"/>
  <c r="J102" i="39" s="1"/>
  <c r="J112" i="37"/>
  <c r="J110" i="39" s="1"/>
  <c r="J120" i="37"/>
  <c r="J118" i="39" s="1"/>
  <c r="J128" i="37"/>
  <c r="J126" i="39" s="1"/>
  <c r="J136" i="37"/>
  <c r="J134" i="39" s="1"/>
  <c r="J144" i="37"/>
  <c r="J142" i="39" s="1"/>
  <c r="J153" i="37"/>
  <c r="J151" i="39" s="1"/>
  <c r="Q158" i="37"/>
  <c r="Q156" i="39" s="1"/>
  <c r="J161" i="37"/>
  <c r="J159" i="39" s="1"/>
  <c r="Q166" i="37"/>
  <c r="Q164" i="39" s="1"/>
  <c r="J169" i="37"/>
  <c r="J167" i="39" s="1"/>
  <c r="Q174" i="37"/>
  <c r="Q172" i="39" s="1"/>
  <c r="Q182" i="37"/>
  <c r="Q180" i="39" s="1"/>
  <c r="Q190" i="37"/>
  <c r="Q188" i="39" s="1"/>
  <c r="Q198" i="37"/>
  <c r="Q196" i="39" s="1"/>
  <c r="Q206" i="37"/>
  <c r="Q204" i="39" s="1"/>
  <c r="Q214" i="37"/>
  <c r="Q212" i="39" s="1"/>
  <c r="Q222" i="37"/>
  <c r="Q220" i="39" s="1"/>
  <c r="Q230" i="37"/>
  <c r="Q228" i="39" s="1"/>
  <c r="Q238" i="37"/>
  <c r="Q236" i="39" s="1"/>
  <c r="Q246" i="37"/>
  <c r="Q244" i="39" s="1"/>
  <c r="Q254" i="37"/>
  <c r="Q252" i="39" s="1"/>
  <c r="Q262" i="37"/>
  <c r="Q260" i="39" s="1"/>
  <c r="Q270" i="37"/>
  <c r="Q268" i="39" s="1"/>
  <c r="Q282" i="37"/>
  <c r="Q280" i="39" s="1"/>
  <c r="Q294" i="37"/>
  <c r="Q292" i="39" s="1"/>
  <c r="Q302" i="37"/>
  <c r="Q300" i="39" s="1"/>
  <c r="J24" i="37"/>
  <c r="J22" i="39" s="1"/>
  <c r="J32" i="37"/>
  <c r="J30" i="39" s="1"/>
  <c r="J56" i="37"/>
  <c r="J54" i="39" s="1"/>
  <c r="J64" i="37"/>
  <c r="J62" i="39" s="1"/>
  <c r="Q15" i="37"/>
  <c r="Q23" i="37"/>
  <c r="Q21" i="39" s="1"/>
  <c r="Q31" i="37"/>
  <c r="Q29" i="39" s="1"/>
  <c r="Q39" i="37"/>
  <c r="Q37" i="39" s="1"/>
  <c r="Q47" i="37"/>
  <c r="Q45" i="39" s="1"/>
  <c r="Q55" i="37"/>
  <c r="Q53" i="39" s="1"/>
  <c r="Q63" i="37"/>
  <c r="Q61" i="39" s="1"/>
  <c r="Q71" i="37"/>
  <c r="Q69" i="39" s="1"/>
  <c r="Q79" i="37"/>
  <c r="Q77" i="39" s="1"/>
  <c r="Q87" i="37"/>
  <c r="Q85" i="39" s="1"/>
  <c r="Q95" i="37"/>
  <c r="Q93" i="39" s="1"/>
  <c r="Q103" i="37"/>
  <c r="Q101" i="39" s="1"/>
  <c r="Q111" i="37"/>
  <c r="Q109" i="39" s="1"/>
  <c r="Q119" i="37"/>
  <c r="Q117" i="39" s="1"/>
  <c r="Q127" i="37"/>
  <c r="Q125" i="39" s="1"/>
  <c r="Q135" i="37"/>
  <c r="Q133" i="39" s="1"/>
  <c r="Q143" i="37"/>
  <c r="Q141" i="39" s="1"/>
  <c r="Q152" i="37"/>
  <c r="Q150" i="39" s="1"/>
  <c r="J158" i="37"/>
  <c r="J156" i="39" s="1"/>
  <c r="Q160" i="37"/>
  <c r="Q158" i="39" s="1"/>
  <c r="J166" i="37"/>
  <c r="J164" i="39" s="1"/>
  <c r="Q168" i="37"/>
  <c r="Q166" i="39" s="1"/>
  <c r="J174" i="37"/>
  <c r="J172" i="39" s="1"/>
  <c r="J182" i="37"/>
  <c r="J180" i="39" s="1"/>
  <c r="J190" i="37"/>
  <c r="J188" i="39" s="1"/>
  <c r="J198" i="37"/>
  <c r="J196" i="39" s="1"/>
  <c r="J206" i="37"/>
  <c r="J204" i="39" s="1"/>
  <c r="J214" i="37"/>
  <c r="J212" i="39" s="1"/>
  <c r="J222" i="37"/>
  <c r="J220" i="39" s="1"/>
  <c r="J230" i="37"/>
  <c r="J228" i="39" s="1"/>
  <c r="J238" i="37"/>
  <c r="J236" i="39" s="1"/>
  <c r="J246" i="37"/>
  <c r="J244" i="39" s="1"/>
  <c r="J254" i="37"/>
  <c r="J252" i="39" s="1"/>
  <c r="J262" i="37"/>
  <c r="J260" i="39" s="1"/>
  <c r="J270" i="37"/>
  <c r="J268" i="39" s="1"/>
  <c r="Q284" i="37"/>
  <c r="Q282" i="39" s="1"/>
  <c r="J291" i="37"/>
  <c r="J289" i="39" s="1"/>
  <c r="J300" i="37"/>
  <c r="J298" i="39" s="1"/>
  <c r="Q308" i="37"/>
  <c r="Q306" i="39" s="1"/>
  <c r="Q12" i="37"/>
  <c r="M23" i="38"/>
  <c r="J18" i="37"/>
  <c r="F31" i="38"/>
  <c r="J22" i="37"/>
  <c r="J20" i="39" s="1"/>
  <c r="J26" i="37"/>
  <c r="J24" i="39" s="1"/>
  <c r="J30" i="37"/>
  <c r="J28" i="39" s="1"/>
  <c r="J38" i="37"/>
  <c r="J36" i="39" s="1"/>
  <c r="J42" i="37"/>
  <c r="J40" i="39" s="1"/>
  <c r="J46" i="37"/>
  <c r="J44" i="39" s="1"/>
  <c r="J50" i="37"/>
  <c r="J48" i="39" s="1"/>
  <c r="J54" i="37"/>
  <c r="J52" i="39" s="1"/>
  <c r="J58" i="37"/>
  <c r="J56" i="39" s="1"/>
  <c r="J70" i="37"/>
  <c r="J68" i="39" s="1"/>
  <c r="J74" i="37"/>
  <c r="J72" i="39" s="1"/>
  <c r="J78" i="37"/>
  <c r="J76" i="39" s="1"/>
  <c r="J82" i="37"/>
  <c r="J80" i="39" s="1"/>
  <c r="J94" i="37"/>
  <c r="J92" i="39" s="1"/>
  <c r="J98" i="37"/>
  <c r="J96" i="39" s="1"/>
  <c r="J106" i="37"/>
  <c r="J104" i="39" s="1"/>
  <c r="J110" i="37"/>
  <c r="J108" i="39" s="1"/>
  <c r="J114" i="37"/>
  <c r="J112" i="39" s="1"/>
  <c r="J118" i="37"/>
  <c r="J116" i="39" s="1"/>
  <c r="J122" i="37"/>
  <c r="J120" i="39" s="1"/>
  <c r="J126" i="37"/>
  <c r="J124" i="39" s="1"/>
  <c r="J130" i="37"/>
  <c r="J128" i="39" s="1"/>
  <c r="J134" i="37"/>
  <c r="J132" i="39" s="1"/>
  <c r="J138" i="37"/>
  <c r="J136" i="39" s="1"/>
  <c r="J142" i="37"/>
  <c r="J140" i="39" s="1"/>
  <c r="J146" i="37"/>
  <c r="J144" i="39" s="1"/>
  <c r="J150" i="37"/>
  <c r="J148" i="39" s="1"/>
  <c r="J155" i="37"/>
  <c r="J153" i="39" s="1"/>
  <c r="Q156" i="37"/>
  <c r="Q154" i="39" s="1"/>
  <c r="J163" i="37"/>
  <c r="J161" i="39" s="1"/>
  <c r="Q164" i="37"/>
  <c r="Q162" i="39" s="1"/>
  <c r="J171" i="37"/>
  <c r="J169" i="39" s="1"/>
  <c r="Q172" i="37"/>
  <c r="Q170" i="39" s="1"/>
  <c r="Q176" i="37"/>
  <c r="Q174" i="39" s="1"/>
  <c r="Q180" i="37"/>
  <c r="Q178" i="39" s="1"/>
  <c r="Q184" i="37"/>
  <c r="Q182" i="39" s="1"/>
  <c r="Q188" i="37"/>
  <c r="Q186" i="39" s="1"/>
  <c r="Q192" i="37"/>
  <c r="Q190" i="39" s="1"/>
  <c r="Q196" i="37"/>
  <c r="Q194" i="39" s="1"/>
  <c r="Q200" i="37"/>
  <c r="Q198" i="39" s="1"/>
  <c r="Q204" i="37"/>
  <c r="Q202" i="39" s="1"/>
  <c r="Q208" i="37"/>
  <c r="Q206" i="39" s="1"/>
  <c r="Q212" i="37"/>
  <c r="Q210" i="39" s="1"/>
  <c r="Q216" i="37"/>
  <c r="Q214" i="39" s="1"/>
  <c r="Q220" i="37"/>
  <c r="Q218" i="39" s="1"/>
  <c r="Q224" i="37"/>
  <c r="Q222" i="39" s="1"/>
  <c r="Q228" i="37"/>
  <c r="Q226" i="39" s="1"/>
  <c r="Q232" i="37"/>
  <c r="Q230" i="39" s="1"/>
  <c r="Q236" i="37"/>
  <c r="Q234" i="39" s="1"/>
  <c r="Q240" i="37"/>
  <c r="Q238" i="39" s="1"/>
  <c r="Q244" i="37"/>
  <c r="Q242" i="39" s="1"/>
  <c r="Q248" i="37"/>
  <c r="Q246" i="39" s="1"/>
  <c r="Q252" i="37"/>
  <c r="Q250" i="39" s="1"/>
  <c r="Q256" i="37"/>
  <c r="Q254" i="39" s="1"/>
  <c r="Q260" i="37"/>
  <c r="Q258" i="39" s="1"/>
  <c r="Q264" i="37"/>
  <c r="Q262" i="39" s="1"/>
  <c r="Q268" i="37"/>
  <c r="Q266" i="39" s="1"/>
  <c r="Q272" i="37"/>
  <c r="Q270" i="39" s="1"/>
  <c r="J277" i="37"/>
  <c r="J275" i="39" s="1"/>
  <c r="J278" i="37"/>
  <c r="J276" i="39" s="1"/>
  <c r="Q278" i="37"/>
  <c r="Q276" i="39" s="1"/>
  <c r="Q281" i="37"/>
  <c r="Q279" i="39" s="1"/>
  <c r="J285" i="37"/>
  <c r="J283" i="39" s="1"/>
  <c r="J286" i="37"/>
  <c r="J284" i="39" s="1"/>
  <c r="Q286" i="37"/>
  <c r="Q284" i="39" s="1"/>
  <c r="J289" i="37"/>
  <c r="J287" i="39" s="1"/>
  <c r="J293" i="37"/>
  <c r="J291" i="39" s="1"/>
  <c r="J297" i="37"/>
  <c r="J295" i="39" s="1"/>
  <c r="J299" i="37"/>
  <c r="J297" i="39" s="1"/>
  <c r="Q301" i="37"/>
  <c r="Q299" i="39" s="1"/>
  <c r="J302" i="37"/>
  <c r="J300" i="39" s="1"/>
  <c r="J303" i="37"/>
  <c r="J301" i="39" s="1"/>
  <c r="J304" i="37"/>
  <c r="J302" i="39" s="1"/>
  <c r="Q304" i="37"/>
  <c r="Q302" i="39" s="1"/>
  <c r="Q307" i="37"/>
  <c r="Q305" i="39" s="1"/>
  <c r="J31" i="38"/>
  <c r="M30" i="38"/>
  <c r="P31" i="38"/>
  <c r="Q28" i="37"/>
  <c r="Q26" i="39" s="1"/>
  <c r="J14" i="37"/>
  <c r="J34" i="37"/>
  <c r="J32" i="39" s="1"/>
  <c r="J62" i="37"/>
  <c r="J60" i="39" s="1"/>
  <c r="J66" i="37"/>
  <c r="J64" i="39" s="1"/>
  <c r="J86" i="37"/>
  <c r="J84" i="39" s="1"/>
  <c r="J90" i="37"/>
  <c r="J88" i="39" s="1"/>
  <c r="J102" i="37"/>
  <c r="J100" i="39" s="1"/>
  <c r="J13" i="37"/>
  <c r="F24" i="38"/>
  <c r="Q13" i="37"/>
  <c r="Q17" i="37"/>
  <c r="J21" i="37"/>
  <c r="J19" i="39" s="1"/>
  <c r="Q21" i="37"/>
  <c r="Q19" i="39" s="1"/>
  <c r="Q22" i="37"/>
  <c r="Q20" i="39" s="1"/>
  <c r="J25" i="37"/>
  <c r="J23" i="39" s="1"/>
  <c r="Q25" i="37"/>
  <c r="Q23" i="39" s="1"/>
  <c r="Q26" i="37"/>
  <c r="Q24" i="39" s="1"/>
  <c r="J29" i="37"/>
  <c r="J27" i="39" s="1"/>
  <c r="Q29" i="37"/>
  <c r="Q27" i="39" s="1"/>
  <c r="Q30" i="37"/>
  <c r="Q28" i="39" s="1"/>
  <c r="J33" i="37"/>
  <c r="J31" i="39" s="1"/>
  <c r="Q33" i="37"/>
  <c r="Q31" i="39" s="1"/>
  <c r="Q34" i="37"/>
  <c r="Q32" i="39" s="1"/>
  <c r="J37" i="37"/>
  <c r="J35" i="39" s="1"/>
  <c r="Q37" i="37"/>
  <c r="Q35" i="39" s="1"/>
  <c r="Q38" i="37"/>
  <c r="Q36" i="39" s="1"/>
  <c r="J41" i="37"/>
  <c r="J39" i="39" s="1"/>
  <c r="Q41" i="37"/>
  <c r="Q39" i="39" s="1"/>
  <c r="Q42" i="37"/>
  <c r="Q40" i="39" s="1"/>
  <c r="J45" i="37"/>
  <c r="J43" i="39" s="1"/>
  <c r="Q45" i="37"/>
  <c r="Q43" i="39" s="1"/>
  <c r="Q46" i="37"/>
  <c r="Q44" i="39" s="1"/>
  <c r="J49" i="37"/>
  <c r="J47" i="39" s="1"/>
  <c r="Q49" i="37"/>
  <c r="Q47" i="39" s="1"/>
  <c r="Q50" i="37"/>
  <c r="Q48" i="39" s="1"/>
  <c r="J53" i="37"/>
  <c r="J51" i="39" s="1"/>
  <c r="Q53" i="37"/>
  <c r="Q51" i="39" s="1"/>
  <c r="Q54" i="37"/>
  <c r="Q52" i="39" s="1"/>
  <c r="J57" i="37"/>
  <c r="J55" i="39" s="1"/>
  <c r="Q57" i="37"/>
  <c r="Q55" i="39" s="1"/>
  <c r="Q58" i="37"/>
  <c r="Q56" i="39" s="1"/>
  <c r="J61" i="37"/>
  <c r="J59" i="39" s="1"/>
  <c r="Q61" i="37"/>
  <c r="Q59" i="39" s="1"/>
  <c r="Q62" i="37"/>
  <c r="Q60" i="39" s="1"/>
  <c r="J65" i="37"/>
  <c r="J63" i="39" s="1"/>
  <c r="Q65" i="37"/>
  <c r="Q63" i="39" s="1"/>
  <c r="Q66" i="37"/>
  <c r="Q64" i="39" s="1"/>
  <c r="J69" i="37"/>
  <c r="J67" i="39" s="1"/>
  <c r="Q69" i="37"/>
  <c r="Q67" i="39" s="1"/>
  <c r="Q70" i="37"/>
  <c r="Q68" i="39" s="1"/>
  <c r="J73" i="37"/>
  <c r="J71" i="39" s="1"/>
  <c r="Q73" i="37"/>
  <c r="Q71" i="39" s="1"/>
  <c r="Q74" i="37"/>
  <c r="Q72" i="39" s="1"/>
  <c r="J77" i="37"/>
  <c r="J75" i="39" s="1"/>
  <c r="Q77" i="37"/>
  <c r="Q75" i="39" s="1"/>
  <c r="Q78" i="37"/>
  <c r="Q76" i="39" s="1"/>
  <c r="J81" i="37"/>
  <c r="J79" i="39" s="1"/>
  <c r="Q81" i="37"/>
  <c r="Q79" i="39" s="1"/>
  <c r="Q82" i="37"/>
  <c r="Q80" i="39" s="1"/>
  <c r="J85" i="37"/>
  <c r="J83" i="39" s="1"/>
  <c r="Q85" i="37"/>
  <c r="Q83" i="39" s="1"/>
  <c r="Q86" i="37"/>
  <c r="Q84" i="39" s="1"/>
  <c r="J89" i="37"/>
  <c r="J87" i="39" s="1"/>
  <c r="Q89" i="37"/>
  <c r="Q87" i="39" s="1"/>
  <c r="Q90" i="37"/>
  <c r="Q88" i="39" s="1"/>
  <c r="J93" i="37"/>
  <c r="J91" i="39" s="1"/>
  <c r="Q93" i="37"/>
  <c r="Q91" i="39" s="1"/>
  <c r="Q94" i="37"/>
  <c r="Q92" i="39" s="1"/>
  <c r="J97" i="37"/>
  <c r="J95" i="39" s="1"/>
  <c r="Q97" i="37"/>
  <c r="Q95" i="39" s="1"/>
  <c r="Q98" i="37"/>
  <c r="Q96" i="39" s="1"/>
  <c r="J101" i="37"/>
  <c r="J99" i="39" s="1"/>
  <c r="Q101" i="37"/>
  <c r="Q99" i="39" s="1"/>
  <c r="Q102" i="37"/>
  <c r="Q100" i="39" s="1"/>
  <c r="J105" i="37"/>
  <c r="J103" i="39" s="1"/>
  <c r="Q105" i="37"/>
  <c r="Q103" i="39" s="1"/>
  <c r="Q106" i="37"/>
  <c r="Q104" i="39" s="1"/>
  <c r="J109" i="37"/>
  <c r="J107" i="39" s="1"/>
  <c r="Q109" i="37"/>
  <c r="Q107" i="39" s="1"/>
  <c r="Q110" i="37"/>
  <c r="Q108" i="39" s="1"/>
  <c r="J113" i="37"/>
  <c r="J111" i="39" s="1"/>
  <c r="Q113" i="37"/>
  <c r="Q111" i="39" s="1"/>
  <c r="Q114" i="37"/>
  <c r="Q112" i="39" s="1"/>
  <c r="J117" i="37"/>
  <c r="J115" i="39" s="1"/>
  <c r="Q117" i="37"/>
  <c r="Q115" i="39" s="1"/>
  <c r="Q118" i="37"/>
  <c r="Q116" i="39" s="1"/>
  <c r="J121" i="37"/>
  <c r="J119" i="39" s="1"/>
  <c r="Q121" i="37"/>
  <c r="Q119" i="39" s="1"/>
  <c r="Q122" i="37"/>
  <c r="Q120" i="39" s="1"/>
  <c r="J125" i="37"/>
  <c r="J123" i="39" s="1"/>
  <c r="Q125" i="37"/>
  <c r="Q123" i="39" s="1"/>
  <c r="Q126" i="37"/>
  <c r="Q124" i="39" s="1"/>
  <c r="J129" i="37"/>
  <c r="J127" i="39" s="1"/>
  <c r="Q129" i="37"/>
  <c r="Q127" i="39" s="1"/>
  <c r="Q130" i="37"/>
  <c r="Q128" i="39" s="1"/>
  <c r="J133" i="37"/>
  <c r="J131" i="39" s="1"/>
  <c r="Q133" i="37"/>
  <c r="Q131" i="39" s="1"/>
  <c r="Q134" i="37"/>
  <c r="Q132" i="39" s="1"/>
  <c r="J137" i="37"/>
  <c r="J135" i="39" s="1"/>
  <c r="Q137" i="37"/>
  <c r="Q135" i="39" s="1"/>
  <c r="Q138" i="37"/>
  <c r="Q136" i="39" s="1"/>
  <c r="J141" i="37"/>
  <c r="J139" i="39" s="1"/>
  <c r="Q141" i="37"/>
  <c r="Q139" i="39" s="1"/>
  <c r="Q142" i="37"/>
  <c r="Q140" i="39" s="1"/>
  <c r="J145" i="37"/>
  <c r="J143" i="39" s="1"/>
  <c r="Q145" i="37"/>
  <c r="Q143" i="39" s="1"/>
  <c r="Q146" i="37"/>
  <c r="Q144" i="39" s="1"/>
  <c r="J149" i="37"/>
  <c r="J147" i="39" s="1"/>
  <c r="Q149" i="37"/>
  <c r="Q147" i="39" s="1"/>
  <c r="Q150" i="37"/>
  <c r="Q148" i="39" s="1"/>
  <c r="Q151" i="37"/>
  <c r="Q149" i="39" s="1"/>
  <c r="J154" i="37"/>
  <c r="J152" i="39" s="1"/>
  <c r="Q154" i="37"/>
  <c r="Q152" i="39" s="1"/>
  <c r="Q155" i="37"/>
  <c r="Q153" i="39" s="1"/>
  <c r="J156" i="37"/>
  <c r="J154" i="39" s="1"/>
  <c r="J157" i="37"/>
  <c r="J155" i="39" s="1"/>
  <c r="Q159" i="37"/>
  <c r="Q157" i="39" s="1"/>
  <c r="J162" i="37"/>
  <c r="J160" i="39" s="1"/>
  <c r="Q162" i="37"/>
  <c r="Q160" i="39" s="1"/>
  <c r="Q163" i="37"/>
  <c r="Q161" i="39" s="1"/>
  <c r="J164" i="37"/>
  <c r="J162" i="39" s="1"/>
  <c r="J165" i="37"/>
  <c r="J163" i="39" s="1"/>
  <c r="Q167" i="37"/>
  <c r="Q165" i="39" s="1"/>
  <c r="J170" i="37"/>
  <c r="J168" i="39" s="1"/>
  <c r="Q170" i="37"/>
  <c r="Q168" i="39" s="1"/>
  <c r="Q171" i="37"/>
  <c r="Q169" i="39" s="1"/>
  <c r="J172" i="37"/>
  <c r="J170" i="39" s="1"/>
  <c r="J173" i="37"/>
  <c r="J171" i="39" s="1"/>
  <c r="Q175" i="37"/>
  <c r="Q173" i="39" s="1"/>
  <c r="J176" i="37"/>
  <c r="J174" i="39" s="1"/>
  <c r="J177" i="37"/>
  <c r="J175" i="39" s="1"/>
  <c r="Q179" i="37"/>
  <c r="Q177" i="39" s="1"/>
  <c r="J180" i="37"/>
  <c r="J178" i="39" s="1"/>
  <c r="J181" i="37"/>
  <c r="J179" i="39" s="1"/>
  <c r="Q183" i="37"/>
  <c r="Q181" i="39" s="1"/>
  <c r="J184" i="37"/>
  <c r="J182" i="39" s="1"/>
  <c r="J185" i="37"/>
  <c r="J183" i="39" s="1"/>
  <c r="Q187" i="37"/>
  <c r="Q185" i="39" s="1"/>
  <c r="J188" i="37"/>
  <c r="J186" i="39" s="1"/>
  <c r="J189" i="37"/>
  <c r="J187" i="39" s="1"/>
  <c r="Q191" i="37"/>
  <c r="Q189" i="39" s="1"/>
  <c r="J192" i="37"/>
  <c r="J190" i="39" s="1"/>
  <c r="J193" i="37"/>
  <c r="J191" i="39" s="1"/>
  <c r="Q195" i="37"/>
  <c r="Q193" i="39" s="1"/>
  <c r="J196" i="37"/>
  <c r="J194" i="39" s="1"/>
  <c r="J197" i="37"/>
  <c r="J195" i="39" s="1"/>
  <c r="Q199" i="37"/>
  <c r="Q197" i="39" s="1"/>
  <c r="J200" i="37"/>
  <c r="J198" i="39" s="1"/>
  <c r="J201" i="37"/>
  <c r="J199" i="39" s="1"/>
  <c r="Q203" i="37"/>
  <c r="Q201" i="39" s="1"/>
  <c r="J204" i="37"/>
  <c r="J202" i="39" s="1"/>
  <c r="J205" i="37"/>
  <c r="J203" i="39" s="1"/>
  <c r="Q207" i="37"/>
  <c r="Q205" i="39" s="1"/>
  <c r="J208" i="37"/>
  <c r="J206" i="39" s="1"/>
  <c r="J209" i="37"/>
  <c r="J207" i="39" s="1"/>
  <c r="Q211" i="37"/>
  <c r="Q209" i="39" s="1"/>
  <c r="J212" i="37"/>
  <c r="J210" i="39" s="1"/>
  <c r="J213" i="37"/>
  <c r="J211" i="39" s="1"/>
  <c r="Q215" i="37"/>
  <c r="Q213" i="39" s="1"/>
  <c r="J216" i="37"/>
  <c r="J214" i="39" s="1"/>
  <c r="J217" i="37"/>
  <c r="J215" i="39" s="1"/>
  <c r="Q219" i="37"/>
  <c r="Q217" i="39" s="1"/>
  <c r="J220" i="37"/>
  <c r="J218" i="39" s="1"/>
  <c r="J221" i="37"/>
  <c r="J219" i="39" s="1"/>
  <c r="Q223" i="37"/>
  <c r="Q221" i="39" s="1"/>
  <c r="J224" i="37"/>
  <c r="J222" i="39" s="1"/>
  <c r="J225" i="37"/>
  <c r="J223" i="39" s="1"/>
  <c r="Q227" i="37"/>
  <c r="Q225" i="39" s="1"/>
  <c r="J228" i="37"/>
  <c r="J226" i="39" s="1"/>
  <c r="J229" i="37"/>
  <c r="J227" i="39" s="1"/>
  <c r="Q231" i="37"/>
  <c r="Q229" i="39" s="1"/>
  <c r="J232" i="37"/>
  <c r="J230" i="39" s="1"/>
  <c r="J233" i="37"/>
  <c r="J231" i="39" s="1"/>
  <c r="Q235" i="37"/>
  <c r="Q233" i="39" s="1"/>
  <c r="J236" i="37"/>
  <c r="J234" i="39" s="1"/>
  <c r="J237" i="37"/>
  <c r="J235" i="39" s="1"/>
  <c r="Q239" i="37"/>
  <c r="Q237" i="39" s="1"/>
  <c r="J240" i="37"/>
  <c r="J238" i="39" s="1"/>
  <c r="J241" i="37"/>
  <c r="J239" i="39" s="1"/>
  <c r="Q243" i="37"/>
  <c r="Q241" i="39" s="1"/>
  <c r="J244" i="37"/>
  <c r="J242" i="39" s="1"/>
  <c r="J245" i="37"/>
  <c r="J243" i="39" s="1"/>
  <c r="Q247" i="37"/>
  <c r="Q245" i="39" s="1"/>
  <c r="J248" i="37"/>
  <c r="J246" i="39" s="1"/>
  <c r="J249" i="37"/>
  <c r="J247" i="39" s="1"/>
  <c r="Q251" i="37"/>
  <c r="Q249" i="39" s="1"/>
  <c r="J252" i="37"/>
  <c r="J250" i="39" s="1"/>
  <c r="J253" i="37"/>
  <c r="J251" i="39" s="1"/>
  <c r="Q255" i="37"/>
  <c r="Q253" i="39" s="1"/>
  <c r="J256" i="37"/>
  <c r="J254" i="39" s="1"/>
  <c r="J257" i="37"/>
  <c r="J255" i="39" s="1"/>
  <c r="Q259" i="37"/>
  <c r="Q257" i="39" s="1"/>
  <c r="J260" i="37"/>
  <c r="J258" i="39" s="1"/>
  <c r="J261" i="37"/>
  <c r="J259" i="39" s="1"/>
  <c r="Q263" i="37"/>
  <c r="Q261" i="39" s="1"/>
  <c r="J264" i="37"/>
  <c r="J262" i="39" s="1"/>
  <c r="J265" i="37"/>
  <c r="J263" i="39" s="1"/>
  <c r="Q267" i="37"/>
  <c r="Q265" i="39" s="1"/>
  <c r="J268" i="37"/>
  <c r="J266" i="39" s="1"/>
  <c r="J269" i="37"/>
  <c r="J267" i="39" s="1"/>
  <c r="Q271" i="37"/>
  <c r="Q269" i="39" s="1"/>
  <c r="J272" i="37"/>
  <c r="J270" i="39" s="1"/>
  <c r="J273" i="37"/>
  <c r="J271" i="39" s="1"/>
  <c r="Q275" i="37"/>
  <c r="Q273" i="39" s="1"/>
  <c r="J279" i="37"/>
  <c r="J277" i="39" s="1"/>
  <c r="J280" i="37"/>
  <c r="J278" i="39" s="1"/>
  <c r="Q280" i="37"/>
  <c r="Q278" i="39" s="1"/>
  <c r="Q283" i="37"/>
  <c r="Q281" i="39" s="1"/>
  <c r="J287" i="37"/>
  <c r="J285" i="39" s="1"/>
  <c r="J288" i="37"/>
  <c r="J286" i="39" s="1"/>
  <c r="Q288" i="37"/>
  <c r="Q286" i="39" s="1"/>
  <c r="Q289" i="37"/>
  <c r="Q287" i="39" s="1"/>
  <c r="J292" i="37"/>
  <c r="J290" i="39" s="1"/>
  <c r="Q292" i="37"/>
  <c r="Q290" i="39" s="1"/>
  <c r="Q293" i="37"/>
  <c r="Q291" i="39" s="1"/>
  <c r="J296" i="37"/>
  <c r="J294" i="39" s="1"/>
  <c r="Q296" i="37"/>
  <c r="Q294" i="39" s="1"/>
  <c r="Q297" i="37"/>
  <c r="Q295" i="39" s="1"/>
  <c r="Q300" i="37"/>
  <c r="Q298" i="39" s="1"/>
  <c r="J305" i="37"/>
  <c r="J303" i="39" s="1"/>
  <c r="J306" i="37"/>
  <c r="J304" i="39" s="1"/>
  <c r="Q306" i="37"/>
  <c r="Q304" i="39" s="1"/>
  <c r="Q309" i="37"/>
  <c r="Q307" i="39" s="1"/>
  <c r="F28" i="38"/>
  <c r="M29" i="38"/>
  <c r="P30" i="38"/>
  <c r="Q277" i="37"/>
  <c r="Q275" i="39" s="1"/>
  <c r="J281" i="37"/>
  <c r="J279" i="39" s="1"/>
  <c r="J282" i="37"/>
  <c r="J280" i="39" s="1"/>
  <c r="Q285" i="37"/>
  <c r="Q283" i="39" s="1"/>
  <c r="Q299" i="37"/>
  <c r="Q297" i="39" s="1"/>
  <c r="J301" i="37"/>
  <c r="J299" i="39" s="1"/>
  <c r="Q303" i="37"/>
  <c r="Q301" i="39" s="1"/>
  <c r="J307" i="37"/>
  <c r="J305" i="39" s="1"/>
  <c r="J308" i="37"/>
  <c r="J306" i="39" s="1"/>
  <c r="F26" i="38"/>
  <c r="Q16" i="37"/>
  <c r="M27" i="38"/>
  <c r="J19" i="37"/>
  <c r="J17" i="39" s="1"/>
  <c r="Q30" i="38"/>
  <c r="Q20" i="37"/>
  <c r="Q18" i="39" s="1"/>
  <c r="M31" i="38"/>
  <c r="J23" i="37"/>
  <c r="J21" i="39" s="1"/>
  <c r="Q24" i="37"/>
  <c r="Q22" i="39" s="1"/>
  <c r="J27" i="37"/>
  <c r="J25" i="39" s="1"/>
  <c r="J31" i="37"/>
  <c r="J29" i="39" s="1"/>
  <c r="Q32" i="37"/>
  <c r="Q30" i="39" s="1"/>
  <c r="J35" i="37"/>
  <c r="J33" i="39" s="1"/>
  <c r="Q36" i="37"/>
  <c r="Q34" i="39" s="1"/>
  <c r="J39" i="37"/>
  <c r="J37" i="39" s="1"/>
  <c r="Q40" i="37"/>
  <c r="Q38" i="39" s="1"/>
  <c r="J43" i="37"/>
  <c r="J41" i="39" s="1"/>
  <c r="Q44" i="37"/>
  <c r="Q42" i="39" s="1"/>
  <c r="J47" i="37"/>
  <c r="J45" i="39" s="1"/>
  <c r="Q48" i="37"/>
  <c r="Q46" i="39" s="1"/>
  <c r="J51" i="37"/>
  <c r="J49" i="39" s="1"/>
  <c r="Q52" i="37"/>
  <c r="Q50" i="39" s="1"/>
  <c r="J55" i="37"/>
  <c r="J53" i="39" s="1"/>
  <c r="Q56" i="37"/>
  <c r="Q54" i="39" s="1"/>
  <c r="J59" i="37"/>
  <c r="J57" i="39" s="1"/>
  <c r="Q60" i="37"/>
  <c r="Q58" i="39" s="1"/>
  <c r="J63" i="37"/>
  <c r="J61" i="39" s="1"/>
  <c r="Q64" i="37"/>
  <c r="Q62" i="39" s="1"/>
  <c r="J67" i="37"/>
  <c r="J65" i="39" s="1"/>
  <c r="Q68" i="37"/>
  <c r="Q66" i="39" s="1"/>
  <c r="J71" i="37"/>
  <c r="J69" i="39" s="1"/>
  <c r="Q72" i="37"/>
  <c r="Q70" i="39" s="1"/>
  <c r="J75" i="37"/>
  <c r="J73" i="39" s="1"/>
  <c r="Q76" i="37"/>
  <c r="Q74" i="39" s="1"/>
  <c r="J79" i="37"/>
  <c r="J77" i="39" s="1"/>
  <c r="Q80" i="37"/>
  <c r="Q78" i="39" s="1"/>
  <c r="J83" i="37"/>
  <c r="J81" i="39" s="1"/>
  <c r="Q84" i="37"/>
  <c r="Q82" i="39" s="1"/>
  <c r="J87" i="37"/>
  <c r="J85" i="39" s="1"/>
  <c r="Q88" i="37"/>
  <c r="Q86" i="39" s="1"/>
  <c r="J91" i="37"/>
  <c r="J89" i="39" s="1"/>
  <c r="Q92" i="37"/>
  <c r="Q90" i="39" s="1"/>
  <c r="J95" i="37"/>
  <c r="J93" i="39" s="1"/>
  <c r="Q96" i="37"/>
  <c r="Q94" i="39" s="1"/>
  <c r="J99" i="37"/>
  <c r="J97" i="39" s="1"/>
  <c r="Q100" i="37"/>
  <c r="Q98" i="39" s="1"/>
  <c r="J103" i="37"/>
  <c r="J101" i="39" s="1"/>
  <c r="Q104" i="37"/>
  <c r="Q102" i="39" s="1"/>
  <c r="J107" i="37"/>
  <c r="J105" i="39" s="1"/>
  <c r="Q108" i="37"/>
  <c r="Q106" i="39" s="1"/>
  <c r="J111" i="37"/>
  <c r="J109" i="39" s="1"/>
  <c r="Q112" i="37"/>
  <c r="Q110" i="39" s="1"/>
  <c r="J115" i="37"/>
  <c r="J113" i="39" s="1"/>
  <c r="Q116" i="37"/>
  <c r="Q114" i="39" s="1"/>
  <c r="J119" i="37"/>
  <c r="J117" i="39" s="1"/>
  <c r="Q120" i="37"/>
  <c r="Q118" i="39" s="1"/>
  <c r="J123" i="37"/>
  <c r="J121" i="39" s="1"/>
  <c r="Q124" i="37"/>
  <c r="Q122" i="39" s="1"/>
  <c r="J127" i="37"/>
  <c r="J125" i="39" s="1"/>
  <c r="Q128" i="37"/>
  <c r="Q126" i="39" s="1"/>
  <c r="J131" i="37"/>
  <c r="J129" i="39" s="1"/>
  <c r="Q132" i="37"/>
  <c r="Q130" i="39" s="1"/>
  <c r="J135" i="37"/>
  <c r="J133" i="39" s="1"/>
  <c r="Q136" i="37"/>
  <c r="Q134" i="39" s="1"/>
  <c r="J139" i="37"/>
  <c r="J137" i="39" s="1"/>
  <c r="Q140" i="37"/>
  <c r="Q138" i="39" s="1"/>
  <c r="J143" i="37"/>
  <c r="J141" i="39" s="1"/>
  <c r="Q144" i="37"/>
  <c r="Q142" i="39" s="1"/>
  <c r="J147" i="37"/>
  <c r="J145" i="39" s="1"/>
  <c r="Q148" i="37"/>
  <c r="Q146" i="39" s="1"/>
  <c r="J151" i="37"/>
  <c r="J149" i="39" s="1"/>
  <c r="J152" i="37"/>
  <c r="J150" i="39" s="1"/>
  <c r="Q153" i="37"/>
  <c r="Q151" i="39" s="1"/>
  <c r="Q157" i="37"/>
  <c r="Q155" i="39" s="1"/>
  <c r="J159" i="37"/>
  <c r="J157" i="39" s="1"/>
  <c r="J160" i="37"/>
  <c r="J158" i="39" s="1"/>
  <c r="Q161" i="37"/>
  <c r="Q159" i="39" s="1"/>
  <c r="Q165" i="37"/>
  <c r="Q163" i="39" s="1"/>
  <c r="J167" i="37"/>
  <c r="J165" i="39" s="1"/>
  <c r="J168" i="37"/>
  <c r="J166" i="39" s="1"/>
  <c r="Q169" i="37"/>
  <c r="Q167" i="39" s="1"/>
  <c r="Q173" i="37"/>
  <c r="Q171" i="39" s="1"/>
  <c r="J175" i="37"/>
  <c r="J173" i="39" s="1"/>
  <c r="Q177" i="37"/>
  <c r="Q175" i="39" s="1"/>
  <c r="J179" i="37"/>
  <c r="J177" i="39" s="1"/>
  <c r="Q181" i="37"/>
  <c r="Q179" i="39" s="1"/>
  <c r="J183" i="37"/>
  <c r="J181" i="39" s="1"/>
  <c r="Q185" i="37"/>
  <c r="Q183" i="39" s="1"/>
  <c r="J187" i="37"/>
  <c r="J185" i="39" s="1"/>
  <c r="Q189" i="37"/>
  <c r="Q187" i="39" s="1"/>
  <c r="J191" i="37"/>
  <c r="J189" i="39" s="1"/>
  <c r="Q193" i="37"/>
  <c r="Q191" i="39" s="1"/>
  <c r="J195" i="37"/>
  <c r="J193" i="39" s="1"/>
  <c r="Q197" i="37"/>
  <c r="Q195" i="39" s="1"/>
  <c r="J199" i="37"/>
  <c r="J197" i="39" s="1"/>
  <c r="Q201" i="37"/>
  <c r="Q199" i="39" s="1"/>
  <c r="J203" i="37"/>
  <c r="J201" i="39" s="1"/>
  <c r="Q205" i="37"/>
  <c r="Q203" i="39" s="1"/>
  <c r="J207" i="37"/>
  <c r="J205" i="39" s="1"/>
  <c r="Q209" i="37"/>
  <c r="Q207" i="39" s="1"/>
  <c r="J211" i="37"/>
  <c r="J209" i="39" s="1"/>
  <c r="Q213" i="37"/>
  <c r="Q211" i="39" s="1"/>
  <c r="J215" i="37"/>
  <c r="J213" i="39" s="1"/>
  <c r="Q217" i="37"/>
  <c r="Q215" i="39" s="1"/>
  <c r="J219" i="37"/>
  <c r="J217" i="39" s="1"/>
  <c r="Q221" i="37"/>
  <c r="Q219" i="39" s="1"/>
  <c r="J223" i="37"/>
  <c r="J221" i="39" s="1"/>
  <c r="Q225" i="37"/>
  <c r="Q223" i="39" s="1"/>
  <c r="J227" i="37"/>
  <c r="J225" i="39" s="1"/>
  <c r="Q229" i="37"/>
  <c r="Q227" i="39" s="1"/>
  <c r="J231" i="37"/>
  <c r="J229" i="39" s="1"/>
  <c r="Q233" i="37"/>
  <c r="Q231" i="39" s="1"/>
  <c r="J235" i="37"/>
  <c r="J233" i="39" s="1"/>
  <c r="Q237" i="37"/>
  <c r="Q235" i="39" s="1"/>
  <c r="J239" i="37"/>
  <c r="J237" i="39" s="1"/>
  <c r="Q241" i="37"/>
  <c r="Q239" i="39" s="1"/>
  <c r="J243" i="37"/>
  <c r="J241" i="39" s="1"/>
  <c r="Q245" i="37"/>
  <c r="Q243" i="39" s="1"/>
  <c r="J247" i="37"/>
  <c r="J245" i="39" s="1"/>
  <c r="Q249" i="37"/>
  <c r="Q247" i="39" s="1"/>
  <c r="J251" i="37"/>
  <c r="J249" i="39" s="1"/>
  <c r="Q253" i="37"/>
  <c r="Q251" i="39" s="1"/>
  <c r="J255" i="37"/>
  <c r="J253" i="39" s="1"/>
  <c r="Q257" i="37"/>
  <c r="Q255" i="39" s="1"/>
  <c r="J259" i="37"/>
  <c r="J257" i="39" s="1"/>
  <c r="Q261" i="37"/>
  <c r="Q259" i="39" s="1"/>
  <c r="J263" i="37"/>
  <c r="J261" i="39" s="1"/>
  <c r="Q265" i="37"/>
  <c r="Q263" i="39" s="1"/>
  <c r="J267" i="37"/>
  <c r="J265" i="39" s="1"/>
  <c r="Q269" i="37"/>
  <c r="Q267" i="39" s="1"/>
  <c r="J271" i="37"/>
  <c r="J269" i="39" s="1"/>
  <c r="Q273" i="37"/>
  <c r="Q271" i="39" s="1"/>
  <c r="J275" i="37"/>
  <c r="J273" i="39" s="1"/>
  <c r="J276" i="37"/>
  <c r="J274" i="39" s="1"/>
  <c r="Q279" i="37"/>
  <c r="Q277" i="39" s="1"/>
  <c r="J283" i="37"/>
  <c r="J281" i="39" s="1"/>
  <c r="J284" i="37"/>
  <c r="J282" i="39" s="1"/>
  <c r="Q287" i="37"/>
  <c r="Q285" i="39" s="1"/>
  <c r="J290" i="37"/>
  <c r="J288" i="39" s="1"/>
  <c r="Q291" i="37"/>
  <c r="Q289" i="39" s="1"/>
  <c r="J294" i="37"/>
  <c r="J292" i="39" s="1"/>
  <c r="Q295" i="37"/>
  <c r="Q293" i="39" s="1"/>
  <c r="J298" i="37"/>
  <c r="J296" i="39" s="1"/>
  <c r="Q305" i="37"/>
  <c r="Q303" i="39" s="1"/>
  <c r="J309" i="37"/>
  <c r="J307" i="39" s="1"/>
  <c r="J310" i="37"/>
  <c r="J308" i="39" s="1"/>
  <c r="F30" i="38"/>
  <c r="M25" i="38"/>
  <c r="I22" i="38"/>
  <c r="I24" i="38"/>
  <c r="Q11" i="37"/>
  <c r="Q9" i="39" s="1"/>
  <c r="F22" i="38"/>
  <c r="I25" i="38"/>
  <c r="I29" i="38"/>
  <c r="Q92" i="26"/>
  <c r="T86" i="32"/>
  <c r="T82" i="32"/>
  <c r="T78" i="32"/>
  <c r="T74" i="32"/>
  <c r="T70" i="32"/>
  <c r="T66" i="32"/>
  <c r="T62" i="32"/>
  <c r="T58" i="32"/>
  <c r="T50" i="32"/>
  <c r="J3" i="39" l="1"/>
  <c r="Q5" i="37"/>
  <c r="Q3" i="39" s="1"/>
  <c r="Q28" i="38"/>
  <c r="Q15" i="39"/>
  <c r="Q23" i="38"/>
  <c r="Q10" i="39"/>
  <c r="Q26" i="38"/>
  <c r="Q13" i="39"/>
  <c r="Q24" i="38"/>
  <c r="Q11" i="39"/>
  <c r="Q27" i="38"/>
  <c r="Q14" i="39"/>
  <c r="J25" i="38"/>
  <c r="J12" i="39"/>
  <c r="J27" i="38"/>
  <c r="J14" i="39"/>
  <c r="J24" i="38"/>
  <c r="J11" i="39"/>
  <c r="J29" i="38"/>
  <c r="J16" i="39"/>
  <c r="J23" i="38"/>
  <c r="J10" i="39"/>
  <c r="J9" i="39"/>
  <c r="J32" i="38"/>
  <c r="Q31" i="38"/>
  <c r="J30" i="38"/>
  <c r="J22" i="38"/>
  <c r="Q22" i="38"/>
  <c r="P6" i="37" l="1"/>
  <c r="P4" i="39" s="1"/>
  <c r="Q32" i="38"/>
  <c r="G10" i="35"/>
  <c r="AC22" i="21" s="1"/>
  <c r="AG28" i="9"/>
  <c r="AA28" i="9"/>
  <c r="W28" i="9"/>
  <c r="O28" i="9"/>
  <c r="L28" i="9"/>
  <c r="B28" i="9"/>
  <c r="I28" i="9"/>
  <c r="AG23" i="9"/>
  <c r="AA23" i="9"/>
  <c r="W23" i="9"/>
  <c r="S23" i="9"/>
  <c r="O23" i="9"/>
  <c r="L23" i="9"/>
  <c r="I23" i="9"/>
  <c r="AG18" i="9"/>
  <c r="AA18" i="9"/>
  <c r="W18" i="9"/>
  <c r="S18" i="9"/>
  <c r="O18" i="9"/>
  <c r="L18" i="9"/>
  <c r="I18" i="9"/>
  <c r="B23" i="9"/>
  <c r="B18" i="9"/>
  <c r="AG13" i="9"/>
  <c r="AA13" i="9"/>
  <c r="W13" i="9"/>
  <c r="O13" i="9"/>
  <c r="L13" i="9"/>
  <c r="I13" i="9"/>
  <c r="B13" i="9"/>
  <c r="L40" i="21"/>
  <c r="L37" i="21"/>
  <c r="L26" i="21"/>
  <c r="L23" i="21"/>
  <c r="E31" i="19"/>
  <c r="G15" i="35"/>
  <c r="AC36" i="21" s="1"/>
  <c r="P33" i="38" l="1"/>
  <c r="G48" i="32"/>
  <c r="G44" i="32"/>
  <c r="G40" i="32"/>
  <c r="G36" i="32"/>
  <c r="G32" i="32"/>
  <c r="G28" i="32"/>
  <c r="G24" i="32"/>
  <c r="G20" i="32"/>
  <c r="N38" i="20"/>
  <c r="Z38" i="20" s="1"/>
  <c r="T37" i="20"/>
  <c r="I37" i="20"/>
  <c r="G37" i="20"/>
  <c r="J19" i="20"/>
  <c r="J20" i="20"/>
  <c r="J21" i="20"/>
  <c r="J22" i="20"/>
  <c r="J23" i="20"/>
  <c r="J24" i="20"/>
  <c r="J25" i="20"/>
  <c r="J26" i="20"/>
  <c r="B21" i="20"/>
  <c r="B22" i="20"/>
  <c r="B23" i="20"/>
  <c r="B24" i="20"/>
  <c r="B25" i="20"/>
  <c r="B26" i="20"/>
  <c r="B19" i="20"/>
  <c r="B20" i="20"/>
  <c r="J18" i="20"/>
  <c r="B18" i="20"/>
  <c r="B11" i="20"/>
  <c r="T18" i="19" l="1"/>
  <c r="T16" i="19"/>
  <c r="T25" i="28"/>
  <c r="S28" i="9" s="1"/>
  <c r="T13" i="28"/>
  <c r="S13" i="9" s="1"/>
  <c r="T17" i="28"/>
  <c r="T21" i="28"/>
  <c r="T9" i="28"/>
  <c r="AE38" i="14" l="1"/>
  <c r="AB38" i="14"/>
  <c r="Y38" i="14"/>
  <c r="B36" i="14"/>
  <c r="N16" i="14"/>
  <c r="G14" i="14"/>
  <c r="W40" i="14" s="1"/>
  <c r="B9" i="14"/>
  <c r="E45" i="13"/>
  <c r="C44" i="13"/>
  <c r="C41" i="13"/>
  <c r="C39" i="13"/>
  <c r="C36" i="13"/>
  <c r="C33" i="13"/>
  <c r="E25" i="13"/>
  <c r="T13" i="13"/>
  <c r="T11" i="13"/>
  <c r="AI7" i="13"/>
  <c r="AF7" i="13"/>
  <c r="AG8" i="9"/>
  <c r="AA8" i="9"/>
  <c r="W8" i="9"/>
  <c r="S8" i="9"/>
  <c r="O8" i="9"/>
  <c r="L8" i="9"/>
  <c r="I8" i="9"/>
  <c r="B8" i="9"/>
  <c r="AD46" i="32"/>
  <c r="X46" i="32"/>
  <c r="Q46" i="32"/>
  <c r="N46" i="32"/>
  <c r="AD42" i="32"/>
  <c r="X42" i="32"/>
  <c r="Q42" i="32"/>
  <c r="N42" i="32"/>
  <c r="D42" i="32"/>
  <c r="AD38" i="32"/>
  <c r="X38" i="32"/>
  <c r="Q38" i="32"/>
  <c r="N38" i="32"/>
  <c r="D38" i="32"/>
  <c r="AD34" i="32"/>
  <c r="X34" i="32"/>
  <c r="Q34" i="32"/>
  <c r="N34" i="32"/>
  <c r="T34" i="32" s="1"/>
  <c r="D34" i="32"/>
  <c r="AD30" i="32"/>
  <c r="X30" i="32"/>
  <c r="Q30" i="32"/>
  <c r="N30" i="32"/>
  <c r="D30" i="32"/>
  <c r="AD26" i="32"/>
  <c r="X26" i="32"/>
  <c r="Q26" i="32"/>
  <c r="N26" i="32"/>
  <c r="D26" i="32"/>
  <c r="AD22" i="32"/>
  <c r="X22" i="32"/>
  <c r="Q22" i="32"/>
  <c r="N22" i="32"/>
  <c r="D22" i="32"/>
  <c r="AD18" i="32"/>
  <c r="X18" i="32"/>
  <c r="Q18" i="32"/>
  <c r="N18" i="32"/>
  <c r="D18" i="32"/>
  <c r="AD14" i="32"/>
  <c r="X14" i="32"/>
  <c r="Q14" i="32"/>
  <c r="N14" i="32"/>
  <c r="D14" i="32"/>
  <c r="D10" i="32"/>
  <c r="AD10" i="32"/>
  <c r="X10" i="32"/>
  <c r="Q10" i="32"/>
  <c r="N10" i="32"/>
  <c r="G16" i="32"/>
  <c r="G12" i="32"/>
  <c r="B30" i="20"/>
  <c r="T46" i="32" l="1"/>
  <c r="T42" i="32"/>
  <c r="T38" i="32"/>
  <c r="T30" i="32"/>
  <c r="T26" i="32"/>
  <c r="T22" i="32"/>
  <c r="T18" i="32"/>
  <c r="T14" i="32"/>
  <c r="T10" i="32"/>
  <c r="B5" i="20" l="1"/>
  <c r="X50" i="19"/>
  <c r="K50" i="19"/>
  <c r="G49" i="19"/>
  <c r="G48" i="19"/>
  <c r="X47" i="19"/>
  <c r="G47" i="19"/>
  <c r="E28" i="19"/>
  <c r="U22" i="19"/>
  <c r="I22" i="19"/>
  <c r="F22" i="19"/>
  <c r="U20" i="19"/>
  <c r="T14" i="19"/>
  <c r="T12" i="19"/>
  <c r="U10" i="19"/>
  <c r="AI5" i="19"/>
  <c r="AF5" i="19"/>
  <c r="D6" i="35"/>
  <c r="V12" i="21" s="1"/>
  <c r="D4" i="35"/>
  <c r="D5" i="35"/>
  <c r="V11" i="21" s="1"/>
  <c r="T7" i="26"/>
  <c r="AD4" i="32" l="1"/>
  <c r="D7" i="35"/>
  <c r="V13" i="21" s="1"/>
  <c r="D3" i="35"/>
  <c r="V9" i="21" s="1"/>
  <c r="V10" i="21"/>
  <c r="L11" i="35"/>
  <c r="V14" i="21" l="1"/>
  <c r="D8" i="35"/>
  <c r="AF33" i="19"/>
  <c r="G16" i="35" l="1"/>
  <c r="AC39" i="21" s="1"/>
  <c r="G11" i="35"/>
  <c r="D12" i="35" s="1"/>
  <c r="L16" i="35"/>
  <c r="D17" i="35" l="1"/>
  <c r="D18" i="35" s="1"/>
  <c r="AC44" i="21" s="1"/>
  <c r="AC25" i="21"/>
  <c r="D13" i="35"/>
  <c r="AC30" i="21" s="1"/>
  <c r="AC28" i="21"/>
  <c r="AC42" i="21" l="1"/>
</calcChain>
</file>

<file path=xl/sharedStrings.xml><?xml version="1.0" encoding="utf-8"?>
<sst xmlns="http://schemas.openxmlformats.org/spreadsheetml/2006/main" count="820" uniqueCount="508">
  <si>
    <t>令和</t>
    <rPh sb="0" eb="2">
      <t>レイワ</t>
    </rPh>
    <phoneticPr fontId="6"/>
  </si>
  <si>
    <t>年</t>
    <rPh sb="0" eb="1">
      <t>ネン</t>
    </rPh>
    <phoneticPr fontId="7"/>
  </si>
  <si>
    <t>月</t>
    <rPh sb="0" eb="1">
      <t>ガツ</t>
    </rPh>
    <phoneticPr fontId="7"/>
  </si>
  <si>
    <t>日</t>
    <rPh sb="0" eb="1">
      <t>ニチ</t>
    </rPh>
    <phoneticPr fontId="7"/>
  </si>
  <si>
    <t>⇒半角数字</t>
    <rPh sb="1" eb="3">
      <t>ハンカク</t>
    </rPh>
    <rPh sb="3" eb="5">
      <t>スウジ</t>
    </rPh>
    <phoneticPr fontId="6"/>
  </si>
  <si>
    <t>（申請者）</t>
    <rPh sb="1" eb="4">
      <t>シンセイシャ</t>
    </rPh>
    <phoneticPr fontId="6"/>
  </si>
  <si>
    <t>〒</t>
    <phoneticPr fontId="6"/>
  </si>
  <si>
    <t>住所</t>
    <rPh sb="0" eb="2">
      <t>ジュウショ</t>
    </rPh>
    <phoneticPr fontId="6"/>
  </si>
  <si>
    <t>⇒県名から記入</t>
    <rPh sb="1" eb="3">
      <t>ケンメイ</t>
    </rPh>
    <rPh sb="5" eb="7">
      <t>キニュウ</t>
    </rPh>
    <phoneticPr fontId="6"/>
  </si>
  <si>
    <t>事業者名</t>
    <rPh sb="0" eb="4">
      <t>ジギョウシャメイ</t>
    </rPh>
    <phoneticPr fontId="7"/>
  </si>
  <si>
    <t>⇒略称不可、登録フルネーム　全角文字</t>
    <rPh sb="1" eb="3">
      <t>リャクショウ</t>
    </rPh>
    <rPh sb="3" eb="5">
      <t>フカ</t>
    </rPh>
    <rPh sb="6" eb="8">
      <t>トウロク</t>
    </rPh>
    <rPh sb="14" eb="18">
      <t>ゼンカクモジ</t>
    </rPh>
    <phoneticPr fontId="6"/>
  </si>
  <si>
    <t>代表者名</t>
    <rPh sb="0" eb="4">
      <t>ダイヒョウシャメイ</t>
    </rPh>
    <phoneticPr fontId="7"/>
  </si>
  <si>
    <t>⇒職名～氏～名間に全角で１文字空白</t>
    <rPh sb="1" eb="3">
      <t>ショクメイ</t>
    </rPh>
    <rPh sb="4" eb="5">
      <t>シ</t>
    </rPh>
    <rPh sb="6" eb="7">
      <t>メイ</t>
    </rPh>
    <rPh sb="7" eb="8">
      <t>カン</t>
    </rPh>
    <rPh sb="9" eb="11">
      <t>ゼンカク</t>
    </rPh>
    <rPh sb="13" eb="15">
      <t>モジ</t>
    </rPh>
    <rPh sb="15" eb="17">
      <t>クウハク</t>
    </rPh>
    <phoneticPr fontId="6"/>
  </si>
  <si>
    <t>法人番号</t>
    <rPh sb="0" eb="4">
      <t>ホウジンバンゴウ</t>
    </rPh>
    <phoneticPr fontId="7"/>
  </si>
  <si>
    <t>金</t>
    <rPh sb="0" eb="1">
      <t>キン</t>
    </rPh>
    <phoneticPr fontId="6"/>
  </si>
  <si>
    <t>円</t>
    <rPh sb="0" eb="1">
      <t>エン</t>
    </rPh>
    <phoneticPr fontId="6"/>
  </si>
  <si>
    <t>担当者</t>
    <rPh sb="0" eb="3">
      <t>タントウシャ</t>
    </rPh>
    <phoneticPr fontId="7"/>
  </si>
  <si>
    <t>⇒法人名は不要、所属部署を記入</t>
    <rPh sb="1" eb="3">
      <t>ホウジン</t>
    </rPh>
    <rPh sb="3" eb="4">
      <t>メイ</t>
    </rPh>
    <rPh sb="5" eb="7">
      <t>フヨウ</t>
    </rPh>
    <rPh sb="8" eb="10">
      <t>ショゾク</t>
    </rPh>
    <rPh sb="10" eb="12">
      <t>ブショ</t>
    </rPh>
    <rPh sb="13" eb="15">
      <t>キニュウ</t>
    </rPh>
    <phoneticPr fontId="6"/>
  </si>
  <si>
    <t xml:space="preserve"> 電話番号</t>
    <rPh sb="1" eb="3">
      <t>デンワ</t>
    </rPh>
    <rPh sb="3" eb="5">
      <t>バンゴウ</t>
    </rPh>
    <phoneticPr fontId="7"/>
  </si>
  <si>
    <t xml:space="preserve"> 電子メールアドレス</t>
    <rPh sb="1" eb="3">
      <t>デンシ</t>
    </rPh>
    <phoneticPr fontId="7"/>
  </si>
  <si>
    <t>＠</t>
    <phoneticPr fontId="7"/>
  </si>
  <si>
    <t>⇒半角英数字</t>
    <rPh sb="1" eb="3">
      <t>ハンカク</t>
    </rPh>
    <rPh sb="3" eb="6">
      <t>エイスウジ</t>
    </rPh>
    <rPh sb="4" eb="6">
      <t>スウジ</t>
    </rPh>
    <phoneticPr fontId="6"/>
  </si>
  <si>
    <t>年</t>
    <rPh sb="0" eb="1">
      <t>ネン</t>
    </rPh>
    <phoneticPr fontId="6"/>
  </si>
  <si>
    <t>月</t>
    <rPh sb="0" eb="1">
      <t>ツキ</t>
    </rPh>
    <phoneticPr fontId="6"/>
  </si>
  <si>
    <t>実施年月日</t>
    <rPh sb="0" eb="5">
      <t>ジッシネンガッピ</t>
    </rPh>
    <phoneticPr fontId="6"/>
  </si>
  <si>
    <t>具体的な実施内容</t>
    <rPh sb="0" eb="3">
      <t>グタイテキ</t>
    </rPh>
    <rPh sb="4" eb="8">
      <t>ジッシナイヨウ</t>
    </rPh>
    <phoneticPr fontId="6"/>
  </si>
  <si>
    <t>数量</t>
    <rPh sb="0" eb="2">
      <t>スウリョウ</t>
    </rPh>
    <phoneticPr fontId="6"/>
  </si>
  <si>
    <t>単価</t>
    <rPh sb="0" eb="2">
      <t>タンカ</t>
    </rPh>
    <phoneticPr fontId="6"/>
  </si>
  <si>
    <t>【支出】</t>
    <rPh sb="1" eb="3">
      <t>シシュツ</t>
    </rPh>
    <phoneticPr fontId="6"/>
  </si>
  <si>
    <t>（単位：円）</t>
    <rPh sb="1" eb="3">
      <t>タンイ</t>
    </rPh>
    <rPh sb="4" eb="5">
      <t>エン</t>
    </rPh>
    <phoneticPr fontId="6"/>
  </si>
  <si>
    <t>経費区分</t>
    <rPh sb="0" eb="4">
      <t>ケイヒクブン</t>
    </rPh>
    <phoneticPr fontId="6"/>
  </si>
  <si>
    <t>補助対象経費（Ａ）</t>
    <rPh sb="0" eb="4">
      <t>ホジョタイショウ</t>
    </rPh>
    <rPh sb="4" eb="6">
      <t>ケイヒ</t>
    </rPh>
    <phoneticPr fontId="6"/>
  </si>
  <si>
    <t>番号</t>
    <rPh sb="0" eb="2">
      <t>バンゴウ</t>
    </rPh>
    <phoneticPr fontId="6"/>
  </si>
  <si>
    <t>①</t>
    <phoneticPr fontId="6"/>
  </si>
  <si>
    <t>広報費</t>
    <rPh sb="0" eb="3">
      <t>コウホウヒ</t>
    </rPh>
    <phoneticPr fontId="6"/>
  </si>
  <si>
    <t>②</t>
    <phoneticPr fontId="6"/>
  </si>
  <si>
    <t>展示会等出展費</t>
    <rPh sb="0" eb="3">
      <t>テンジカイ</t>
    </rPh>
    <rPh sb="3" eb="4">
      <t>トウ</t>
    </rPh>
    <rPh sb="4" eb="7">
      <t>シュッテンヒ</t>
    </rPh>
    <phoneticPr fontId="6"/>
  </si>
  <si>
    <t>③</t>
    <phoneticPr fontId="6"/>
  </si>
  <si>
    <t>開発費</t>
    <rPh sb="0" eb="3">
      <t>カイハツヒ</t>
    </rPh>
    <phoneticPr fontId="6"/>
  </si>
  <si>
    <t>④</t>
    <phoneticPr fontId="6"/>
  </si>
  <si>
    <t>機械装置等費</t>
    <rPh sb="0" eb="2">
      <t>キカイ</t>
    </rPh>
    <rPh sb="2" eb="4">
      <t>ソウチ</t>
    </rPh>
    <rPh sb="4" eb="5">
      <t>トウ</t>
    </rPh>
    <rPh sb="5" eb="6">
      <t>ヒ</t>
    </rPh>
    <phoneticPr fontId="6"/>
  </si>
  <si>
    <t>⑤</t>
    <phoneticPr fontId="6"/>
  </si>
  <si>
    <t>外注費</t>
    <rPh sb="0" eb="3">
      <t>ガイチュウヒ</t>
    </rPh>
    <phoneticPr fontId="6"/>
  </si>
  <si>
    <t>計</t>
    <rPh sb="0" eb="1">
      <t>ケイ</t>
    </rPh>
    <phoneticPr fontId="6"/>
  </si>
  <si>
    <t>（Ａ）</t>
    <phoneticPr fontId="6"/>
  </si>
  <si>
    <t>※金額は、消費税抜きの金額を記入してください。</t>
    <phoneticPr fontId="6"/>
  </si>
  <si>
    <t>※別紙に、上記経費の明細を記入し、併せて提出してください。</t>
    <phoneticPr fontId="6"/>
  </si>
  <si>
    <t>【収入】</t>
    <rPh sb="1" eb="3">
      <t>シュウニュウ</t>
    </rPh>
    <phoneticPr fontId="6"/>
  </si>
  <si>
    <t>本補助金（Ｂ）</t>
    <rPh sb="0" eb="4">
      <t>ホンホジョキン</t>
    </rPh>
    <phoneticPr fontId="6"/>
  </si>
  <si>
    <t>※記入不要です</t>
    <phoneticPr fontId="6"/>
  </si>
  <si>
    <t>※千円未満切り捨てで記入</t>
    <phoneticPr fontId="6"/>
  </si>
  <si>
    <t>自己資金（Ｃ）</t>
    <rPh sb="0" eb="4">
      <t>ジコシキン</t>
    </rPh>
    <phoneticPr fontId="6"/>
  </si>
  <si>
    <t>補助対象経費（Ａ）－本補助金（Ｂ）</t>
    <phoneticPr fontId="6"/>
  </si>
  <si>
    <t>本補助金（Ｂ）＋自己資金（Ｃ）</t>
    <phoneticPr fontId="6"/>
  </si>
  <si>
    <t>※</t>
    <phoneticPr fontId="6"/>
  </si>
  <si>
    <t>本補助金（Ｂ）：補助対象経費（Ａ）×2/3の計算に基づき、どちらかに☑し記入</t>
    <phoneticPr fontId="6"/>
  </si>
  <si>
    <t>本補助金（Ｂ）：千円未満の端数を切り捨てて記入してください。</t>
    <phoneticPr fontId="6"/>
  </si>
  <si>
    <t>％</t>
    <phoneticPr fontId="6"/>
  </si>
  <si>
    <t>日</t>
    <rPh sb="0" eb="1">
      <t>ヒ</t>
    </rPh>
    <phoneticPr fontId="6"/>
  </si>
  <si>
    <t>記</t>
    <rPh sb="0" eb="1">
      <t>キ</t>
    </rPh>
    <phoneticPr fontId="6"/>
  </si>
  <si>
    <t>取得財産等管理台帳</t>
    <rPh sb="0" eb="2">
      <t>シュトク</t>
    </rPh>
    <rPh sb="4" eb="5">
      <t>トウ</t>
    </rPh>
    <rPh sb="5" eb="9">
      <t>カンリダイチョウ</t>
    </rPh>
    <phoneticPr fontId="6"/>
  </si>
  <si>
    <t>規格</t>
    <rPh sb="0" eb="2">
      <t>キカク</t>
    </rPh>
    <phoneticPr fontId="6"/>
  </si>
  <si>
    <t>金額</t>
    <rPh sb="0" eb="2">
      <t>キンガク</t>
    </rPh>
    <phoneticPr fontId="6"/>
  </si>
  <si>
    <t>取得
年月日</t>
    <rPh sb="0" eb="2">
      <t>シュトク</t>
    </rPh>
    <rPh sb="3" eb="6">
      <t>ネンガッピ</t>
    </rPh>
    <phoneticPr fontId="6"/>
  </si>
  <si>
    <t>保管場所</t>
    <rPh sb="0" eb="4">
      <t>ホカンバショ</t>
    </rPh>
    <phoneticPr fontId="6"/>
  </si>
  <si>
    <t>備考</t>
    <rPh sb="0" eb="2">
      <t>ビコウ</t>
    </rPh>
    <phoneticPr fontId="6"/>
  </si>
  <si>
    <t>（注）</t>
    <phoneticPr fontId="6"/>
  </si>
  <si>
    <t>この台帳記載の対象とする取得財産等（取得価格又は効用の増加価格50万円以上）は、減価償却</t>
    <phoneticPr fontId="6"/>
  </si>
  <si>
    <t>財産とする。</t>
    <phoneticPr fontId="6"/>
  </si>
  <si>
    <t>数量は、同一規格であれば、一括して記載して差し支えない。ただし、単価が異なる場合は区分</t>
    <phoneticPr fontId="6"/>
  </si>
  <si>
    <t>して記載のこと。</t>
    <phoneticPr fontId="6"/>
  </si>
  <si>
    <t>一者見積理由書</t>
    <phoneticPr fontId="6"/>
  </si>
  <si>
    <t>１</t>
    <phoneticPr fontId="6"/>
  </si>
  <si>
    <t>発注した業務（例）〇〇工事</t>
    <phoneticPr fontId="6"/>
  </si>
  <si>
    <t>２</t>
    <phoneticPr fontId="6"/>
  </si>
  <si>
    <t>一者見積とした理由（当てはまるものに☑）</t>
    <phoneticPr fontId="6"/>
  </si>
  <si>
    <t>過去の施工等（システム開発等を含む。）で用いたノウハウや図面等が必須であり、業者を変更することが困難である。</t>
    <phoneticPr fontId="6"/>
  </si>
  <si>
    <t>特殊な技術、技能、機器、知的財産権等を必要とする業務のため、対応できる業者が一者に限られる。</t>
    <phoneticPr fontId="6"/>
  </si>
  <si>
    <t>法令等により契約の相手方が特定されている。</t>
    <phoneticPr fontId="6"/>
  </si>
  <si>
    <t>複数の業者に見積を依頼したが、物価高騰の影響等により辞退され、応じたのが一者のみであった。</t>
    <phoneticPr fontId="6"/>
  </si>
  <si>
    <t>その他（具体的に記入）</t>
    <rPh sb="2" eb="3">
      <t>タ</t>
    </rPh>
    <rPh sb="4" eb="7">
      <t>グタイテキ</t>
    </rPh>
    <rPh sb="8" eb="10">
      <t>キニュウ</t>
    </rPh>
    <phoneticPr fontId="6"/>
  </si>
  <si>
    <t>※単に「相見積りをとるのを忘れていた」等の事由では、一者見積とするやむを得ない事由</t>
    <rPh sb="40" eb="41">
      <t>ユウ</t>
    </rPh>
    <phoneticPr fontId="6"/>
  </si>
  <si>
    <t>には該当せず、補助対象にできませんのでご留意願います</t>
    <phoneticPr fontId="6"/>
  </si>
  <si>
    <t>立替払請求書兼領収書</t>
    <rPh sb="0" eb="3">
      <t>タテカエバラ</t>
    </rPh>
    <rPh sb="3" eb="6">
      <t>セイキュウショ</t>
    </rPh>
    <rPh sb="6" eb="7">
      <t>ケン</t>
    </rPh>
    <rPh sb="7" eb="10">
      <t>リョウシュウショ</t>
    </rPh>
    <phoneticPr fontId="6"/>
  </si>
  <si>
    <t>■補助事業者名を記載してください。</t>
    <phoneticPr fontId="6"/>
  </si>
  <si>
    <t>正：「〇〇株式会社」、「××商店」等
誤：「中小企業等再起支援事業補助金事務局」、「宮城県知事」等</t>
    <phoneticPr fontId="6"/>
  </si>
  <si>
    <t>殿</t>
    <rPh sb="0" eb="1">
      <t>ドノ</t>
    </rPh>
    <phoneticPr fontId="6"/>
  </si>
  <si>
    <t>下記のとおり経費を立替えましたので、領収書を添付の上、請求します。</t>
    <phoneticPr fontId="6"/>
  </si>
  <si>
    <t>立替者氏名：</t>
    <rPh sb="0" eb="3">
      <t>タテカエシャ</t>
    </rPh>
    <rPh sb="3" eb="5">
      <t>シメイ</t>
    </rPh>
    <phoneticPr fontId="6"/>
  </si>
  <si>
    <t>立替・請求金額</t>
    <rPh sb="0" eb="2">
      <t>タテカエ</t>
    </rPh>
    <rPh sb="3" eb="7">
      <t>セイキュウキンガク</t>
    </rPh>
    <phoneticPr fontId="6"/>
  </si>
  <si>
    <t>※税込み金額をご入力ください</t>
    <rPh sb="1" eb="3">
      <t>ゼイコ</t>
    </rPh>
    <rPh sb="4" eb="6">
      <t>キンガク</t>
    </rPh>
    <rPh sb="8" eb="10">
      <t>ニュウリョク</t>
    </rPh>
    <phoneticPr fontId="6"/>
  </si>
  <si>
    <t>【領収書（コピー可）貼付欄】</t>
    <phoneticPr fontId="6"/>
  </si>
  <si>
    <t>・本欄に収まらない場合は、本書の後ろにホッチキス留めで添付してください。</t>
    <phoneticPr fontId="6"/>
  </si>
  <si>
    <t>・領収書の宛名は立替払をした方の氏名である必要があります。</t>
    <phoneticPr fontId="6"/>
  </si>
  <si>
    <t>・「お品代」など、立替払の内容が明らかでないものは補助対象外です。</t>
    <phoneticPr fontId="6"/>
  </si>
  <si>
    <t>・領収書金額と「立替・請求金額」は一致させてください。領収書金額の一部のみが補助対</t>
    <phoneticPr fontId="6"/>
  </si>
  <si>
    <t>　象経費である等の理由により立替・請求金額と一致しない場合には、別途内訳書（レシー</t>
    <phoneticPr fontId="6"/>
  </si>
  <si>
    <t>　ト等）を添付し、補助対象経費の立替・請求に係る部分をマーカー等で明示してくださ</t>
    <phoneticPr fontId="6"/>
  </si>
  <si>
    <t>　い。金額が一致せず、内訳も明らかでないものは補助対象外です。</t>
    <rPh sb="3" eb="5">
      <t>キンガク</t>
    </rPh>
    <phoneticPr fontId="6"/>
  </si>
  <si>
    <t>上記のとおり受領しました。</t>
    <phoneticPr fontId="6"/>
  </si>
  <si>
    <t>受領日：</t>
    <rPh sb="0" eb="3">
      <t>ジュリョウビ</t>
    </rPh>
    <phoneticPr fontId="6"/>
  </si>
  <si>
    <t>氏　名：</t>
    <rPh sb="0" eb="1">
      <t>シ</t>
    </rPh>
    <rPh sb="2" eb="3">
      <t>メイ</t>
    </rPh>
    <phoneticPr fontId="6"/>
  </si>
  <si>
    <t>【留意事項】</t>
    <phoneticPr fontId="6"/>
  </si>
  <si>
    <t>受領日は事業終了（実績報告書提出日）前でなければなりません。</t>
    <phoneticPr fontId="6"/>
  </si>
  <si>
    <t>クレジットカードを利用して立替えた場合は、①通帳のコピー（引落日及び金額部分）、</t>
    <phoneticPr fontId="6"/>
  </si>
  <si>
    <t>②カード利用明細書も併せて提出ください。（引落日が補助事業終了後の場合は、補助対象</t>
    <phoneticPr fontId="6"/>
  </si>
  <si>
    <t>外です）</t>
    <phoneticPr fontId="6"/>
  </si>
  <si>
    <t>宮城県知事　　　　　　殿</t>
    <rPh sb="3" eb="5">
      <t>チジ</t>
    </rPh>
    <rPh sb="11" eb="12">
      <t>ドノ</t>
    </rPh>
    <phoneticPr fontId="7"/>
  </si>
  <si>
    <t>３　関係書類</t>
    <phoneticPr fontId="6"/>
  </si>
  <si>
    <t>４　連絡先</t>
    <phoneticPr fontId="7"/>
  </si>
  <si>
    <t>令和７年度宮城県中小企業等再起支援事業</t>
    <phoneticPr fontId="6"/>
  </si>
  <si>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6"/>
  </si>
  <si>
    <t>様式第７号</t>
    <rPh sb="0" eb="2">
      <t>ヨウシキ</t>
    </rPh>
    <rPh sb="2" eb="3">
      <t>ダイ</t>
    </rPh>
    <rPh sb="4" eb="5">
      <t>ゴウ</t>
    </rPh>
    <phoneticPr fontId="7"/>
  </si>
  <si>
    <t>　</t>
    <phoneticPr fontId="6"/>
  </si>
  <si>
    <t>記</t>
    <rPh sb="0" eb="1">
      <t>シル</t>
    </rPh>
    <phoneticPr fontId="6"/>
  </si>
  <si>
    <t>様式第６号</t>
    <rPh sb="0" eb="2">
      <t>ヨウシキ</t>
    </rPh>
    <rPh sb="2" eb="3">
      <t>ダイ</t>
    </rPh>
    <rPh sb="4" eb="5">
      <t>ゴウ</t>
    </rPh>
    <phoneticPr fontId="7"/>
  </si>
  <si>
    <t>１　補助金交付決定額</t>
    <rPh sb="4" eb="5">
      <t>キン</t>
    </rPh>
    <rPh sb="5" eb="10">
      <t>コウフケッテイガク</t>
    </rPh>
    <phoneticPr fontId="6"/>
  </si>
  <si>
    <t>２　補助金実績額</t>
    <rPh sb="5" eb="7">
      <t>ジッセキ</t>
    </rPh>
    <phoneticPr fontId="17"/>
  </si>
  <si>
    <t>事業実績書</t>
    <rPh sb="0" eb="2">
      <t>ジギョウ</t>
    </rPh>
    <rPh sb="2" eb="4">
      <t>ジッセキ</t>
    </rPh>
    <rPh sb="4" eb="5">
      <t>ショ</t>
    </rPh>
    <phoneticPr fontId="6"/>
  </si>
  <si>
    <t>１　補助事業の取組内容</t>
    <rPh sb="2" eb="4">
      <t>ホジョ</t>
    </rPh>
    <rPh sb="4" eb="6">
      <t>ジギョウ</t>
    </rPh>
    <rPh sb="7" eb="9">
      <t>トリクミ</t>
    </rPh>
    <rPh sb="9" eb="11">
      <t>ナイヨウ</t>
    </rPh>
    <phoneticPr fontId="6"/>
  </si>
  <si>
    <t>２　補助事業の成果及び事業目標の達成度</t>
    <rPh sb="2" eb="4">
      <t>ホジョ</t>
    </rPh>
    <rPh sb="4" eb="6">
      <t>ジギョウ</t>
    </rPh>
    <rPh sb="7" eb="9">
      <t>セイカ</t>
    </rPh>
    <rPh sb="9" eb="10">
      <t>オヨ</t>
    </rPh>
    <rPh sb="11" eb="15">
      <t>ジギョウモクヒョウ</t>
    </rPh>
    <rPh sb="16" eb="19">
      <t>タッセイド</t>
    </rPh>
    <phoneticPr fontId="6"/>
  </si>
  <si>
    <t>３　補助事業の実施経過</t>
    <rPh sb="2" eb="4">
      <t>ホジョ</t>
    </rPh>
    <rPh sb="4" eb="6">
      <t>ジギョウ</t>
    </rPh>
    <rPh sb="7" eb="11">
      <t>ジッシケイカ</t>
    </rPh>
    <phoneticPr fontId="6"/>
  </si>
  <si>
    <t>※　事業計画書の実施スケジュールに記載した内容等に沿って記入する。</t>
    <rPh sb="2" eb="7">
      <t>ジギョウケイカクショ</t>
    </rPh>
    <rPh sb="8" eb="10">
      <t>ジッシ</t>
    </rPh>
    <rPh sb="17" eb="19">
      <t>キサイ</t>
    </rPh>
    <rPh sb="21" eb="24">
      <t>ナイヨウトウ</t>
    </rPh>
    <rPh sb="25" eb="26">
      <t>ソ</t>
    </rPh>
    <rPh sb="28" eb="30">
      <t>キニュウ</t>
    </rPh>
    <phoneticPr fontId="6"/>
  </si>
  <si>
    <t>４　今後の展開等の方針</t>
    <rPh sb="2" eb="4">
      <t>コンゴ</t>
    </rPh>
    <rPh sb="5" eb="8">
      <t>テンカイトウ</t>
    </rPh>
    <rPh sb="9" eb="11">
      <t>ホウシン</t>
    </rPh>
    <phoneticPr fontId="6"/>
  </si>
  <si>
    <t>５　売上高の実測値</t>
    <rPh sb="2" eb="5">
      <t>ウリアゲダカ</t>
    </rPh>
    <rPh sb="6" eb="9">
      <t>ジッソクチ</t>
    </rPh>
    <phoneticPr fontId="6"/>
  </si>
  <si>
    <t>売上高の増加率
Ｂ／Ａ×１００</t>
    <rPh sb="0" eb="2">
      <t>ウリアゲ</t>
    </rPh>
    <rPh sb="2" eb="3">
      <t>ダカ</t>
    </rPh>
    <rPh sb="4" eb="7">
      <t>ゾウカリツ</t>
    </rPh>
    <phoneticPr fontId="6"/>
  </si>
  <si>
    <t>様式第６号の２</t>
    <rPh sb="0" eb="2">
      <t>ヨウシキ</t>
    </rPh>
    <rPh sb="2" eb="3">
      <t>ダイ</t>
    </rPh>
    <rPh sb="4" eb="5">
      <t>ゴウ</t>
    </rPh>
    <phoneticPr fontId="7"/>
  </si>
  <si>
    <t>収　支　精　算　書</t>
    <rPh sb="0" eb="1">
      <t>オサム</t>
    </rPh>
    <rPh sb="2" eb="3">
      <t>シ</t>
    </rPh>
    <rPh sb="4" eb="5">
      <t>セイ</t>
    </rPh>
    <rPh sb="6" eb="7">
      <t>サン</t>
    </rPh>
    <rPh sb="8" eb="9">
      <t>ショ</t>
    </rPh>
    <phoneticPr fontId="6"/>
  </si>
  <si>
    <t>様式第６号の３</t>
    <rPh sb="0" eb="2">
      <t>ヨウシキ</t>
    </rPh>
    <rPh sb="2" eb="3">
      <t>ダイ</t>
    </rPh>
    <rPh sb="4" eb="5">
      <t>ゴウ</t>
    </rPh>
    <phoneticPr fontId="7"/>
  </si>
  <si>
    <t>補助対象経費（A）：本補助金の対象となる経費の金額を記入してください。</t>
    <rPh sb="4" eb="6">
      <t>ケイヒ</t>
    </rPh>
    <phoneticPr fontId="6"/>
  </si>
  <si>
    <t>補助金等交付規則第12条の規定により、報告します。</t>
    <rPh sb="0" eb="8">
      <t>ホジョキントウコウフキソク</t>
    </rPh>
    <rPh sb="8" eb="9">
      <t>ダイ</t>
    </rPh>
    <rPh sb="11" eb="12">
      <t>ジョウ</t>
    </rPh>
    <rPh sb="13" eb="15">
      <t>キテイ</t>
    </rPh>
    <rPh sb="19" eb="21">
      <t>ホウコク</t>
    </rPh>
    <phoneticPr fontId="6"/>
  </si>
  <si>
    <t>本補助金（Ｂ）：補助対象経費（Ａ）×4/5の計算に基づき、どちらかに☑し記入</t>
    <phoneticPr fontId="6"/>
  </si>
  <si>
    <t>〇通常</t>
    <rPh sb="1" eb="3">
      <t>ツウジョウ</t>
    </rPh>
    <phoneticPr fontId="6"/>
  </si>
  <si>
    <t>〇賃上げ加算対象</t>
    <rPh sb="1" eb="3">
      <t>チンア</t>
    </rPh>
    <rPh sb="4" eb="8">
      <t>カサンタイショウ</t>
    </rPh>
    <phoneticPr fontId="6"/>
  </si>
  <si>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6"/>
  </si>
  <si>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6"/>
  </si>
  <si>
    <r>
      <t>補助対象経費（Ａ）×4/5が120万円</t>
    </r>
    <r>
      <rPr>
        <b/>
        <sz val="12"/>
        <rFont val="ＭＳ 明朝"/>
        <family val="1"/>
        <charset val="128"/>
      </rPr>
      <t>以上</t>
    </r>
    <phoneticPr fontId="6"/>
  </si>
  <si>
    <r>
      <t>補助対象経費（Ａ）×4/5が120万円</t>
    </r>
    <r>
      <rPr>
        <b/>
        <sz val="12"/>
        <rFont val="ＭＳ 明朝"/>
        <family val="1"/>
        <charset val="128"/>
      </rPr>
      <t>未満</t>
    </r>
    <phoneticPr fontId="6"/>
  </si>
  <si>
    <t>（1）　事業実績書（様式第6号の2）
（2）　収支精算書（様式第6号の3）※別紙明細書を添付のこと
（3）　取得財産等管理台帳（様式第7号）の写し
　　 　※該当がある場合のみ
（4）　見積書、契約書、請求書、納品書及び領収書等の写し
 (5) 　賃上げに関する実績報告書（様式第１号の７（交付申請時に様式第１号の６を提出した者に限
　　る））
（6）　その他知事が必要と認める書類（補助事業の実施を確認できる成果物　例：補助金で作成した
　　 チラシ等の成果物、購入した機器の写真、店舗改修後の写真等）</t>
    <rPh sb="6" eb="8">
      <t>ジッセキ</t>
    </rPh>
    <rPh sb="25" eb="27">
      <t>セイサン</t>
    </rPh>
    <rPh sb="54" eb="58">
      <t>シュトクザイサン</t>
    </rPh>
    <rPh sb="58" eb="59">
      <t>トウ</t>
    </rPh>
    <rPh sb="59" eb="63">
      <t>カンリダイチョウ</t>
    </rPh>
    <rPh sb="64" eb="67">
      <t>ヨウシキダイ</t>
    </rPh>
    <rPh sb="68" eb="69">
      <t>ゴウ</t>
    </rPh>
    <rPh sb="71" eb="72">
      <t>ウツ</t>
    </rPh>
    <rPh sb="79" eb="81">
      <t>ガイトウ</t>
    </rPh>
    <rPh sb="84" eb="86">
      <t>バアイ</t>
    </rPh>
    <rPh sb="93" eb="96">
      <t>ミツモリショ</t>
    </rPh>
    <rPh sb="97" eb="100">
      <t>ケイヤクショ</t>
    </rPh>
    <rPh sb="101" eb="104">
      <t>セイキュウショ</t>
    </rPh>
    <rPh sb="105" eb="108">
      <t>ノウヒンショ</t>
    </rPh>
    <rPh sb="108" eb="109">
      <t>オヨ</t>
    </rPh>
    <rPh sb="110" eb="113">
      <t>リョウシュウショ</t>
    </rPh>
    <rPh sb="113" eb="114">
      <t>トウ</t>
    </rPh>
    <rPh sb="115" eb="116">
      <t>ウツ</t>
    </rPh>
    <rPh sb="145" eb="150">
      <t>コウフシンセイジ</t>
    </rPh>
    <rPh sb="151" eb="154">
      <t>ヨウシキダイ</t>
    </rPh>
    <rPh sb="155" eb="156">
      <t>ゴウ</t>
    </rPh>
    <rPh sb="159" eb="161">
      <t>テイシュツ</t>
    </rPh>
    <rPh sb="163" eb="164">
      <t>モノ</t>
    </rPh>
    <rPh sb="165" eb="166">
      <t>カギ</t>
    </rPh>
    <rPh sb="179" eb="180">
      <t>タ</t>
    </rPh>
    <rPh sb="180" eb="182">
      <t>チジ</t>
    </rPh>
    <rPh sb="183" eb="185">
      <t>ヒツヨウ</t>
    </rPh>
    <rPh sb="186" eb="187">
      <t>ミト</t>
    </rPh>
    <rPh sb="189" eb="191">
      <t>ショルイ</t>
    </rPh>
    <rPh sb="192" eb="196">
      <t>ホジョジギョウ</t>
    </rPh>
    <rPh sb="197" eb="199">
      <t>ジッシ</t>
    </rPh>
    <rPh sb="200" eb="202">
      <t>カクニン</t>
    </rPh>
    <rPh sb="205" eb="207">
      <t>セイカ</t>
    </rPh>
    <rPh sb="207" eb="208">
      <t>ブツ</t>
    </rPh>
    <rPh sb="209" eb="210">
      <t>レイ</t>
    </rPh>
    <rPh sb="211" eb="214">
      <t>ホジョキン</t>
    </rPh>
    <rPh sb="215" eb="217">
      <t>サクセイ</t>
    </rPh>
    <rPh sb="226" eb="227">
      <t>トウ</t>
    </rPh>
    <rPh sb="228" eb="231">
      <t>セイカブツ</t>
    </rPh>
    <rPh sb="232" eb="234">
      <t>コウニュウ</t>
    </rPh>
    <rPh sb="236" eb="238">
      <t>キキ</t>
    </rPh>
    <rPh sb="239" eb="241">
      <t>シャシン</t>
    </rPh>
    <rPh sb="242" eb="247">
      <t>テンポカイシュウゴ</t>
    </rPh>
    <rPh sb="248" eb="251">
      <t>シャシントウ</t>
    </rPh>
    <phoneticPr fontId="6"/>
  </si>
  <si>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6"/>
  </si>
  <si>
    <t>はじめに</t>
    <phoneticPr fontId="6"/>
  </si>
  <si>
    <t>青色のシート</t>
    <rPh sb="0" eb="2">
      <t>アオイロ</t>
    </rPh>
    <phoneticPr fontId="6"/>
  </si>
  <si>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6"/>
  </si>
  <si>
    <t>赤色のシート</t>
    <rPh sb="0" eb="2">
      <t>アカイロ</t>
    </rPh>
    <phoneticPr fontId="6"/>
  </si>
  <si>
    <t>➡印刷用のシートになります。入力シートの情報が自動で反映されます。</t>
    <rPh sb="23" eb="25">
      <t>ジドウ</t>
    </rPh>
    <phoneticPr fontId="6"/>
  </si>
  <si>
    <r>
      <t>　※印刷用シートへの</t>
    </r>
    <r>
      <rPr>
        <b/>
        <u/>
        <sz val="12"/>
        <color theme="1"/>
        <rFont val="BIZ UDP明朝 Medium"/>
        <family val="1"/>
        <charset val="128"/>
      </rPr>
      <t>入力はできません</t>
    </r>
    <r>
      <rPr>
        <b/>
        <sz val="12"/>
        <color theme="1"/>
        <rFont val="BIZ UDP明朝 Medium"/>
        <family val="1"/>
        <charset val="128"/>
      </rPr>
      <t>。</t>
    </r>
    <phoneticPr fontId="6"/>
  </si>
  <si>
    <t>申請内容について入力</t>
    <rPh sb="0" eb="4">
      <t>シンセイナイヨウ</t>
    </rPh>
    <rPh sb="8" eb="10">
      <t>ニュウリョク</t>
    </rPh>
    <phoneticPr fontId="6"/>
  </si>
  <si>
    <t>入力内容の確認</t>
    <rPh sb="0" eb="4">
      <t>ニュウリョクナイヨウ</t>
    </rPh>
    <rPh sb="5" eb="7">
      <t>カクニン</t>
    </rPh>
    <phoneticPr fontId="6"/>
  </si>
  <si>
    <t>申請書類の出力</t>
    <rPh sb="0" eb="4">
      <t>シンセイショルイ</t>
    </rPh>
    <rPh sb="5" eb="7">
      <t>シュツリョク</t>
    </rPh>
    <phoneticPr fontId="6"/>
  </si>
  <si>
    <t>添付書類の確認</t>
    <rPh sb="0" eb="4">
      <t>テンプショルイ</t>
    </rPh>
    <rPh sb="5" eb="7">
      <t>カクニン</t>
    </rPh>
    <phoneticPr fontId="6"/>
  </si>
  <si>
    <t>書類の提出</t>
    <rPh sb="0" eb="2">
      <t>ショルイ</t>
    </rPh>
    <rPh sb="3" eb="5">
      <t>テイシュツ</t>
    </rPh>
    <phoneticPr fontId="6"/>
  </si>
  <si>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6"/>
  </si>
  <si>
    <t>申請者情報</t>
    <rPh sb="0" eb="2">
      <t>シンセイ</t>
    </rPh>
    <rPh sb="3" eb="5">
      <t>ジョウホウ</t>
    </rPh>
    <phoneticPr fontId="6"/>
  </si>
  <si>
    <t>↓水色のセルへ入力してください</t>
    <rPh sb="1" eb="3">
      <t>ミズイロ</t>
    </rPh>
    <rPh sb="7" eb="9">
      <t>ニュウリョク</t>
    </rPh>
    <phoneticPr fontId="6"/>
  </si>
  <si>
    <t>記入例・注意事項</t>
    <rPh sb="0" eb="2">
      <t>キニュウ</t>
    </rPh>
    <rPh sb="2" eb="3">
      <t>レイ</t>
    </rPh>
    <rPh sb="4" eb="6">
      <t>チュウイ</t>
    </rPh>
    <rPh sb="6" eb="8">
      <t>ジコウ</t>
    </rPh>
    <phoneticPr fontId="6"/>
  </si>
  <si>
    <t>飲食業</t>
    <rPh sb="0" eb="3">
      <t>インショクギョウ</t>
    </rPh>
    <phoneticPr fontId="6"/>
  </si>
  <si>
    <t>1</t>
    <phoneticPr fontId="6"/>
  </si>
  <si>
    <t>報告年月日</t>
    <rPh sb="0" eb="2">
      <t>ホウコク</t>
    </rPh>
    <rPh sb="2" eb="4">
      <t>ネンゲツ</t>
    </rPh>
    <phoneticPr fontId="6"/>
  </si>
  <si>
    <t>月</t>
    <rPh sb="0" eb="1">
      <t>ガツ</t>
    </rPh>
    <phoneticPr fontId="6"/>
  </si>
  <si>
    <t xml:space="preserve"> 日</t>
    <rPh sb="1" eb="2">
      <t>ニチ</t>
    </rPh>
    <phoneticPr fontId="6"/>
  </si>
  <si>
    <t>プルダウンから年月日を選択してください</t>
    <rPh sb="7" eb="8">
      <t>ネン</t>
    </rPh>
    <rPh sb="8" eb="10">
      <t>ツキヒ</t>
    </rPh>
    <rPh sb="11" eb="13">
      <t>センタク</t>
    </rPh>
    <phoneticPr fontId="6"/>
  </si>
  <si>
    <t>卸・小売業</t>
    <rPh sb="0" eb="1">
      <t>オロシ</t>
    </rPh>
    <rPh sb="2" eb="5">
      <t>コウリギョウ</t>
    </rPh>
    <phoneticPr fontId="6"/>
  </si>
  <si>
    <t>2</t>
    <phoneticPr fontId="6"/>
  </si>
  <si>
    <t>事業者名</t>
    <rPh sb="0" eb="4">
      <t>ジギョウシャメイ</t>
    </rPh>
    <phoneticPr fontId="6"/>
  </si>
  <si>
    <t>株式会社みやぎ</t>
    <rPh sb="0" eb="4">
      <t>カブシキガイシャ</t>
    </rPh>
    <phoneticPr fontId="6"/>
  </si>
  <si>
    <t>製造業</t>
    <rPh sb="0" eb="3">
      <t>セイゾウギョウ</t>
    </rPh>
    <phoneticPr fontId="6"/>
  </si>
  <si>
    <t>3</t>
    <phoneticPr fontId="6"/>
  </si>
  <si>
    <t>代表者の役職名</t>
    <rPh sb="0" eb="3">
      <t>ダイヒョウシャ</t>
    </rPh>
    <rPh sb="4" eb="6">
      <t>ヤクショク</t>
    </rPh>
    <rPh sb="6" eb="7">
      <t>メイ</t>
    </rPh>
    <phoneticPr fontId="6"/>
  </si>
  <si>
    <t>代表取締役社長</t>
    <rPh sb="0" eb="7">
      <t>ダイヒョウトリシマリヤクシャチョウ</t>
    </rPh>
    <phoneticPr fontId="6"/>
  </si>
  <si>
    <t>男</t>
    <rPh sb="0" eb="1">
      <t>オトコ</t>
    </rPh>
    <phoneticPr fontId="6"/>
  </si>
  <si>
    <t>土木・建築業</t>
    <rPh sb="0" eb="2">
      <t>ドボク</t>
    </rPh>
    <rPh sb="3" eb="5">
      <t>ケンチク</t>
    </rPh>
    <rPh sb="5" eb="6">
      <t>ギョウ</t>
    </rPh>
    <phoneticPr fontId="6"/>
  </si>
  <si>
    <t>4</t>
  </si>
  <si>
    <t>代表者のフリガナ</t>
    <rPh sb="0" eb="3">
      <t>ダイヒョウシャ</t>
    </rPh>
    <phoneticPr fontId="6"/>
  </si>
  <si>
    <t>ミヤギ　タロウ</t>
    <phoneticPr fontId="6"/>
  </si>
  <si>
    <t>女</t>
    <rPh sb="0" eb="1">
      <t>オンナ</t>
    </rPh>
    <phoneticPr fontId="6"/>
  </si>
  <si>
    <t>サービス業</t>
    <rPh sb="4" eb="5">
      <t>ギョウ</t>
    </rPh>
    <phoneticPr fontId="6"/>
  </si>
  <si>
    <t>5</t>
  </si>
  <si>
    <t>代表者名</t>
    <rPh sb="0" eb="3">
      <t>ダイヒョウシャ</t>
    </rPh>
    <rPh sb="3" eb="4">
      <t>メイ</t>
    </rPh>
    <phoneticPr fontId="6"/>
  </si>
  <si>
    <t>宮城　太郎</t>
    <rPh sb="0" eb="2">
      <t>ミヤギ</t>
    </rPh>
    <rPh sb="3" eb="5">
      <t>タロウ</t>
    </rPh>
    <phoneticPr fontId="6"/>
  </si>
  <si>
    <t>その他の業種</t>
    <rPh sb="2" eb="3">
      <t>タ</t>
    </rPh>
    <rPh sb="4" eb="6">
      <t>ギョウシュ</t>
    </rPh>
    <phoneticPr fontId="6"/>
  </si>
  <si>
    <t>6</t>
  </si>
  <si>
    <r>
      <t>法人番号　</t>
    </r>
    <r>
      <rPr>
        <sz val="10"/>
        <color rgb="FFFF0000"/>
        <rFont val="BIZ UDP明朝 Medium"/>
        <family val="1"/>
        <charset val="128"/>
      </rPr>
      <t>※法人の方のみ　※13桁</t>
    </r>
    <rPh sb="0" eb="4">
      <t>ホウジンバンゴウ</t>
    </rPh>
    <rPh sb="6" eb="8">
      <t>ホウジン</t>
    </rPh>
    <rPh sb="9" eb="10">
      <t>カタ</t>
    </rPh>
    <phoneticPr fontId="6"/>
  </si>
  <si>
    <r>
      <t>1234567890123　</t>
    </r>
    <r>
      <rPr>
        <sz val="12"/>
        <color rgb="FFFF0000"/>
        <rFont val="BIZ UD明朝 Medium"/>
        <family val="1"/>
        <charset val="128"/>
      </rPr>
      <t>※13桁</t>
    </r>
    <rPh sb="17" eb="18">
      <t>ケタ</t>
    </rPh>
    <phoneticPr fontId="6"/>
  </si>
  <si>
    <t>9</t>
  </si>
  <si>
    <r>
      <t>郵便番号　</t>
    </r>
    <r>
      <rPr>
        <sz val="10"/>
        <color rgb="FFFF0000"/>
        <rFont val="BIZ UDP明朝 Medium"/>
        <family val="1"/>
        <charset val="128"/>
      </rPr>
      <t>※ハイフン無し</t>
    </r>
    <rPh sb="0" eb="4">
      <t>ユウビンバンゴウ</t>
    </rPh>
    <rPh sb="10" eb="11">
      <t>ナ</t>
    </rPh>
    <phoneticPr fontId="6"/>
  </si>
  <si>
    <t>9801234</t>
    <phoneticPr fontId="6"/>
  </si>
  <si>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</si>
  <si>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rgb="FFFF0000"/>
        <rFont val="BIZ UDP明朝 Medium"/>
        <family val="1"/>
        <charset val="128"/>
      </rPr>
      <t>※確定申告書類の住所と</t>
    </r>
    <r>
      <rPr>
        <u/>
        <sz val="10"/>
        <color rgb="FFFF0000"/>
        <rFont val="BIZ UDP明朝 Medium"/>
        <family val="1"/>
        <charset val="128"/>
      </rPr>
      <t>異なる場合</t>
    </r>
    <r>
      <rPr>
        <sz val="10"/>
        <color rgb="FFFF0000"/>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59">
      <t>リレキ</t>
    </rPh>
    <rPh sb="59" eb="61">
      <t>ジコウ</t>
    </rPh>
    <rPh sb="61" eb="63">
      <t>ゼンブ</t>
    </rPh>
    <rPh sb="63" eb="66">
      <t>ショウメイショ</t>
    </rPh>
    <rPh sb="69" eb="74">
      <t>ジュウミンヒョウショウホン</t>
    </rPh>
    <rPh sb="80" eb="81">
      <t>ウツ</t>
    </rPh>
    <rPh sb="83" eb="84">
      <t>カナラ</t>
    </rPh>
    <rPh sb="86" eb="88">
      <t>テイシュツ</t>
    </rPh>
    <phoneticPr fontId="6"/>
  </si>
  <si>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は、履歴事項全部証明書または住民票抄
　　本の写しを必ずご提出ください。</t>
    </r>
    <rPh sb="0" eb="3">
      <t>ミヤギケン</t>
    </rPh>
    <rPh sb="3" eb="6">
      <t>センダイシ</t>
    </rPh>
    <rPh sb="6" eb="9">
      <t>アオバク</t>
    </rPh>
    <rPh sb="10" eb="12">
      <t>チョウメ</t>
    </rPh>
    <rPh sb="73" eb="77">
      <t>リレキジコウ</t>
    </rPh>
    <rPh sb="77" eb="82">
      <t>ゼンブショウメイショ</t>
    </rPh>
    <phoneticPr fontId="6"/>
  </si>
  <si>
    <t>交付決定日</t>
    <rPh sb="0" eb="5">
      <t>コウフケッテイビ</t>
    </rPh>
    <phoneticPr fontId="6"/>
  </si>
  <si>
    <t>　日</t>
    <rPh sb="1" eb="2">
      <t>ニチ</t>
    </rPh>
    <phoneticPr fontId="6"/>
  </si>
  <si>
    <t>交付決定通知書にてご確認ください</t>
    <rPh sb="0" eb="7">
      <t>コウフケッテイツウチショ</t>
    </rPh>
    <rPh sb="10" eb="12">
      <t>カクニン</t>
    </rPh>
    <phoneticPr fontId="6"/>
  </si>
  <si>
    <t>指令番号</t>
    <rPh sb="0" eb="4">
      <t>シレイバンゴウ</t>
    </rPh>
    <phoneticPr fontId="6"/>
  </si>
  <si>
    <t>宮城県（中企）指令第</t>
    <rPh sb="0" eb="2">
      <t>ミヤギ</t>
    </rPh>
    <rPh sb="2" eb="3">
      <t>ケン</t>
    </rPh>
    <rPh sb="4" eb="5">
      <t>チュウ</t>
    </rPh>
    <rPh sb="5" eb="6">
      <t>キ</t>
    </rPh>
    <rPh sb="7" eb="9">
      <t>シレイ</t>
    </rPh>
    <rPh sb="9" eb="10">
      <t>ダイ</t>
    </rPh>
    <phoneticPr fontId="6"/>
  </si>
  <si>
    <t>号</t>
    <rPh sb="0" eb="1">
      <t>ゴウ</t>
    </rPh>
    <phoneticPr fontId="6"/>
  </si>
  <si>
    <t>事業者番号</t>
    <rPh sb="0" eb="3">
      <t>ジギョウシャ</t>
    </rPh>
    <rPh sb="3" eb="5">
      <t>バンゴウ</t>
    </rPh>
    <phoneticPr fontId="6"/>
  </si>
  <si>
    <t>MC-</t>
    <phoneticPr fontId="6"/>
  </si>
  <si>
    <t>補助金交付決定額</t>
    <phoneticPr fontId="6"/>
  </si>
  <si>
    <t>11</t>
  </si>
  <si>
    <t>担当者名</t>
    <rPh sb="0" eb="2">
      <t>タントウ</t>
    </rPh>
    <rPh sb="2" eb="3">
      <t>シャ</t>
    </rPh>
    <rPh sb="3" eb="4">
      <t>メイ</t>
    </rPh>
    <phoneticPr fontId="6"/>
  </si>
  <si>
    <t>青葉　次郎</t>
    <phoneticPr fontId="6"/>
  </si>
  <si>
    <t>12</t>
  </si>
  <si>
    <t>担当者カナ</t>
    <rPh sb="0" eb="2">
      <t>タントウ</t>
    </rPh>
    <rPh sb="2" eb="3">
      <t>シャ</t>
    </rPh>
    <phoneticPr fontId="6"/>
  </si>
  <si>
    <t>アオバ　ジロウ</t>
    <phoneticPr fontId="6"/>
  </si>
  <si>
    <t>13</t>
  </si>
  <si>
    <t>担当者電話番号　</t>
    <rPh sb="0" eb="3">
      <t>タントウシャ</t>
    </rPh>
    <rPh sb="3" eb="5">
      <t>デンワ</t>
    </rPh>
    <rPh sb="5" eb="7">
      <t>バンゴウ</t>
    </rPh>
    <phoneticPr fontId="6"/>
  </si>
  <si>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6"/>
  </si>
  <si>
    <t>14</t>
  </si>
  <si>
    <t>FAX番号</t>
    <rPh sb="3" eb="5">
      <t>バンゴウ</t>
    </rPh>
    <phoneticPr fontId="6"/>
  </si>
  <si>
    <t>0220001111</t>
    <phoneticPr fontId="6"/>
  </si>
  <si>
    <t>15</t>
  </si>
  <si>
    <r>
      <t>メールアドレス　</t>
    </r>
    <r>
      <rPr>
        <sz val="10"/>
        <color rgb="FFFF0000"/>
        <rFont val="BIZ UDP明朝 Medium"/>
        <family val="1"/>
        <charset val="128"/>
      </rPr>
      <t>※半角</t>
    </r>
    <rPh sb="9" eb="11">
      <t>ハンカク</t>
    </rPh>
    <phoneticPr fontId="6"/>
  </si>
  <si>
    <t>＠</t>
    <phoneticPr fontId="6"/>
  </si>
  <si>
    <t>miyagi@abcd.co.jp</t>
    <phoneticPr fontId="6"/>
  </si>
  <si>
    <t>➡「入力シート②」へ進んでください</t>
    <rPh sb="2" eb="4">
      <t>ニュウリョク</t>
    </rPh>
    <rPh sb="10" eb="11">
      <t>スス</t>
    </rPh>
    <phoneticPr fontId="6"/>
  </si>
  <si>
    <t>当座</t>
    <rPh sb="0" eb="2">
      <t>トウザ</t>
    </rPh>
    <phoneticPr fontId="6"/>
  </si>
  <si>
    <t>●事業実績について、記入例に沿ってご入力ください。</t>
    <rPh sb="1" eb="3">
      <t>ジギョウ</t>
    </rPh>
    <rPh sb="3" eb="5">
      <t>ジッセキ</t>
    </rPh>
    <rPh sb="10" eb="13">
      <t>キニュウレイ</t>
    </rPh>
    <rPh sb="14" eb="15">
      <t>ソ</t>
    </rPh>
    <rPh sb="18" eb="20">
      <t>ニュウリョク</t>
    </rPh>
    <phoneticPr fontId="6"/>
  </si>
  <si>
    <t>事業実績</t>
    <rPh sb="0" eb="2">
      <t>ジギョウ</t>
    </rPh>
    <rPh sb="2" eb="4">
      <t>ジッセキ</t>
    </rPh>
    <phoneticPr fontId="6"/>
  </si>
  <si>
    <t>↓水色のセルへ入力してください</t>
    <phoneticPr fontId="6"/>
  </si>
  <si>
    <t>補助事業の取組内容</t>
    <rPh sb="0" eb="4">
      <t>ホジョジギョウ</t>
    </rPh>
    <rPh sb="5" eb="6">
      <t>ト</t>
    </rPh>
    <rPh sb="6" eb="7">
      <t>ク</t>
    </rPh>
    <rPh sb="7" eb="9">
      <t>ナイヨウ</t>
    </rPh>
    <phoneticPr fontId="6"/>
  </si>
  <si>
    <t>・新たな取組であるテイクアウト事業について、商品パッケージの開発および紹介する為のチラシ、を作成。
・グルメ情報サイトへの広告掲載（３回）
・在庫管理を効率化する為の新たな業務システムの導入。</t>
    <phoneticPr fontId="6"/>
  </si>
  <si>
    <t>✔</t>
    <phoneticPr fontId="6"/>
  </si>
  <si>
    <t>補助事業の成果及び事業目標の達成度</t>
    <phoneticPr fontId="6"/>
  </si>
  <si>
    <t>・テイクアウト事業の新規展開および告知により、売上高令和○年同月比6％増、売上高令和○年同月比7％増。
・在庫管理システムを導入したことにより在庫がリアルタイムに把握でき、余剰在庫の削減、コスト削減につながった。</t>
    <phoneticPr fontId="6"/>
  </si>
  <si>
    <t>補助事業の実施経過</t>
    <rPh sb="0" eb="2">
      <t>ホジョ</t>
    </rPh>
    <rPh sb="2" eb="4">
      <t>ジギョウ</t>
    </rPh>
    <rPh sb="5" eb="7">
      <t>ジッシ</t>
    </rPh>
    <rPh sb="7" eb="9">
      <t>ケイカ</t>
    </rPh>
    <phoneticPr fontId="6"/>
  </si>
  <si>
    <t>実施年月日</t>
    <phoneticPr fontId="6"/>
  </si>
  <si>
    <t>2024/9　</t>
    <phoneticPr fontId="6"/>
  </si>
  <si>
    <t>チラシ作成/広告掲載</t>
    <rPh sb="6" eb="10">
      <t>コウコクケイサイ</t>
    </rPh>
    <phoneticPr fontId="6"/>
  </si>
  <si>
    <t>2024/10～12　</t>
    <phoneticPr fontId="6"/>
  </si>
  <si>
    <t>商品パッケージ完成/すべてのチラシの配布完了</t>
    <rPh sb="0" eb="2">
      <t>ショウヒン</t>
    </rPh>
    <rPh sb="7" eb="9">
      <t>カンセイ</t>
    </rPh>
    <rPh sb="18" eb="22">
      <t>ハイフカンリョウ</t>
    </rPh>
    <phoneticPr fontId="6"/>
  </si>
  <si>
    <t>2025/1　</t>
    <phoneticPr fontId="6"/>
  </si>
  <si>
    <t>システム納品/すべての支払い完了</t>
    <rPh sb="4" eb="6">
      <t>ノウヒン</t>
    </rPh>
    <rPh sb="11" eb="13">
      <t>シハラ</t>
    </rPh>
    <rPh sb="14" eb="16">
      <t>カンリョウ</t>
    </rPh>
    <phoneticPr fontId="6"/>
  </si>
  <si>
    <t>今後の展開等の方針</t>
    <rPh sb="0" eb="2">
      <t>コンゴ</t>
    </rPh>
    <rPh sb="3" eb="5">
      <t>テンカイ</t>
    </rPh>
    <rPh sb="5" eb="6">
      <t>トウ</t>
    </rPh>
    <rPh sb="7" eb="9">
      <t>ホウシン</t>
    </rPh>
    <phoneticPr fontId="6"/>
  </si>
  <si>
    <t>テイクアウトが好評だったことをふまえ、今後はテイクアウトメニューを増やし、ホームページでの注文や近隣地区へのデリバリーも検討していく。</t>
    <phoneticPr fontId="6"/>
  </si>
  <si>
    <t>売上高の測定値</t>
    <rPh sb="0" eb="3">
      <t>ウリアゲダカ</t>
    </rPh>
    <rPh sb="4" eb="7">
      <t>ソクテイチ</t>
    </rPh>
    <phoneticPr fontId="6"/>
  </si>
  <si>
    <t>Ａ 事業実施前1か月の売上高</t>
    <rPh sb="2" eb="6">
      <t>ジギョウジッシ</t>
    </rPh>
    <rPh sb="6" eb="7">
      <t>マエ</t>
    </rPh>
    <rPh sb="9" eb="10">
      <t>ゲツ</t>
    </rPh>
    <rPh sb="11" eb="14">
      <t>ウリアゲダカ</t>
    </rPh>
    <phoneticPr fontId="6"/>
  </si>
  <si>
    <t>対象月</t>
    <rPh sb="0" eb="3">
      <t>タイショウツキ</t>
    </rPh>
    <phoneticPr fontId="6"/>
  </si>
  <si>
    <t>月分</t>
    <rPh sb="0" eb="1">
      <t>ツキ</t>
    </rPh>
    <rPh sb="1" eb="2">
      <t>ブン</t>
    </rPh>
    <phoneticPr fontId="6"/>
  </si>
  <si>
    <t>（プルダウンから該当月を選択してください）</t>
    <rPh sb="8" eb="11">
      <t>ガイトウヅキ</t>
    </rPh>
    <phoneticPr fontId="6"/>
  </si>
  <si>
    <t>売上高</t>
    <rPh sb="0" eb="3">
      <t>ウリアゲダカ</t>
    </rPh>
    <phoneticPr fontId="6"/>
  </si>
  <si>
    <t>1,500,000円</t>
    <rPh sb="9" eb="10">
      <t>エン</t>
    </rPh>
    <phoneticPr fontId="6"/>
  </si>
  <si>
    <t>Ｂ 事業実施直近1か月の売上高</t>
    <rPh sb="2" eb="6">
      <t>ジギョウジッシ</t>
    </rPh>
    <rPh sb="6" eb="8">
      <t>チョッキン</t>
    </rPh>
    <rPh sb="10" eb="11">
      <t>ゲツ</t>
    </rPh>
    <rPh sb="12" eb="15">
      <t>ウリアゲダカ</t>
    </rPh>
    <phoneticPr fontId="6"/>
  </si>
  <si>
    <t>1,600,000円</t>
    <rPh sb="9" eb="10">
      <t>エン</t>
    </rPh>
    <phoneticPr fontId="6"/>
  </si>
  <si>
    <t>売上高の増加率
Ｂ／Ａ×１００</t>
    <rPh sb="0" eb="3">
      <t>ウリアゲダカ</t>
    </rPh>
    <rPh sb="4" eb="7">
      <t>ゾウカリツ</t>
    </rPh>
    <phoneticPr fontId="6"/>
  </si>
  <si>
    <t>自動計算</t>
    <rPh sb="0" eb="4">
      <t>ジドウケイサン</t>
    </rPh>
    <phoneticPr fontId="6"/>
  </si>
  <si>
    <t>➡入力シート③へ進んでください</t>
    <rPh sb="1" eb="3">
      <t>ニュウリョク</t>
    </rPh>
    <phoneticPr fontId="6"/>
  </si>
  <si>
    <t>●申請物について以下の表（水色のセル）を入力してください。</t>
    <phoneticPr fontId="6"/>
  </si>
  <si>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6"/>
  </si>
  <si>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6"/>
  </si>
  <si>
    <t>№</t>
    <phoneticPr fontId="6"/>
  </si>
  <si>
    <t>費用</t>
    <rPh sb="0" eb="2">
      <t>ヒヨウ</t>
    </rPh>
    <phoneticPr fontId="6"/>
  </si>
  <si>
    <t>金額(円)</t>
    <rPh sb="0" eb="2">
      <t>キンガク</t>
    </rPh>
    <rPh sb="3" eb="4">
      <t>エン</t>
    </rPh>
    <phoneticPr fontId="6"/>
  </si>
  <si>
    <t>経費区分</t>
    <rPh sb="0" eb="2">
      <t>ケイヒ</t>
    </rPh>
    <rPh sb="2" eb="4">
      <t>クブン</t>
    </rPh>
    <phoneticPr fontId="6"/>
  </si>
  <si>
    <t>主な事業目的</t>
    <rPh sb="0" eb="1">
      <t>オモ</t>
    </rPh>
    <rPh sb="2" eb="6">
      <t>ジギョウモクテキ</t>
    </rPh>
    <phoneticPr fontId="6"/>
  </si>
  <si>
    <t>記
載
例</t>
    <rPh sb="0" eb="1">
      <t>キ</t>
    </rPh>
    <rPh sb="2" eb="3">
      <t>サイ</t>
    </rPh>
    <rPh sb="4" eb="5">
      <t>レイ</t>
    </rPh>
    <phoneticPr fontId="6"/>
  </si>
  <si>
    <t>グルメサイトへの掲載</t>
    <phoneticPr fontId="6"/>
  </si>
  <si>
    <t>①広報費</t>
    <rPh sb="1" eb="4">
      <t>コウホウヒ</t>
    </rPh>
    <phoneticPr fontId="6"/>
  </si>
  <si>
    <t>①販路開拓</t>
    <rPh sb="1" eb="5">
      <t>ハンロカイタク</t>
    </rPh>
    <phoneticPr fontId="6"/>
  </si>
  <si>
    <t>※自動計算</t>
    <rPh sb="1" eb="5">
      <t>ジドウケイサン</t>
    </rPh>
    <phoneticPr fontId="6"/>
  </si>
  <si>
    <t>必要性
や用途</t>
    <rPh sb="0" eb="3">
      <t>ヒツヨウセイ</t>
    </rPh>
    <rPh sb="5" eb="7">
      <t>ヨウト</t>
    </rPh>
    <phoneticPr fontId="6"/>
  </si>
  <si>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6"/>
  </si>
  <si>
    <t>明細計</t>
    <rPh sb="0" eb="2">
      <t>メイサイ</t>
    </rPh>
    <rPh sb="2" eb="3">
      <t>ケイ</t>
    </rPh>
    <phoneticPr fontId="6"/>
  </si>
  <si>
    <t>➡「入力シート④」へ進んでください</t>
    <rPh sb="2" eb="4">
      <t>ニュウリョク</t>
    </rPh>
    <phoneticPr fontId="6"/>
  </si>
  <si>
    <t>②展示会等出展費</t>
    <rPh sb="1" eb="4">
      <t>テンジカイ</t>
    </rPh>
    <rPh sb="4" eb="5">
      <t>トウ</t>
    </rPh>
    <rPh sb="5" eb="8">
      <t>シュッテンヒ</t>
    </rPh>
    <phoneticPr fontId="6"/>
  </si>
  <si>
    <t>②生産性向上</t>
    <rPh sb="1" eb="6">
      <t>セイサンセイコウジョウ</t>
    </rPh>
    <phoneticPr fontId="6"/>
  </si>
  <si>
    <t>③開発費</t>
    <rPh sb="1" eb="4">
      <t>カイハツヒ</t>
    </rPh>
    <phoneticPr fontId="6"/>
  </si>
  <si>
    <t>④機械装置等費</t>
    <rPh sb="1" eb="5">
      <t>キカイソウチ</t>
    </rPh>
    <rPh sb="5" eb="6">
      <t>トウ</t>
    </rPh>
    <rPh sb="6" eb="7">
      <t>ヒ</t>
    </rPh>
    <phoneticPr fontId="6"/>
  </si>
  <si>
    <t>④売上原価の抑制</t>
    <rPh sb="1" eb="3">
      <t>ウリアゲ</t>
    </rPh>
    <rPh sb="3" eb="5">
      <t>ゲンカ</t>
    </rPh>
    <rPh sb="6" eb="8">
      <t>ヨクセイ</t>
    </rPh>
    <phoneticPr fontId="6"/>
  </si>
  <si>
    <t>⑤外注費</t>
    <rPh sb="1" eb="4">
      <t>ガイチュウヒ</t>
    </rPh>
    <phoneticPr fontId="6"/>
  </si>
  <si>
    <t>⑤ｷｬｯｼｭﾚｽ・新紙幣対応</t>
    <rPh sb="9" eb="14">
      <t>シンシヘイタイオウ</t>
    </rPh>
    <phoneticPr fontId="6"/>
  </si>
  <si>
    <t>事業計画</t>
    <rPh sb="0" eb="2">
      <t>ジギョウ</t>
    </rPh>
    <rPh sb="2" eb="4">
      <t>ケイカク</t>
    </rPh>
    <phoneticPr fontId="6"/>
  </si>
  <si>
    <t>①広報費合計　</t>
    <rPh sb="1" eb="4">
      <t>コウホウヒ</t>
    </rPh>
    <rPh sb="4" eb="6">
      <t>ゴウケイ</t>
    </rPh>
    <phoneticPr fontId="6"/>
  </si>
  <si>
    <t>※自動計算につき　入力不要です</t>
    <rPh sb="1" eb="5">
      <t>ジドウケイサン</t>
    </rPh>
    <rPh sb="9" eb="11">
      <t>ニュウリョク</t>
    </rPh>
    <rPh sb="11" eb="13">
      <t>フヨウ</t>
    </rPh>
    <phoneticPr fontId="6"/>
  </si>
  <si>
    <t>②展示会等出展費合計　</t>
    <rPh sb="1" eb="4">
      <t>テンジカイ</t>
    </rPh>
    <rPh sb="4" eb="5">
      <t>トウ</t>
    </rPh>
    <rPh sb="5" eb="8">
      <t>シュッテンヒ</t>
    </rPh>
    <rPh sb="8" eb="10">
      <t>ゴウケイ</t>
    </rPh>
    <phoneticPr fontId="6"/>
  </si>
  <si>
    <t>③開発費合計　</t>
    <rPh sb="1" eb="4">
      <t>カイハツヒ</t>
    </rPh>
    <rPh sb="4" eb="6">
      <t>ゴウケイ</t>
    </rPh>
    <phoneticPr fontId="6"/>
  </si>
  <si>
    <t>④機械装置等費合計　</t>
    <rPh sb="1" eb="5">
      <t>キカイソウチ</t>
    </rPh>
    <rPh sb="5" eb="6">
      <t>トウ</t>
    </rPh>
    <rPh sb="6" eb="7">
      <t>ヒ</t>
    </rPh>
    <rPh sb="7" eb="9">
      <t>ゴウケイ</t>
    </rPh>
    <phoneticPr fontId="6"/>
  </si>
  <si>
    <t>⑤外注費合計　</t>
    <rPh sb="1" eb="4">
      <t>ガイチュウヒ</t>
    </rPh>
    <rPh sb="4" eb="6">
      <t>ゴウケイ</t>
    </rPh>
    <phoneticPr fontId="6"/>
  </si>
  <si>
    <r>
      <t>計</t>
    </r>
    <r>
      <rPr>
        <sz val="12"/>
        <color rgb="FFFF0000"/>
        <rFont val="BIZ UDP明朝 Medium"/>
        <family val="1"/>
        <charset val="128"/>
      </rPr>
      <t>（A）</t>
    </r>
    <r>
      <rPr>
        <sz val="12"/>
        <color theme="1"/>
        <rFont val="BIZ UDP明朝 Medium"/>
        <family val="1"/>
        <charset val="128"/>
      </rPr>
      <t>　</t>
    </r>
    <rPh sb="0" eb="1">
      <t>ケイ</t>
    </rPh>
    <phoneticPr fontId="6"/>
  </si>
  <si>
    <r>
      <t>自己資金</t>
    </r>
    <r>
      <rPr>
        <sz val="12"/>
        <color rgb="FFFF0000"/>
        <rFont val="BIZ UDP明朝 Medium"/>
        <family val="1"/>
        <charset val="128"/>
      </rPr>
      <t>（C）</t>
    </r>
    <rPh sb="0" eb="4">
      <t>ジコシキン</t>
    </rPh>
    <phoneticPr fontId="6"/>
  </si>
  <si>
    <t>※（Ａ）－（Ｂ）ご確認ください　自動計算につき入力不要</t>
    <rPh sb="9" eb="11">
      <t>カクニン</t>
    </rPh>
    <rPh sb="16" eb="20">
      <t>ジドウケイサン</t>
    </rPh>
    <rPh sb="23" eb="25">
      <t>ニュウリョク</t>
    </rPh>
    <rPh sb="25" eb="27">
      <t>フヨウ</t>
    </rPh>
    <phoneticPr fontId="6"/>
  </si>
  <si>
    <t>計　　（Ｂ）＋（Ｃ）</t>
    <rPh sb="0" eb="1">
      <t>ケイ</t>
    </rPh>
    <phoneticPr fontId="6"/>
  </si>
  <si>
    <t>※（Ｂ）＋（Ｃ）ご確認ください　自動計算につき入力不要</t>
    <rPh sb="9" eb="11">
      <t>カクニン</t>
    </rPh>
    <rPh sb="16" eb="20">
      <t>ジドウケイサン</t>
    </rPh>
    <rPh sb="23" eb="25">
      <t>ニュウリョク</t>
    </rPh>
    <rPh sb="25" eb="27">
      <t>フヨウ</t>
    </rPh>
    <phoneticPr fontId="6"/>
  </si>
  <si>
    <t>➡「入力シート⑤」へ進んでください</t>
    <rPh sb="2" eb="4">
      <t>ニュウリョク</t>
    </rPh>
    <rPh sb="10" eb="11">
      <t>スス</t>
    </rPh>
    <phoneticPr fontId="6"/>
  </si>
  <si>
    <t>●取得財産等管理台帳について、記入例に沿ってご入力ください。</t>
    <rPh sb="1" eb="3">
      <t>シュトク</t>
    </rPh>
    <rPh sb="3" eb="5">
      <t>ザイサン</t>
    </rPh>
    <rPh sb="5" eb="6">
      <t>トウ</t>
    </rPh>
    <rPh sb="6" eb="8">
      <t>カンリ</t>
    </rPh>
    <rPh sb="8" eb="10">
      <t>ダイチョウ</t>
    </rPh>
    <rPh sb="15" eb="18">
      <t>キニュウレイ</t>
    </rPh>
    <rPh sb="19" eb="20">
      <t>ソ</t>
    </rPh>
    <rPh sb="23" eb="25">
      <t>ニュウリョク</t>
    </rPh>
    <phoneticPr fontId="6"/>
  </si>
  <si>
    <t>(単価：円)</t>
    <rPh sb="1" eb="3">
      <t>タンカ</t>
    </rPh>
    <rPh sb="4" eb="5">
      <t>エン</t>
    </rPh>
    <phoneticPr fontId="6"/>
  </si>
  <si>
    <t>記入項目</t>
    <rPh sb="0" eb="4">
      <t>キニュウコウモク</t>
    </rPh>
    <phoneticPr fontId="6"/>
  </si>
  <si>
    <t>水色のセルへ
入力してください→</t>
    <rPh sb="0" eb="2">
      <t>ミズイロ</t>
    </rPh>
    <rPh sb="7" eb="9">
      <t>ニュウリョク</t>
    </rPh>
    <phoneticPr fontId="6"/>
  </si>
  <si>
    <t>例</t>
    <rPh sb="0" eb="1">
      <t>レイ</t>
    </rPh>
    <phoneticPr fontId="6"/>
  </si>
  <si>
    <t>換気設備一式</t>
    <phoneticPr fontId="6"/>
  </si>
  <si>
    <t>メーカー
型番
A‐123</t>
    <rPh sb="5" eb="7">
      <t>カタバン</t>
    </rPh>
    <phoneticPr fontId="6"/>
  </si>
  <si>
    <t>居酒屋あおば
店内に設置</t>
    <phoneticPr fontId="6"/>
  </si>
  <si>
    <t>（注）</t>
  </si>
  <si>
    <t>数量は、同一規格であれば、一括して記載して差し支えない。
ただし、単価が異なる場合は区分して記載のこと。</t>
    <phoneticPr fontId="6"/>
  </si>
  <si>
    <t>➡「入力シート⑥」へ進んでください</t>
    <phoneticPr fontId="6"/>
  </si>
  <si>
    <t>※プルダウンで選択</t>
    <rPh sb="7" eb="9">
      <t>センタク</t>
    </rPh>
    <phoneticPr fontId="6"/>
  </si>
  <si>
    <t>➡「入力シート⑦」へ進んでください</t>
    <phoneticPr fontId="6"/>
  </si>
  <si>
    <t>●一者見積理由書について、記入例に沿ってご入力ください。</t>
    <rPh sb="1" eb="3">
      <t>イッシャ</t>
    </rPh>
    <rPh sb="3" eb="5">
      <t>ミツモリ</t>
    </rPh>
    <rPh sb="5" eb="7">
      <t>リユウ</t>
    </rPh>
    <rPh sb="7" eb="8">
      <t>ショ</t>
    </rPh>
    <rPh sb="13" eb="16">
      <t>キニュウレイ</t>
    </rPh>
    <rPh sb="17" eb="18">
      <t>ソ</t>
    </rPh>
    <rPh sb="21" eb="23">
      <t>ニュウリョク</t>
    </rPh>
    <phoneticPr fontId="6"/>
  </si>
  <si>
    <t>記入項目</t>
    <rPh sb="0" eb="2">
      <t>キニュウ</t>
    </rPh>
    <rPh sb="2" eb="4">
      <t>コウモク</t>
    </rPh>
    <phoneticPr fontId="6"/>
  </si>
  <si>
    <t>日付</t>
    <rPh sb="0" eb="2">
      <t>ヒヅケ</t>
    </rPh>
    <phoneticPr fontId="6"/>
  </si>
  <si>
    <t>日</t>
    <rPh sb="0" eb="1">
      <t>ニチ</t>
    </rPh>
    <phoneticPr fontId="6"/>
  </si>
  <si>
    <t>事業者名</t>
    <rPh sb="0" eb="3">
      <t>ジギョウシャ</t>
    </rPh>
    <rPh sb="3" eb="4">
      <t>メイ</t>
    </rPh>
    <phoneticPr fontId="6"/>
  </si>
  <si>
    <t>株式会社みやぎ</t>
    <rPh sb="0" eb="2">
      <t>カブシキ</t>
    </rPh>
    <rPh sb="2" eb="4">
      <t>カイシャ</t>
    </rPh>
    <phoneticPr fontId="6"/>
  </si>
  <si>
    <t>発注した業務</t>
    <rPh sb="0" eb="2">
      <t>ハッチュウ</t>
    </rPh>
    <rPh sb="4" eb="6">
      <t>ギョウム</t>
    </rPh>
    <phoneticPr fontId="6"/>
  </si>
  <si>
    <t>○○工事</t>
    <rPh sb="2" eb="4">
      <t>コウジ</t>
    </rPh>
    <phoneticPr fontId="6"/>
  </si>
  <si>
    <r>
      <t>一者見積とした理由（当てはまるものに</t>
    </r>
    <r>
      <rPr>
        <sz val="12"/>
        <rFont val="Segoe UI Symbol"/>
        <family val="1"/>
      </rPr>
      <t>☑</t>
    </r>
    <r>
      <rPr>
        <sz val="12"/>
        <rFont val="BIZ UDP明朝 Medium"/>
        <family val="1"/>
        <charset val="128"/>
      </rPr>
      <t>）</t>
    </r>
    <rPh sb="0" eb="2">
      <t>イッシャ</t>
    </rPh>
    <rPh sb="2" eb="4">
      <t>ミツモリ</t>
    </rPh>
    <rPh sb="7" eb="9">
      <t>リユウ</t>
    </rPh>
    <rPh sb="10" eb="11">
      <t>ア</t>
    </rPh>
    <phoneticPr fontId="6"/>
  </si>
  <si>
    <t>　過去の施工等（システム開発等を含む。）で用いた
　ノウハウや図面等が必須であり、業者を変更することが困難である。</t>
    <phoneticPr fontId="6"/>
  </si>
  <si>
    <t>✓</t>
    <phoneticPr fontId="6"/>
  </si>
  <si>
    <t>　特殊な技術、技能、機器、知的財産権等を必要とする業務のため、
　対応できる業者が一者に限られる。</t>
    <phoneticPr fontId="6"/>
  </si>
  <si>
    <t>　法令等により契約の相手方が特定されている。</t>
    <phoneticPr fontId="6"/>
  </si>
  <si>
    <t>　複数の業者に見積を依頼したが、物価高騰の影響等により辞退され、
　応じたのが一者のみであった。</t>
    <rPh sb="1" eb="3">
      <t>フクスウ</t>
    </rPh>
    <phoneticPr fontId="6"/>
  </si>
  <si>
    <t>　その他（具体的に記入）</t>
    <rPh sb="3" eb="4">
      <t>タ</t>
    </rPh>
    <rPh sb="5" eb="8">
      <t>グタイテキ</t>
    </rPh>
    <rPh sb="9" eb="11">
      <t>キニュウ</t>
    </rPh>
    <phoneticPr fontId="6"/>
  </si>
  <si>
    <t>※単に「相見積りをとるのを忘れていた」等の事由では、一者見積とする
やむを得ない事由には該当せず、補助対象にできませんのでご留意願います</t>
    <rPh sb="41" eb="42">
      <t>ユウ</t>
    </rPh>
    <phoneticPr fontId="6"/>
  </si>
  <si>
    <t>●立替払請求書兼領収書について、記入例に沿ってご入力ください。</t>
    <rPh sb="1" eb="3">
      <t>タテカエ</t>
    </rPh>
    <rPh sb="3" eb="4">
      <t>バライ</t>
    </rPh>
    <rPh sb="4" eb="7">
      <t>セイキュウショ</t>
    </rPh>
    <rPh sb="7" eb="11">
      <t>ケンリョウシュウショ</t>
    </rPh>
    <rPh sb="16" eb="19">
      <t>キニュウレイ</t>
    </rPh>
    <rPh sb="20" eb="21">
      <t>ソ</t>
    </rPh>
    <rPh sb="24" eb="26">
      <t>ニュウリョク</t>
    </rPh>
    <phoneticPr fontId="6"/>
  </si>
  <si>
    <t>補助事業者名</t>
    <rPh sb="0" eb="2">
      <t>ホジョ</t>
    </rPh>
    <rPh sb="2" eb="4">
      <t>ジギョウ</t>
    </rPh>
    <rPh sb="4" eb="5">
      <t>シャ</t>
    </rPh>
    <rPh sb="5" eb="6">
      <t>メイ</t>
    </rPh>
    <phoneticPr fontId="6"/>
  </si>
  <si>
    <t>株式会社　あおば</t>
    <rPh sb="0" eb="4">
      <t>カブシキガイシャ</t>
    </rPh>
    <phoneticPr fontId="6"/>
  </si>
  <si>
    <t>立替者氏名</t>
    <rPh sb="0" eb="2">
      <t>タテカエ</t>
    </rPh>
    <rPh sb="2" eb="3">
      <t>シャ</t>
    </rPh>
    <rPh sb="3" eb="5">
      <t>シメイ</t>
    </rPh>
    <phoneticPr fontId="6"/>
  </si>
  <si>
    <t>青葉　太郎</t>
    <rPh sb="0" eb="2">
      <t>アオバ</t>
    </rPh>
    <rPh sb="3" eb="5">
      <t>タロウ</t>
    </rPh>
    <phoneticPr fontId="6"/>
  </si>
  <si>
    <r>
      <t xml:space="preserve">立替・請求金額 </t>
    </r>
    <r>
      <rPr>
        <sz val="10"/>
        <color rgb="FFFF0000"/>
        <rFont val="BIZ UDP明朝 Medium"/>
        <family val="1"/>
        <charset val="128"/>
      </rPr>
      <t>※税込み金額</t>
    </r>
    <rPh sb="0" eb="2">
      <t>タテカエ</t>
    </rPh>
    <rPh sb="3" eb="7">
      <t>セイキュウキンガク</t>
    </rPh>
    <rPh sb="9" eb="11">
      <t>ゼイコ</t>
    </rPh>
    <rPh sb="12" eb="14">
      <t>キンガク</t>
    </rPh>
    <phoneticPr fontId="6"/>
  </si>
  <si>
    <t>受領日</t>
    <rPh sb="0" eb="3">
      <t>ジュリョウビ</t>
    </rPh>
    <phoneticPr fontId="6"/>
  </si>
  <si>
    <t>※プルダウンで選択
※事業完了（実績報告提出）前でなければなりません</t>
    <rPh sb="7" eb="9">
      <t>センタク</t>
    </rPh>
    <phoneticPr fontId="6"/>
  </si>
  <si>
    <t>確認事項</t>
    <rPh sb="0" eb="4">
      <t>カクニンジコウ</t>
    </rPh>
    <phoneticPr fontId="6"/>
  </si>
  <si>
    <t>領収書を添付しました</t>
    <phoneticPr fontId="6"/>
  </si>
  <si>
    <t>※印刷用シートに領収書貼付け欄がございます。</t>
    <phoneticPr fontId="6"/>
  </si>
  <si>
    <t>立替えた経費において、受領しました</t>
    <phoneticPr fontId="6"/>
  </si>
  <si>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6"/>
  </si>
  <si>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「事業完了の日から1か月を経過した日」または「令和8年7月15日」いずれか早い日
　※</t>
    </r>
    <r>
      <rPr>
        <b/>
        <sz val="12"/>
        <color rgb="FFFF0000"/>
        <rFont val="BIZ UDP明朝 Medium"/>
        <family val="1"/>
        <charset val="128"/>
      </rPr>
      <t>赤色の印刷用シート</t>
    </r>
    <r>
      <rPr>
        <b/>
        <sz val="12"/>
        <color theme="1"/>
        <rFont val="BIZ UDP明朝 Medium"/>
        <family val="2"/>
        <charset val="128"/>
      </rPr>
      <t>J「発送用宛名ラベル」をご利用ください。</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rPh sb="169" eb="171">
      <t>アカイロ</t>
    </rPh>
    <rPh sb="172" eb="175">
      <t>インサツヨウ</t>
    </rPh>
    <rPh sb="180" eb="182">
      <t>ハッソウ</t>
    </rPh>
    <rPh sb="182" eb="183">
      <t>ヨウ</t>
    </rPh>
    <rPh sb="183" eb="185">
      <t>アテナ</t>
    </rPh>
    <rPh sb="191" eb="193">
      <t>リヨウ</t>
    </rPh>
    <phoneticPr fontId="6"/>
  </si>
  <si>
    <t>事業者番号</t>
    <rPh sb="0" eb="3">
      <t>ジギョウシャ</t>
    </rPh>
    <rPh sb="3" eb="5">
      <t>バンゴウ</t>
    </rPh>
    <phoneticPr fontId="7"/>
  </si>
  <si>
    <t>日付け宮城県（中企）指令第</t>
    <phoneticPr fontId="6"/>
  </si>
  <si>
    <t>令和7年度宮城県中小企業等再起支援事業補助金事業実績報告書</t>
  </si>
  <si>
    <t>号で宮城県中小企業等再起支援事業補助</t>
    <phoneticPr fontId="6"/>
  </si>
  <si>
    <t>　金の交付決定の通知がありました宮城県中小企業等再起支援事業について、下記のとおり実施したので、</t>
    <rPh sb="8" eb="10">
      <t>ツウチ</t>
    </rPh>
    <rPh sb="23" eb="24">
      <t>トウ</t>
    </rPh>
    <rPh sb="24" eb="28">
      <t>サイキシエン</t>
    </rPh>
    <rPh sb="28" eb="30">
      <t>ジギョウ</t>
    </rPh>
    <rPh sb="35" eb="37">
      <t>カキ</t>
    </rPh>
    <rPh sb="41" eb="43">
      <t>ジッシ</t>
    </rPh>
    <phoneticPr fontId="6"/>
  </si>
  <si>
    <t>担当者カナ</t>
    <rPh sb="0" eb="3">
      <t>タントウシャ</t>
    </rPh>
    <phoneticPr fontId="7"/>
  </si>
  <si>
    <t>明細書</t>
    <rPh sb="0" eb="3">
      <t>メイサイショ</t>
    </rPh>
    <phoneticPr fontId="6"/>
  </si>
  <si>
    <r>
      <rPr>
        <b/>
        <sz val="18"/>
        <color rgb="FFFF0000"/>
        <rFont val="BIZ UDPゴシック"/>
        <family val="3"/>
        <charset val="128"/>
      </rPr>
      <t>【 重 要 】　　　</t>
    </r>
    <r>
      <rPr>
        <b/>
        <sz val="18"/>
        <rFont val="BIZ UDPゴシック"/>
        <family val="3"/>
        <charset val="128"/>
      </rPr>
      <t>実績報告書類チェック表</t>
    </r>
    <phoneticPr fontId="6"/>
  </si>
  <si>
    <t>№</t>
  </si>
  <si>
    <t>書類名</t>
  </si>
  <si>
    <t>確認事項</t>
  </si>
  <si>
    <r>
      <t>☑</t>
    </r>
    <r>
      <rPr>
        <sz val="8"/>
        <color rgb="FF000000"/>
        <rFont val="BIZ UDゴシック"/>
        <family val="3"/>
        <charset val="128"/>
      </rPr>
      <t>欄</t>
    </r>
  </si>
  <si>
    <r>
      <t>書類に不備や不足がある場合、不備を解消してからの交付金額決定となりますので送金までのお時間が長くかかります。
実績報告書類ご提出前に以下のチェックリストを確認の上</t>
    </r>
    <r>
      <rPr>
        <sz val="12"/>
        <rFont val="Segoe UI Symbol"/>
        <family val="3"/>
      </rPr>
      <t>☑</t>
    </r>
    <r>
      <rPr>
        <sz val="12"/>
        <rFont val="BIZ UDPゴシック"/>
        <family val="3"/>
        <charset val="128"/>
      </rPr>
      <t>をいれてください。</t>
    </r>
    <rPh sb="0" eb="2">
      <t>ショルイ</t>
    </rPh>
    <rPh sb="3" eb="5">
      <t>フビ</t>
    </rPh>
    <rPh sb="6" eb="8">
      <t>フソク</t>
    </rPh>
    <rPh sb="11" eb="13">
      <t>バアイ</t>
    </rPh>
    <rPh sb="14" eb="16">
      <t>フビ</t>
    </rPh>
    <rPh sb="17" eb="19">
      <t>カイショウ</t>
    </rPh>
    <rPh sb="24" eb="30">
      <t>コウフキンガクケッテイ</t>
    </rPh>
    <rPh sb="46" eb="47">
      <t>ナガ</t>
    </rPh>
    <rPh sb="77" eb="79">
      <t>カクニン</t>
    </rPh>
    <rPh sb="80" eb="81">
      <t>ウエ</t>
    </rPh>
    <phoneticPr fontId="6"/>
  </si>
  <si>
    <r>
      <t>☑</t>
    </r>
    <r>
      <rPr>
        <sz val="10"/>
        <color rgb="FF000000"/>
        <rFont val="BIZ UDゴシック"/>
        <family val="3"/>
        <charset val="128"/>
      </rPr>
      <t>欄</t>
    </r>
  </si>
  <si>
    <t>事業実績報告書</t>
  </si>
  <si>
    <t>交付決定日、補助金交付決定額の記入モレにご注意ください
※交付決定日、指令番号、事業者番号は交付決定通知書にてご確認ください</t>
    <rPh sb="29" eb="34">
      <t>コウフケッテイビ</t>
    </rPh>
    <rPh sb="35" eb="37">
      <t>シレイ</t>
    </rPh>
    <phoneticPr fontId="6"/>
  </si>
  <si>
    <t>□</t>
  </si>
  <si>
    <t>事業実績書</t>
  </si>
  <si>
    <t>“1補助事業の取組内容”におきましては下記をご記入ください</t>
    <phoneticPr fontId="6"/>
  </si>
  <si>
    <t>・どのような目的でどのような事に取り組んだのか、具体的に記入</t>
    <phoneticPr fontId="6"/>
  </si>
  <si>
    <t>“2補助事業の成果及び事業目標の達成度”におきましては下記をご記入ください</t>
  </si>
  <si>
    <t>・本事業を通し、再起を図る点においてどのような成果があったか</t>
  </si>
  <si>
    <t>・事業計画書にて計画した目標に基づき具体的な達成度を記入</t>
  </si>
  <si>
    <t>※売上や来客数など数値で表せるものに関しては数値を用いて記入</t>
  </si>
  <si>
    <t>“4今後の展開等の方針”におきましては下記をご記入ください</t>
  </si>
  <si>
    <t>・本事業の結果を踏まえ、今後の方針を具体的に記入</t>
  </si>
  <si>
    <t>収支精算書</t>
  </si>
  <si>
    <t>明細書に沿って計算に誤りが無いようご記入ください</t>
  </si>
  <si>
    <t>※「補助金交付決定額」を超える額の実績報告はできません</t>
    <phoneticPr fontId="6"/>
  </si>
  <si>
    <t>明細書</t>
  </si>
  <si>
    <t>添付書類に沿って記入モレの無いようご記入ください</t>
    <phoneticPr fontId="6"/>
  </si>
  <si>
    <t>(添付書類)発注証明資料</t>
  </si>
  <si>
    <t>発注したことを証明する資料をご提出ください</t>
    <phoneticPr fontId="6"/>
  </si>
  <si>
    <t>(添付書類)請求書</t>
  </si>
  <si>
    <t>実施内容または購入物が明確に確認できる資料を提出してください</t>
    <phoneticPr fontId="6"/>
  </si>
  <si>
    <t>(添付書類)納品証明資料</t>
  </si>
  <si>
    <t>物品の納品または作業が完了したことを証明する資料をご提出ください</t>
    <phoneticPr fontId="6"/>
  </si>
  <si>
    <t>(添付書類)支払証明資料</t>
  </si>
  <si>
    <t>すべての支払いが完了したことを証明する資料をご提出ください。</t>
  </si>
  <si>
    <r>
      <t>領収書については</t>
    </r>
    <r>
      <rPr>
        <b/>
        <u/>
        <sz val="10"/>
        <color rgb="FFFF0000"/>
        <rFont val="BIZ UDゴシック"/>
        <family val="3"/>
        <charset val="128"/>
      </rPr>
      <t>正しい金額の印紙を添付のうえ、必ず割印をご捺印ください</t>
    </r>
    <phoneticPr fontId="6"/>
  </si>
  <si>
    <t>また、宛名の未記入、但し書きが「お品代」等の支払物が不明瞭なものは認められません。</t>
  </si>
  <si>
    <t>クレジットカード決済時の証明資料</t>
  </si>
  <si>
    <t>※申請者以外のカードを使用した場合は「立替払い請求書」のご提出が必要となります</t>
    <phoneticPr fontId="6"/>
  </si>
  <si>
    <t>取得財産等管理台帳</t>
  </si>
  <si>
    <t>取得財産（取得価格または効用の増加額が１件あたり 50 万円（消費税抜き）以上のもの）に該当する場合にご提出ください。</t>
  </si>
  <si>
    <t>成果物</t>
  </si>
  <si>
    <t>例）作成した動画のURLおよび動画のスクリーンショット</t>
  </si>
  <si>
    <t>例）SNS等の広告画面の写しおよび掲載結果（効果）が確認できるもの</t>
  </si>
  <si>
    <t>例）試作品であることが確認できる写真（「試作品」「SAMPLE」等の記載が確認できるもの）</t>
  </si>
  <si>
    <t>※上記以外にも、すべての項目において成果物が必要となります。成果物によって事業を実施したことが証明できない場合、対象外となる場合がございます。</t>
  </si>
  <si>
    <t>【申請報告書兼実績報告書・発送用宛名ラベル】</t>
    <rPh sb="1" eb="6">
      <t>シンセイホウコクショ</t>
    </rPh>
    <rPh sb="6" eb="7">
      <t>ケン</t>
    </rPh>
    <rPh sb="7" eb="12">
      <t>ジッセキホウコクショ</t>
    </rPh>
    <rPh sb="13" eb="16">
      <t>ハッソウヨウ</t>
    </rPh>
    <rPh sb="16" eb="18">
      <t>アテナ</t>
    </rPh>
    <phoneticPr fontId="6"/>
  </si>
  <si>
    <t>※切り取ってお使いください。</t>
    <rPh sb="1" eb="2">
      <t>キ</t>
    </rPh>
    <rPh sb="3" eb="4">
      <t>ト</t>
    </rPh>
    <rPh sb="7" eb="8">
      <t>ツカ</t>
    </rPh>
    <phoneticPr fontId="6"/>
  </si>
  <si>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カブシキガイシャ</t>
    </rPh>
    <rPh sb="65" eb="68">
      <t>ニッセンレン</t>
    </rPh>
    <phoneticPr fontId="6"/>
  </si>
  <si>
    <t>令和8</t>
    <rPh sb="0" eb="2">
      <t>レイワ</t>
    </rPh>
    <phoneticPr fontId="6"/>
  </si>
  <si>
    <t>令和8年</t>
    <phoneticPr fontId="6"/>
  </si>
  <si>
    <r>
      <t>クレジット明細及び</t>
    </r>
    <r>
      <rPr>
        <u/>
        <sz val="10"/>
        <color rgb="FFFF0000"/>
        <rFont val="BIZ UDゴシック"/>
        <family val="3"/>
        <charset val="128"/>
      </rPr>
      <t>6/30</t>
    </r>
    <r>
      <rPr>
        <b/>
        <u/>
        <sz val="10"/>
        <color rgb="FFFF0000"/>
        <rFont val="BIZ UDゴシック"/>
        <family val="3"/>
        <charset val="128"/>
      </rPr>
      <t>迄に引き落としが完了</t>
    </r>
    <r>
      <rPr>
        <sz val="10"/>
        <color rgb="FF000000"/>
        <rFont val="BIZ UDゴシック"/>
        <family val="3"/>
        <charset val="128"/>
      </rPr>
      <t>したことが確認できる資料を必ずご提出ください
※分割払いやリボルビング払いをご利用の際も</t>
    </r>
    <r>
      <rPr>
        <b/>
        <u/>
        <sz val="10"/>
        <color rgb="FFEE0000"/>
        <rFont val="BIZ UDゴシック"/>
        <family val="3"/>
        <charset val="128"/>
      </rPr>
      <t>6/30迄に引き落としが完了したもの</t>
    </r>
    <r>
      <rPr>
        <sz val="10"/>
        <color rgb="FF000000"/>
        <rFont val="BIZ UDゴシック"/>
        <family val="3"/>
        <charset val="128"/>
      </rPr>
      <t>に限ります</t>
    </r>
    <phoneticPr fontId="6"/>
  </si>
  <si>
    <t>※効用の増加額：（例）試作品を作るのに利用した原材料、機械装置等の補助対象物の購入価格の合計が50万円（税抜き）以上となる場合など</t>
    <phoneticPr fontId="6"/>
  </si>
  <si>
    <t>⑥人材確保</t>
    <rPh sb="1" eb="3">
      <t>ジンザイ</t>
    </rPh>
    <rPh sb="3" eb="5">
      <t>カクホ</t>
    </rPh>
    <phoneticPr fontId="6"/>
  </si>
  <si>
    <t>③新商品・新役務の展開</t>
    <rPh sb="1" eb="4">
      <t>シンショウヒン</t>
    </rPh>
    <rPh sb="5" eb="6">
      <t>シン</t>
    </rPh>
    <rPh sb="6" eb="8">
      <t>エキム</t>
    </rPh>
    <rPh sb="9" eb="11">
      <t>テンカイ</t>
    </rPh>
    <phoneticPr fontId="6"/>
  </si>
  <si>
    <t>●申請金額について、記入例に沿ってご入力ください。</t>
    <rPh sb="1" eb="5">
      <t>シンセイキンガク</t>
    </rPh>
    <rPh sb="10" eb="13">
      <t>キニュウレイ</t>
    </rPh>
    <rPh sb="14" eb="15">
      <t>ソ</t>
    </rPh>
    <rPh sb="18" eb="20">
      <t>ニュウリョク</t>
    </rPh>
    <phoneticPr fontId="6"/>
  </si>
  <si>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万円の方</t>
    </r>
    <rPh sb="0" eb="4">
      <t>ホンホジョキン</t>
    </rPh>
    <rPh sb="12" eb="14">
      <t>マンエン</t>
    </rPh>
    <rPh sb="15" eb="16">
      <t>カタ</t>
    </rPh>
    <phoneticPr fontId="6"/>
  </si>
  <si>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6"/>
  </si>
  <si>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 eb="3">
      <t>センエン</t>
    </rPh>
    <rPh sb="3" eb="5">
      <t>ミマン</t>
    </rPh>
    <rPh sb="5" eb="6">
      <t>キ</t>
    </rPh>
    <rPh sb="7" eb="8">
      <t>ス</t>
    </rPh>
    <rPh sb="11" eb="14">
      <t>カゲンガク</t>
    </rPh>
    <rPh sb="21" eb="22">
      <t>エン</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</si>
  <si>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</si>
  <si>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6"/>
  </si>
  <si>
    <t>✔</t>
  </si>
  <si>
    <t>補助金申請金額</t>
    <rPh sb="0" eb="3">
      <t>ホジョキン</t>
    </rPh>
    <rPh sb="3" eb="7">
      <t>シンセイキンガク</t>
    </rPh>
    <phoneticPr fontId="6"/>
  </si>
  <si>
    <t xml:space="preserve">事業実施前１か月の売上高
</t>
    <rPh sb="0" eb="5">
      <t>ジギョウジッシマエ</t>
    </rPh>
    <rPh sb="7" eb="8">
      <t>ゲツ</t>
    </rPh>
    <rPh sb="9" eb="12">
      <t>ウリアゲダカ</t>
    </rPh>
    <phoneticPr fontId="6"/>
  </si>
  <si>
    <t>Ａ（</t>
    <phoneticPr fontId="6"/>
  </si>
  <si>
    <t>月分）</t>
    <rPh sb="0" eb="1">
      <t>ガツ</t>
    </rPh>
    <rPh sb="1" eb="2">
      <t>ブン</t>
    </rPh>
    <phoneticPr fontId="6"/>
  </si>
  <si>
    <t>事業報告直近１か月の売上高</t>
    <rPh sb="0" eb="2">
      <t>ジギョウ</t>
    </rPh>
    <rPh sb="2" eb="4">
      <t>ホウコク</t>
    </rPh>
    <rPh sb="4" eb="6">
      <t>チョッキン</t>
    </rPh>
    <rPh sb="8" eb="9">
      <t>ゲツ</t>
    </rPh>
    <rPh sb="10" eb="13">
      <t>ウリアゲダカ</t>
    </rPh>
    <phoneticPr fontId="6"/>
  </si>
  <si>
    <t>Ｂ（令和8年</t>
    <rPh sb="2" eb="4">
      <t>レイワ</t>
    </rPh>
    <rPh sb="5" eb="6">
      <t>ネン</t>
    </rPh>
    <phoneticPr fontId="6"/>
  </si>
  <si>
    <t>【収入】
賃上げ加算</t>
    <phoneticPr fontId="6"/>
  </si>
  <si>
    <t>「賃上げ加算」対象で申請</t>
    <rPh sb="1" eb="3">
      <t>チンア</t>
    </rPh>
    <rPh sb="4" eb="6">
      <t>カサン</t>
    </rPh>
    <rPh sb="7" eb="9">
      <t>タイショウ</t>
    </rPh>
    <rPh sb="10" eb="12">
      <t>シンセイ</t>
    </rPh>
    <phoneticPr fontId="6"/>
  </si>
  <si>
    <t>「賃上げ加算」の補助上限・補助率で補助金を申請する</t>
    <rPh sb="1" eb="3">
      <t>チンア</t>
    </rPh>
    <rPh sb="4" eb="6">
      <t>カサン</t>
    </rPh>
    <rPh sb="8" eb="12">
      <t>ホジョジョウゲン</t>
    </rPh>
    <rPh sb="13" eb="16">
      <t>ホジョリツ</t>
    </rPh>
    <rPh sb="17" eb="20">
      <t>ホジョキン</t>
    </rPh>
    <rPh sb="21" eb="23">
      <t>シンセイ</t>
    </rPh>
    <phoneticPr fontId="6"/>
  </si>
  <si>
    <t>※上限額　1,200,000円　補助率４/５</t>
    <rPh sb="1" eb="3">
      <t>ジョウゲン</t>
    </rPh>
    <rPh sb="3" eb="4">
      <t>ガク</t>
    </rPh>
    <rPh sb="14" eb="15">
      <t>エン</t>
    </rPh>
    <rPh sb="16" eb="19">
      <t>ホジョリツ</t>
    </rPh>
    <phoneticPr fontId="6"/>
  </si>
  <si>
    <t>（自動計算）</t>
    <phoneticPr fontId="6"/>
  </si>
  <si>
    <t>【収入】
通常</t>
    <phoneticPr fontId="6"/>
  </si>
  <si>
    <t>「通常」対象で申請</t>
    <rPh sb="1" eb="3">
      <t>ツウジョウ</t>
    </rPh>
    <rPh sb="4" eb="6">
      <t>タイショウ</t>
    </rPh>
    <rPh sb="7" eb="9">
      <t>シンセイ</t>
    </rPh>
    <phoneticPr fontId="6"/>
  </si>
  <si>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6"/>
  </si>
  <si>
    <t>※上限額　1,000,000円　補助率２/３</t>
    <phoneticPr fontId="6"/>
  </si>
  <si>
    <t>※8または12に表示されている本補助金（B）の金額を
入力してください。</t>
    <rPh sb="8" eb="10">
      <t>ヒョウジ</t>
    </rPh>
    <rPh sb="15" eb="19">
      <t>ホンホジョキン</t>
    </rPh>
    <rPh sb="23" eb="25">
      <t>キンガク</t>
    </rPh>
    <rPh sb="27" eb="29">
      <t>ニュウリョク</t>
    </rPh>
    <phoneticPr fontId="6"/>
  </si>
  <si>
    <t>□</t>
    <phoneticPr fontId="6"/>
  </si>
  <si>
    <t>経費区分：①広報費 ②展示会等出展費 ③開発費 ④機械装置等費 ⑤外注費</t>
    <phoneticPr fontId="6"/>
  </si>
  <si>
    <t>主な事業目的：①販路開拓 ②生産性向上 ③新商品・新役務の展開 ④売上原価の抑制  ⑤キャッシュレス化・新紙幣対応 ⑥人材確保</t>
    <rPh sb="0" eb="1">
      <t>オモ</t>
    </rPh>
    <rPh sb="29" eb="31">
      <t>テンカイ</t>
    </rPh>
    <rPh sb="33" eb="35">
      <t>ウリアゲ</t>
    </rPh>
    <rPh sb="59" eb="63">
      <t>ジンザイカクホ</t>
    </rPh>
    <phoneticPr fontId="6"/>
  </si>
  <si>
    <t>この台帳記載の対象とする取得財産等（取得価格又は効用の増加価格50万円以上）は、減価償却財産とする。</t>
    <phoneticPr fontId="6"/>
  </si>
  <si>
    <t>例）チラシ等印刷物の現物または現物コピー（データではなく現物またはコピーを添付。申請情報と一致する社名や屋号の記載があること。）</t>
    <rPh sb="40" eb="44">
      <t>シンセイジョウホウ</t>
    </rPh>
    <rPh sb="45" eb="47">
      <t>イッチ</t>
    </rPh>
    <rPh sb="49" eb="51">
      <t>シャメイ</t>
    </rPh>
    <rPh sb="52" eb="54">
      <t>ヤゴウ</t>
    </rPh>
    <rPh sb="55" eb="57">
      <t>キサイ</t>
    </rPh>
    <phoneticPr fontId="6"/>
  </si>
  <si>
    <t>例）作成したホームページの写し及びURL　　　</t>
    <phoneticPr fontId="6"/>
  </si>
  <si>
    <t>例）ホームページを改修・リニューアルした場合は、改修前と改修後のホームページ全ページが確認できる資料（改修後のホームページについてはURLも必要）</t>
    <rPh sb="9" eb="11">
      <t>カイシュウ</t>
    </rPh>
    <rPh sb="20" eb="22">
      <t>バアイ</t>
    </rPh>
    <rPh sb="24" eb="27">
      <t>カイシュウマエ</t>
    </rPh>
    <rPh sb="28" eb="31">
      <t>カイシュウゴ</t>
    </rPh>
    <rPh sb="38" eb="39">
      <t>ゼン</t>
    </rPh>
    <rPh sb="43" eb="45">
      <t>カクニン</t>
    </rPh>
    <rPh sb="48" eb="50">
      <t>シリョウ</t>
    </rPh>
    <rPh sb="51" eb="54">
      <t>カイシュウゴ</t>
    </rPh>
    <rPh sb="70" eb="72">
      <t>ヒツヨウ</t>
    </rPh>
    <phoneticPr fontId="6"/>
  </si>
  <si>
    <t>例）導入した機器装置の型番や設置後の様子が識別できる写真</t>
    <rPh sb="14" eb="17">
      <t>セッチゴ</t>
    </rPh>
    <rPh sb="18" eb="20">
      <t>ヨウス</t>
    </rPh>
    <phoneticPr fontId="6"/>
  </si>
  <si>
    <t>例）店舗、看板等の改修前後が確認できる写真　</t>
    <rPh sb="5" eb="7">
      <t>カンバン</t>
    </rPh>
    <phoneticPr fontId="6"/>
  </si>
  <si>
    <t>例）システムの場合、申請事業者の端末に導入されたことが確認できる写真（各機能画面、事業者名が確認できる画面。）</t>
    <rPh sb="7" eb="9">
      <t>バアイ</t>
    </rPh>
    <rPh sb="10" eb="15">
      <t>シンセイジギョウシャ</t>
    </rPh>
    <rPh sb="16" eb="18">
      <t>タンマツ</t>
    </rPh>
    <rPh sb="19" eb="21">
      <t>ドウニュウ</t>
    </rPh>
    <rPh sb="27" eb="29">
      <t>カクニン</t>
    </rPh>
    <rPh sb="32" eb="34">
      <t>シャシン</t>
    </rPh>
    <rPh sb="35" eb="40">
      <t>カクキノウガメン</t>
    </rPh>
    <rPh sb="41" eb="44">
      <t>ジギョウシャ</t>
    </rPh>
    <rPh sb="44" eb="45">
      <t>メイ</t>
    </rPh>
    <rPh sb="46" eb="48">
      <t>カクニン</t>
    </rPh>
    <rPh sb="51" eb="53">
      <t>ガメン</t>
    </rPh>
    <phoneticPr fontId="6"/>
  </si>
  <si>
    <t>（プルダウンから該当月を選択してください）</t>
    <rPh sb="8" eb="10">
      <t>ガイトウ</t>
    </rPh>
    <rPh sb="10" eb="11">
      <t>ツキ</t>
    </rPh>
    <rPh sb="12" eb="14">
      <t>センタク</t>
    </rPh>
    <phoneticPr fontId="6"/>
  </si>
  <si>
    <t>人数
(計)</t>
    <rPh sb="0" eb="2">
      <t>ニンズウ</t>
    </rPh>
    <rPh sb="4" eb="5">
      <t>ケイ</t>
    </rPh>
    <phoneticPr fontId="115"/>
  </si>
  <si>
    <t>(J)平均賃金
（自動計算）</t>
    <rPh sb="3" eb="7">
      <t>ヘイキンチンギン</t>
    </rPh>
    <rPh sb="9" eb="13">
      <t>ジドウケイサン</t>
    </rPh>
    <phoneticPr fontId="115"/>
  </si>
  <si>
    <t>(J)平均賃金
（自動計算）</t>
    <rPh sb="9" eb="13">
      <t>ジドウケイサン</t>
    </rPh>
    <phoneticPr fontId="115"/>
  </si>
  <si>
    <t>(K)引き上げ率
（自動計算）</t>
    <rPh sb="10" eb="14">
      <t>ジドウケイサン</t>
    </rPh>
    <phoneticPr fontId="115"/>
  </si>
  <si>
    <t>内訳</t>
    <rPh sb="0" eb="2">
      <t>ウチワケ</t>
    </rPh>
    <phoneticPr fontId="115"/>
  </si>
  <si>
    <t>No.</t>
    <phoneticPr fontId="115"/>
  </si>
  <si>
    <t>(A)氏名</t>
    <rPh sb="3" eb="5">
      <t>シメイ</t>
    </rPh>
    <phoneticPr fontId="115"/>
  </si>
  <si>
    <t>賃上げ前</t>
    <rPh sb="0" eb="2">
      <t>チンア</t>
    </rPh>
    <rPh sb="3" eb="4">
      <t>マエ</t>
    </rPh>
    <phoneticPr fontId="115"/>
  </si>
  <si>
    <t>賃上げ後</t>
    <rPh sb="0" eb="2">
      <t>チンア</t>
    </rPh>
    <rPh sb="3" eb="4">
      <t>ゴ</t>
    </rPh>
    <phoneticPr fontId="115"/>
  </si>
  <si>
    <t>(B)賃金支給月</t>
    <rPh sb="3" eb="5">
      <t>チンギン</t>
    </rPh>
    <rPh sb="5" eb="7">
      <t>シキュウ</t>
    </rPh>
    <rPh sb="7" eb="8">
      <t>ヅキ</t>
    </rPh>
    <phoneticPr fontId="115"/>
  </si>
  <si>
    <t>(C)
賃金等</t>
    <phoneticPr fontId="115"/>
  </si>
  <si>
    <t>(D)
控除額</t>
    <phoneticPr fontId="115"/>
  </si>
  <si>
    <t>(E)
差引賃金等
（自動計算）</t>
    <rPh sb="11" eb="15">
      <t>ジドウケイサン</t>
    </rPh>
    <phoneticPr fontId="115"/>
  </si>
  <si>
    <t>(F)
除数</t>
    <phoneticPr fontId="115"/>
  </si>
  <si>
    <t>(G)
除数から
引く期間</t>
    <phoneticPr fontId="115"/>
  </si>
  <si>
    <t>(H)
差引除数
（自動計算）</t>
    <rPh sb="10" eb="14">
      <t>ジドウケイサン</t>
    </rPh>
    <phoneticPr fontId="115"/>
  </si>
  <si>
    <t>(I)
時給換算額
（自動計算）</t>
    <rPh sb="11" eb="15">
      <t>ジドウケイサン</t>
    </rPh>
    <phoneticPr fontId="115"/>
  </si>
  <si>
    <r>
      <t>●補助上限・補助率を</t>
    </r>
    <r>
      <rPr>
        <b/>
        <sz val="16"/>
        <color rgb="FFFF0000"/>
        <rFont val="BIZ UDP明朝 Medium"/>
        <family val="1"/>
        <charset val="128"/>
      </rPr>
      <t>「賃上げ加算（実施予定）」で申請した場合はご入力ください。</t>
    </r>
    <r>
      <rPr>
        <b/>
        <sz val="12"/>
        <color rgb="FFFF0000"/>
        <rFont val="BIZ UDP明朝 Medium"/>
        <family val="1"/>
        <charset val="128"/>
      </rPr>
      <t>※「通常」「賃上げ加算(賃上げ済)で申請した場合は入力不要です。</t>
    </r>
    <r>
      <rPr>
        <b/>
        <sz val="12"/>
        <color theme="1"/>
        <rFont val="BIZ UDP明朝 Medium"/>
        <family val="1"/>
        <charset val="128"/>
      </rPr>
      <t xml:space="preserve"> 詳しくは手引きの6ページをご覧ください。</t>
    </r>
    <rPh sb="1" eb="3">
      <t>ホジョ</t>
    </rPh>
    <rPh sb="3" eb="5">
      <t>ジョウゲン</t>
    </rPh>
    <rPh sb="6" eb="8">
      <t>ホジョ</t>
    </rPh>
    <rPh sb="8" eb="9">
      <t>リツ</t>
    </rPh>
    <rPh sb="11" eb="13">
      <t>チンア</t>
    </rPh>
    <rPh sb="14" eb="16">
      <t>カサン</t>
    </rPh>
    <rPh sb="17" eb="21">
      <t>ジッシヨテイ</t>
    </rPh>
    <rPh sb="24" eb="26">
      <t>シンセイ</t>
    </rPh>
    <rPh sb="28" eb="30">
      <t>バアイ</t>
    </rPh>
    <rPh sb="32" eb="34">
      <t>ニュウリョク</t>
    </rPh>
    <rPh sb="41" eb="43">
      <t>ツウジョウ</t>
    </rPh>
    <rPh sb="45" eb="47">
      <t>チンア</t>
    </rPh>
    <rPh sb="48" eb="50">
      <t>カサン</t>
    </rPh>
    <rPh sb="51" eb="53">
      <t>チンア</t>
    </rPh>
    <rPh sb="54" eb="55">
      <t>ズ</t>
    </rPh>
    <rPh sb="57" eb="59">
      <t>シンセイ</t>
    </rPh>
    <rPh sb="61" eb="63">
      <t>バアイ</t>
    </rPh>
    <rPh sb="64" eb="66">
      <t>ニュウリョク</t>
    </rPh>
    <rPh sb="66" eb="68">
      <t>フヨウ</t>
    </rPh>
    <rPh sb="72" eb="73">
      <t>クワ</t>
    </rPh>
    <rPh sb="76" eb="78">
      <t>テビ</t>
    </rPh>
    <rPh sb="86" eb="87">
      <t>ラン</t>
    </rPh>
    <phoneticPr fontId="6"/>
  </si>
  <si>
    <r>
      <t>▼補助金申請の時点で「賃上げ済」か「賃上げ実施予定」の場合で提出する書類が異なります。</t>
    </r>
    <r>
      <rPr>
        <b/>
        <sz val="12"/>
        <color theme="1"/>
        <rFont val="BIZ UDP明朝 Medium"/>
        <family val="1"/>
        <charset val="128"/>
      </rPr>
      <t>※詳しくは手引きの３～４ページをご覧ください</t>
    </r>
    <r>
      <rPr>
        <b/>
        <sz val="14"/>
        <color theme="1"/>
        <rFont val="BIZ UDP明朝 Medium"/>
        <family val="1"/>
        <charset val="128"/>
      </rPr>
      <t xml:space="preserve">
</t>
    </r>
    <r>
      <rPr>
        <b/>
        <u/>
        <sz val="14"/>
        <rFont val="BIZ UDP明朝 Medium"/>
        <family val="1"/>
        <charset val="128"/>
      </rPr>
      <t xml:space="preserve">（ア）「申請時点では賃上げを実施予定」にて申請した方
</t>
    </r>
    <r>
      <rPr>
        <b/>
        <sz val="14"/>
        <rFont val="BIZ UDP明朝 Medium"/>
        <family val="1"/>
        <charset val="128"/>
      </rPr>
      <t>　　　・・・</t>
    </r>
    <r>
      <rPr>
        <b/>
        <sz val="14"/>
        <color rgb="FFFF0000"/>
        <rFont val="BIZ UDP明朝 Medium"/>
        <family val="1"/>
        <charset val="128"/>
      </rPr>
      <t>入力シート⑦（こちらのシート）をご入力ください。</t>
    </r>
    <r>
      <rPr>
        <b/>
        <sz val="14"/>
        <rFont val="BIZ UDP明朝 Medium"/>
        <family val="1"/>
        <charset val="128"/>
      </rPr>
      <t xml:space="preserve">
　　　　 　賃上げに関する実績報告書（様式第１号の７）、欄が不足の場合は補足ページ、添付書類として賃上げ実施後の賃金台帳
　　　　 　を提出してください。
　　</t>
    </r>
    <r>
      <rPr>
        <b/>
        <sz val="14"/>
        <color theme="1"/>
        <rFont val="BIZ UDP明朝 Medium"/>
        <family val="1"/>
        <charset val="128"/>
      </rPr>
      <t xml:space="preserve">
※実績報告時に賃上げの実施が確認できない場合は、賃上げ加算は適用されず通常の補助上限・補助率に戻して交付を見直します。
   詳しくは手引きの4ページをご覧ください。</t>
    </r>
    <rPh sb="1" eb="4">
      <t>ホジョキン</t>
    </rPh>
    <rPh sb="4" eb="6">
      <t>シンセイ</t>
    </rPh>
    <rPh sb="7" eb="9">
      <t>ジテン</t>
    </rPh>
    <rPh sb="11" eb="13">
      <t>チンア</t>
    </rPh>
    <rPh sb="14" eb="15">
      <t>ズ</t>
    </rPh>
    <rPh sb="18" eb="20">
      <t>チンア</t>
    </rPh>
    <rPh sb="21" eb="23">
      <t>ジッシ</t>
    </rPh>
    <rPh sb="23" eb="25">
      <t>ヨテイ</t>
    </rPh>
    <rPh sb="27" eb="29">
      <t>バアイ</t>
    </rPh>
    <rPh sb="30" eb="32">
      <t>テイシュツ</t>
    </rPh>
    <rPh sb="34" eb="36">
      <t>ショルイ</t>
    </rPh>
    <rPh sb="37" eb="38">
      <t>コト</t>
    </rPh>
    <rPh sb="70" eb="74">
      <t>シンセイジテン</t>
    </rPh>
    <rPh sb="76" eb="78">
      <t>チンア</t>
    </rPh>
    <rPh sb="80" eb="84">
      <t>ジッシヨテイ</t>
    </rPh>
    <rPh sb="225" eb="227">
      <t>バアイ</t>
    </rPh>
    <phoneticPr fontId="6"/>
  </si>
  <si>
    <t>様式第１号の７</t>
    <rPh sb="0" eb="2">
      <t>ヨウシキ</t>
    </rPh>
    <rPh sb="2" eb="3">
      <t>ダイ</t>
    </rPh>
    <rPh sb="4" eb="5">
      <t>ゴウ</t>
    </rPh>
    <phoneticPr fontId="7"/>
  </si>
  <si>
    <t>賃上げに関する実績報告書</t>
    <rPh sb="0" eb="2">
      <t>チンア</t>
    </rPh>
    <rPh sb="4" eb="5">
      <t>カン</t>
    </rPh>
    <rPh sb="7" eb="12">
      <t>ジッセキホウコクショ</t>
    </rPh>
    <phoneticPr fontId="6"/>
  </si>
  <si>
    <t>　当社（私）は、従業員の平均賃金を2025年9月時点と比較して3.5％以上引き上げま</t>
    <phoneticPr fontId="6"/>
  </si>
  <si>
    <t>したので報告します。</t>
    <phoneticPr fontId="6"/>
  </si>
  <si>
    <t>(E)
差引賃金等</t>
    <phoneticPr fontId="115"/>
  </si>
  <si>
    <t>(H)
差引除数</t>
    <phoneticPr fontId="115"/>
  </si>
  <si>
    <t>(I)
時給換算額</t>
    <phoneticPr fontId="115"/>
  </si>
  <si>
    <t>(J)平均賃金</t>
    <rPh sb="3" eb="7">
      <t>ヘイキンチンギン</t>
    </rPh>
    <phoneticPr fontId="115"/>
  </si>
  <si>
    <t>(J)平均賃金</t>
    <phoneticPr fontId="115"/>
  </si>
  <si>
    <t>(K)引き上げ率</t>
    <phoneticPr fontId="115"/>
  </si>
  <si>
    <t>（留意事項）</t>
    <rPh sb="1" eb="5">
      <t>リュウイジコウ</t>
    </rPh>
    <phoneticPr fontId="6"/>
  </si>
  <si>
    <t>(A)氏名</t>
  </si>
  <si>
    <t>賃上げ前（2025年9月）から賃上げ後までの期間を通して在籍する従業員全員について記入すること
（欄が不足する場合は本様式の補足ページを使用すること）
なお、「人数(計)」欄に人数合計を記入すること
※当該期間を通して在籍する従業員がない場合は、賃上げの要件を満たしません</t>
    <rPh sb="62" eb="64">
      <t>ホソク</t>
    </rPh>
    <phoneticPr fontId="115"/>
  </si>
  <si>
    <t>(B)賃金支給月</t>
    <rPh sb="5" eb="7">
      <t>シキュウ</t>
    </rPh>
    <rPh sb="7" eb="8">
      <t>ツキ</t>
    </rPh>
    <phoneticPr fontId="115"/>
  </si>
  <si>
    <t>「賃上げ後」は賃上げ実施後の賃金支給月</t>
    <rPh sb="14" eb="16">
      <t>チンキン</t>
    </rPh>
    <rPh sb="16" eb="18">
      <t>シキュウ</t>
    </rPh>
    <rPh sb="18" eb="19">
      <t>ツキ</t>
    </rPh>
    <phoneticPr fontId="115"/>
  </si>
  <si>
    <t>(C)賃金等</t>
  </si>
  <si>
    <t>月給の場合　基本賃金及び手当（通勤手当、所定外賃金を除く）の合計金額
日給の場合　日給の額
時給の場合、時給の額</t>
    <phoneticPr fontId="115"/>
  </si>
  <si>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</si>
  <si>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phoneticPr fontId="115"/>
  </si>
  <si>
    <t>(E)差引賃金等</t>
  </si>
  <si>
    <t>(E)＝(C)－(D)</t>
    <phoneticPr fontId="115"/>
  </si>
  <si>
    <t>(F)除数</t>
  </si>
  <si>
    <t>月給の場合　160（1ヵ月の勤務日を20日、1日の労働時間を8時間とみなします）
日給の場合　　8（1日の労働時間を8時間とみなします）
時給の場合　　1</t>
    <phoneticPr fontId="115"/>
  </si>
  <si>
    <t>(G)除数から引く期間</t>
    <phoneticPr fontId="6"/>
  </si>
  <si>
    <t>(D)の賃金の支給期間（日数）×8(時間)　で計算した数（月給の場合のみ）</t>
    <phoneticPr fontId="115"/>
  </si>
  <si>
    <t>(H)差引除数</t>
  </si>
  <si>
    <t>(H)＝(F)－(G)</t>
    <phoneticPr fontId="115"/>
  </si>
  <si>
    <t>(I)時給換算額</t>
  </si>
  <si>
    <t>(I)＝(E)÷(H)　 …　小数点第2位を四捨五入</t>
    <phoneticPr fontId="115"/>
  </si>
  <si>
    <t>(J)平均賃金</t>
  </si>
  <si>
    <t>(J)＝(I)の合計÷人数(計)　… 小数点第3位を四捨五入</t>
    <phoneticPr fontId="115"/>
  </si>
  <si>
    <t>(K)引上げ率</t>
  </si>
  <si>
    <t>(賃上げ後の(J) － 賃上げ前の(J))÷　賃上げ前の(J) × 100(％) … 小数点第4位を切り捨て</t>
    <phoneticPr fontId="115"/>
  </si>
  <si>
    <t>（添付書類）</t>
    <rPh sb="1" eb="5">
      <t>テンプショルイ</t>
    </rPh>
    <phoneticPr fontId="6"/>
  </si>
  <si>
    <t>１　2025年9月及び賃上げ実施後の賃金台帳の写し</t>
    <rPh sb="6" eb="7">
      <t>ネン</t>
    </rPh>
    <rPh sb="8" eb="9">
      <t>ガツ</t>
    </rPh>
    <rPh sb="9" eb="10">
      <t>オヨ</t>
    </rPh>
    <rPh sb="11" eb="13">
      <t>チンア</t>
    </rPh>
    <rPh sb="14" eb="17">
      <t>ジッシゴ</t>
    </rPh>
    <rPh sb="18" eb="22">
      <t>チンギンダイチョウ</t>
    </rPh>
    <rPh sb="23" eb="24">
      <t>ウツ</t>
    </rPh>
    <phoneticPr fontId="6"/>
  </si>
  <si>
    <t>令和8年</t>
    <rPh sb="0" eb="2">
      <t>レイワ</t>
    </rPh>
    <rPh sb="3" eb="4">
      <t>ネン</t>
    </rPh>
    <phoneticPr fontId="6"/>
  </si>
  <si>
    <t>賃上げに関する実績報告書（補足）</t>
    <rPh sb="13" eb="15">
      <t>ホソク</t>
    </rPh>
    <phoneticPr fontId="6"/>
  </si>
  <si>
    <r>
      <t>申請時に「賃上げに関する誓約書」をご提出いただき、賃上げ加算の補助率にて交付決定を受けた事業者は「賃上げに関する実績報告書」および「賃上げ実施月の賃金台帳」のご提出が必要です。
※</t>
    </r>
    <r>
      <rPr>
        <sz val="10"/>
        <color rgb="FFFF0000"/>
        <rFont val="BIZ UDゴシック"/>
        <family val="3"/>
        <charset val="128"/>
      </rPr>
      <t>実績報告時に賃上げの実施が確認できない場合は、賃上げ加算は適用されず通常の補助上限・補助率に戻して交付を見直します。</t>
    </r>
    <r>
      <rPr>
        <sz val="10"/>
        <color rgb="FF000000"/>
        <rFont val="BIZ UDゴシック"/>
        <family val="3"/>
        <charset val="128"/>
      </rPr>
      <t xml:space="preserve">
※未実施の場合は計画変更承認届の提出が必要になります。</t>
    </r>
    <rPh sb="0" eb="3">
      <t>シンセイジ</t>
    </rPh>
    <rPh sb="5" eb="7">
      <t>チンア</t>
    </rPh>
    <rPh sb="9" eb="10">
      <t>カン</t>
    </rPh>
    <rPh sb="12" eb="15">
      <t>セイヤクショ</t>
    </rPh>
    <rPh sb="18" eb="20">
      <t>テイシュツ</t>
    </rPh>
    <rPh sb="25" eb="27">
      <t>チンア</t>
    </rPh>
    <rPh sb="28" eb="30">
      <t>カサン</t>
    </rPh>
    <rPh sb="31" eb="34">
      <t>ホジョリツ</t>
    </rPh>
    <rPh sb="36" eb="40">
      <t>コウフケッテイ</t>
    </rPh>
    <rPh sb="41" eb="42">
      <t>ウ</t>
    </rPh>
    <rPh sb="44" eb="47">
      <t>ジギョウシャ</t>
    </rPh>
    <rPh sb="49" eb="51">
      <t>チンア</t>
    </rPh>
    <rPh sb="53" eb="54">
      <t>カン</t>
    </rPh>
    <rPh sb="56" eb="61">
      <t>ジッセキホウコクショ</t>
    </rPh>
    <rPh sb="66" eb="68">
      <t>チンア</t>
    </rPh>
    <rPh sb="69" eb="71">
      <t>ジッシ</t>
    </rPh>
    <rPh sb="71" eb="72">
      <t>ツキ</t>
    </rPh>
    <rPh sb="73" eb="77">
      <t>チンギンダイチョウ</t>
    </rPh>
    <rPh sb="80" eb="82">
      <t>テイシュツ</t>
    </rPh>
    <rPh sb="83" eb="85">
      <t>ヒツヨウ</t>
    </rPh>
    <rPh sb="109" eb="111">
      <t>バアイ</t>
    </rPh>
    <rPh sb="150" eb="153">
      <t>ミジッシ</t>
    </rPh>
    <rPh sb="154" eb="156">
      <t>バアイ</t>
    </rPh>
    <rPh sb="157" eb="163">
      <t>ケイカクヘンコウショウニン</t>
    </rPh>
    <rPh sb="163" eb="164">
      <t>トドケ</t>
    </rPh>
    <rPh sb="165" eb="167">
      <t>テイシュツ</t>
    </rPh>
    <rPh sb="168" eb="170">
      <t>ヒツヨウ</t>
    </rPh>
    <phoneticPr fontId="6"/>
  </si>
  <si>
    <t>様式第５号</t>
    <rPh sb="0" eb="2">
      <t>ヨウシキ</t>
    </rPh>
    <rPh sb="2" eb="3">
      <t>ダイ</t>
    </rPh>
    <rPh sb="4" eb="5">
      <t>ゴウ</t>
    </rPh>
    <phoneticPr fontId="7"/>
  </si>
  <si>
    <t>下記事業について、交付決定前に着手したいので、宮城県中小企業等再起支援事業補助金交付要綱第６</t>
    <rPh sb="0" eb="4">
      <t>カキジギョウ</t>
    </rPh>
    <rPh sb="9" eb="14">
      <t>コウフケッテイマエ</t>
    </rPh>
    <rPh sb="15" eb="17">
      <t>チャクシュ</t>
    </rPh>
    <rPh sb="23" eb="37">
      <t>ミヤギケンチュウショウキギョウトウサイキシエンジギョウ</t>
    </rPh>
    <rPh sb="37" eb="40">
      <t>ホジョキン</t>
    </rPh>
    <rPh sb="40" eb="44">
      <t>コウフヨウコウ</t>
    </rPh>
    <rPh sb="44" eb="45">
      <t>ダイ</t>
    </rPh>
    <phoneticPr fontId="6"/>
  </si>
  <si>
    <t>第２項の規定により届け出ます。</t>
    <rPh sb="0" eb="1">
      <t>ダイ</t>
    </rPh>
    <rPh sb="2" eb="3">
      <t>コウ</t>
    </rPh>
    <rPh sb="4" eb="6">
      <t>キテイ</t>
    </rPh>
    <rPh sb="9" eb="10">
      <t>トド</t>
    </rPh>
    <rPh sb="11" eb="12">
      <t>デ</t>
    </rPh>
    <phoneticPr fontId="6"/>
  </si>
  <si>
    <t>　なお、交付決定前に着手する事業に関しては、補助金が交付されないことになっても異議はありません。</t>
    <rPh sb="4" eb="9">
      <t>コウフケッテイマエ</t>
    </rPh>
    <rPh sb="10" eb="12">
      <t>チャクシュ</t>
    </rPh>
    <rPh sb="14" eb="16">
      <t>ジギョウ</t>
    </rPh>
    <rPh sb="17" eb="18">
      <t>カン</t>
    </rPh>
    <rPh sb="22" eb="25">
      <t>ホジョキン</t>
    </rPh>
    <rPh sb="26" eb="28">
      <t>コウフ</t>
    </rPh>
    <rPh sb="39" eb="41">
      <t>イギ</t>
    </rPh>
    <phoneticPr fontId="6"/>
  </si>
  <si>
    <t>１　補助事業の目的</t>
    <rPh sb="2" eb="4">
      <t>ホジョ</t>
    </rPh>
    <rPh sb="4" eb="6">
      <t>ジギョウ</t>
    </rPh>
    <rPh sb="7" eb="9">
      <t>モクテキ</t>
    </rPh>
    <phoneticPr fontId="6"/>
  </si>
  <si>
    <t>２　補助事業に要する経費</t>
    <rPh sb="4" eb="6">
      <t>ジギョウ</t>
    </rPh>
    <rPh sb="7" eb="8">
      <t>ヨウ</t>
    </rPh>
    <rPh sb="10" eb="12">
      <t>ケイヒ</t>
    </rPh>
    <phoneticPr fontId="17"/>
  </si>
  <si>
    <t>３　着手予定年月日</t>
    <rPh sb="2" eb="4">
      <t>チャクシュ</t>
    </rPh>
    <rPh sb="4" eb="6">
      <t>ヨテイ</t>
    </rPh>
    <rPh sb="6" eb="9">
      <t>ネンガッピ</t>
    </rPh>
    <phoneticPr fontId="17"/>
  </si>
  <si>
    <t>４　交付決定前に着手を必要とする理由</t>
    <rPh sb="2" eb="4">
      <t>コウフ</t>
    </rPh>
    <rPh sb="4" eb="6">
      <t>ケッテイ</t>
    </rPh>
    <rPh sb="6" eb="7">
      <t>マエ</t>
    </rPh>
    <rPh sb="8" eb="10">
      <t>チャクシュ</t>
    </rPh>
    <rPh sb="11" eb="13">
      <t>ヒツヨウ</t>
    </rPh>
    <rPh sb="16" eb="18">
      <t>リユウ</t>
    </rPh>
    <phoneticPr fontId="17"/>
  </si>
  <si>
    <t>５　関係書類</t>
    <rPh sb="2" eb="6">
      <t>カンケイショルイ</t>
    </rPh>
    <phoneticPr fontId="17"/>
  </si>
  <si>
    <t xml:space="preserve">（1）　事業計画書（様式第1号の2）
（2）　収支予算書（様式第1号の3）※別紙明細書を添付のこと
</t>
    <rPh sb="25" eb="27">
      <t>ヨサン</t>
    </rPh>
    <phoneticPr fontId="6"/>
  </si>
  <si>
    <t>６　連絡先</t>
    <phoneticPr fontId="7"/>
  </si>
  <si>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M「</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6"/>
  </si>
  <si>
    <t>補助金交付決定前着手届</t>
    <phoneticPr fontId="6"/>
  </si>
  <si>
    <t>令和7年度宮城県中小企業等再起支援事業補助金</t>
    <rPh sb="0" eb="2">
      <t>レイワ</t>
    </rPh>
    <rPh sb="3" eb="5">
      <t>ネンド</t>
    </rPh>
    <rPh sb="5" eb="13">
      <t>ミヤギケンチュウショウキギョウトウ</t>
    </rPh>
    <rPh sb="13" eb="19">
      <t>サイキシエンジギョウ</t>
    </rPh>
    <rPh sb="19" eb="22">
      <t>ホジョキン</t>
    </rPh>
    <phoneticPr fontId="6"/>
  </si>
  <si>
    <t>●補助金交付決定前着手届について、記入例に沿ってご入力ください。</t>
    <rPh sb="1" eb="4">
      <t>ホジョキン</t>
    </rPh>
    <rPh sb="4" eb="6">
      <t>コウフ</t>
    </rPh>
    <rPh sb="6" eb="8">
      <t>ケッテイ</t>
    </rPh>
    <rPh sb="8" eb="9">
      <t>マエ</t>
    </rPh>
    <rPh sb="9" eb="11">
      <t>チャクシュ</t>
    </rPh>
    <rPh sb="11" eb="12">
      <t>トドケ</t>
    </rPh>
    <rPh sb="17" eb="20">
      <t>キニュウレイ</t>
    </rPh>
    <rPh sb="21" eb="22">
      <t>ソ</t>
    </rPh>
    <rPh sb="25" eb="27">
      <t>ニュウリョク</t>
    </rPh>
    <phoneticPr fontId="6"/>
  </si>
  <si>
    <t>補助事業の目的</t>
    <rPh sb="0" eb="4">
      <t>ホジョジギョウ</t>
    </rPh>
    <rPh sb="5" eb="7">
      <t>モクテキ</t>
    </rPh>
    <phoneticPr fontId="6"/>
  </si>
  <si>
    <t>申請日</t>
    <rPh sb="0" eb="3">
      <t>シンセイビ</t>
    </rPh>
    <phoneticPr fontId="6"/>
  </si>
  <si>
    <t>補助事業に要する経費</t>
    <rPh sb="0" eb="4">
      <t>ホジョジギョウ</t>
    </rPh>
    <rPh sb="5" eb="6">
      <t>ヨウ</t>
    </rPh>
    <rPh sb="8" eb="10">
      <t>ケイヒ</t>
    </rPh>
    <phoneticPr fontId="6"/>
  </si>
  <si>
    <t>着手予定年月日</t>
    <rPh sb="0" eb="4">
      <t>チャクシュヨテイ</t>
    </rPh>
    <rPh sb="4" eb="7">
      <t>ネンガッピ</t>
    </rPh>
    <phoneticPr fontId="6"/>
  </si>
  <si>
    <t>交付決定前に着手を必要とする理由</t>
    <rPh sb="0" eb="5">
      <t>コウフケッテイマエ</t>
    </rPh>
    <rPh sb="6" eb="8">
      <t>チャクシュ</t>
    </rPh>
    <rPh sb="9" eb="11">
      <t>ヒツヨウ</t>
    </rPh>
    <rPh sb="14" eb="16">
      <t>リユウ</t>
    </rPh>
    <phoneticPr fontId="6"/>
  </si>
  <si>
    <t>➡「入力シート⑧」へ進んでください</t>
    <phoneticPr fontId="6"/>
  </si>
  <si>
    <t>➡「入力シート⑨」へ進んでください</t>
    <phoneticPr fontId="6"/>
  </si>
  <si>
    <t>物価高騰等による業績悪化から再起を図る為、新たにテイクアウト事業を展開し告知することによる新規顧客の開拓。</t>
    <rPh sb="0" eb="2">
      <t>ブッカ</t>
    </rPh>
    <rPh sb="2" eb="4">
      <t>コウトウ</t>
    </rPh>
    <rPh sb="4" eb="5">
      <t>トウ</t>
    </rPh>
    <rPh sb="8" eb="10">
      <t>ギョウセキ</t>
    </rPh>
    <rPh sb="10" eb="12">
      <t>アッカ</t>
    </rPh>
    <rPh sb="14" eb="16">
      <t>サイキ</t>
    </rPh>
    <rPh sb="17" eb="18">
      <t>ハカ</t>
    </rPh>
    <rPh sb="19" eb="20">
      <t>タメ</t>
    </rPh>
    <rPh sb="21" eb="22">
      <t>アラ</t>
    </rPh>
    <rPh sb="30" eb="32">
      <t>ジギョウ</t>
    </rPh>
    <rPh sb="33" eb="35">
      <t>テンカイ</t>
    </rPh>
    <rPh sb="36" eb="38">
      <t>コクチ</t>
    </rPh>
    <rPh sb="45" eb="47">
      <t>シンキ</t>
    </rPh>
    <rPh sb="47" eb="49">
      <t>コキャク</t>
    </rPh>
    <rPh sb="50" eb="52">
      <t>カイタク</t>
    </rPh>
    <phoneticPr fontId="6"/>
  </si>
  <si>
    <t>令和8年6月30日までの完了に間に合わせるため</t>
    <rPh sb="0" eb="2">
      <t>レイワ</t>
    </rPh>
    <rPh sb="3" eb="4">
      <t>ネン</t>
    </rPh>
    <rPh sb="5" eb="6">
      <t>ガツ</t>
    </rPh>
    <rPh sb="8" eb="9">
      <t>ニチ</t>
    </rPh>
    <rPh sb="12" eb="14">
      <t>カンリョウ</t>
    </rPh>
    <rPh sb="15" eb="16">
      <t>マ</t>
    </rPh>
    <rPh sb="17" eb="18">
      <t>ア</t>
    </rPh>
    <phoneticPr fontId="6"/>
  </si>
  <si>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①～⑨まで、記入例に沿ってご入力ください。
　　※水色のセルのみ入力できます
　　</t>
    </r>
    <r>
      <rPr>
        <b/>
        <sz val="12"/>
        <color rgb="FFFF0000"/>
        <rFont val="BIZ UDP明朝 Medium"/>
        <family val="1"/>
        <charset val="128"/>
      </rPr>
      <t>※入力シート⑤⑥⑦⑧⑨は該当する方のみご入力ください</t>
    </r>
    <rPh sb="7" eb="8">
      <t>ヨウ</t>
    </rPh>
    <rPh sb="36" eb="38">
      <t>ミズイロ</t>
    </rPh>
    <rPh sb="43" eb="45">
      <t>ニュウリョク</t>
    </rPh>
    <phoneticPr fontId="6"/>
  </si>
  <si>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A～Lまで、水色セルへ反映された情報に誤りがないかをご確認ください
　　</t>
    </r>
    <r>
      <rPr>
        <b/>
        <sz val="12"/>
        <rFont val="BIZ UDP明朝 Medium"/>
        <family val="1"/>
        <charset val="128"/>
      </rPr>
      <t xml:space="preserve">※G取得財産等管理台帳、H/I賃上げに関する実績報告書、J補助金交付決定前着手届、K一者見積理由書、
</t>
    </r>
    <r>
      <rPr>
        <b/>
        <sz val="12"/>
        <color rgb="FFFF0000"/>
        <rFont val="BIZ UDP明朝 Medium"/>
        <family val="1"/>
        <charset val="128"/>
      </rPr>
      <t>　　</t>
    </r>
    <r>
      <rPr>
        <b/>
        <sz val="12"/>
        <rFont val="BIZ UDP明朝 Medium"/>
        <family val="1"/>
        <charset val="128"/>
      </rPr>
      <t>　 L立替払請求書兼領収書のシートは、</t>
    </r>
    <r>
      <rPr>
        <b/>
        <sz val="12"/>
        <color rgb="FFFF0000"/>
        <rFont val="BIZ UDP明朝 Medium"/>
        <family val="1"/>
        <charset val="128"/>
      </rPr>
      <t>該当する方のみのご提出となります</t>
    </r>
    <r>
      <rPr>
        <b/>
        <sz val="12"/>
        <color theme="1"/>
        <rFont val="BIZ UDP明朝 Medium"/>
        <family val="1"/>
        <charset val="128"/>
      </rPr>
      <t xml:space="preserve">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49" eb="51">
      <t>シュトク</t>
    </rPh>
    <rPh sb="53" eb="54">
      <t>トウ</t>
    </rPh>
    <rPh sb="141" eb="145">
      <t>ニュウリョクジョウホウ</t>
    </rPh>
    <rPh sb="146" eb="147">
      <t>アヤマ</t>
    </rPh>
    <rPh sb="152" eb="154">
      <t>バアイ</t>
    </rPh>
    <rPh sb="155" eb="157">
      <t>アオイロ</t>
    </rPh>
    <rPh sb="158" eb="161">
      <t>ニュウリョクヨウ</t>
    </rPh>
    <rPh sb="166" eb="168">
      <t>シュウセイ</t>
    </rPh>
    <phoneticPr fontId="6"/>
  </si>
  <si>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A～Lまで出力してください
　　※G取得財産等管理台帳、H/I賃上げに関する実績報告書、J補助金交付決定前着手届、K一者見積理由書、
　　　 L立替払請求書兼領収書のシートは、</t>
    </r>
    <r>
      <rPr>
        <b/>
        <sz val="12"/>
        <color rgb="FFFF0000"/>
        <rFont val="BIZ UDP明朝 Medium"/>
        <family val="1"/>
        <charset val="128"/>
      </rPr>
      <t>該当する方のみのご提出となります</t>
    </r>
    <rPh sb="2" eb="4">
      <t>アカイロ</t>
    </rPh>
    <rPh sb="5" eb="8">
      <t>インサツヨウ</t>
    </rPh>
    <rPh sb="16" eb="18">
      <t>シュツリョク</t>
    </rPh>
    <phoneticPr fontId="6"/>
  </si>
  <si>
    <t>7</t>
  </si>
  <si>
    <t>8</t>
  </si>
  <si>
    <t>16</t>
  </si>
  <si>
    <t>17</t>
  </si>
  <si>
    <t>（単位：円、％）</t>
    <rPh sb="1" eb="3">
      <t>タンイ</t>
    </rPh>
    <rPh sb="4" eb="5">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</si>
</sst>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
    <numFmt numFmtId="177" formatCode="[h]:mm"/>
    <numFmt numFmtId="178" formatCode="0.0"/>
    <numFmt numFmtId="179" formatCode="#,##0_);[Red]\(#,##0\)"/>
    <numFmt numFmtId="180" formatCode="0.0%"/>
    <numFmt numFmtId="181" formatCode="0.00_ "/>
    <numFmt numFmtId="182" formatCode="#,##0.000&quot;%&quot;"/>
    <numFmt numFmtId="183" formatCode="0.0000%"/>
    <numFmt numFmtId="184" formatCode="#,##0.0_ ;[Red]\-#,##0.0\ "/>
    <numFmt numFmtId="185" formatCode="0.00000%"/>
    <numFmt numFmtId="186" formatCode="0.000_ "/>
    <numFmt numFmtId="187" formatCode="[$-F800]dddd\,\ mmmm\ dd\,\ yyyy"/>
  </numFmts>
  <fonts count="126"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u/>
      <sz val="12"/>
      <name val="ＭＳ ゴシック"/>
      <family val="3"/>
      <charset val="128"/>
    </font>
    <font>
      <sz val="9"/>
      <name val="ＭＳ 明朝"/>
      <family val="1"/>
      <charset val="128"/>
    </font>
    <font>
      <sz val="10"/>
      <name val="ＭＳ 明朝"/>
      <family val="1"/>
      <charset val="128"/>
    </font>
    <font>
      <b/>
      <sz val="14"/>
      <name val="ＭＳ 明朝"/>
      <family val="1"/>
      <charset val="128"/>
    </font>
    <font>
      <b/>
      <sz val="20"/>
      <name val="ＭＳ 明朝"/>
      <family val="1"/>
      <charset val="128"/>
    </font>
    <font>
      <sz val="13"/>
      <name val="ＭＳ ゴシック"/>
      <family val="3"/>
      <charset val="128"/>
    </font>
    <font>
      <sz val="22"/>
      <name val="ＭＳ 明朝"/>
      <family val="1"/>
      <charset val="128"/>
    </font>
    <font>
      <sz val="18"/>
      <name val="ＭＳ 明朝"/>
      <family val="1"/>
      <charset val="128"/>
    </font>
    <font>
      <sz val="12"/>
      <color theme="1" tint="0.34998626667073579"/>
      <name val="ＭＳ 明朝"/>
      <family val="1"/>
      <charset val="128"/>
    </font>
    <font>
      <sz val="12"/>
      <color rgb="FFFF0000"/>
      <name val="ＭＳ 明朝"/>
      <family val="1"/>
      <charset val="128"/>
    </font>
    <font>
      <sz val="16"/>
      <color rgb="FFFF0000"/>
      <name val="ＭＳ 明朝"/>
      <family val="1"/>
      <charset val="128"/>
    </font>
    <font>
      <u/>
      <sz val="12"/>
      <color rgb="FFFF0000"/>
      <name val="ＭＳ 明朝"/>
      <family val="1"/>
      <charset val="128"/>
    </font>
    <font>
      <b/>
      <u/>
      <sz val="12"/>
      <name val="ＭＳ 明朝"/>
      <family val="1"/>
      <charset val="128"/>
    </font>
    <font>
      <b/>
      <sz val="16"/>
      <color theme="1"/>
      <name val="BIZ UDP明朝 Medium"/>
      <family val="1"/>
      <charset val="128"/>
    </font>
    <font>
      <sz val="12"/>
      <color theme="1"/>
      <name val="BIZ UDP明朝 Medium"/>
      <family val="1"/>
      <charset val="128"/>
    </font>
    <font>
      <b/>
      <sz val="14"/>
      <color theme="1"/>
      <name val="BIZ UDP明朝 Medium"/>
      <family val="1"/>
      <charset val="128"/>
    </font>
    <font>
      <b/>
      <sz val="12"/>
      <color theme="0"/>
      <name val="BIZ UDP明朝 Medium"/>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20"/>
      <color theme="1"/>
      <name val="BIZ UDP明朝 Medium"/>
      <family val="1"/>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b/>
      <sz val="12"/>
      <name val="BIZ UDP明朝 Medium"/>
      <family val="1"/>
      <charset val="128"/>
    </font>
    <font>
      <sz val="12"/>
      <name val="BIZ UDP明朝 Medium"/>
      <family val="1"/>
      <charset val="128"/>
    </font>
    <font>
      <sz val="12"/>
      <color theme="1"/>
      <name val="ＭＳ Ｐ明朝"/>
      <family val="1"/>
      <charset val="128"/>
    </font>
    <font>
      <sz val="12"/>
      <name val="BIZ UD明朝 Medium"/>
      <family val="1"/>
      <charset val="128"/>
    </font>
    <font>
      <sz val="12"/>
      <name val="BIZ UDPゴシック"/>
      <family val="3"/>
      <charset val="128"/>
    </font>
    <font>
      <sz val="12"/>
      <color theme="1"/>
      <name val="BIZ UD明朝 Medium"/>
      <family val="1"/>
      <charset val="128"/>
    </font>
    <font>
      <sz val="12"/>
      <color rgb="FFFF0000"/>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明朝 Medium"/>
      <family val="1"/>
      <charset val="128"/>
    </font>
    <font>
      <sz val="10"/>
      <color rgb="FFFF0000"/>
      <name val="BIZ UD明朝 Medium"/>
      <family val="1"/>
      <charset val="128"/>
    </font>
    <font>
      <u/>
      <sz val="10"/>
      <color rgb="FFFF0000"/>
      <name val="BIZ UD明朝 Medium"/>
      <family val="1"/>
      <charset val="128"/>
    </font>
    <font>
      <b/>
      <sz val="12"/>
      <color theme="0"/>
      <name val="BIZ UD明朝 Medium"/>
      <family val="1"/>
      <charset val="128"/>
    </font>
    <font>
      <sz val="12"/>
      <color theme="1"/>
      <name val="Segoe UI Symbol"/>
      <family val="1"/>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1"/>
      <name val="ＭＳ 明朝"/>
      <family val="1"/>
      <charset val="128"/>
    </font>
    <font>
      <b/>
      <sz val="10"/>
      <color rgb="FFFF0000"/>
      <name val="ＭＳ 明朝"/>
      <family val="1"/>
      <charset val="128"/>
    </font>
    <font>
      <sz val="8"/>
      <color theme="1"/>
      <name val="ＭＳ 明朝"/>
      <family val="1"/>
      <charset val="128"/>
    </font>
    <font>
      <sz val="8"/>
      <color rgb="FFFF0000"/>
      <name val="ＭＳ 明朝"/>
      <family val="1"/>
      <charset val="128"/>
    </font>
    <font>
      <b/>
      <sz val="14"/>
      <name val="BIZ UDP明朝 Medium"/>
      <family val="1"/>
      <charset val="128"/>
    </font>
    <font>
      <b/>
      <sz val="18"/>
      <name val="BIZ UDP明朝 Medium"/>
      <family val="1"/>
      <charset val="128"/>
    </font>
    <font>
      <sz val="8"/>
      <name val="BIZ UDP明朝 Medium"/>
      <family val="1"/>
      <charset val="128"/>
    </font>
    <font>
      <b/>
      <sz val="20"/>
      <color theme="1"/>
      <name val="BIZ UD明朝 Medium"/>
      <family val="1"/>
      <charset val="128"/>
    </font>
    <font>
      <sz val="14"/>
      <color theme="1"/>
      <name val="BIZ UD明朝 Medium"/>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b/>
      <sz val="12"/>
      <color rgb="FFFF0000"/>
      <name val="BIZ UD明朝 Medium"/>
      <family val="1"/>
      <charset val="128"/>
    </font>
    <font>
      <u/>
      <sz val="12"/>
      <color rgb="FFFF0000"/>
      <name val="BIZ UDP明朝 Medium"/>
      <family val="1"/>
      <charset val="128"/>
    </font>
    <font>
      <sz val="14"/>
      <name val="BIZ UDP明朝 Medium"/>
      <family val="1"/>
      <charset val="128"/>
    </font>
    <font>
      <sz val="11"/>
      <name val="BIZ UDP明朝 Medium"/>
      <family val="1"/>
      <charset val="128"/>
    </font>
    <font>
      <sz val="12"/>
      <name val="Segoe UI Symbol"/>
      <family val="1"/>
    </font>
    <font>
      <b/>
      <sz val="20"/>
      <name val="BIZ UDP明朝 Medium"/>
      <family val="1"/>
      <charset val="128"/>
    </font>
    <font>
      <b/>
      <sz val="14"/>
      <color rgb="FFFF0000"/>
      <name val="BIZ UDP明朝 Medium"/>
      <family val="1"/>
      <charset val="128"/>
    </font>
    <font>
      <sz val="12"/>
      <color theme="1"/>
      <name val="BIZ UDPゴシック"/>
      <family val="3"/>
      <charset val="128"/>
    </font>
    <font>
      <sz val="16"/>
      <color theme="1"/>
      <name val="BIZ UDPゴシック"/>
      <family val="3"/>
      <charset val="128"/>
    </font>
    <font>
      <b/>
      <sz val="18"/>
      <name val="BIZ UDPゴシック"/>
      <family val="3"/>
      <charset val="128"/>
    </font>
    <font>
      <b/>
      <sz val="18"/>
      <color rgb="FFFF0000"/>
      <name val="BIZ UDPゴシック"/>
      <family val="3"/>
      <charset val="128"/>
    </font>
    <font>
      <sz val="16"/>
      <name val="BIZ UDPゴシック"/>
      <family val="3"/>
      <charset val="128"/>
    </font>
    <font>
      <sz val="14"/>
      <name val="BIZ UDPゴシック"/>
      <family val="3"/>
      <charset val="128"/>
    </font>
    <font>
      <b/>
      <sz val="12"/>
      <color rgb="FF0000CC"/>
      <name val="BIZ UDPゴシック"/>
      <family val="3"/>
      <charset val="128"/>
    </font>
    <font>
      <sz val="11"/>
      <name val="BIZ UDPゴシック"/>
      <family val="3"/>
      <charset val="128"/>
    </font>
    <font>
      <sz val="8"/>
      <color rgb="FF000000"/>
      <name val="BIZ UDゴシック"/>
      <family val="3"/>
      <charset val="128"/>
    </font>
    <font>
      <sz val="8"/>
      <color rgb="FF000000"/>
      <name val="Segoe UI Symbol"/>
      <family val="2"/>
    </font>
    <font>
      <sz val="12"/>
      <name val="Segoe UI Symbol"/>
      <family val="3"/>
    </font>
    <font>
      <sz val="10"/>
      <color rgb="FF000000"/>
      <name val="BIZ UDゴシック"/>
      <family val="3"/>
      <charset val="128"/>
    </font>
    <font>
      <sz val="10"/>
      <color rgb="FF000000"/>
      <name val="Segoe UI Symbol"/>
      <family val="2"/>
    </font>
    <font>
      <b/>
      <sz val="16"/>
      <color rgb="FF000000"/>
      <name val="BIZ UDゴシック"/>
      <family val="3"/>
      <charset val="128"/>
    </font>
    <font>
      <b/>
      <u/>
      <sz val="10"/>
      <color rgb="FFFF0000"/>
      <name val="BIZ UDゴシック"/>
      <family val="3"/>
      <charset val="128"/>
    </font>
    <font>
      <b/>
      <sz val="16"/>
      <color theme="1"/>
      <name val="BIZ UDゴシック"/>
      <family val="3"/>
      <charset val="128"/>
    </font>
    <font>
      <sz val="16"/>
      <color theme="1"/>
      <name val="ＭＳ 明朝"/>
      <family val="1"/>
      <charset val="128"/>
    </font>
    <font>
      <b/>
      <u/>
      <sz val="10"/>
      <color rgb="FFEE0000"/>
      <name val="BIZ UDゴシック"/>
      <family val="3"/>
      <charset val="128"/>
    </font>
    <font>
      <sz val="10"/>
      <color theme="1"/>
      <name val="BIZ UDゴシック"/>
      <family val="3"/>
      <charset val="128"/>
    </font>
    <font>
      <sz val="10"/>
      <name val="BIZ UDPゴシック"/>
      <family val="3"/>
      <charset val="128"/>
    </font>
    <font>
      <b/>
      <sz val="16"/>
      <name val="BIZ UDP明朝 Medium"/>
      <family val="1"/>
      <charset val="128"/>
    </font>
    <font>
      <u/>
      <sz val="10"/>
      <color rgb="FFFF0000"/>
      <name val="BIZ UDゴシック"/>
      <family val="3"/>
      <charset val="128"/>
    </font>
    <font>
      <sz val="11"/>
      <color theme="1"/>
      <name val="BIZ UDP明朝 Medium"/>
      <family val="1"/>
      <charset val="128"/>
    </font>
    <font>
      <b/>
      <sz val="11"/>
      <color theme="1"/>
      <name val="BIZ UD明朝 Medium"/>
      <family val="1"/>
      <charset val="128"/>
    </font>
    <font>
      <sz val="14"/>
      <color theme="1"/>
      <name val="Segoe UI Symbol"/>
      <family val="2"/>
    </font>
    <font>
      <b/>
      <sz val="12"/>
      <color theme="1"/>
      <name val="BIZ UD明朝 Medium"/>
      <family val="1"/>
      <charset val="128"/>
    </font>
    <font>
      <sz val="12"/>
      <color theme="1"/>
      <name val="ＭＳ 明朝"/>
      <family val="1"/>
      <charset val="128"/>
    </font>
    <font>
      <b/>
      <sz val="10"/>
      <name val="ＭＳ ゴシック"/>
      <family val="3"/>
      <charset val="128"/>
    </font>
    <font>
      <b/>
      <u/>
      <sz val="14"/>
      <name val="BIZ UDP明朝 Medium"/>
      <family val="1"/>
      <charset val="128"/>
    </font>
    <font>
      <sz val="6"/>
      <name val="游ゴシック"/>
      <family val="2"/>
      <charset val="128"/>
      <scheme val="minor"/>
    </font>
    <font>
      <sz val="10"/>
      <color theme="1"/>
      <name val="BIZ UDP明朝 Medium"/>
      <family val="1"/>
      <charset val="128"/>
    </font>
    <font>
      <b/>
      <sz val="8"/>
      <name val="BIZ UDP明朝 Medium"/>
      <family val="1"/>
      <charset val="128"/>
    </font>
    <font>
      <b/>
      <sz val="16"/>
      <color rgb="FFFF0000"/>
      <name val="BIZ UDP明朝 Medium"/>
      <family val="1"/>
      <charset val="128"/>
    </font>
    <font>
      <sz val="7"/>
      <name val="BIZ UDP明朝 Medium"/>
      <family val="1"/>
      <charset val="128"/>
    </font>
    <font>
      <sz val="9"/>
      <name val="BIZ UDP明朝 Medium"/>
      <family val="1"/>
      <charset val="128"/>
    </font>
    <font>
      <sz val="6"/>
      <name val="BIZ UDP明朝 Medium"/>
      <family val="1"/>
      <charset val="128"/>
    </font>
    <font>
      <sz val="10"/>
      <name val="BIZ UDP明朝 Medium"/>
      <family val="1"/>
      <charset val="128"/>
    </font>
    <font>
      <b/>
      <sz val="10"/>
      <name val="BIZ UDP明朝 Medium"/>
      <family val="1"/>
      <charset val="128"/>
    </font>
    <font>
      <sz val="10"/>
      <color rgb="FFFF0000"/>
      <name val="BIZ UDゴシック"/>
      <family val="3"/>
      <charset val="128"/>
    </font>
    <font>
      <b/>
      <sz val="11"/>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s>
  <borders count="2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medium">
        <color theme="1" tint="0.499984740745262"/>
      </left>
      <right/>
      <top style="medium">
        <color theme="1" tint="0.499984740745262"/>
      </top>
      <bottom style="thin">
        <color theme="0" tint="-0.499984740745262"/>
      </bottom>
      <diagonal/>
    </border>
    <border>
      <left/>
      <right style="medium">
        <color theme="0"/>
      </right>
      <top style="medium">
        <color theme="1" tint="0.499984740745262"/>
      </top>
      <bottom style="thin">
        <color theme="0" tint="-0.499984740745262"/>
      </bottom>
      <diagonal/>
    </border>
    <border>
      <left style="medium">
        <color theme="0"/>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style="medium">
        <color theme="0"/>
      </left>
      <right style="medium">
        <color theme="0"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diagonal/>
    </border>
    <border>
      <left/>
      <right style="dashed">
        <color theme="0" tint="-0.499984740745262"/>
      </right>
      <top style="thin">
        <color theme="0" tint="-0.499984740745262"/>
      </top>
      <bottom style="thin">
        <color theme="0" tint="-0.499984740745262"/>
      </bottom>
      <diagonal/>
    </border>
    <border>
      <left style="medium">
        <color theme="1" tint="0.499984740745262"/>
      </left>
      <right style="medium">
        <color theme="0" tint="-0.499984740745262"/>
      </right>
      <top/>
      <bottom/>
      <diagonal/>
    </border>
    <border>
      <left style="medium">
        <color theme="0" tint="-0.499984740745262"/>
      </left>
      <right style="medium">
        <color theme="0" tint="-0.499984740745262"/>
      </right>
      <top/>
      <bottom/>
      <diagonal/>
    </border>
    <border>
      <left/>
      <right style="hair">
        <color theme="0" tint="-0.499984740745262"/>
      </right>
      <top style="thin">
        <color theme="0" tint="-0.499984740745262"/>
      </top>
      <bottom style="thin">
        <color theme="0" tint="-0.499984740745262"/>
      </bottom>
      <diagonal/>
    </border>
    <border>
      <left/>
      <right style="thick">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diagonal/>
    </border>
    <border>
      <left/>
      <right style="dashed">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style="dashed">
        <color theme="0" tint="-0.499984740745262"/>
      </right>
      <top/>
      <bottom style="thin">
        <color theme="0" tint="-0.499984740745262"/>
      </bottom>
      <diagonal/>
    </border>
    <border>
      <left style="medium">
        <color theme="1" tint="0.499984740745262"/>
      </left>
      <right style="medium">
        <color theme="0" tint="-0.499984740745262"/>
      </right>
      <top/>
      <bottom style="medium">
        <color theme="1" tint="0.499984740745262"/>
      </bottom>
      <diagonal/>
    </border>
    <border>
      <left style="medium">
        <color theme="0" tint="-0.499984740745262"/>
      </left>
      <right style="medium">
        <color theme="0" tint="-0.499984740745262"/>
      </right>
      <top/>
      <bottom style="medium">
        <color theme="1" tint="0.499984740745262"/>
      </bottom>
      <diagonal/>
    </border>
    <border>
      <left style="medium">
        <color theme="0" tint="-0.499984740745262"/>
      </left>
      <right/>
      <top style="thin">
        <color theme="0" tint="-0.499984740745262"/>
      </top>
      <bottom style="medium">
        <color theme="1" tint="0.499984740745262"/>
      </bottom>
      <diagonal/>
    </border>
    <border>
      <left/>
      <right style="dashed">
        <color theme="0" tint="-0.499984740745262"/>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medium">
        <color theme="0" tint="-0.499984740745262"/>
      </right>
      <top style="thin">
        <color theme="0" tint="-0.499984740745262"/>
      </top>
      <bottom style="medium">
        <color theme="1" tint="0.499984740745262"/>
      </bottom>
      <diagonal/>
    </border>
    <border>
      <left style="medium">
        <color theme="0"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medium">
        <color theme="0" tint="-0.499984740745262"/>
      </left>
      <right/>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right style="thick">
        <color theme="0" tint="-0.499984740745262"/>
      </right>
      <top style="hair">
        <color theme="0" tint="-0.499984740745262"/>
      </top>
      <bottom style="hair">
        <color theme="0" tint="-0.499984740745262"/>
      </bottom>
      <diagonal/>
    </border>
    <border>
      <left/>
      <right style="thin">
        <color theme="0" tint="-0.499984740745262"/>
      </right>
      <top style="medium">
        <color theme="0" tint="-0.499984740745262"/>
      </top>
      <bottom/>
      <diagonal/>
    </border>
    <border diagonalDown="1">
      <left style="thin">
        <color theme="0" tint="-0.499984740745262"/>
      </left>
      <right style="thin">
        <color theme="0" tint="-0.499984740745262"/>
      </right>
      <top style="medium">
        <color theme="0" tint="-0.499984740745262"/>
      </top>
      <bottom/>
      <diagonal style="thin">
        <color indexed="64"/>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diagonalDown="1">
      <left style="thin">
        <color theme="0" tint="-0.499984740745262"/>
      </left>
      <right style="thin">
        <color theme="0" tint="-0.499984740745262"/>
      </right>
      <top/>
      <bottom style="medium">
        <color theme="0" tint="-0.499984740745262"/>
      </bottom>
      <diagonal style="thin">
        <color indexed="64"/>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style="medium">
        <color theme="0" tint="-0.499984740745262"/>
      </left>
      <right style="thin">
        <color indexed="64"/>
      </right>
      <top/>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ck">
        <color indexed="64"/>
      </left>
      <right style="dotted">
        <color indexed="64"/>
      </right>
      <top style="thick">
        <color indexed="64"/>
      </top>
      <bottom style="dotted">
        <color indexed="64"/>
      </bottom>
      <diagonal/>
    </border>
    <border>
      <left/>
      <right style="dotted">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diagonal/>
    </border>
    <border>
      <left style="dotted">
        <color indexed="64"/>
      </left>
      <right style="dotted">
        <color auto="1"/>
      </right>
      <top style="dotted">
        <color indexed="64"/>
      </top>
      <bottom/>
      <diagonal/>
    </border>
    <border>
      <left style="dotted">
        <color auto="1"/>
      </left>
      <right style="thick">
        <color indexed="64"/>
      </right>
      <top style="dotted">
        <color indexed="64"/>
      </top>
      <bottom/>
      <diagonal/>
    </border>
    <border>
      <left style="thick">
        <color indexed="64"/>
      </left>
      <right style="dotted">
        <color indexed="64"/>
      </right>
      <top/>
      <bottom style="dotted">
        <color indexed="64"/>
      </bottom>
      <diagonal/>
    </border>
    <border>
      <left style="dotted">
        <color indexed="64"/>
      </left>
      <right style="dotted">
        <color auto="1"/>
      </right>
      <top/>
      <bottom style="dotted">
        <color auto="1"/>
      </bottom>
      <diagonal/>
    </border>
    <border>
      <left style="dotted">
        <color auto="1"/>
      </left>
      <right style="thick">
        <color indexed="64"/>
      </right>
      <top/>
      <bottom style="dotted">
        <color indexed="64"/>
      </bottom>
      <diagonal/>
    </border>
    <border>
      <left/>
      <right style="dotted">
        <color auto="1"/>
      </right>
      <top/>
      <bottom/>
      <diagonal/>
    </border>
    <border>
      <left style="thick">
        <color indexed="64"/>
      </left>
      <right style="dotted">
        <color indexed="64"/>
      </right>
      <top/>
      <bottom/>
      <diagonal/>
    </border>
    <border>
      <left style="dotted">
        <color indexed="64"/>
      </left>
      <right style="dotted">
        <color auto="1"/>
      </right>
      <top/>
      <bottom/>
      <diagonal/>
    </border>
    <border>
      <left style="dotted">
        <color auto="1"/>
      </left>
      <right style="thick">
        <color indexed="64"/>
      </right>
      <top/>
      <bottom/>
      <diagonal/>
    </border>
    <border>
      <left/>
      <right style="dotted">
        <color auto="1"/>
      </right>
      <top/>
      <bottom style="dotted">
        <color auto="1"/>
      </bottom>
      <diagonal/>
    </border>
    <border>
      <left/>
      <right style="thick">
        <color indexed="64"/>
      </right>
      <top/>
      <bottom style="dotted">
        <color indexed="64"/>
      </bottom>
      <diagonal/>
    </border>
    <border>
      <left/>
      <right style="thick">
        <color indexed="64"/>
      </right>
      <top/>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right style="dotted">
        <color indexed="64"/>
      </right>
      <top/>
      <bottom style="thick">
        <color indexed="64"/>
      </bottom>
      <diagonal/>
    </border>
    <border>
      <left style="dotted">
        <color auto="1"/>
      </left>
      <right style="thick">
        <color indexed="64"/>
      </right>
      <top/>
      <bottom style="thick">
        <color indexed="64"/>
      </bottom>
      <diagonal/>
    </border>
    <border>
      <left/>
      <right/>
      <top style="thin">
        <color indexed="64"/>
      </top>
      <bottom style="hair">
        <color indexed="64"/>
      </bottom>
      <diagonal/>
    </border>
    <border>
      <left/>
      <right/>
      <top style="medium">
        <color indexed="64"/>
      </top>
      <bottom style="double">
        <color indexed="64"/>
      </bottom>
      <diagonal/>
    </border>
    <border>
      <left style="medium">
        <color theme="0" tint="-0.499984740745262"/>
      </left>
      <right/>
      <top style="double">
        <color indexed="64"/>
      </top>
      <bottom style="thick">
        <color theme="0" tint="-0.499984740745262"/>
      </bottom>
      <diagonal/>
    </border>
    <border>
      <left/>
      <right/>
      <top style="double">
        <color indexed="64"/>
      </top>
      <bottom style="thick">
        <color theme="0" tint="-0.499984740745262"/>
      </bottom>
      <diagonal/>
    </border>
    <border>
      <left/>
      <right style="medium">
        <color theme="0" tint="-0.499984740745262"/>
      </right>
      <top style="double">
        <color indexed="64"/>
      </top>
      <bottom style="thick">
        <color theme="0" tint="-0.499984740745262"/>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
      <left/>
      <right/>
      <top style="thick">
        <color theme="0" tint="-0.499984740745262"/>
      </top>
      <bottom/>
      <diagonal/>
    </border>
    <border>
      <left style="thick">
        <color theme="0" tint="-0.499984740745262"/>
      </left>
      <right style="medium">
        <color theme="0" tint="-0.499984740745262"/>
      </right>
      <top/>
      <bottom/>
      <diagonal/>
    </border>
    <border>
      <left/>
      <right style="medium">
        <color theme="0" tint="-0.499984740745262"/>
      </right>
      <top style="thick">
        <color theme="0" tint="-0.499984740745262"/>
      </top>
      <bottom/>
      <diagonal/>
    </border>
    <border>
      <left style="medium">
        <color indexed="64"/>
      </left>
      <right style="thin">
        <color indexed="64"/>
      </right>
      <top/>
      <bottom style="thin">
        <color theme="0" tint="-0.499984740745262"/>
      </bottom>
      <diagonal/>
    </border>
    <border>
      <left style="medium">
        <color theme="0" tint="-0.499984740745262"/>
      </left>
      <right style="thick">
        <color theme="0" tint="-0.499984740745262"/>
      </right>
      <top style="thick">
        <color theme="0" tint="-0.499984740745262"/>
      </top>
      <bottom style="thin">
        <color theme="0" tint="-0.499984740745262"/>
      </bottom>
      <diagonal/>
    </border>
    <border>
      <left style="medium">
        <color indexed="64"/>
      </left>
      <right style="thin">
        <color indexed="64"/>
      </right>
      <top style="thin">
        <color theme="0" tint="-0.499984740745262"/>
      </top>
      <bottom style="hair">
        <color indexed="64"/>
      </bottom>
      <diagonal/>
    </border>
    <border>
      <left/>
      <right/>
      <top/>
      <bottom style="hair">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indexed="64"/>
      </left>
      <right style="thin">
        <color indexed="64"/>
      </right>
      <top/>
      <bottom style="thin">
        <color indexed="64"/>
      </bottom>
      <diagonal/>
    </border>
    <border>
      <left style="medium">
        <color indexed="64"/>
      </left>
      <right/>
      <top style="thin">
        <color theme="0" tint="-0.499984740745262"/>
      </top>
      <bottom style="hair">
        <color indexed="64"/>
      </bottom>
      <diagonal/>
    </border>
    <border>
      <left/>
      <right/>
      <top style="thin">
        <color theme="0" tint="-0.499984740745262"/>
      </top>
      <bottom style="hair">
        <color indexed="64"/>
      </bottom>
      <diagonal/>
    </border>
    <border>
      <left/>
      <right style="medium">
        <color indexed="64"/>
      </right>
      <top style="thin">
        <color theme="0" tint="-0.499984740745262"/>
      </top>
      <bottom style="hair">
        <color indexed="64"/>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right style="medium">
        <color theme="0" tint="-0.499984740745262"/>
      </right>
      <top/>
      <bottom style="thick">
        <color theme="0" tint="-0.499984740745262"/>
      </bottom>
      <diagonal/>
    </border>
    <border>
      <left style="medium">
        <color theme="0" tint="-0.499984740745262"/>
      </left>
      <right/>
      <top style="thick">
        <color theme="0" tint="-0.499984740745262"/>
      </top>
      <bottom style="thin">
        <color theme="0" tint="-0.499984740745262"/>
      </bottom>
      <diagonal/>
    </border>
    <border>
      <left style="medium">
        <color indexed="64"/>
      </left>
      <right style="thin">
        <color indexed="64"/>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theme="0" tint="-0.499984740745262"/>
      </left>
      <right/>
      <top style="double">
        <color theme="0" tint="-0.499984740745262"/>
      </top>
      <bottom style="thick">
        <color theme="0" tint="-0.499984740745262"/>
      </bottom>
      <diagonal/>
    </border>
    <border>
      <left/>
      <right/>
      <top style="double">
        <color theme="0" tint="-0.499984740745262"/>
      </top>
      <bottom style="thick">
        <color theme="0" tint="-0.499984740745262"/>
      </bottom>
      <diagonal/>
    </border>
    <border>
      <left/>
      <right style="medium">
        <color theme="0" tint="-0.499984740745262"/>
      </right>
      <top style="double">
        <color theme="0" tint="-0.499984740745262"/>
      </top>
      <bottom style="thick">
        <color theme="0" tint="-0.499984740745262"/>
      </bottom>
      <diagonal/>
    </border>
    <border>
      <left style="medium">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auto="1"/>
      </right>
      <top style="dotted">
        <color auto="1"/>
      </top>
      <bottom style="dotted">
        <color indexed="64"/>
      </bottom>
      <diagonal/>
    </border>
    <border>
      <left/>
      <right style="dotted">
        <color auto="1"/>
      </right>
      <top style="dotted">
        <color auto="1"/>
      </top>
      <bottom style="dotted">
        <color indexed="64"/>
      </bottom>
      <diagonal/>
    </border>
    <border>
      <left/>
      <right style="thick">
        <color indexed="64"/>
      </right>
      <top style="dotted">
        <color auto="1"/>
      </top>
      <bottom style="dotted">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1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62">
    <xf numFmtId="0" fontId="0" fillId="0" borderId="0" xfId="0">
      <alignment vertical="center"/>
    </xf>
    <xf numFmtId="0" fontId="5" fillId="2" borderId="0" xfId="0" applyFont="1" applyFill="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2" borderId="0" xfId="0" applyFont="1" applyFill="1" applyAlignment="1">
      <alignment horizontal="center" vertical="center"/>
    </xf>
    <xf numFmtId="0" fontId="11" fillId="0" borderId="0" xfId="0" applyFont="1">
      <alignment vertical="center"/>
    </xf>
    <xf numFmtId="0" fontId="10" fillId="2" borderId="0" xfId="0" applyFont="1" applyFill="1" applyAlignment="1">
      <alignment horizontal="center" vertical="center"/>
    </xf>
    <xf numFmtId="0" fontId="10" fillId="2" borderId="0" xfId="0" applyFont="1" applyFill="1" applyAlignment="1">
      <alignment vertical="center" shrinkToFit="1"/>
    </xf>
    <xf numFmtId="0" fontId="5" fillId="0" borderId="0" xfId="0" applyFont="1" applyAlignment="1">
      <alignment vertical="center" shrinkToFit="1"/>
    </xf>
    <xf numFmtId="0" fontId="5" fillId="2" borderId="0" xfId="0" applyFont="1" applyFill="1" applyAlignment="1">
      <alignment horizontal="left" vertical="center"/>
    </xf>
    <xf numFmtId="0" fontId="5" fillId="2" borderId="0" xfId="0" applyFont="1" applyFill="1" applyAlignment="1">
      <alignment vertical="center" shrinkToFit="1"/>
    </xf>
    <xf numFmtId="0" fontId="14" fillId="0" borderId="0" xfId="0" applyFont="1" applyAlignment="1">
      <alignment vertical="center" shrinkToFit="1"/>
    </xf>
    <xf numFmtId="0" fontId="8" fillId="2" borderId="0" xfId="0" applyFont="1" applyFill="1">
      <alignment vertical="center"/>
    </xf>
    <xf numFmtId="0" fontId="14" fillId="0" borderId="0" xfId="0" applyFont="1">
      <alignment vertical="center"/>
    </xf>
    <xf numFmtId="0" fontId="5" fillId="2" borderId="0" xfId="0" applyFont="1" applyFill="1" applyAlignment="1">
      <alignment horizontal="left" vertical="center" wrapText="1"/>
    </xf>
    <xf numFmtId="0" fontId="13" fillId="2" borderId="0" xfId="0" applyFont="1" applyFill="1" applyAlignment="1">
      <alignment horizontal="left" vertical="center" wrapText="1"/>
    </xf>
    <xf numFmtId="0" fontId="14" fillId="2" borderId="0" xfId="0" applyFont="1" applyFill="1">
      <alignment vertical="center"/>
    </xf>
    <xf numFmtId="0" fontId="15" fillId="0" borderId="0" xfId="0" applyFont="1">
      <alignment vertical="center"/>
    </xf>
    <xf numFmtId="49" fontId="5" fillId="2" borderId="0" xfId="0" applyNumberFormat="1" applyFont="1" applyFill="1">
      <alignment vertical="center"/>
    </xf>
    <xf numFmtId="49" fontId="5" fillId="2" borderId="0" xfId="0" applyNumberFormat="1" applyFont="1" applyFill="1" applyAlignment="1">
      <alignment vertical="center" wrapText="1" shrinkToFit="1"/>
    </xf>
    <xf numFmtId="49" fontId="5" fillId="2" borderId="0" xfId="0" applyNumberFormat="1" applyFont="1" applyFill="1" applyAlignment="1">
      <alignment horizontal="left" vertical="center" wrapText="1" shrinkToFit="1"/>
    </xf>
    <xf numFmtId="0" fontId="5" fillId="2" borderId="0" xfId="2" applyFont="1" applyFill="1">
      <alignment vertical="center"/>
    </xf>
    <xf numFmtId="38" fontId="10" fillId="0" borderId="0" xfId="1" applyFont="1" applyFill="1" applyBorder="1" applyAlignment="1" applyProtection="1">
      <alignment horizontal="center" vertical="center" wrapText="1" shrinkToFit="1"/>
    </xf>
    <xf numFmtId="38" fontId="10" fillId="0" borderId="0" xfId="1" applyFont="1" applyFill="1" applyBorder="1" applyAlignment="1" applyProtection="1">
      <alignment vertical="center" wrapText="1" shrinkToFit="1"/>
    </xf>
    <xf numFmtId="176" fontId="5" fillId="2" borderId="0" xfId="0" applyNumberFormat="1" applyFont="1" applyFill="1">
      <alignment vertical="center"/>
    </xf>
    <xf numFmtId="177" fontId="5" fillId="2" borderId="0" xfId="0" applyNumberFormat="1" applyFont="1" applyFill="1">
      <alignment vertical="center"/>
    </xf>
    <xf numFmtId="0" fontId="5" fillId="0" borderId="0" xfId="0" applyFont="1" applyProtection="1">
      <alignment vertical="center"/>
      <protection locked="0"/>
    </xf>
    <xf numFmtId="0" fontId="5" fillId="2" borderId="14" xfId="0" applyFont="1" applyFill="1" applyBorder="1" applyAlignment="1">
      <alignment horizontal="left" vertical="center"/>
    </xf>
    <xf numFmtId="0" fontId="5" fillId="2" borderId="0" xfId="2" applyFont="1" applyFill="1" applyAlignment="1">
      <alignment vertical="center" wrapText="1"/>
    </xf>
    <xf numFmtId="0" fontId="5" fillId="2" borderId="0" xfId="0" applyFont="1" applyFill="1" applyAlignment="1">
      <alignment vertical="center" wrapText="1"/>
    </xf>
    <xf numFmtId="0" fontId="22" fillId="2" borderId="0" xfId="0" applyFont="1" applyFill="1">
      <alignment vertical="center"/>
    </xf>
    <xf numFmtId="0" fontId="5" fillId="2" borderId="0" xfId="0" applyFont="1" applyFill="1" applyAlignment="1">
      <alignment vertical="top" wrapText="1"/>
    </xf>
    <xf numFmtId="0" fontId="5" fillId="2" borderId="0" xfId="0" applyFont="1" applyFill="1" applyAlignment="1">
      <alignment vertical="top"/>
    </xf>
    <xf numFmtId="49" fontId="5" fillId="2" borderId="0" xfId="0" applyNumberFormat="1" applyFont="1" applyFill="1" applyAlignment="1">
      <alignment vertical="top" wrapText="1"/>
    </xf>
    <xf numFmtId="0" fontId="13" fillId="2" borderId="0" xfId="0" applyFont="1" applyFill="1" applyAlignment="1">
      <alignment horizontal="center" vertical="center"/>
    </xf>
    <xf numFmtId="2" fontId="5" fillId="3" borderId="4" xfId="0" applyNumberFormat="1" applyFont="1" applyFill="1" applyBorder="1" applyAlignment="1">
      <alignment vertical="top" wrapText="1"/>
    </xf>
    <xf numFmtId="49" fontId="5" fillId="2" borderId="0" xfId="0" applyNumberFormat="1" applyFont="1" applyFill="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center" vertical="top"/>
    </xf>
    <xf numFmtId="0" fontId="10" fillId="2" borderId="14" xfId="0" applyFont="1" applyFill="1" applyBorder="1" applyAlignment="1">
      <alignment vertical="center" shrinkToFit="1"/>
    </xf>
    <xf numFmtId="0" fontId="8" fillId="2" borderId="0" xfId="0" applyFont="1" applyFill="1" applyAlignment="1">
      <alignment vertical="center" wrapText="1"/>
    </xf>
    <xf numFmtId="49" fontId="5" fillId="2" borderId="8" xfId="0" applyNumberFormat="1"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5" fillId="2" borderId="15" xfId="0" applyFont="1" applyFill="1" applyBorder="1" applyAlignment="1">
      <alignment vertical="top"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left" vertical="top" wrapText="1"/>
    </xf>
    <xf numFmtId="0" fontId="10"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0"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lignment vertical="center"/>
    </xf>
    <xf numFmtId="49" fontId="5" fillId="0" borderId="0" xfId="0" applyNumberFormat="1" applyFont="1" applyAlignment="1">
      <alignment vertical="center" wrapText="1" shrinkToFit="1"/>
    </xf>
    <xf numFmtId="49" fontId="5" fillId="0" borderId="0" xfId="0" applyNumberFormat="1" applyFont="1" applyAlignment="1">
      <alignment horizontal="left" vertical="center" wrapText="1" shrinkToFit="1"/>
    </xf>
    <xf numFmtId="0" fontId="5" fillId="0" borderId="0" xfId="2" applyFont="1">
      <alignment vertical="center"/>
    </xf>
    <xf numFmtId="0" fontId="10" fillId="0" borderId="0" xfId="2" applyFont="1">
      <alignment vertical="center"/>
    </xf>
    <xf numFmtId="49" fontId="10" fillId="0" borderId="0" xfId="0" applyNumberFormat="1" applyFont="1" applyAlignment="1">
      <alignment vertical="center" wrapText="1" shrinkToFit="1"/>
    </xf>
    <xf numFmtId="49" fontId="10" fillId="0" borderId="0" xfId="0" applyNumberFormat="1" applyFont="1">
      <alignment vertical="center"/>
    </xf>
    <xf numFmtId="0" fontId="10" fillId="0" borderId="0" xfId="2" applyFont="1" applyAlignment="1">
      <alignment horizontal="center" vertical="center"/>
    </xf>
    <xf numFmtId="38" fontId="10" fillId="0" borderId="0" xfId="1" applyFont="1" applyFill="1" applyBorder="1" applyAlignment="1" applyProtection="1">
      <alignment horizontal="right" vertical="center" wrapText="1" shrinkToFit="1"/>
    </xf>
    <xf numFmtId="0" fontId="19"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0" fontId="5" fillId="0" borderId="1" xfId="2" applyFont="1" applyBorder="1" applyAlignment="1">
      <alignment horizontal="left" vertical="center"/>
    </xf>
    <xf numFmtId="0" fontId="5" fillId="0" borderId="2" xfId="0" applyFont="1" applyBorder="1">
      <alignment vertical="center"/>
    </xf>
    <xf numFmtId="177" fontId="10" fillId="0" borderId="2" xfId="0" applyNumberFormat="1" applyFont="1" applyBorder="1">
      <alignment vertical="center"/>
    </xf>
    <xf numFmtId="0" fontId="19" fillId="0" borderId="0" xfId="2"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0" xfId="0" applyFont="1" applyAlignment="1">
      <alignment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18" fillId="0" borderId="8" xfId="0" applyFont="1" applyBorder="1">
      <alignment vertical="center"/>
    </xf>
    <xf numFmtId="0" fontId="18" fillId="0" borderId="10" xfId="0" applyFont="1" applyBorder="1">
      <alignment vertical="center"/>
    </xf>
    <xf numFmtId="0" fontId="18" fillId="0" borderId="11" xfId="0" applyFont="1" applyBorder="1">
      <alignment vertical="center"/>
    </xf>
    <xf numFmtId="0" fontId="23" fillId="0" borderId="11" xfId="0" applyFont="1" applyBorder="1">
      <alignment vertical="center"/>
    </xf>
    <xf numFmtId="0" fontId="23" fillId="0" borderId="12" xfId="0" applyFont="1" applyBorder="1">
      <alignment vertical="center"/>
    </xf>
    <xf numFmtId="49" fontId="5" fillId="0" borderId="0" xfId="0" applyNumberFormat="1" applyFont="1" applyAlignment="1">
      <alignment vertical="center" wrapText="1"/>
    </xf>
    <xf numFmtId="0" fontId="5" fillId="0" borderId="2" xfId="0" applyFont="1" applyBorder="1" applyAlignment="1">
      <alignment horizontal="left" vertical="center"/>
    </xf>
    <xf numFmtId="0" fontId="5" fillId="0" borderId="0" xfId="0" applyFont="1" applyAlignment="1">
      <alignment horizontal="right" vertical="center"/>
    </xf>
    <xf numFmtId="0" fontId="30" fillId="0" borderId="0" xfId="0" applyFont="1">
      <alignment vertical="center"/>
    </xf>
    <xf numFmtId="38" fontId="31" fillId="0" borderId="5" xfId="0" applyNumberFormat="1" applyFont="1" applyBorder="1">
      <alignment vertical="center"/>
    </xf>
    <xf numFmtId="0" fontId="31" fillId="0" borderId="6" xfId="0" applyFont="1" applyBorder="1">
      <alignment vertical="center"/>
    </xf>
    <xf numFmtId="0" fontId="30" fillId="0" borderId="6" xfId="0" applyFont="1" applyBorder="1">
      <alignment vertical="center"/>
    </xf>
    <xf numFmtId="0" fontId="30" fillId="0" borderId="0" xfId="2" applyFont="1">
      <alignment vertical="center"/>
    </xf>
    <xf numFmtId="176" fontId="30" fillId="0" borderId="0" xfId="0" applyNumberFormat="1" applyFont="1">
      <alignment vertical="center"/>
    </xf>
    <xf numFmtId="177" fontId="30" fillId="0" borderId="0" xfId="0" applyNumberFormat="1" applyFont="1">
      <alignment vertical="center"/>
    </xf>
    <xf numFmtId="0" fontId="3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38" fontId="18" fillId="0" borderId="5" xfId="0" applyNumberFormat="1" applyFont="1" applyBorder="1">
      <alignment vertical="center"/>
    </xf>
    <xf numFmtId="0" fontId="18" fillId="0" borderId="6" xfId="0" applyFont="1" applyBorder="1">
      <alignment vertical="center"/>
    </xf>
    <xf numFmtId="0" fontId="34" fillId="2" borderId="0" xfId="0" applyFont="1" applyFill="1" applyAlignment="1">
      <alignment horizontal="left" vertical="center" wrapText="1"/>
    </xf>
    <xf numFmtId="0" fontId="35" fillId="2" borderId="0" xfId="0" applyFont="1" applyFill="1">
      <alignment vertical="center"/>
    </xf>
    <xf numFmtId="0" fontId="34" fillId="2" borderId="42" xfId="0" applyFont="1" applyFill="1" applyBorder="1" applyAlignment="1">
      <alignment horizontal="left" vertical="center" wrapText="1"/>
    </xf>
    <xf numFmtId="0" fontId="36" fillId="2" borderId="0" xfId="0" applyFont="1" applyFill="1" applyAlignment="1">
      <alignment horizontal="center" vertical="center" wrapText="1"/>
    </xf>
    <xf numFmtId="0" fontId="36" fillId="2" borderId="43" xfId="0" applyFont="1" applyFill="1" applyBorder="1" applyAlignment="1">
      <alignment horizontal="center" vertical="center" wrapText="1"/>
    </xf>
    <xf numFmtId="0" fontId="37" fillId="5" borderId="0" xfId="0" applyFont="1" applyFill="1" applyAlignment="1">
      <alignment horizontal="center" vertical="center" wrapText="1"/>
    </xf>
    <xf numFmtId="0" fontId="38" fillId="2" borderId="43" xfId="0" applyFont="1" applyFill="1" applyBorder="1" applyAlignment="1">
      <alignment horizontal="left" vertical="center" wrapText="1"/>
    </xf>
    <xf numFmtId="0" fontId="38" fillId="2" borderId="0" xfId="0" applyFont="1" applyFill="1" applyAlignment="1">
      <alignment horizontal="center" vertical="center" wrapText="1"/>
    </xf>
    <xf numFmtId="0" fontId="37" fillId="6" borderId="0" xfId="0" applyFont="1" applyFill="1" applyAlignment="1">
      <alignment horizontal="center" vertical="center" wrapText="1"/>
    </xf>
    <xf numFmtId="0" fontId="38" fillId="2" borderId="43" xfId="0" applyFont="1" applyFill="1" applyBorder="1" applyAlignment="1">
      <alignment horizontal="left" vertical="top" wrapText="1"/>
    </xf>
    <xf numFmtId="0" fontId="34" fillId="2" borderId="46" xfId="0" applyFont="1" applyFill="1" applyBorder="1" applyAlignment="1">
      <alignment horizontal="left" vertical="center" wrapText="1"/>
    </xf>
    <xf numFmtId="0" fontId="40" fillId="0" borderId="47" xfId="0" applyFont="1" applyBorder="1" applyAlignment="1">
      <alignment vertical="center" wrapText="1"/>
    </xf>
    <xf numFmtId="0" fontId="38" fillId="0" borderId="47" xfId="0" applyFont="1" applyBorder="1">
      <alignment vertical="center"/>
    </xf>
    <xf numFmtId="0" fontId="38" fillId="0" borderId="48" xfId="0" applyFont="1" applyBorder="1">
      <alignment vertical="center"/>
    </xf>
    <xf numFmtId="0" fontId="38" fillId="0" borderId="0" xfId="0" applyFont="1" applyAlignment="1">
      <alignment vertical="center" wrapText="1"/>
    </xf>
    <xf numFmtId="0" fontId="38" fillId="2" borderId="0" xfId="0" applyFont="1" applyFill="1" applyAlignment="1">
      <alignment vertical="center" wrapText="1"/>
    </xf>
    <xf numFmtId="0" fontId="35" fillId="0" borderId="0" xfId="0" applyFont="1">
      <alignment vertical="center"/>
    </xf>
    <xf numFmtId="0" fontId="35" fillId="2" borderId="0" xfId="0" applyFont="1" applyFill="1" applyAlignment="1">
      <alignment horizontal="center" vertical="center"/>
    </xf>
    <xf numFmtId="49" fontId="41" fillId="2" borderId="0" xfId="0" applyNumberFormat="1" applyFont="1" applyFill="1">
      <alignment vertical="center"/>
    </xf>
    <xf numFmtId="0" fontId="41" fillId="2" borderId="0" xfId="0" applyFont="1" applyFill="1" applyAlignment="1">
      <alignment horizontal="right" vertical="center"/>
    </xf>
    <xf numFmtId="49" fontId="46" fillId="2" borderId="0" xfId="0" applyNumberFormat="1" applyFont="1" applyFill="1">
      <alignment vertical="center"/>
    </xf>
    <xf numFmtId="0" fontId="47" fillId="2" borderId="0" xfId="0" applyFont="1" applyFill="1" applyAlignment="1">
      <alignment horizontal="right" vertical="center"/>
    </xf>
    <xf numFmtId="49" fontId="48" fillId="2" borderId="0" xfId="0" applyNumberFormat="1" applyFont="1" applyFill="1">
      <alignment vertical="center"/>
    </xf>
    <xf numFmtId="49" fontId="49" fillId="2" borderId="0" xfId="0" applyNumberFormat="1" applyFont="1" applyFill="1">
      <alignment vertical="center"/>
    </xf>
    <xf numFmtId="49" fontId="49" fillId="0" borderId="0" xfId="0" applyNumberFormat="1" applyFont="1">
      <alignment vertical="center"/>
    </xf>
    <xf numFmtId="49" fontId="37" fillId="8" borderId="53" xfId="0" applyNumberFormat="1" applyFont="1" applyFill="1" applyBorder="1">
      <alignment vertical="center"/>
    </xf>
    <xf numFmtId="49" fontId="35" fillId="0" borderId="54" xfId="0" applyNumberFormat="1" applyFont="1" applyBorder="1">
      <alignment vertical="center"/>
    </xf>
    <xf numFmtId="0" fontId="35" fillId="0" borderId="54" xfId="0" applyFont="1" applyBorder="1">
      <alignment vertical="center"/>
    </xf>
    <xf numFmtId="0" fontId="50" fillId="0" borderId="55" xfId="0" applyFont="1" applyBorder="1" applyAlignment="1">
      <alignment horizontal="center" vertical="center"/>
    </xf>
    <xf numFmtId="0" fontId="50" fillId="0" borderId="57" xfId="0" applyFont="1" applyBorder="1" applyAlignment="1">
      <alignment horizontal="center" vertical="center"/>
    </xf>
    <xf numFmtId="0" fontId="50" fillId="3" borderId="54" xfId="0" applyFont="1" applyFill="1" applyBorder="1" applyAlignment="1" applyProtection="1">
      <alignment horizontal="center" vertical="center"/>
      <protection locked="0"/>
    </xf>
    <xf numFmtId="0" fontId="50" fillId="2" borderId="54" xfId="0" applyFont="1" applyFill="1" applyBorder="1" applyAlignment="1">
      <alignment horizontal="center" vertical="center"/>
    </xf>
    <xf numFmtId="0" fontId="50" fillId="2" borderId="54" xfId="0" applyFont="1" applyFill="1" applyBorder="1" applyAlignment="1">
      <alignment horizontal="left" vertical="center"/>
    </xf>
    <xf numFmtId="49" fontId="51" fillId="0" borderId="54" xfId="0" applyNumberFormat="1" applyFont="1" applyBorder="1">
      <alignment vertical="center"/>
    </xf>
    <xf numFmtId="49" fontId="48" fillId="0" borderId="54" xfId="0" applyNumberFormat="1" applyFont="1" applyBorder="1">
      <alignment vertical="center"/>
    </xf>
    <xf numFmtId="49" fontId="48" fillId="0" borderId="54" xfId="0" applyNumberFormat="1" applyFont="1" applyBorder="1" applyAlignment="1">
      <alignment horizontal="left" vertical="center"/>
    </xf>
    <xf numFmtId="0" fontId="35" fillId="0" borderId="54" xfId="0" applyFont="1" applyBorder="1" applyAlignment="1">
      <alignment vertical="center" wrapText="1"/>
    </xf>
    <xf numFmtId="49" fontId="51" fillId="0" borderId="54" xfId="0" applyNumberFormat="1" applyFont="1" applyBorder="1" applyAlignment="1">
      <alignment vertical="center" wrapText="1"/>
    </xf>
    <xf numFmtId="0" fontId="50" fillId="0" borderId="55" xfId="0" applyFont="1" applyBorder="1">
      <alignment vertical="center"/>
    </xf>
    <xf numFmtId="0" fontId="50" fillId="0" borderId="57" xfId="0" applyFont="1" applyBorder="1">
      <alignment vertical="center"/>
    </xf>
    <xf numFmtId="0" fontId="50" fillId="2" borderId="58" xfId="0" applyFont="1" applyFill="1" applyBorder="1" applyAlignment="1">
      <alignment horizontal="center" vertical="center"/>
    </xf>
    <xf numFmtId="0" fontId="50" fillId="2" borderId="57" xfId="0" applyFont="1" applyFill="1" applyBorder="1" applyAlignment="1">
      <alignment horizontal="left" vertical="center"/>
    </xf>
    <xf numFmtId="0" fontId="50" fillId="0" borderId="58" xfId="0" applyFont="1" applyBorder="1" applyAlignment="1">
      <alignment horizontal="center" vertical="center"/>
    </xf>
    <xf numFmtId="0" fontId="35" fillId="0" borderId="59" xfId="0" applyFont="1" applyBorder="1">
      <alignment vertical="center"/>
    </xf>
    <xf numFmtId="49" fontId="48" fillId="0" borderId="59" xfId="0" applyNumberFormat="1" applyFont="1" applyBorder="1">
      <alignment vertical="center"/>
    </xf>
    <xf numFmtId="49" fontId="20" fillId="0" borderId="59" xfId="3" applyNumberFormat="1" applyBorder="1" applyProtection="1">
      <alignment vertical="center"/>
    </xf>
    <xf numFmtId="0" fontId="34" fillId="0" borderId="0" xfId="0" applyFont="1" applyAlignment="1">
      <alignment horizontal="left" vertical="center"/>
    </xf>
    <xf numFmtId="49" fontId="57" fillId="8" borderId="66" xfId="0" applyNumberFormat="1" applyFont="1" applyFill="1" applyBorder="1">
      <alignment vertical="center"/>
    </xf>
    <xf numFmtId="49" fontId="57" fillId="8" borderId="67" xfId="0" applyNumberFormat="1" applyFont="1" applyFill="1" applyBorder="1">
      <alignment vertical="center"/>
    </xf>
    <xf numFmtId="0" fontId="35" fillId="0" borderId="68" xfId="0" applyFont="1" applyBorder="1">
      <alignment vertical="center"/>
    </xf>
    <xf numFmtId="49" fontId="51" fillId="0" borderId="69" xfId="0" applyNumberFormat="1" applyFont="1" applyBorder="1" applyAlignment="1">
      <alignment horizontal="left" vertical="center" wrapText="1"/>
    </xf>
    <xf numFmtId="49" fontId="51" fillId="0" borderId="70" xfId="0" applyNumberFormat="1" applyFont="1" applyBorder="1" applyAlignment="1">
      <alignment horizontal="left" vertical="center" wrapText="1"/>
    </xf>
    <xf numFmtId="0" fontId="58" fillId="2" borderId="0" xfId="0" applyFont="1" applyFill="1">
      <alignment vertical="center"/>
    </xf>
    <xf numFmtId="49" fontId="50" fillId="0" borderId="69" xfId="0" applyNumberFormat="1" applyFont="1" applyBorder="1" applyAlignment="1">
      <alignment horizontal="center" vertical="center" wrapText="1"/>
    </xf>
    <xf numFmtId="49" fontId="50" fillId="0" borderId="70" xfId="0" applyNumberFormat="1" applyFont="1" applyBorder="1" applyAlignment="1">
      <alignment horizontal="center" vertical="center" wrapText="1"/>
    </xf>
    <xf numFmtId="49" fontId="51" fillId="0" borderId="69" xfId="0" applyNumberFormat="1" applyFont="1" applyBorder="1">
      <alignment vertical="center"/>
    </xf>
    <xf numFmtId="49" fontId="51" fillId="0" borderId="76" xfId="0" applyNumberFormat="1" applyFont="1" applyBorder="1">
      <alignment vertical="center"/>
    </xf>
    <xf numFmtId="49" fontId="50" fillId="0" borderId="69" xfId="0" applyNumberFormat="1" applyFont="1" applyBorder="1" applyAlignment="1">
      <alignment horizontal="right" vertical="center" wrapText="1"/>
    </xf>
    <xf numFmtId="49" fontId="50" fillId="0" borderId="70" xfId="0" applyNumberFormat="1" applyFont="1" applyBorder="1" applyAlignment="1">
      <alignment horizontal="right" vertical="center" wrapText="1"/>
    </xf>
    <xf numFmtId="49" fontId="50" fillId="0" borderId="69" xfId="0" applyNumberFormat="1" applyFont="1" applyBorder="1">
      <alignment vertical="center"/>
    </xf>
    <xf numFmtId="49" fontId="50" fillId="0" borderId="70" xfId="0" applyNumberFormat="1" applyFont="1" applyBorder="1">
      <alignment vertical="center"/>
    </xf>
    <xf numFmtId="0" fontId="50" fillId="0" borderId="58" xfId="0" applyFont="1" applyBorder="1" applyAlignment="1">
      <alignment horizontal="center" vertical="center" wrapText="1"/>
    </xf>
    <xf numFmtId="0" fontId="50" fillId="0" borderId="58" xfId="0" applyFont="1" applyBorder="1" applyAlignment="1" applyProtection="1">
      <alignment horizontal="center" vertical="center" wrapText="1"/>
      <protection locked="0"/>
    </xf>
    <xf numFmtId="0" fontId="50" fillId="0" borderId="58" xfId="0" applyFont="1" applyBorder="1" applyAlignment="1">
      <alignment horizontal="left" vertical="center" wrapText="1"/>
    </xf>
    <xf numFmtId="0" fontId="50" fillId="3" borderId="58" xfId="0" applyFont="1" applyFill="1" applyBorder="1" applyAlignment="1" applyProtection="1">
      <alignment horizontal="center" vertical="center" wrapText="1"/>
      <protection locked="0"/>
    </xf>
    <xf numFmtId="0" fontId="50" fillId="2" borderId="57" xfId="0" applyFont="1" applyFill="1" applyBorder="1" applyAlignment="1">
      <alignment horizontal="left" vertical="center" wrapText="1"/>
    </xf>
    <xf numFmtId="0" fontId="50" fillId="0" borderId="57" xfId="0" applyFont="1" applyBorder="1" applyAlignment="1" applyProtection="1">
      <alignment vertical="center" wrapText="1"/>
      <protection locked="0"/>
    </xf>
    <xf numFmtId="0" fontId="50" fillId="0" borderId="87" xfId="0" applyFont="1" applyBorder="1" applyAlignment="1">
      <alignment horizontal="center" vertical="center" wrapText="1"/>
    </xf>
    <xf numFmtId="0" fontId="50" fillId="0" borderId="88" xfId="0" applyFont="1" applyBorder="1" applyAlignment="1">
      <alignment vertical="center" wrapText="1"/>
    </xf>
    <xf numFmtId="49" fontId="51" fillId="0" borderId="89" xfId="0" applyNumberFormat="1" applyFont="1" applyBorder="1" applyAlignment="1">
      <alignment horizontal="left" vertical="center" wrapText="1"/>
    </xf>
    <xf numFmtId="49" fontId="51" fillId="0" borderId="90" xfId="0" applyNumberFormat="1" applyFont="1" applyBorder="1" applyAlignment="1">
      <alignment horizontal="left" vertical="center" wrapText="1"/>
    </xf>
    <xf numFmtId="0" fontId="60" fillId="2" borderId="0" xfId="0" applyFont="1" applyFill="1" applyAlignment="1">
      <alignment horizontal="left" vertical="center"/>
    </xf>
    <xf numFmtId="49" fontId="61" fillId="2" borderId="0" xfId="0" applyNumberFormat="1" applyFont="1" applyFill="1">
      <alignment vertical="center"/>
    </xf>
    <xf numFmtId="0" fontId="0" fillId="2" borderId="0" xfId="0" applyFill="1">
      <alignment vertical="center"/>
    </xf>
    <xf numFmtId="49" fontId="63" fillId="2" borderId="0" xfId="0" applyNumberFormat="1" applyFont="1" applyFill="1">
      <alignment vertical="center"/>
    </xf>
    <xf numFmtId="38" fontId="66" fillId="2" borderId="0" xfId="5" applyFont="1" applyFill="1" applyProtection="1">
      <alignment vertical="center"/>
    </xf>
    <xf numFmtId="38" fontId="61" fillId="2" borderId="0" xfId="5" applyFont="1" applyFill="1" applyProtection="1">
      <alignment vertical="center"/>
    </xf>
    <xf numFmtId="49" fontId="66" fillId="2" borderId="0" xfId="0" applyNumberFormat="1" applyFont="1" applyFill="1">
      <alignment vertical="center"/>
    </xf>
    <xf numFmtId="0" fontId="5" fillId="0" borderId="0" xfId="2" applyFont="1" applyAlignment="1">
      <alignment vertical="center" wrapText="1"/>
    </xf>
    <xf numFmtId="0" fontId="13" fillId="0" borderId="0" xfId="0" applyFont="1">
      <alignment vertical="center"/>
    </xf>
    <xf numFmtId="0" fontId="23" fillId="0" borderId="0" xfId="0" applyFont="1" applyAlignment="1">
      <alignment horizontal="center" vertical="center" wrapText="1"/>
    </xf>
    <xf numFmtId="49" fontId="23" fillId="0" borderId="0" xfId="0" applyNumberFormat="1" applyFont="1" applyAlignment="1">
      <alignment horizontal="center" vertical="center"/>
    </xf>
    <xf numFmtId="49" fontId="23" fillId="0" borderId="0" xfId="0" applyNumberFormat="1" applyFont="1" applyAlignment="1">
      <alignment horizontal="left" vertical="center" wrapText="1"/>
    </xf>
    <xf numFmtId="49" fontId="71" fillId="0" borderId="0" xfId="0" applyNumberFormat="1" applyFont="1" applyAlignment="1">
      <alignment vertical="center" wrapText="1"/>
    </xf>
    <xf numFmtId="49" fontId="57" fillId="8" borderId="96" xfId="0" applyNumberFormat="1" applyFont="1" applyFill="1" applyBorder="1">
      <alignment vertical="center"/>
    </xf>
    <xf numFmtId="0" fontId="35" fillId="0" borderId="97" xfId="0" applyFont="1" applyBorder="1">
      <alignment vertical="center"/>
    </xf>
    <xf numFmtId="0" fontId="46" fillId="0" borderId="99" xfId="0" applyFont="1" applyBorder="1">
      <alignment vertical="center"/>
    </xf>
    <xf numFmtId="49" fontId="48" fillId="0" borderId="103" xfId="0" applyNumberFormat="1" applyFont="1" applyBorder="1">
      <alignment vertical="center"/>
    </xf>
    <xf numFmtId="0" fontId="47" fillId="0" borderId="0" xfId="0" applyFont="1" applyAlignment="1">
      <alignment horizontal="right" vertical="center"/>
    </xf>
    <xf numFmtId="0" fontId="35" fillId="0" borderId="104" xfId="0" applyFont="1" applyBorder="1">
      <alignment vertical="center"/>
    </xf>
    <xf numFmtId="0" fontId="46" fillId="0" borderId="105" xfId="0" applyFont="1" applyBorder="1">
      <alignment vertical="center"/>
    </xf>
    <xf numFmtId="49" fontId="48" fillId="0" borderId="109" xfId="0" applyNumberFormat="1" applyFont="1" applyBorder="1">
      <alignment vertical="center"/>
    </xf>
    <xf numFmtId="0" fontId="46" fillId="0" borderId="105" xfId="0" applyFont="1" applyBorder="1" applyAlignment="1">
      <alignment vertical="center" wrapText="1"/>
    </xf>
    <xf numFmtId="0" fontId="46" fillId="0" borderId="110" xfId="0" applyFont="1" applyBorder="1">
      <alignment vertical="center"/>
    </xf>
    <xf numFmtId="49" fontId="48" fillId="0" borderId="114" xfId="0" applyNumberFormat="1" applyFont="1" applyBorder="1">
      <alignment vertical="center"/>
    </xf>
    <xf numFmtId="0" fontId="35" fillId="0" borderId="115" xfId="0" applyFont="1" applyBorder="1">
      <alignment vertical="center"/>
    </xf>
    <xf numFmtId="0" fontId="35" fillId="0" borderId="116" xfId="0" applyFont="1" applyBorder="1">
      <alignment vertical="center"/>
    </xf>
    <xf numFmtId="49" fontId="48" fillId="0" borderId="119" xfId="0" applyNumberFormat="1" applyFont="1" applyBorder="1">
      <alignment vertical="center"/>
    </xf>
    <xf numFmtId="0" fontId="35" fillId="0" borderId="120" xfId="0" applyFont="1" applyBorder="1">
      <alignment vertical="center"/>
    </xf>
    <xf numFmtId="0" fontId="35" fillId="0" borderId="123" xfId="0" applyFont="1" applyBorder="1">
      <alignment vertical="center"/>
    </xf>
    <xf numFmtId="38" fontId="75" fillId="0" borderId="47" xfId="5" applyFont="1" applyFill="1" applyBorder="1" applyAlignment="1" applyProtection="1">
      <alignment vertical="center"/>
    </xf>
    <xf numFmtId="49" fontId="51" fillId="0" borderId="124" xfId="0" applyNumberFormat="1" applyFont="1" applyBorder="1">
      <alignment vertical="center"/>
    </xf>
    <xf numFmtId="38" fontId="75" fillId="2" borderId="58" xfId="5" applyFont="1" applyFill="1" applyBorder="1" applyAlignment="1" applyProtection="1">
      <alignment horizontal="right" vertical="center"/>
    </xf>
    <xf numFmtId="0" fontId="35" fillId="0" borderId="110" xfId="0" applyFont="1" applyBorder="1" applyAlignment="1">
      <alignment vertical="center" wrapText="1"/>
    </xf>
    <xf numFmtId="49" fontId="51" fillId="0" borderId="114" xfId="0" applyNumberFormat="1" applyFont="1" applyBorder="1">
      <alignment vertical="center"/>
    </xf>
    <xf numFmtId="49" fontId="51" fillId="0" borderId="119" xfId="0" applyNumberFormat="1" applyFont="1" applyBorder="1">
      <alignment vertical="center"/>
    </xf>
    <xf numFmtId="0" fontId="34" fillId="0" borderId="0" xfId="0" applyFont="1">
      <alignment vertical="center"/>
    </xf>
    <xf numFmtId="0" fontId="81" fillId="0" borderId="0" xfId="0" applyFont="1">
      <alignment vertical="center"/>
    </xf>
    <xf numFmtId="0" fontId="46" fillId="2" borderId="0" xfId="0" applyFont="1" applyFill="1">
      <alignment vertical="center"/>
    </xf>
    <xf numFmtId="0" fontId="81" fillId="2" borderId="0" xfId="0" applyFont="1" applyFill="1">
      <alignment vertical="center"/>
    </xf>
    <xf numFmtId="0" fontId="46" fillId="0" borderId="0" xfId="0" applyFont="1">
      <alignment vertical="center"/>
    </xf>
    <xf numFmtId="0" fontId="41" fillId="0" borderId="0" xfId="0" applyFont="1" applyAlignment="1">
      <alignment horizontal="right" vertical="top"/>
    </xf>
    <xf numFmtId="49" fontId="37" fillId="8" borderId="145" xfId="0" applyNumberFormat="1" applyFont="1" applyFill="1" applyBorder="1" applyAlignment="1">
      <alignment horizontal="center" vertical="center"/>
    </xf>
    <xf numFmtId="0" fontId="46" fillId="0" borderId="78" xfId="0" applyFont="1" applyBorder="1" applyAlignment="1">
      <alignment horizontal="center" vertical="center"/>
    </xf>
    <xf numFmtId="0" fontId="46" fillId="0" borderId="78" xfId="0" applyFont="1" applyBorder="1">
      <alignment vertical="center"/>
    </xf>
    <xf numFmtId="0" fontId="46" fillId="0" borderId="146" xfId="0" applyFont="1" applyBorder="1">
      <alignment vertical="center"/>
    </xf>
    <xf numFmtId="0" fontId="50" fillId="3" borderId="147" xfId="0" applyFont="1" applyFill="1" applyBorder="1" applyAlignment="1" applyProtection="1">
      <alignment horizontal="center" vertical="center"/>
      <protection locked="0"/>
    </xf>
    <xf numFmtId="0" fontId="50" fillId="0" borderId="146" xfId="0" applyFont="1" applyBorder="1" applyAlignment="1">
      <alignment horizontal="center" vertical="center"/>
    </xf>
    <xf numFmtId="0" fontId="50" fillId="2" borderId="146" xfId="0" applyFont="1" applyFill="1" applyBorder="1" applyAlignment="1">
      <alignment horizontal="center" vertical="center"/>
    </xf>
    <xf numFmtId="49" fontId="55" fillId="0" borderId="78" xfId="0" applyNumberFormat="1" applyFont="1" applyBorder="1" applyAlignment="1">
      <alignment horizontal="left" vertical="center"/>
    </xf>
    <xf numFmtId="0" fontId="48" fillId="0" borderId="54" xfId="0" applyFont="1" applyBorder="1" applyAlignment="1">
      <alignment horizontal="left" vertical="center"/>
    </xf>
    <xf numFmtId="0" fontId="46" fillId="0" borderId="54" xfId="0" applyFont="1" applyBorder="1" applyAlignment="1">
      <alignment horizontal="center" vertical="center"/>
    </xf>
    <xf numFmtId="0" fontId="46" fillId="0" borderId="54" xfId="0" applyFont="1" applyBorder="1">
      <alignment vertical="center"/>
    </xf>
    <xf numFmtId="0" fontId="46" fillId="0" borderId="14" xfId="0" applyFont="1" applyBorder="1">
      <alignment vertical="center"/>
    </xf>
    <xf numFmtId="0" fontId="46" fillId="0" borderId="0" xfId="0" applyFont="1" applyAlignment="1">
      <alignment horizontal="left" vertical="center"/>
    </xf>
    <xf numFmtId="0" fontId="46" fillId="0" borderId="149" xfId="0" applyFont="1" applyBorder="1" applyAlignment="1">
      <alignment horizontal="left" vertical="center"/>
    </xf>
    <xf numFmtId="0" fontId="46" fillId="0" borderId="117" xfId="0" applyFont="1" applyBorder="1" applyAlignment="1">
      <alignment horizontal="center" vertical="center"/>
    </xf>
    <xf numFmtId="2" fontId="5" fillId="3" borderId="4" xfId="0" applyNumberFormat="1" applyFont="1" applyFill="1" applyBorder="1" applyAlignment="1" applyProtection="1">
      <alignment vertical="center" wrapText="1"/>
      <protection locked="0"/>
    </xf>
    <xf numFmtId="0" fontId="82" fillId="0" borderId="0" xfId="0" applyFont="1" applyAlignment="1">
      <alignment vertical="top" wrapText="1"/>
    </xf>
    <xf numFmtId="0" fontId="46" fillId="0" borderId="150" xfId="0" applyFont="1" applyBorder="1" applyAlignment="1">
      <alignment horizontal="center" vertical="center"/>
    </xf>
    <xf numFmtId="0" fontId="35" fillId="0" borderId="0" xfId="0" applyFont="1" applyAlignment="1">
      <alignment vertical="top" wrapText="1"/>
    </xf>
    <xf numFmtId="0" fontId="46" fillId="0" borderId="0" xfId="0" applyFont="1" applyAlignment="1">
      <alignment vertical="top"/>
    </xf>
    <xf numFmtId="0" fontId="46" fillId="0" borderId="50" xfId="0" applyFont="1" applyBorder="1">
      <alignment vertical="center"/>
    </xf>
    <xf numFmtId="0" fontId="82" fillId="0" borderId="50" xfId="0" applyFont="1" applyBorder="1" applyAlignment="1">
      <alignment vertical="center" wrapText="1"/>
    </xf>
    <xf numFmtId="0" fontId="48" fillId="0" borderId="0" xfId="0" applyFont="1">
      <alignment vertical="center"/>
    </xf>
    <xf numFmtId="0" fontId="46" fillId="0" borderId="153" xfId="0" applyFont="1" applyBorder="1" applyAlignment="1">
      <alignment horizontal="center" vertical="center"/>
    </xf>
    <xf numFmtId="0" fontId="46" fillId="0" borderId="154" xfId="0" applyFont="1" applyBorder="1">
      <alignment vertical="center"/>
    </xf>
    <xf numFmtId="0" fontId="46" fillId="0" borderId="156" xfId="0" applyFont="1" applyBorder="1">
      <alignment vertical="center"/>
    </xf>
    <xf numFmtId="0" fontId="46" fillId="0" borderId="157" xfId="0" applyFont="1" applyBorder="1" applyAlignment="1">
      <alignment horizontal="center" vertical="center"/>
    </xf>
    <xf numFmtId="0" fontId="46" fillId="0" borderId="137" xfId="0" applyFont="1" applyBorder="1">
      <alignment vertical="center"/>
    </xf>
    <xf numFmtId="0" fontId="46" fillId="0" borderId="138" xfId="0" applyFont="1" applyBorder="1">
      <alignment vertical="center"/>
    </xf>
    <xf numFmtId="3" fontId="46" fillId="0" borderId="138" xfId="0" applyNumberFormat="1" applyFont="1" applyBorder="1" applyAlignment="1">
      <alignment horizontal="left" vertical="center"/>
    </xf>
    <xf numFmtId="0" fontId="46" fillId="0" borderId="158" xfId="0" applyFont="1" applyBorder="1">
      <alignment vertical="center"/>
    </xf>
    <xf numFmtId="0" fontId="50" fillId="3" borderId="145" xfId="0" applyFont="1" applyFill="1" applyBorder="1" applyAlignment="1" applyProtection="1">
      <alignment horizontal="center" vertical="center"/>
      <protection locked="0"/>
    </xf>
    <xf numFmtId="0" fontId="50" fillId="2" borderId="159" xfId="0" applyFont="1" applyFill="1" applyBorder="1" applyAlignment="1">
      <alignment horizontal="left" vertical="center"/>
    </xf>
    <xf numFmtId="0" fontId="52" fillId="0" borderId="138" xfId="0" applyFont="1" applyBorder="1" applyAlignment="1">
      <alignment vertical="center" wrapText="1"/>
    </xf>
    <xf numFmtId="0" fontId="46" fillId="0" borderId="141" xfId="0" applyFont="1" applyBorder="1">
      <alignment vertical="center"/>
    </xf>
    <xf numFmtId="0" fontId="46" fillId="3" borderId="164" xfId="0" applyFont="1" applyFill="1" applyBorder="1" applyAlignment="1" applyProtection="1">
      <alignment horizontal="center" vertical="center"/>
      <protection locked="0"/>
    </xf>
    <xf numFmtId="0" fontId="52" fillId="0" borderId="141" xfId="0" applyFont="1" applyBorder="1">
      <alignment vertical="center"/>
    </xf>
    <xf numFmtId="0" fontId="50" fillId="0" borderId="56" xfId="0" applyFont="1" applyBorder="1" applyAlignment="1" applyProtection="1">
      <alignment horizontal="center" vertical="center"/>
      <protection locked="0"/>
    </xf>
    <xf numFmtId="0" fontId="46" fillId="0" borderId="158" xfId="0" applyFont="1" applyBorder="1" applyAlignment="1">
      <alignment horizontal="center" vertical="center"/>
    </xf>
    <xf numFmtId="49" fontId="14" fillId="3" borderId="0" xfId="0" applyNumberFormat="1" applyFont="1" applyFill="1">
      <alignment vertical="center"/>
    </xf>
    <xf numFmtId="0" fontId="5" fillId="3" borderId="2" xfId="0" applyFont="1" applyFill="1" applyBorder="1">
      <alignment vertical="center"/>
    </xf>
    <xf numFmtId="0" fontId="5" fillId="3" borderId="3" xfId="0" applyFont="1" applyFill="1" applyBorder="1">
      <alignment vertical="center"/>
    </xf>
    <xf numFmtId="0" fontId="86" fillId="0" borderId="0" xfId="0" applyFont="1">
      <alignment vertical="center"/>
    </xf>
    <xf numFmtId="0" fontId="87" fillId="0" borderId="0" xfId="0" applyFont="1">
      <alignment vertical="center"/>
    </xf>
    <xf numFmtId="0" fontId="90" fillId="2" borderId="0" xfId="0" applyFont="1" applyFill="1">
      <alignment vertical="center"/>
    </xf>
    <xf numFmtId="0" fontId="49" fillId="2" borderId="0" xfId="0" applyFont="1" applyFill="1">
      <alignment vertical="center"/>
    </xf>
    <xf numFmtId="0" fontId="91" fillId="0" borderId="0" xfId="0" applyFont="1">
      <alignment vertical="center"/>
    </xf>
    <xf numFmtId="0" fontId="92" fillId="0" borderId="0" xfId="0" applyFont="1">
      <alignment vertical="center"/>
    </xf>
    <xf numFmtId="0" fontId="93" fillId="2" borderId="0" xfId="0" applyFont="1" applyFill="1">
      <alignment vertical="center"/>
    </xf>
    <xf numFmtId="0" fontId="49" fillId="2" borderId="0" xfId="0" applyFont="1" applyFill="1" applyAlignment="1">
      <alignment horizontal="center" vertical="center"/>
    </xf>
    <xf numFmtId="0" fontId="94" fillId="10" borderId="168" xfId="0" applyFont="1" applyFill="1" applyBorder="1" applyAlignment="1">
      <alignment horizontal="center" vertical="center" wrapText="1"/>
    </xf>
    <xf numFmtId="0" fontId="94" fillId="10" borderId="169" xfId="0" applyFont="1" applyFill="1" applyBorder="1" applyAlignment="1">
      <alignment horizontal="center" vertical="center" wrapText="1"/>
    </xf>
    <xf numFmtId="0" fontId="95" fillId="10" borderId="170" xfId="0" applyFont="1" applyFill="1" applyBorder="1" applyAlignment="1">
      <alignment horizontal="center" vertical="center" wrapText="1"/>
    </xf>
    <xf numFmtId="0" fontId="94" fillId="10" borderId="0" xfId="0" applyFont="1" applyFill="1" applyAlignment="1">
      <alignment horizontal="center" vertical="center" wrapText="1"/>
    </xf>
    <xf numFmtId="0" fontId="95" fillId="10" borderId="0" xfId="0" applyFont="1" applyFill="1" applyAlignment="1">
      <alignment horizontal="center" vertical="center" wrapText="1"/>
    </xf>
    <xf numFmtId="0" fontId="90" fillId="0" borderId="0" xfId="0" applyFont="1">
      <alignment vertical="center"/>
    </xf>
    <xf numFmtId="0" fontId="97" fillId="10" borderId="168" xfId="0" applyFont="1" applyFill="1" applyBorder="1" applyAlignment="1">
      <alignment horizontal="center" vertical="center" wrapText="1"/>
    </xf>
    <xf numFmtId="0" fontId="97" fillId="10" borderId="169" xfId="0" applyFont="1" applyFill="1" applyBorder="1" applyAlignment="1">
      <alignment horizontal="center" vertical="center" wrapText="1"/>
    </xf>
    <xf numFmtId="0" fontId="98" fillId="10" borderId="170" xfId="0" applyFont="1" applyFill="1" applyBorder="1" applyAlignment="1">
      <alignment horizontal="center" vertical="center" wrapText="1"/>
    </xf>
    <xf numFmtId="0" fontId="97" fillId="10" borderId="174" xfId="0" applyFont="1" applyFill="1" applyBorder="1" applyAlignment="1">
      <alignment horizontal="center" vertical="center" wrapText="1"/>
    </xf>
    <xf numFmtId="0" fontId="97" fillId="10" borderId="177" xfId="0" applyFont="1" applyFill="1" applyBorder="1" applyAlignment="1">
      <alignment horizontal="justify" vertical="center" wrapText="1"/>
    </xf>
    <xf numFmtId="0" fontId="100" fillId="10" borderId="177" xfId="0" applyFont="1" applyFill="1" applyBorder="1" applyAlignment="1">
      <alignment horizontal="justify" vertical="center" wrapText="1"/>
    </xf>
    <xf numFmtId="0" fontId="100" fillId="10" borderId="181" xfId="0" applyFont="1" applyFill="1" applyBorder="1" applyAlignment="1">
      <alignment horizontal="justify" vertical="center" wrapText="1"/>
    </xf>
    <xf numFmtId="0" fontId="97" fillId="10" borderId="181" xfId="0" applyFont="1" applyFill="1" applyBorder="1" applyAlignment="1">
      <alignment horizontal="justify" vertical="center" wrapText="1"/>
    </xf>
    <xf numFmtId="0" fontId="49" fillId="0" borderId="0" xfId="0" applyFont="1">
      <alignment vertical="center"/>
    </xf>
    <xf numFmtId="0" fontId="104" fillId="10" borderId="177" xfId="0" applyFont="1" applyFill="1" applyBorder="1" applyAlignment="1">
      <alignment horizontal="justify" vertical="center" wrapText="1"/>
    </xf>
    <xf numFmtId="0" fontId="100" fillId="10" borderId="186" xfId="0" applyFont="1" applyFill="1" applyBorder="1" applyAlignment="1">
      <alignment horizontal="justify" vertical="center" wrapText="1"/>
    </xf>
    <xf numFmtId="0" fontId="105" fillId="0" borderId="0" xfId="0" applyFont="1">
      <alignment vertical="center"/>
    </xf>
    <xf numFmtId="38" fontId="5" fillId="2" borderId="0" xfId="6" applyFont="1" applyFill="1" applyBorder="1" applyAlignment="1">
      <alignment vertical="center"/>
    </xf>
    <xf numFmtId="38" fontId="5" fillId="2" borderId="0" xfId="6" applyFont="1" applyFill="1" applyBorder="1" applyAlignment="1">
      <alignment vertical="center" wrapText="1"/>
    </xf>
    <xf numFmtId="0" fontId="23" fillId="2" borderId="0" xfId="0" applyFont="1" applyFill="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38" fontId="23" fillId="2" borderId="0" xfId="0" applyNumberFormat="1" applyFont="1" applyFill="1" applyAlignment="1">
      <alignment vertical="center" wrapText="1"/>
    </xf>
    <xf numFmtId="0" fontId="5" fillId="3" borderId="5" xfId="0" applyFont="1" applyFill="1" applyBorder="1" applyAlignment="1">
      <alignment horizontal="left" vertical="center"/>
    </xf>
    <xf numFmtId="49" fontId="79" fillId="0" borderId="121" xfId="0" applyNumberFormat="1" applyFont="1" applyBorder="1">
      <alignment vertical="center"/>
    </xf>
    <xf numFmtId="49" fontId="51" fillId="0" borderId="198" xfId="0" applyNumberFormat="1" applyFont="1" applyBorder="1" applyAlignment="1">
      <alignment vertical="center" wrapText="1"/>
    </xf>
    <xf numFmtId="0" fontId="35" fillId="2" borderId="8" xfId="0" applyFont="1" applyFill="1" applyBorder="1">
      <alignment vertical="center"/>
    </xf>
    <xf numFmtId="49" fontId="5" fillId="3" borderId="5" xfId="0" applyNumberFormat="1" applyFont="1" applyFill="1" applyBorder="1" applyAlignment="1">
      <alignment horizontal="lef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67" fillId="3" borderId="14" xfId="0" applyFont="1" applyFill="1" applyBorder="1" applyAlignment="1">
      <alignment vertical="center" wrapText="1"/>
    </xf>
    <xf numFmtId="0" fontId="5" fillId="0" borderId="15" xfId="0" applyFont="1" applyBorder="1" applyAlignment="1">
      <alignment vertical="center" wrapText="1"/>
    </xf>
    <xf numFmtId="0" fontId="5" fillId="3" borderId="14" xfId="0" applyFont="1" applyFill="1" applyBorder="1" applyAlignment="1">
      <alignment vertical="center" wrapText="1"/>
    </xf>
    <xf numFmtId="0" fontId="35" fillId="0" borderId="81" xfId="0" applyFont="1" applyBorder="1">
      <alignment vertical="center"/>
    </xf>
    <xf numFmtId="38" fontId="78" fillId="3" borderId="202" xfId="1" applyFont="1" applyFill="1" applyBorder="1" applyAlignment="1" applyProtection="1">
      <alignment vertical="center"/>
      <protection locked="0"/>
    </xf>
    <xf numFmtId="38" fontId="109" fillId="11" borderId="146" xfId="1" applyFont="1" applyFill="1" applyBorder="1" applyAlignment="1" applyProtection="1">
      <alignment horizontal="left" vertical="center"/>
    </xf>
    <xf numFmtId="38" fontId="75" fillId="11" borderId="146" xfId="1" applyFont="1" applyFill="1" applyBorder="1" applyAlignment="1" applyProtection="1">
      <alignment horizontal="right" vertical="center"/>
    </xf>
    <xf numFmtId="49" fontId="79" fillId="11" borderId="203" xfId="0" applyNumberFormat="1" applyFont="1" applyFill="1" applyBorder="1" applyAlignment="1">
      <alignment vertical="center" wrapText="1"/>
    </xf>
    <xf numFmtId="38" fontId="110" fillId="3" borderId="204" xfId="5" applyFont="1" applyFill="1" applyBorder="1" applyAlignment="1" applyProtection="1">
      <alignment horizontal="center" vertical="center"/>
      <protection locked="0"/>
    </xf>
    <xf numFmtId="38" fontId="75" fillId="0" borderId="205" xfId="5" applyFont="1" applyFill="1" applyBorder="1" applyAlignment="1" applyProtection="1">
      <alignment vertical="center"/>
    </xf>
    <xf numFmtId="49" fontId="79" fillId="0" borderId="208" xfId="0" applyNumberFormat="1" applyFont="1" applyBorder="1">
      <alignment vertical="center"/>
    </xf>
    <xf numFmtId="38" fontId="110" fillId="3" borderId="209" xfId="5" applyFont="1" applyFill="1" applyBorder="1" applyAlignment="1" applyProtection="1">
      <alignment horizontal="center" vertical="center"/>
      <protection locked="0"/>
    </xf>
    <xf numFmtId="0" fontId="35" fillId="0" borderId="97" xfId="0" applyFont="1" applyBorder="1" applyAlignment="1">
      <alignment horizontal="center" vertical="center"/>
    </xf>
    <xf numFmtId="0" fontId="35" fillId="0" borderId="216" xfId="0" applyFont="1" applyBorder="1">
      <alignment vertical="center"/>
    </xf>
    <xf numFmtId="38" fontId="78" fillId="3" borderId="217" xfId="1" applyFont="1" applyFill="1" applyBorder="1" applyAlignment="1" applyProtection="1">
      <alignment vertical="center"/>
      <protection locked="0"/>
    </xf>
    <xf numFmtId="38" fontId="111" fillId="11" borderId="218" xfId="1" applyFont="1" applyFill="1" applyBorder="1" applyAlignment="1" applyProtection="1">
      <alignment horizontal="left" vertical="center"/>
    </xf>
    <xf numFmtId="38" fontId="75" fillId="11" borderId="218" xfId="1" applyFont="1" applyFill="1" applyBorder="1" applyAlignment="1" applyProtection="1">
      <alignment horizontal="right" vertical="center"/>
    </xf>
    <xf numFmtId="49" fontId="79" fillId="11" borderId="203" xfId="0" applyNumberFormat="1" applyFont="1" applyFill="1" applyBorder="1">
      <alignment vertical="center"/>
    </xf>
    <xf numFmtId="38" fontId="78" fillId="3" borderId="209" xfId="5" applyFont="1" applyFill="1" applyBorder="1" applyAlignment="1" applyProtection="1">
      <alignment vertical="center"/>
      <protection locked="0"/>
    </xf>
    <xf numFmtId="38" fontId="110" fillId="3" borderId="220" xfId="5" applyFont="1" applyFill="1" applyBorder="1" applyAlignment="1" applyProtection="1">
      <alignment vertical="center"/>
      <protection locked="0"/>
    </xf>
    <xf numFmtId="0" fontId="35" fillId="0" borderId="193" xfId="0" applyFont="1" applyBorder="1" applyAlignment="1">
      <alignment horizontal="center" vertical="center"/>
    </xf>
    <xf numFmtId="0" fontId="99" fillId="10" borderId="182" xfId="0" applyFont="1" applyFill="1" applyBorder="1" applyAlignment="1" applyProtection="1">
      <alignment horizontal="center" vertical="center" wrapText="1"/>
      <protection locked="0"/>
    </xf>
    <xf numFmtId="0" fontId="101" fillId="10" borderId="183" xfId="0" applyFont="1" applyFill="1" applyBorder="1" applyAlignment="1" applyProtection="1">
      <alignment horizontal="center" vertical="center" wrapText="1"/>
      <protection locked="0"/>
    </xf>
    <xf numFmtId="0" fontId="99" fillId="10" borderId="183" xfId="0" applyFont="1" applyFill="1" applyBorder="1" applyAlignment="1" applyProtection="1">
      <alignment horizontal="center" vertical="center" wrapText="1"/>
      <protection locked="0"/>
    </xf>
    <xf numFmtId="0" fontId="102" fillId="10" borderId="182" xfId="0" applyFont="1" applyFill="1" applyBorder="1" applyAlignment="1" applyProtection="1">
      <alignment vertical="top" wrapText="1"/>
      <protection locked="0"/>
    </xf>
    <xf numFmtId="49" fontId="5" fillId="0" borderId="0" xfId="0" applyNumberFormat="1" applyFont="1" applyAlignment="1" applyProtection="1">
      <alignment vertical="center" wrapText="1" shrinkToFit="1"/>
      <protection locked="0"/>
    </xf>
    <xf numFmtId="0" fontId="5" fillId="0" borderId="0" xfId="0" applyFont="1" applyAlignment="1" applyProtection="1">
      <alignment horizontal="left" vertical="center"/>
      <protection locked="0"/>
    </xf>
    <xf numFmtId="0" fontId="5" fillId="0" borderId="0" xfId="2" applyFont="1" applyProtection="1">
      <alignment vertical="center"/>
      <protection locked="0"/>
    </xf>
    <xf numFmtId="49" fontId="5" fillId="0" borderId="0" xfId="0" applyNumberFormat="1" applyFont="1" applyProtection="1">
      <alignment vertical="center"/>
      <protection locked="0"/>
    </xf>
    <xf numFmtId="49" fontId="10" fillId="0" borderId="0" xfId="0" applyNumberFormat="1" applyFont="1" applyAlignment="1" applyProtection="1">
      <alignment vertical="center" wrapText="1" shrinkToFit="1"/>
      <protection locked="0"/>
    </xf>
    <xf numFmtId="0" fontId="5" fillId="0" borderId="0" xfId="2" applyFont="1" applyAlignment="1" applyProtection="1">
      <alignment vertical="center" wrapText="1"/>
      <protection locked="0"/>
    </xf>
    <xf numFmtId="177" fontId="5" fillId="0" borderId="0" xfId="0" applyNumberFormat="1" applyFont="1" applyProtection="1">
      <alignment vertical="center"/>
      <protection locked="0"/>
    </xf>
    <xf numFmtId="0" fontId="13" fillId="0" borderId="0" xfId="0" applyFont="1" applyProtection="1">
      <alignment vertical="center"/>
      <protection locked="0"/>
    </xf>
    <xf numFmtId="0" fontId="15" fillId="2" borderId="0" xfId="0" applyFont="1" applyFill="1">
      <alignment vertical="center"/>
    </xf>
    <xf numFmtId="49" fontId="10" fillId="2" borderId="0" xfId="0" applyNumberFormat="1" applyFont="1" applyFill="1" applyAlignment="1">
      <alignment vertical="center" wrapText="1" shrinkToFit="1"/>
    </xf>
    <xf numFmtId="0" fontId="13" fillId="2" borderId="0" xfId="0" applyFont="1" applyFill="1">
      <alignment vertical="center"/>
    </xf>
    <xf numFmtId="0" fontId="11" fillId="2" borderId="0" xfId="0" applyFont="1" applyFill="1">
      <alignment vertical="center"/>
    </xf>
    <xf numFmtId="0" fontId="5" fillId="3" borderId="0" xfId="0" applyFont="1" applyFill="1" applyAlignment="1">
      <alignment horizontal="center" vertical="center"/>
    </xf>
    <xf numFmtId="0" fontId="97" fillId="10" borderId="178" xfId="0" applyFont="1" applyFill="1" applyBorder="1" applyAlignment="1">
      <alignment horizontal="center" vertical="center" wrapText="1"/>
    </xf>
    <xf numFmtId="0" fontId="73" fillId="12" borderId="226" xfId="0" applyFont="1" applyFill="1" applyBorder="1" applyAlignment="1">
      <alignment horizontal="center" vertical="center" wrapText="1"/>
    </xf>
    <xf numFmtId="181" fontId="73" fillId="0" borderId="33" xfId="0" applyNumberFormat="1" applyFont="1" applyBorder="1">
      <alignment vertical="center"/>
    </xf>
    <xf numFmtId="181" fontId="73" fillId="0" borderId="230" xfId="0" applyNumberFormat="1" applyFont="1" applyBorder="1">
      <alignment vertical="center"/>
    </xf>
    <xf numFmtId="0" fontId="116" fillId="0" borderId="0" xfId="0" applyFont="1" applyAlignment="1">
      <alignment horizontal="center" vertical="center"/>
    </xf>
    <xf numFmtId="183" fontId="116" fillId="0" borderId="0" xfId="7" applyNumberFormat="1" applyFont="1" applyAlignment="1" applyProtection="1">
      <alignment horizontal="center" vertical="center"/>
    </xf>
    <xf numFmtId="0" fontId="116" fillId="0" borderId="0" xfId="0" applyFont="1">
      <alignment vertical="center"/>
    </xf>
    <xf numFmtId="0" fontId="73" fillId="0" borderId="1" xfId="0" applyFont="1" applyBorder="1">
      <alignment vertical="center"/>
    </xf>
    <xf numFmtId="0" fontId="73" fillId="3" borderId="4" xfId="0" applyFont="1" applyFill="1" applyBorder="1" applyProtection="1">
      <alignment vertical="center"/>
      <protection locked="0"/>
    </xf>
    <xf numFmtId="0" fontId="73" fillId="0" borderId="2" xfId="0" applyFont="1" applyBorder="1">
      <alignment vertical="center"/>
    </xf>
    <xf numFmtId="0" fontId="73" fillId="0" borderId="222" xfId="0" applyFont="1" applyBorder="1">
      <alignment vertical="center"/>
    </xf>
    <xf numFmtId="0" fontId="73" fillId="12" borderId="220" xfId="0" applyFont="1" applyFill="1" applyBorder="1" applyAlignment="1">
      <alignment horizontal="center" vertical="center" wrapText="1"/>
    </xf>
    <xf numFmtId="0" fontId="73" fillId="12" borderId="4" xfId="0" applyFont="1" applyFill="1" applyBorder="1" applyAlignment="1">
      <alignment horizontal="center" vertical="center" wrapText="1"/>
    </xf>
    <xf numFmtId="0" fontId="73" fillId="12" borderId="240" xfId="0" applyFont="1" applyFill="1" applyBorder="1" applyAlignment="1">
      <alignment horizontal="center" vertical="center" wrapText="1"/>
    </xf>
    <xf numFmtId="0" fontId="73" fillId="12" borderId="209" xfId="0" applyFont="1" applyFill="1" applyBorder="1" applyAlignment="1">
      <alignment horizontal="center" vertical="center"/>
    </xf>
    <xf numFmtId="38" fontId="73" fillId="3" borderId="220" xfId="4" applyFont="1" applyFill="1" applyBorder="1" applyProtection="1">
      <alignment vertical="center"/>
      <protection locked="0"/>
    </xf>
    <xf numFmtId="38" fontId="73" fillId="3" borderId="4" xfId="4" applyFont="1" applyFill="1" applyBorder="1" applyProtection="1">
      <alignment vertical="center"/>
      <protection locked="0"/>
    </xf>
    <xf numFmtId="38" fontId="73" fillId="12" borderId="4" xfId="4" applyFont="1" applyFill="1" applyBorder="1" applyProtection="1">
      <alignment vertical="center"/>
    </xf>
    <xf numFmtId="184" fontId="73" fillId="12" borderId="240" xfId="4" applyNumberFormat="1" applyFont="1" applyFill="1" applyBorder="1" applyProtection="1">
      <alignment vertical="center"/>
    </xf>
    <xf numFmtId="0" fontId="73" fillId="12" borderId="220" xfId="0" applyFont="1" applyFill="1" applyBorder="1" applyAlignment="1">
      <alignment horizontal="center" vertical="center"/>
    </xf>
    <xf numFmtId="49" fontId="5" fillId="0" borderId="0" xfId="0" applyNumberFormat="1" applyFont="1" applyAlignment="1">
      <alignment horizontal="center" vertical="center"/>
    </xf>
    <xf numFmtId="0" fontId="13" fillId="0" borderId="0" xfId="0" applyFont="1" applyAlignment="1">
      <alignment horizontal="left" vertical="center"/>
    </xf>
    <xf numFmtId="49" fontId="5" fillId="0" borderId="0" xfId="0" applyNumberFormat="1" applyFont="1" applyAlignment="1">
      <alignment vertical="center" shrinkToFit="1"/>
    </xf>
    <xf numFmtId="0" fontId="73" fillId="3" borderId="2" xfId="0" applyFont="1" applyFill="1" applyBorder="1">
      <alignment vertical="center"/>
    </xf>
    <xf numFmtId="0" fontId="119" fillId="12" borderId="220" xfId="0" applyFont="1" applyFill="1" applyBorder="1" applyAlignment="1">
      <alignment horizontal="center" vertical="center" wrapText="1"/>
    </xf>
    <xf numFmtId="0" fontId="119" fillId="12" borderId="4" xfId="0" applyFont="1" applyFill="1" applyBorder="1" applyAlignment="1">
      <alignment horizontal="center" vertical="center" wrapText="1"/>
    </xf>
    <xf numFmtId="0" fontId="119" fillId="12" borderId="240" xfId="0" applyFont="1" applyFill="1" applyBorder="1" applyAlignment="1">
      <alignment horizontal="center" vertical="center" wrapText="1"/>
    </xf>
    <xf numFmtId="0" fontId="120" fillId="12" borderId="209" xfId="0" applyFont="1" applyFill="1" applyBorder="1" applyAlignment="1">
      <alignment horizontal="center" vertical="center"/>
    </xf>
    <xf numFmtId="38" fontId="121" fillId="3" borderId="221" xfId="4" applyFont="1" applyFill="1" applyBorder="1" applyProtection="1">
      <alignment vertical="center"/>
    </xf>
    <xf numFmtId="38" fontId="121" fillId="3" borderId="4" xfId="4" applyFont="1" applyFill="1" applyBorder="1" applyProtection="1">
      <alignment vertical="center"/>
    </xf>
    <xf numFmtId="38" fontId="121" fillId="12" borderId="4" xfId="4" applyFont="1" applyFill="1" applyBorder="1" applyProtection="1">
      <alignment vertical="center"/>
    </xf>
    <xf numFmtId="184" fontId="121" fillId="12" borderId="240" xfId="4" applyNumberFormat="1" applyFont="1" applyFill="1" applyBorder="1" applyProtection="1">
      <alignment vertical="center"/>
    </xf>
    <xf numFmtId="0" fontId="120" fillId="12" borderId="220" xfId="0" applyFont="1" applyFill="1" applyBorder="1" applyAlignment="1">
      <alignment horizontal="center" vertical="center"/>
    </xf>
    <xf numFmtId="0" fontId="120" fillId="12" borderId="241" xfId="0" applyFont="1" applyFill="1" applyBorder="1" applyAlignment="1">
      <alignment horizontal="center" vertical="center"/>
    </xf>
    <xf numFmtId="38" fontId="121" fillId="12" borderId="242" xfId="4" applyFont="1" applyFill="1" applyBorder="1" applyProtection="1">
      <alignment vertical="center"/>
    </xf>
    <xf numFmtId="0" fontId="73" fillId="12" borderId="243" xfId="0" applyFont="1" applyFill="1" applyBorder="1" applyAlignment="1">
      <alignment horizontal="center" vertical="center" wrapText="1"/>
    </xf>
    <xf numFmtId="181" fontId="121" fillId="3" borderId="245" xfId="0" applyNumberFormat="1" applyFont="1" applyFill="1" applyBorder="1">
      <alignment vertical="center"/>
    </xf>
    <xf numFmtId="185" fontId="116" fillId="0" borderId="0" xfId="7" applyNumberFormat="1" applyFont="1" applyProtection="1">
      <alignment vertical="center"/>
    </xf>
    <xf numFmtId="0" fontId="122" fillId="0" borderId="0" xfId="0" applyFont="1">
      <alignment vertical="center"/>
    </xf>
    <xf numFmtId="0" fontId="122" fillId="0" borderId="0" xfId="0" applyFont="1" applyAlignment="1">
      <alignment horizontal="right" vertical="center"/>
    </xf>
    <xf numFmtId="0" fontId="123" fillId="0" borderId="0" xfId="0" applyFont="1" applyAlignment="1">
      <alignment horizontal="right" vertical="center"/>
    </xf>
    <xf numFmtId="186" fontId="116" fillId="0" borderId="0" xfId="0" applyNumberFormat="1" applyFont="1">
      <alignment vertical="center"/>
    </xf>
    <xf numFmtId="0" fontId="23" fillId="0" borderId="0" xfId="0" applyFont="1" applyAlignment="1">
      <alignment vertical="top" wrapText="1"/>
    </xf>
    <xf numFmtId="0" fontId="23" fillId="0" borderId="0" xfId="0" applyFont="1" applyAlignment="1">
      <alignment horizontal="left" vertical="top" wrapText="1"/>
    </xf>
    <xf numFmtId="0" fontId="23" fillId="0" borderId="0" xfId="0" applyFont="1">
      <alignment vertical="center"/>
    </xf>
    <xf numFmtId="181" fontId="73" fillId="3" borderId="33" xfId="0" applyNumberFormat="1" applyFont="1" applyFill="1" applyBorder="1">
      <alignment vertical="center"/>
    </xf>
    <xf numFmtId="181" fontId="73" fillId="3" borderId="230" xfId="0" applyNumberFormat="1" applyFont="1" applyFill="1" applyBorder="1">
      <alignment vertical="center"/>
    </xf>
    <xf numFmtId="38" fontId="121" fillId="3" borderId="220" xfId="4" applyFont="1" applyFill="1" applyBorder="1" applyProtection="1">
      <alignment vertical="center"/>
    </xf>
    <xf numFmtId="0" fontId="97" fillId="10" borderId="248" xfId="0" applyFont="1" applyFill="1" applyBorder="1" applyAlignment="1">
      <alignment horizontal="justify" vertical="center" wrapText="1"/>
    </xf>
    <xf numFmtId="0" fontId="97" fillId="10" borderId="249" xfId="0" applyFont="1" applyFill="1" applyBorder="1" applyAlignment="1">
      <alignment horizontal="justify" vertical="center" wrapText="1"/>
    </xf>
    <xf numFmtId="0" fontId="99" fillId="10" borderId="250" xfId="0" applyFont="1" applyFill="1" applyBorder="1" applyAlignment="1" applyProtection="1">
      <alignment horizontal="center" vertical="center" wrapText="1"/>
      <protection locked="0"/>
    </xf>
    <xf numFmtId="38" fontId="10" fillId="0" borderId="0" xfId="8" applyFont="1" applyFill="1" applyBorder="1" applyAlignment="1" applyProtection="1">
      <alignment horizontal="center" vertical="center" wrapText="1" shrinkToFit="1"/>
    </xf>
    <xf numFmtId="38" fontId="10" fillId="0" borderId="0" xfId="8" applyFont="1" applyFill="1" applyBorder="1" applyAlignment="1" applyProtection="1">
      <alignment vertical="center" wrapText="1" shrinkToFit="1"/>
    </xf>
    <xf numFmtId="38" fontId="10" fillId="0" borderId="0" xfId="8" applyFont="1" applyFill="1" applyBorder="1" applyAlignment="1" applyProtection="1">
      <alignment horizontal="right" vertical="center" wrapText="1" shrinkToFit="1"/>
    </xf>
    <xf numFmtId="38" fontId="8" fillId="0" borderId="0" xfId="2" applyNumberFormat="1" applyFont="1" applyAlignment="1">
      <alignment horizontal="center"/>
    </xf>
    <xf numFmtId="0" fontId="8" fillId="0" borderId="0" xfId="2" applyFont="1" applyAlignment="1">
      <alignment horizontal="center"/>
    </xf>
    <xf numFmtId="0" fontId="5" fillId="0" borderId="0" xfId="2" applyFont="1" applyAlignment="1">
      <alignment horizontal="left" vertical="top" wrapText="1"/>
    </xf>
    <xf numFmtId="176" fontId="21" fillId="0" borderId="0" xfId="3" applyNumberFormat="1" applyFont="1" applyFill="1" applyBorder="1" applyAlignment="1" applyProtection="1">
      <alignment horizontal="left" vertical="center"/>
    </xf>
    <xf numFmtId="176" fontId="13" fillId="0" borderId="0" xfId="0" applyNumberFormat="1" applyFont="1" applyAlignment="1">
      <alignment horizontal="left" vertical="center"/>
    </xf>
    <xf numFmtId="177" fontId="10" fillId="0" borderId="0" xfId="0" applyNumberFormat="1" applyFont="1">
      <alignment vertical="center"/>
    </xf>
    <xf numFmtId="177" fontId="21" fillId="0" borderId="0" xfId="3" applyNumberFormat="1" applyFont="1" applyFill="1" applyBorder="1" applyAlignment="1" applyProtection="1">
      <alignment horizontal="left" vertical="center"/>
    </xf>
    <xf numFmtId="177" fontId="13" fillId="0" borderId="0" xfId="0" applyNumberFormat="1" applyFont="1" applyAlignment="1">
      <alignment horizontal="left" vertical="center"/>
    </xf>
    <xf numFmtId="0" fontId="46" fillId="0" borderId="52" xfId="0" applyFont="1" applyBorder="1" applyAlignment="1">
      <alignment horizontal="center" vertical="center"/>
    </xf>
    <xf numFmtId="0" fontId="50" fillId="0" borderId="52" xfId="0" applyFont="1" applyBorder="1" applyAlignment="1" applyProtection="1">
      <alignment horizontal="center" vertical="center"/>
      <protection locked="0"/>
    </xf>
    <xf numFmtId="0" fontId="48" fillId="0" borderId="54" xfId="0" applyFont="1" applyBorder="1" applyAlignment="1">
      <alignment horizontal="left" vertical="center" wrapText="1"/>
    </xf>
    <xf numFmtId="3" fontId="48" fillId="0" borderId="54" xfId="0" applyNumberFormat="1" applyFont="1" applyBorder="1" applyAlignment="1">
      <alignment horizontal="left" vertical="center"/>
    </xf>
    <xf numFmtId="187" fontId="48" fillId="0" borderId="54" xfId="0" applyNumberFormat="1" applyFont="1" applyBorder="1" applyAlignment="1">
      <alignment horizontal="left" vertical="center"/>
    </xf>
    <xf numFmtId="0" fontId="43" fillId="0" borderId="0" xfId="0" applyFont="1">
      <alignment vertical="center"/>
    </xf>
    <xf numFmtId="49" fontId="46" fillId="2" borderId="0" xfId="0" applyNumberFormat="1" applyFont="1" applyFill="1" applyAlignment="1">
      <alignment vertical="center" wrapText="1" shrinkToFit="1"/>
    </xf>
    <xf numFmtId="0" fontId="81" fillId="0" borderId="0" xfId="0" applyFont="1" applyAlignment="1">
      <alignment vertical="top"/>
    </xf>
    <xf numFmtId="0" fontId="50" fillId="0" borderId="52" xfId="0" applyFont="1" applyBorder="1" applyAlignment="1">
      <alignment horizontal="center" vertical="center"/>
    </xf>
    <xf numFmtId="0" fontId="50" fillId="0" borderId="142" xfId="0" applyFont="1" applyBorder="1" applyAlignment="1">
      <alignment horizontal="center" vertical="center"/>
    </xf>
    <xf numFmtId="0" fontId="35" fillId="2" borderId="0" xfId="0" applyFont="1" applyFill="1" applyAlignment="1">
      <alignment horizontal="center" vertical="center"/>
    </xf>
    <xf numFmtId="0" fontId="41" fillId="7" borderId="49" xfId="0" applyFont="1" applyFill="1" applyBorder="1" applyAlignment="1">
      <alignment horizontal="center" vertical="center"/>
    </xf>
    <xf numFmtId="0" fontId="41" fillId="7" borderId="46" xfId="0" applyFont="1" applyFill="1" applyBorder="1" applyAlignment="1">
      <alignment horizontal="center" vertical="center"/>
    </xf>
    <xf numFmtId="0" fontId="36" fillId="7" borderId="33" xfId="0" applyFont="1" applyFill="1" applyBorder="1" applyAlignment="1">
      <alignment horizontal="center" vertical="center" wrapText="1"/>
    </xf>
    <xf numFmtId="0" fontId="36" fillId="7" borderId="35" xfId="0" applyFont="1" applyFill="1" applyBorder="1" applyAlignment="1">
      <alignment horizontal="center" vertical="center" wrapText="1"/>
    </xf>
    <xf numFmtId="0" fontId="40" fillId="0" borderId="47" xfId="0" applyFont="1" applyBorder="1" applyAlignment="1">
      <alignment horizontal="left" vertical="center" wrapText="1"/>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1" fillId="7" borderId="49" xfId="0" applyFont="1" applyFill="1" applyBorder="1" applyAlignment="1">
      <alignment horizontal="center" vertical="center" wrapText="1"/>
    </xf>
    <xf numFmtId="0" fontId="41" fillId="7" borderId="46" xfId="0" applyFont="1" applyFill="1" applyBorder="1" applyAlignment="1">
      <alignment horizontal="center" vertical="center" wrapText="1"/>
    </xf>
    <xf numFmtId="0" fontId="34" fillId="2" borderId="0" xfId="0" applyFont="1" applyFill="1" applyAlignment="1">
      <alignment horizontal="left" vertical="center" wrapText="1"/>
    </xf>
    <xf numFmtId="0" fontId="36" fillId="4" borderId="49"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35" xfId="0" applyFont="1" applyFill="1" applyBorder="1" applyAlignment="1">
      <alignment horizontal="center" vertical="center" wrapText="1"/>
    </xf>
    <xf numFmtId="0" fontId="41" fillId="2" borderId="6" xfId="0" applyFont="1" applyFill="1" applyBorder="1" applyAlignment="1">
      <alignment horizontal="right" vertical="top"/>
    </xf>
    <xf numFmtId="0" fontId="41" fillId="2" borderId="0" xfId="0" applyFont="1" applyFill="1" applyAlignment="1">
      <alignment horizontal="right" vertical="top"/>
    </xf>
    <xf numFmtId="38" fontId="50" fillId="3" borderId="55" xfId="5" applyFont="1" applyFill="1" applyBorder="1" applyAlignment="1" applyProtection="1">
      <alignment horizontal="left" vertical="center"/>
      <protection locked="0"/>
    </xf>
    <xf numFmtId="38" fontId="50" fillId="3" borderId="58" xfId="5" applyFont="1" applyFill="1" applyBorder="1" applyAlignment="1" applyProtection="1">
      <alignment horizontal="left" vertical="center"/>
      <protection locked="0"/>
    </xf>
    <xf numFmtId="38" fontId="50" fillId="3" borderId="57" xfId="5" applyFont="1" applyFill="1" applyBorder="1" applyAlignment="1" applyProtection="1">
      <alignment horizontal="left" vertical="center"/>
      <protection locked="0"/>
    </xf>
    <xf numFmtId="0" fontId="50" fillId="3" borderId="55" xfId="0" applyFont="1" applyFill="1" applyBorder="1" applyAlignment="1" applyProtection="1">
      <alignment horizontal="left" vertical="center"/>
      <protection locked="0"/>
    </xf>
    <xf numFmtId="0" fontId="50" fillId="3" borderId="58" xfId="0" applyFont="1" applyFill="1" applyBorder="1" applyAlignment="1" applyProtection="1">
      <alignment horizontal="left" vertical="center"/>
      <protection locked="0"/>
    </xf>
    <xf numFmtId="0" fontId="50" fillId="3" borderId="57" xfId="0" applyFont="1" applyFill="1" applyBorder="1" applyAlignment="1" applyProtection="1">
      <alignment horizontal="left" vertical="center"/>
      <protection locked="0"/>
    </xf>
    <xf numFmtId="49" fontId="50" fillId="3" borderId="55" xfId="0" applyNumberFormat="1" applyFont="1" applyFill="1" applyBorder="1" applyAlignment="1" applyProtection="1">
      <alignment horizontal="left" vertical="center"/>
      <protection locked="0"/>
    </xf>
    <xf numFmtId="49" fontId="50" fillId="3" borderId="58" xfId="0" applyNumberFormat="1" applyFont="1" applyFill="1" applyBorder="1" applyAlignment="1" applyProtection="1">
      <alignment horizontal="left" vertical="center"/>
      <protection locked="0"/>
    </xf>
    <xf numFmtId="49" fontId="50" fillId="3" borderId="57" xfId="0" applyNumberFormat="1" applyFont="1" applyFill="1" applyBorder="1" applyAlignment="1" applyProtection="1">
      <alignment horizontal="left" vertical="center"/>
      <protection locked="0"/>
    </xf>
    <xf numFmtId="49" fontId="50" fillId="3" borderId="55" xfId="0" applyNumberFormat="1" applyFont="1" applyFill="1" applyBorder="1" applyAlignment="1" applyProtection="1">
      <alignment horizontal="center" vertical="center"/>
      <protection locked="0"/>
    </xf>
    <xf numFmtId="49" fontId="50" fillId="3" borderId="58" xfId="0" applyNumberFormat="1" applyFont="1" applyFill="1" applyBorder="1" applyAlignment="1" applyProtection="1">
      <alignment horizontal="center" vertical="center"/>
      <protection locked="0"/>
    </xf>
    <xf numFmtId="0" fontId="50" fillId="3" borderId="60" xfId="0" applyFont="1" applyFill="1" applyBorder="1" applyAlignment="1" applyProtection="1">
      <alignment horizontal="center" vertical="center"/>
      <protection locked="0"/>
    </xf>
    <xf numFmtId="0" fontId="50" fillId="3" borderId="61"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50" fillId="0" borderId="58" xfId="0" applyFont="1" applyBorder="1" applyAlignment="1">
      <alignment horizontal="center" vertical="center"/>
    </xf>
    <xf numFmtId="0" fontId="34" fillId="0" borderId="50" xfId="0" applyFont="1" applyBorder="1" applyAlignment="1">
      <alignment horizontal="left" vertical="center"/>
    </xf>
    <xf numFmtId="0" fontId="37" fillId="8" borderId="51" xfId="0" applyFont="1" applyFill="1" applyBorder="1" applyAlignment="1">
      <alignment horizontal="center" vertical="center"/>
    </xf>
    <xf numFmtId="0" fontId="37" fillId="8" borderId="52" xfId="0" applyFont="1" applyFill="1" applyBorder="1" applyAlignment="1">
      <alignment horizontal="center" vertical="center"/>
    </xf>
    <xf numFmtId="0" fontId="37" fillId="8" borderId="53" xfId="0" applyFont="1" applyFill="1" applyBorder="1" applyAlignment="1">
      <alignment horizontal="center" vertical="center"/>
    </xf>
    <xf numFmtId="0" fontId="50" fillId="3" borderId="55" xfId="0" applyFont="1" applyFill="1" applyBorder="1" applyAlignment="1" applyProtection="1">
      <alignment horizontal="left" vertical="center" wrapText="1"/>
      <protection locked="0"/>
    </xf>
    <xf numFmtId="0" fontId="50" fillId="3" borderId="58" xfId="0" applyFont="1" applyFill="1" applyBorder="1" applyAlignment="1" applyProtection="1">
      <alignment horizontal="left" vertical="center" wrapText="1"/>
      <protection locked="0"/>
    </xf>
    <xf numFmtId="0" fontId="50" fillId="3" borderId="57" xfId="0" applyFont="1" applyFill="1" applyBorder="1" applyAlignment="1" applyProtection="1">
      <alignment horizontal="left" vertical="center" wrapText="1"/>
      <protection locked="0"/>
    </xf>
    <xf numFmtId="0" fontId="54" fillId="0" borderId="55" xfId="0" applyFont="1" applyBorder="1" applyAlignment="1">
      <alignment horizontal="right" vertical="center"/>
    </xf>
    <xf numFmtId="0" fontId="54" fillId="0" borderId="58" xfId="0" applyFont="1" applyBorder="1" applyAlignment="1">
      <alignment horizontal="right" vertical="center"/>
    </xf>
    <xf numFmtId="49" fontId="51" fillId="0" borderId="69" xfId="0" applyNumberFormat="1" applyFont="1" applyBorder="1" applyAlignment="1">
      <alignment horizontal="left" vertical="center" wrapText="1"/>
    </xf>
    <xf numFmtId="49" fontId="51" fillId="0" borderId="70" xfId="0" applyNumberFormat="1" applyFont="1" applyBorder="1" applyAlignment="1">
      <alignment horizontal="left" vertical="center" wrapText="1"/>
    </xf>
    <xf numFmtId="0" fontId="50" fillId="0" borderId="85" xfId="0" applyFont="1" applyBorder="1" applyAlignment="1">
      <alignment horizontal="center" vertical="center" wrapText="1"/>
    </xf>
    <xf numFmtId="0" fontId="50" fillId="0" borderId="86" xfId="0" applyFont="1" applyBorder="1" applyAlignment="1">
      <alignment horizontal="center" vertical="center" wrapText="1"/>
    </xf>
    <xf numFmtId="178" fontId="50" fillId="0" borderId="87" xfId="0" applyNumberFormat="1" applyFont="1" applyBorder="1" applyAlignment="1" applyProtection="1">
      <alignment horizontal="center" vertical="center" wrapText="1"/>
      <protection locked="0"/>
    </xf>
    <xf numFmtId="49" fontId="50" fillId="0" borderId="69" xfId="0" applyNumberFormat="1" applyFont="1" applyBorder="1" applyAlignment="1">
      <alignment horizontal="left" vertical="center" wrapText="1"/>
    </xf>
    <xf numFmtId="49" fontId="50" fillId="0" borderId="70" xfId="0" applyNumberFormat="1" applyFont="1" applyBorder="1" applyAlignment="1">
      <alignment horizontal="left" vertical="center" wrapText="1"/>
    </xf>
    <xf numFmtId="0" fontId="35" fillId="0" borderId="71" xfId="0" applyFont="1" applyBorder="1" applyAlignment="1">
      <alignment horizontal="center" vertical="center"/>
    </xf>
    <xf numFmtId="0" fontId="35" fillId="0" borderId="73" xfId="0" applyFont="1" applyBorder="1" applyAlignment="1">
      <alignment horizontal="center" vertical="center"/>
    </xf>
    <xf numFmtId="0" fontId="35" fillId="0" borderId="83" xfId="0" applyFont="1" applyBorder="1" applyAlignment="1">
      <alignment horizontal="center" vertical="center"/>
    </xf>
    <xf numFmtId="0" fontId="35" fillId="0" borderId="59"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84" xfId="0" applyFont="1" applyBorder="1" applyAlignment="1">
      <alignment horizontal="center" vertical="center" wrapText="1"/>
    </xf>
    <xf numFmtId="0" fontId="50" fillId="0" borderId="79" xfId="0" applyFont="1" applyBorder="1" applyAlignment="1">
      <alignment horizontal="center" vertical="center" wrapText="1"/>
    </xf>
    <xf numFmtId="0" fontId="50" fillId="0" borderId="80"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3" fontId="50" fillId="3" borderId="58" xfId="0" applyNumberFormat="1" applyFont="1" applyFill="1" applyBorder="1" applyAlignment="1" applyProtection="1">
      <alignment horizontal="center" vertical="center" wrapText="1"/>
      <protection locked="0"/>
    </xf>
    <xf numFmtId="0" fontId="50" fillId="3" borderId="58" xfId="0" applyFont="1" applyFill="1" applyBorder="1" applyAlignment="1" applyProtection="1">
      <alignment horizontal="center" vertical="center" wrapText="1"/>
      <protection locked="0"/>
    </xf>
    <xf numFmtId="49" fontId="50" fillId="3" borderId="75" xfId="0" applyNumberFormat="1" applyFont="1" applyFill="1" applyBorder="1" applyAlignment="1" applyProtection="1">
      <alignment horizontal="left" vertical="center"/>
      <protection locked="0"/>
    </xf>
    <xf numFmtId="0" fontId="35" fillId="0" borderId="77" xfId="0" applyFont="1" applyBorder="1" applyAlignment="1">
      <alignment horizontal="center" vertical="center"/>
    </xf>
    <xf numFmtId="0" fontId="35" fillId="0" borderId="59" xfId="0" applyFont="1" applyBorder="1" applyAlignment="1">
      <alignment horizontal="left" vertical="center" wrapText="1"/>
    </xf>
    <xf numFmtId="0" fontId="35" fillId="0" borderId="74" xfId="0" applyFont="1" applyBorder="1" applyAlignment="1">
      <alignment horizontal="left" vertical="center" wrapText="1"/>
    </xf>
    <xf numFmtId="0" fontId="35" fillId="0" borderId="78" xfId="0" applyFont="1" applyBorder="1" applyAlignment="1">
      <alignment horizontal="left" vertical="center" wrapText="1"/>
    </xf>
    <xf numFmtId="0" fontId="50" fillId="2" borderId="55" xfId="0" applyFont="1" applyFill="1" applyBorder="1" applyAlignment="1">
      <alignment horizontal="center" vertical="center" wrapText="1"/>
    </xf>
    <xf numFmtId="0" fontId="50" fillId="2" borderId="72" xfId="0" applyFont="1" applyFill="1" applyBorder="1" applyAlignment="1">
      <alignment horizontal="center" vertical="center" wrapText="1"/>
    </xf>
    <xf numFmtId="0" fontId="50" fillId="2" borderId="58" xfId="0" applyFont="1" applyFill="1" applyBorder="1" applyAlignment="1">
      <alignment horizontal="center" vertical="center" wrapText="1"/>
    </xf>
    <xf numFmtId="0" fontId="50" fillId="2" borderId="57" xfId="0" applyFont="1" applyFill="1" applyBorder="1" applyAlignment="1">
      <alignment horizontal="center" vertical="center" wrapText="1"/>
    </xf>
    <xf numFmtId="0" fontId="34" fillId="0" borderId="0" xfId="0" applyFont="1" applyAlignment="1">
      <alignment horizontal="left" vertical="center"/>
    </xf>
    <xf numFmtId="0" fontId="37" fillId="8" borderId="62" xfId="0" applyFont="1" applyFill="1" applyBorder="1" applyAlignment="1">
      <alignment horizontal="center" vertical="center"/>
    </xf>
    <xf numFmtId="0" fontId="37" fillId="8" borderId="63" xfId="0" applyFont="1" applyFill="1" applyBorder="1" applyAlignment="1">
      <alignment horizontal="center" vertical="center"/>
    </xf>
    <xf numFmtId="0" fontId="57" fillId="8" borderId="64" xfId="0" applyFont="1" applyFill="1" applyBorder="1" applyAlignment="1">
      <alignment horizontal="center" vertical="center"/>
    </xf>
    <xf numFmtId="0" fontId="57" fillId="8" borderId="65" xfId="0" applyFont="1" applyFill="1" applyBorder="1" applyAlignment="1">
      <alignment horizontal="center" vertical="center"/>
    </xf>
    <xf numFmtId="0" fontId="57" fillId="8" borderId="63" xfId="0" applyFont="1" applyFill="1" applyBorder="1" applyAlignment="1">
      <alignment horizontal="center" vertical="center"/>
    </xf>
    <xf numFmtId="38" fontId="0" fillId="2" borderId="0" xfId="5" applyFont="1" applyFill="1" applyAlignment="1" applyProtection="1">
      <alignment horizontal="center" vertical="center"/>
    </xf>
    <xf numFmtId="0" fontId="74" fillId="2" borderId="0" xfId="0" applyFont="1" applyFill="1" applyAlignment="1">
      <alignment horizontal="right" vertical="center"/>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49" fontId="23" fillId="3" borderId="4" xfId="0" applyNumberFormat="1" applyFont="1" applyFill="1" applyBorder="1" applyAlignment="1" applyProtection="1">
      <alignment horizontal="left" vertical="center" wrapText="1"/>
      <protection locked="0"/>
    </xf>
    <xf numFmtId="49" fontId="71" fillId="0" borderId="47" xfId="0" applyNumberFormat="1" applyFont="1" applyBorder="1" applyAlignment="1">
      <alignment horizontal="center" vertical="center" wrapText="1"/>
    </xf>
    <xf numFmtId="38" fontId="72" fillId="0" borderId="47" xfId="0" applyNumberFormat="1" applyFont="1" applyBorder="1" applyAlignment="1">
      <alignment horizontal="right" vertical="center" wrapText="1"/>
    </xf>
    <xf numFmtId="0" fontId="72" fillId="0" borderId="47" xfId="0" applyFont="1" applyBorder="1" applyAlignment="1">
      <alignment horizontal="center" vertical="center" wrapText="1"/>
    </xf>
    <xf numFmtId="0" fontId="73" fillId="0" borderId="0" xfId="0" applyFont="1" applyAlignment="1">
      <alignment horizontal="center" vertical="center" wrapText="1"/>
    </xf>
    <xf numFmtId="49" fontId="23" fillId="3" borderId="5" xfId="0" applyNumberFormat="1" applyFont="1" applyFill="1" applyBorder="1" applyAlignment="1" applyProtection="1">
      <alignment horizontal="left" vertical="center" wrapText="1"/>
      <protection locked="0"/>
    </xf>
    <xf numFmtId="0" fontId="23" fillId="3" borderId="6" xfId="0" applyFont="1" applyFill="1" applyBorder="1" applyAlignment="1" applyProtection="1">
      <alignment horizontal="left" vertical="center" wrapText="1"/>
      <protection locked="0"/>
    </xf>
    <xf numFmtId="0" fontId="23" fillId="3" borderId="7" xfId="0" applyFont="1" applyFill="1" applyBorder="1" applyAlignment="1" applyProtection="1">
      <alignment horizontal="left" vertical="center" wrapText="1"/>
      <protection locked="0"/>
    </xf>
    <xf numFmtId="0" fontId="23" fillId="3" borderId="13" xfId="0" applyFont="1" applyFill="1" applyBorder="1" applyAlignment="1" applyProtection="1">
      <alignment horizontal="left" vertical="center" wrapText="1"/>
      <protection locked="0"/>
    </xf>
    <xf numFmtId="0" fontId="23" fillId="3" borderId="14" xfId="0" applyFont="1" applyFill="1" applyBorder="1" applyAlignment="1" applyProtection="1">
      <alignment horizontal="left" vertical="center" wrapText="1"/>
      <protection locked="0"/>
    </xf>
    <xf numFmtId="0" fontId="23" fillId="3" borderId="15" xfId="0" applyFont="1" applyFill="1" applyBorder="1" applyAlignment="1" applyProtection="1">
      <alignment horizontal="left" vertical="center" wrapText="1"/>
      <protection locked="0"/>
    </xf>
    <xf numFmtId="49" fontId="23" fillId="3" borderId="4" xfId="0" applyNumberFormat="1" applyFont="1" applyFill="1" applyBorder="1" applyAlignment="1" applyProtection="1">
      <alignment horizontal="right" vertical="center"/>
      <protection locked="0"/>
    </xf>
    <xf numFmtId="0" fontId="23" fillId="3" borderId="4" xfId="0" applyFont="1" applyFill="1" applyBorder="1" applyAlignment="1" applyProtection="1">
      <alignment horizontal="right" vertical="center"/>
      <protection locked="0"/>
    </xf>
    <xf numFmtId="38" fontId="23" fillId="3" borderId="4" xfId="0" applyNumberFormat="1" applyFont="1" applyFill="1" applyBorder="1" applyAlignment="1" applyProtection="1">
      <alignment horizontal="right" vertical="center"/>
      <protection locked="0"/>
    </xf>
    <xf numFmtId="38" fontId="23" fillId="0" borderId="4" xfId="0" applyNumberFormat="1" applyFont="1" applyBorder="1" applyAlignment="1">
      <alignment horizontal="right" vertical="center"/>
    </xf>
    <xf numFmtId="0" fontId="23" fillId="0" borderId="4" xfId="0" applyFont="1" applyBorder="1" applyAlignment="1">
      <alignment horizontal="right" vertical="center"/>
    </xf>
    <xf numFmtId="0" fontId="23" fillId="3" borderId="91" xfId="0" applyFont="1" applyFill="1" applyBorder="1" applyAlignment="1" applyProtection="1">
      <alignment horizontal="left" vertical="center"/>
      <protection locked="0"/>
    </xf>
    <xf numFmtId="0" fontId="23" fillId="3" borderId="4"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3" borderId="5" xfId="0" applyFont="1" applyFill="1" applyBorder="1" applyAlignment="1" applyProtection="1">
      <alignment horizontal="left" vertical="center" wrapText="1"/>
      <protection locked="0"/>
    </xf>
    <xf numFmtId="49" fontId="68" fillId="0" borderId="4" xfId="0" applyNumberFormat="1" applyFont="1" applyBorder="1" applyAlignment="1">
      <alignment horizontal="left" vertical="center" wrapText="1"/>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15" xfId="0" applyFont="1" applyBorder="1" applyAlignment="1">
      <alignment horizontal="center" vertical="center" wrapText="1"/>
    </xf>
    <xf numFmtId="49" fontId="68" fillId="0" borderId="5" xfId="0" applyNumberFormat="1" applyFont="1" applyBorder="1" applyAlignment="1">
      <alignment horizontal="left" vertical="center" wrapText="1"/>
    </xf>
    <xf numFmtId="0" fontId="68" fillId="0" borderId="6" xfId="0" applyFont="1" applyBorder="1" applyAlignment="1">
      <alignment horizontal="left" vertical="center" wrapText="1"/>
    </xf>
    <xf numFmtId="0" fontId="68" fillId="0" borderId="7" xfId="0" applyFont="1" applyBorder="1" applyAlignment="1">
      <alignment horizontal="left" vertical="center" wrapText="1"/>
    </xf>
    <xf numFmtId="0" fontId="68" fillId="0" borderId="13" xfId="0" applyFont="1" applyBorder="1" applyAlignment="1">
      <alignment horizontal="left" vertical="center" wrapText="1"/>
    </xf>
    <xf numFmtId="0" fontId="68" fillId="0" borderId="14" xfId="0" applyFont="1" applyBorder="1" applyAlignment="1">
      <alignment horizontal="left" vertical="center" wrapText="1"/>
    </xf>
    <xf numFmtId="0" fontId="68" fillId="0" borderId="15" xfId="0" applyFont="1" applyBorder="1" applyAlignment="1">
      <alignment horizontal="left" vertical="center" wrapText="1"/>
    </xf>
    <xf numFmtId="49" fontId="68" fillId="0" borderId="4" xfId="0" applyNumberFormat="1" applyFont="1" applyBorder="1" applyAlignment="1">
      <alignment horizontal="right" vertical="center"/>
    </xf>
    <xf numFmtId="0" fontId="68" fillId="0" borderId="4" xfId="0" applyFont="1" applyBorder="1" applyAlignment="1">
      <alignment horizontal="right" vertical="center"/>
    </xf>
    <xf numFmtId="38" fontId="68" fillId="0" borderId="4" xfId="0" applyNumberFormat="1" applyFont="1" applyBorder="1" applyAlignment="1">
      <alignment horizontal="right" vertical="center"/>
    </xf>
    <xf numFmtId="38" fontId="68" fillId="0" borderId="5" xfId="0" applyNumberFormat="1" applyFont="1" applyBorder="1" applyAlignment="1">
      <alignment horizontal="right"/>
    </xf>
    <xf numFmtId="38" fontId="68" fillId="0" borderId="6" xfId="0" applyNumberFormat="1" applyFont="1" applyBorder="1" applyAlignment="1">
      <alignment horizontal="right"/>
    </xf>
    <xf numFmtId="38" fontId="68" fillId="0" borderId="7" xfId="0" applyNumberFormat="1" applyFont="1" applyBorder="1" applyAlignment="1">
      <alignment horizontal="right"/>
    </xf>
    <xf numFmtId="0" fontId="68" fillId="0" borderId="91" xfId="0" applyFont="1" applyBorder="1" applyAlignment="1">
      <alignment horizontal="left" vertical="center"/>
    </xf>
    <xf numFmtId="0" fontId="68" fillId="0" borderId="4" xfId="0" applyFont="1" applyBorder="1" applyAlignment="1">
      <alignment horizontal="left" vertical="center"/>
    </xf>
    <xf numFmtId="0" fontId="59" fillId="0" borderId="0" xfId="0" applyFont="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9" fillId="0" borderId="13" xfId="0" applyFont="1" applyBorder="1" applyAlignment="1">
      <alignment horizontal="right"/>
    </xf>
    <xf numFmtId="0" fontId="70" fillId="0" borderId="14" xfId="0" applyFont="1" applyBorder="1" applyAlignment="1">
      <alignment horizontal="right"/>
    </xf>
    <xf numFmtId="0" fontId="70" fillId="0" borderId="15" xfId="0" applyFont="1" applyBorder="1" applyAlignment="1">
      <alignment horizontal="right"/>
    </xf>
    <xf numFmtId="0" fontId="41" fillId="2" borderId="199" xfId="0" applyFont="1" applyFill="1" applyBorder="1" applyAlignment="1">
      <alignment horizontal="right" vertical="center"/>
    </xf>
    <xf numFmtId="0" fontId="37" fillId="8" borderId="92" xfId="0" applyFont="1" applyFill="1" applyBorder="1" applyAlignment="1">
      <alignment horizontal="center" vertical="center"/>
    </xf>
    <xf numFmtId="0" fontId="37" fillId="8" borderId="93" xfId="0" applyFont="1" applyFill="1" applyBorder="1" applyAlignment="1">
      <alignment horizontal="center" vertical="center"/>
    </xf>
    <xf numFmtId="0" fontId="37" fillId="8" borderId="94" xfId="0" applyFont="1" applyFill="1" applyBorder="1" applyAlignment="1">
      <alignment horizontal="center" vertical="center"/>
    </xf>
    <xf numFmtId="0" fontId="57" fillId="8" borderId="95" xfId="0" applyFont="1" applyFill="1" applyBorder="1" applyAlignment="1">
      <alignment horizontal="center" vertical="center"/>
    </xf>
    <xf numFmtId="0" fontId="57" fillId="8" borderId="93" xfId="0" applyFont="1" applyFill="1" applyBorder="1" applyAlignment="1">
      <alignment horizontal="center" vertical="center"/>
    </xf>
    <xf numFmtId="0" fontId="57" fillId="8" borderId="94" xfId="0" applyFont="1" applyFill="1" applyBorder="1" applyAlignment="1">
      <alignment horizontal="center" vertical="center"/>
    </xf>
    <xf numFmtId="0" fontId="35" fillId="0" borderId="98" xfId="0" applyFont="1" applyBorder="1" applyAlignment="1">
      <alignment horizontal="center" vertical="center"/>
    </xf>
    <xf numFmtId="0" fontId="35" fillId="0" borderId="74" xfId="0" applyFont="1" applyBorder="1" applyAlignment="1">
      <alignment horizontal="center" vertical="center"/>
    </xf>
    <xf numFmtId="0" fontId="35" fillId="0" borderId="116" xfId="0" applyFont="1" applyBorder="1" applyAlignment="1">
      <alignment horizontal="center" vertical="center"/>
    </xf>
    <xf numFmtId="38" fontId="75" fillId="9" borderId="100" xfId="5" applyFont="1" applyFill="1" applyBorder="1" applyAlignment="1" applyProtection="1">
      <alignment horizontal="right" vertical="center"/>
    </xf>
    <xf numFmtId="38" fontId="75" fillId="9" borderId="101" xfId="5" applyFont="1" applyFill="1" applyBorder="1" applyAlignment="1" applyProtection="1">
      <alignment horizontal="right" vertical="center"/>
    </xf>
    <xf numFmtId="38" fontId="75" fillId="9" borderId="102" xfId="5" applyFont="1" applyFill="1" applyBorder="1" applyAlignment="1" applyProtection="1">
      <alignment horizontal="right" vertical="center"/>
    </xf>
    <xf numFmtId="38" fontId="75" fillId="9" borderId="106" xfId="5" applyFont="1" applyFill="1" applyBorder="1" applyAlignment="1" applyProtection="1">
      <alignment horizontal="right" vertical="center"/>
    </xf>
    <xf numFmtId="38" fontId="75" fillId="9" borderId="107" xfId="5" applyFont="1" applyFill="1" applyBorder="1" applyAlignment="1" applyProtection="1">
      <alignment horizontal="right" vertical="center"/>
    </xf>
    <xf numFmtId="38" fontId="75" fillId="9" borderId="108" xfId="5" applyFont="1" applyFill="1" applyBorder="1" applyAlignment="1" applyProtection="1">
      <alignment horizontal="right" vertical="center"/>
    </xf>
    <xf numFmtId="38" fontId="75" fillId="9" borderId="111" xfId="5" applyFont="1" applyFill="1" applyBorder="1" applyAlignment="1" applyProtection="1">
      <alignment horizontal="right" vertical="center"/>
    </xf>
    <xf numFmtId="38" fontId="75" fillId="9" borderId="112" xfId="5" applyFont="1" applyFill="1" applyBorder="1" applyAlignment="1" applyProtection="1">
      <alignment horizontal="right" vertical="center"/>
    </xf>
    <xf numFmtId="38" fontId="75" fillId="9" borderId="113" xfId="5" applyFont="1" applyFill="1" applyBorder="1" applyAlignment="1" applyProtection="1">
      <alignment horizontal="right" vertical="center"/>
    </xf>
    <xf numFmtId="38" fontId="75" fillId="9" borderId="223" xfId="5" applyFont="1" applyFill="1" applyBorder="1" applyAlignment="1" applyProtection="1">
      <alignment horizontal="right" vertical="center"/>
    </xf>
    <xf numFmtId="38" fontId="75" fillId="9" borderId="224" xfId="5" applyFont="1" applyFill="1" applyBorder="1" applyAlignment="1" applyProtection="1">
      <alignment horizontal="right" vertical="center"/>
    </xf>
    <xf numFmtId="38" fontId="75" fillId="9" borderId="225" xfId="5" applyFont="1" applyFill="1" applyBorder="1" applyAlignment="1" applyProtection="1">
      <alignment horizontal="right" vertical="center"/>
    </xf>
    <xf numFmtId="0" fontId="108" fillId="0" borderId="201" xfId="0" applyFont="1" applyBorder="1" applyAlignment="1">
      <alignment horizontal="center" vertical="center" wrapText="1"/>
    </xf>
    <xf numFmtId="0" fontId="108" fillId="0" borderId="118" xfId="0" applyFont="1" applyBorder="1" applyAlignment="1">
      <alignment horizontal="center" vertical="center"/>
    </xf>
    <xf numFmtId="0" fontId="108" fillId="0" borderId="215" xfId="0" applyFont="1" applyBorder="1" applyAlignment="1">
      <alignment horizontal="center" vertical="center"/>
    </xf>
    <xf numFmtId="0" fontId="35" fillId="0" borderId="200" xfId="0" applyFont="1" applyBorder="1" applyAlignment="1">
      <alignment horizontal="right" vertical="center"/>
    </xf>
    <xf numFmtId="0" fontId="35" fillId="0" borderId="122" xfId="0" applyFont="1" applyBorder="1" applyAlignment="1">
      <alignment horizontal="right" vertical="center"/>
    </xf>
    <xf numFmtId="38" fontId="75" fillId="0" borderId="206" xfId="5" applyFont="1" applyFill="1" applyBorder="1" applyAlignment="1" applyProtection="1">
      <alignment horizontal="right" vertical="center"/>
    </xf>
    <xf numFmtId="38" fontId="75" fillId="0" borderId="161" xfId="5" applyFont="1" applyFill="1" applyBorder="1" applyAlignment="1" applyProtection="1">
      <alignment horizontal="right" vertical="center"/>
    </xf>
    <xf numFmtId="38" fontId="75" fillId="0" borderId="207" xfId="5" applyFont="1" applyFill="1" applyBorder="1" applyAlignment="1" applyProtection="1">
      <alignment horizontal="right" vertical="center"/>
    </xf>
    <xf numFmtId="38" fontId="75" fillId="0" borderId="210" xfId="5" applyFont="1" applyFill="1" applyBorder="1" applyAlignment="1" applyProtection="1">
      <alignment horizontal="right" vertical="center"/>
    </xf>
    <xf numFmtId="38" fontId="75" fillId="0" borderId="211" xfId="5" applyFont="1" applyFill="1" applyBorder="1" applyAlignment="1" applyProtection="1">
      <alignment horizontal="right" vertical="center"/>
    </xf>
    <xf numFmtId="38" fontId="75" fillId="0" borderId="212" xfId="5" applyFont="1" applyFill="1" applyBorder="1" applyAlignment="1" applyProtection="1">
      <alignment horizontal="right" vertical="center"/>
    </xf>
    <xf numFmtId="38" fontId="75" fillId="0" borderId="213" xfId="5" applyFont="1" applyFill="1" applyBorder="1" applyAlignment="1" applyProtection="1">
      <alignment horizontal="right" vertical="center"/>
    </xf>
    <xf numFmtId="38" fontId="75" fillId="0" borderId="189" xfId="5" applyFont="1" applyFill="1" applyBorder="1" applyAlignment="1" applyProtection="1">
      <alignment horizontal="right" vertical="center"/>
    </xf>
    <xf numFmtId="38" fontId="75" fillId="0" borderId="20" xfId="5" applyFont="1" applyFill="1" applyBorder="1" applyAlignment="1" applyProtection="1">
      <alignment horizontal="right" vertical="center"/>
    </xf>
    <xf numFmtId="38" fontId="75" fillId="0" borderId="214" xfId="5" applyFont="1" applyFill="1" applyBorder="1" applyAlignment="1" applyProtection="1">
      <alignment horizontal="right" vertical="center"/>
    </xf>
    <xf numFmtId="38" fontId="75" fillId="0" borderId="190" xfId="5" applyFont="1" applyFill="1" applyBorder="1" applyAlignment="1" applyProtection="1">
      <alignment horizontal="right" vertical="center"/>
    </xf>
    <xf numFmtId="38" fontId="75" fillId="0" borderId="191" xfId="5" applyFont="1" applyFill="1" applyBorder="1" applyAlignment="1" applyProtection="1">
      <alignment horizontal="right" vertical="center"/>
    </xf>
    <xf numFmtId="38" fontId="75" fillId="0" borderId="192" xfId="5" applyFont="1" applyFill="1" applyBorder="1" applyAlignment="1" applyProtection="1">
      <alignment horizontal="right" vertical="center"/>
    </xf>
    <xf numFmtId="0" fontId="35" fillId="0" borderId="194" xfId="0" applyFont="1" applyBorder="1" applyAlignment="1">
      <alignment horizontal="center" vertical="center"/>
    </xf>
    <xf numFmtId="0" fontId="35" fillId="0" borderId="195" xfId="0" applyFont="1" applyBorder="1" applyAlignment="1">
      <alignment horizontal="center" vertical="center"/>
    </xf>
    <xf numFmtId="38" fontId="75" fillId="3" borderId="196" xfId="1" applyFont="1" applyFill="1" applyBorder="1" applyAlignment="1" applyProtection="1">
      <alignment horizontal="right" vertical="center"/>
      <protection locked="0"/>
    </xf>
    <xf numFmtId="38" fontId="75" fillId="3" borderId="197" xfId="1" applyFont="1" applyFill="1" applyBorder="1" applyAlignment="1" applyProtection="1">
      <alignment horizontal="right" vertical="center"/>
      <protection locked="0"/>
    </xf>
    <xf numFmtId="0" fontId="35" fillId="0" borderId="98" xfId="0" applyFont="1" applyBorder="1" applyAlignment="1">
      <alignment horizontal="center" vertical="center" wrapText="1"/>
    </xf>
    <xf numFmtId="38" fontId="75" fillId="0" borderId="219" xfId="5" applyFont="1" applyFill="1" applyBorder="1" applyAlignment="1" applyProtection="1">
      <alignment horizontal="right" vertical="center"/>
    </xf>
    <xf numFmtId="38" fontId="75" fillId="0" borderId="14" xfId="5" applyFont="1" applyFill="1" applyBorder="1" applyAlignment="1" applyProtection="1">
      <alignment horizontal="right" vertical="center"/>
    </xf>
    <xf numFmtId="38" fontId="75" fillId="0" borderId="39" xfId="5" applyFont="1" applyFill="1" applyBorder="1" applyAlignment="1" applyProtection="1">
      <alignment horizontal="right" vertical="center"/>
    </xf>
    <xf numFmtId="38" fontId="75" fillId="0" borderId="221" xfId="5" applyFont="1" applyFill="1" applyBorder="1" applyAlignment="1" applyProtection="1">
      <alignment horizontal="right" vertical="center"/>
    </xf>
    <xf numFmtId="38" fontId="75" fillId="0" borderId="2" xfId="5" applyFont="1" applyFill="1" applyBorder="1" applyAlignment="1" applyProtection="1">
      <alignment horizontal="right" vertical="center"/>
    </xf>
    <xf numFmtId="38" fontId="75" fillId="0" borderId="222" xfId="5" applyFont="1" applyFill="1" applyBorder="1" applyAlignment="1" applyProtection="1">
      <alignment horizontal="right" vertical="center"/>
    </xf>
    <xf numFmtId="0" fontId="81" fillId="0" borderId="0" xfId="0" applyFont="1" applyAlignment="1">
      <alignment horizontal="left" vertical="center" wrapText="1"/>
    </xf>
    <xf numFmtId="0" fontId="41" fillId="0" borderId="0" xfId="0" applyFont="1" applyAlignment="1">
      <alignment horizontal="right" vertical="top"/>
    </xf>
    <xf numFmtId="0" fontId="81" fillId="3" borderId="137" xfId="0" applyFont="1" applyFill="1" applyBorder="1" applyAlignment="1" applyProtection="1">
      <alignment horizontal="center" vertical="center"/>
      <protection locked="0"/>
    </xf>
    <xf numFmtId="0" fontId="81" fillId="3" borderId="138" xfId="0" applyFont="1" applyFill="1" applyBorder="1" applyAlignment="1" applyProtection="1">
      <alignment horizontal="center" vertical="center"/>
      <protection locked="0"/>
    </xf>
    <xf numFmtId="0" fontId="81" fillId="0" borderId="136" xfId="0" applyFont="1" applyBorder="1" applyAlignment="1">
      <alignment horizontal="center" vertical="center"/>
    </xf>
    <xf numFmtId="0" fontId="81" fillId="0" borderId="130" xfId="0" applyFont="1" applyBorder="1" applyAlignment="1">
      <alignment horizontal="center" vertical="center"/>
    </xf>
    <xf numFmtId="0" fontId="46" fillId="3" borderId="134" xfId="0" applyFont="1" applyFill="1" applyBorder="1" applyAlignment="1" applyProtection="1">
      <alignment horizontal="center" vertical="center"/>
      <protection locked="0"/>
    </xf>
    <xf numFmtId="0" fontId="46" fillId="3" borderId="137" xfId="0"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wrapText="1"/>
      <protection locked="0"/>
    </xf>
    <xf numFmtId="38" fontId="46" fillId="3" borderId="134" xfId="5" applyFont="1" applyFill="1" applyBorder="1" applyAlignment="1" applyProtection="1">
      <alignment horizontal="center" vertical="center" shrinkToFit="1"/>
      <protection locked="0"/>
    </xf>
    <xf numFmtId="38" fontId="46" fillId="3" borderId="137" xfId="5" applyFont="1" applyFill="1" applyBorder="1" applyAlignment="1" applyProtection="1">
      <alignment horizontal="center" vertical="center" shrinkToFit="1"/>
      <protection locked="0"/>
    </xf>
    <xf numFmtId="38" fontId="46" fillId="0" borderId="134" xfId="5" applyFont="1" applyFill="1" applyBorder="1" applyAlignment="1" applyProtection="1">
      <alignment horizontal="center" vertical="center" shrinkToFit="1"/>
    </xf>
    <xf numFmtId="38" fontId="46" fillId="0" borderId="137" xfId="5" applyFont="1" applyFill="1" applyBorder="1" applyAlignment="1" applyProtection="1">
      <alignment horizontal="center" vertical="center" shrinkToFit="1"/>
    </xf>
    <xf numFmtId="31" fontId="46" fillId="3" borderId="134" xfId="0" applyNumberFormat="1"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wrapText="1" shrinkToFit="1"/>
      <protection locked="0"/>
    </xf>
    <xf numFmtId="0" fontId="46" fillId="3" borderId="137" xfId="0" applyFont="1" applyFill="1" applyBorder="1" applyAlignment="1" applyProtection="1">
      <alignment horizontal="center" vertical="center" wrapText="1" shrinkToFit="1"/>
      <protection locked="0"/>
    </xf>
    <xf numFmtId="0" fontId="81" fillId="3" borderId="140" xfId="0" applyFont="1" applyFill="1" applyBorder="1" applyAlignment="1" applyProtection="1">
      <alignment horizontal="center" vertical="center"/>
      <protection locked="0"/>
    </xf>
    <xf numFmtId="0" fontId="81" fillId="3" borderId="141" xfId="0" applyFont="1" applyFill="1" applyBorder="1" applyAlignment="1" applyProtection="1">
      <alignment horizontal="center" vertical="center"/>
      <protection locked="0"/>
    </xf>
    <xf numFmtId="0" fontId="81" fillId="0" borderId="139" xfId="0" applyFont="1" applyBorder="1" applyAlignment="1">
      <alignment horizontal="center" vertical="center"/>
    </xf>
    <xf numFmtId="0" fontId="81" fillId="3" borderId="134" xfId="0" applyFont="1" applyFill="1" applyBorder="1" applyAlignment="1" applyProtection="1">
      <alignment horizontal="center" vertical="center"/>
      <protection locked="0"/>
    </xf>
    <xf numFmtId="0" fontId="81" fillId="3" borderId="135" xfId="0" applyFont="1" applyFill="1" applyBorder="1" applyAlignment="1" applyProtection="1">
      <alignment horizontal="center" vertical="center"/>
      <protection locked="0"/>
    </xf>
    <xf numFmtId="38" fontId="76" fillId="3" borderId="134" xfId="5" applyFont="1" applyFill="1" applyBorder="1" applyAlignment="1" applyProtection="1">
      <alignment horizontal="center" vertical="center" shrinkToFit="1"/>
    </xf>
    <xf numFmtId="38" fontId="76" fillId="3" borderId="137" xfId="5" applyFont="1" applyFill="1" applyBorder="1" applyAlignment="1" applyProtection="1">
      <alignment horizontal="center" vertical="center" shrinkToFit="1"/>
    </xf>
    <xf numFmtId="38" fontId="76" fillId="0" borderId="134" xfId="5" applyFont="1" applyFill="1" applyBorder="1" applyAlignment="1" applyProtection="1">
      <alignment horizontal="center" vertical="center" shrinkToFit="1"/>
    </xf>
    <xf numFmtId="38" fontId="76" fillId="0" borderId="137" xfId="5" applyFont="1" applyFill="1" applyBorder="1" applyAlignment="1" applyProtection="1">
      <alignment horizontal="center" vertical="center" shrinkToFit="1"/>
    </xf>
    <xf numFmtId="31" fontId="76" fillId="3" borderId="134" xfId="0" applyNumberFormat="1" applyFont="1" applyFill="1" applyBorder="1" applyAlignment="1">
      <alignment horizontal="center" vertical="center"/>
    </xf>
    <xf numFmtId="0" fontId="76" fillId="3" borderId="134" xfId="0" applyFont="1" applyFill="1" applyBorder="1" applyAlignment="1">
      <alignment horizontal="center" vertical="center"/>
    </xf>
    <xf numFmtId="0" fontId="76" fillId="3" borderId="137" xfId="0" applyFont="1" applyFill="1" applyBorder="1" applyAlignment="1">
      <alignment horizontal="center" vertical="center"/>
    </xf>
    <xf numFmtId="0" fontId="76" fillId="3" borderId="134" xfId="0" applyFont="1" applyFill="1" applyBorder="1" applyAlignment="1">
      <alignment horizontal="center" vertical="center" wrapText="1" shrinkToFit="1"/>
    </xf>
    <xf numFmtId="0" fontId="76" fillId="3" borderId="137" xfId="0" applyFont="1" applyFill="1" applyBorder="1" applyAlignment="1">
      <alignment horizontal="center" vertical="center" wrapText="1" shrinkToFit="1"/>
    </xf>
    <xf numFmtId="0" fontId="81" fillId="3" borderId="134" xfId="0" applyFont="1" applyFill="1" applyBorder="1" applyAlignment="1">
      <alignment horizontal="center" vertical="center"/>
    </xf>
    <xf numFmtId="0" fontId="81" fillId="3" borderId="135" xfId="0" applyFont="1" applyFill="1" applyBorder="1" applyAlignment="1">
      <alignment horizontal="center" vertical="center"/>
    </xf>
    <xf numFmtId="0" fontId="81" fillId="3" borderId="137" xfId="0" applyFont="1" applyFill="1" applyBorder="1" applyAlignment="1">
      <alignment horizontal="center" vertical="center"/>
    </xf>
    <xf numFmtId="0" fontId="81" fillId="3" borderId="138" xfId="0" applyFont="1" applyFill="1" applyBorder="1" applyAlignment="1">
      <alignment horizontal="center" vertical="center"/>
    </xf>
    <xf numFmtId="0" fontId="37" fillId="8" borderId="93" xfId="0" applyFont="1" applyFill="1" applyBorder="1" applyAlignment="1">
      <alignment horizontal="center" vertical="center" wrapText="1"/>
    </xf>
    <xf numFmtId="0" fontId="37" fillId="8" borderId="0" xfId="0" applyFont="1" applyFill="1" applyAlignment="1">
      <alignment horizontal="center" vertical="center" wrapText="1"/>
    </xf>
    <xf numFmtId="0" fontId="81" fillId="0" borderId="125" xfId="0" applyFont="1" applyBorder="1" applyAlignment="1">
      <alignment horizontal="center" vertical="center"/>
    </xf>
    <xf numFmtId="0" fontId="76" fillId="3" borderId="134" xfId="0" applyFont="1" applyFill="1" applyBorder="1" applyAlignment="1">
      <alignment horizontal="center" vertical="center" wrapText="1"/>
    </xf>
    <xf numFmtId="0" fontId="46" fillId="2" borderId="50" xfId="0" applyFont="1" applyFill="1" applyBorder="1" applyAlignment="1">
      <alignment horizontal="right" vertical="center"/>
    </xf>
    <xf numFmtId="0" fontId="37" fillId="8" borderId="129" xfId="0" applyFont="1" applyFill="1" applyBorder="1" applyAlignment="1">
      <alignment horizontal="center" vertical="center"/>
    </xf>
    <xf numFmtId="0" fontId="45" fillId="0" borderId="125" xfId="0" applyFont="1" applyBorder="1" applyAlignment="1">
      <alignment horizontal="center" vertical="center"/>
    </xf>
    <xf numFmtId="0" fontId="45" fillId="0" borderId="130" xfId="0" applyFont="1" applyBorder="1" applyAlignment="1">
      <alignment horizontal="center" vertical="center"/>
    </xf>
    <xf numFmtId="0" fontId="46" fillId="2" borderId="126" xfId="0" applyFont="1" applyFill="1" applyBorder="1" applyAlignment="1">
      <alignment horizontal="center" vertical="center" wrapText="1"/>
    </xf>
    <xf numFmtId="0" fontId="46" fillId="2" borderId="131" xfId="0" applyFont="1" applyFill="1" applyBorder="1" applyAlignment="1">
      <alignment horizontal="center" vertical="center" wrapText="1"/>
    </xf>
    <xf numFmtId="0" fontId="46" fillId="2" borderId="127" xfId="0" applyFont="1" applyFill="1" applyBorder="1" applyAlignment="1">
      <alignment horizontal="center" vertical="center"/>
    </xf>
    <xf numFmtId="0" fontId="46" fillId="2" borderId="132" xfId="0" applyFont="1" applyFill="1" applyBorder="1" applyAlignment="1">
      <alignment horizontal="center" vertical="center"/>
    </xf>
    <xf numFmtId="38" fontId="46" fillId="2" borderId="127" xfId="5" applyFont="1" applyFill="1" applyBorder="1" applyAlignment="1" applyProtection="1">
      <alignment horizontal="center" vertical="center"/>
    </xf>
    <xf numFmtId="38" fontId="46" fillId="2" borderId="132" xfId="5" applyFont="1" applyFill="1" applyBorder="1" applyAlignment="1" applyProtection="1">
      <alignment horizontal="center" vertical="center"/>
    </xf>
    <xf numFmtId="38" fontId="46" fillId="2" borderId="127" xfId="5" applyFont="1" applyFill="1" applyBorder="1" applyAlignment="1" applyProtection="1">
      <alignment horizontal="center" vertical="center" wrapText="1"/>
    </xf>
    <xf numFmtId="0" fontId="46" fillId="2" borderId="128" xfId="0" applyFont="1" applyFill="1" applyBorder="1" applyAlignment="1">
      <alignment horizontal="center" vertical="center"/>
    </xf>
    <xf numFmtId="0" fontId="46" fillId="2" borderId="133" xfId="0" applyFont="1" applyFill="1" applyBorder="1" applyAlignment="1">
      <alignment horizontal="center" vertical="center"/>
    </xf>
    <xf numFmtId="0" fontId="84" fillId="0" borderId="161" xfId="0" applyFont="1" applyBorder="1" applyAlignment="1">
      <alignment horizontal="right" vertical="center"/>
    </xf>
    <xf numFmtId="0" fontId="46" fillId="3" borderId="81" xfId="0" applyFont="1" applyFill="1" applyBorder="1" applyAlignment="1" applyProtection="1">
      <alignment horizontal="left" vertical="center" wrapText="1"/>
      <protection locked="0"/>
    </xf>
    <xf numFmtId="0" fontId="46" fillId="3" borderId="146" xfId="0" applyFont="1" applyFill="1" applyBorder="1" applyAlignment="1" applyProtection="1">
      <alignment horizontal="left" vertical="center" wrapText="1"/>
      <protection locked="0"/>
    </xf>
    <xf numFmtId="0" fontId="46" fillId="3" borderId="148" xfId="0" applyFont="1" applyFill="1" applyBorder="1" applyAlignment="1" applyProtection="1">
      <alignment horizontal="left" vertical="center" wrapText="1"/>
      <protection locked="0"/>
    </xf>
    <xf numFmtId="0" fontId="37" fillId="8" borderId="145" xfId="0" applyFont="1" applyFill="1" applyBorder="1" applyAlignment="1">
      <alignment horizontal="center" vertical="center"/>
    </xf>
    <xf numFmtId="0" fontId="37" fillId="8" borderId="143" xfId="0" applyFont="1" applyFill="1" applyBorder="1" applyAlignment="1">
      <alignment horizontal="center" vertical="center"/>
    </xf>
    <xf numFmtId="0" fontId="37" fillId="8" borderId="142" xfId="0" applyFont="1" applyFill="1" applyBorder="1" applyAlignment="1">
      <alignment horizontal="center" vertical="center"/>
    </xf>
    <xf numFmtId="0" fontId="37" fillId="8" borderId="144" xfId="0" applyFont="1" applyFill="1" applyBorder="1" applyAlignment="1">
      <alignment horizontal="center" vertical="center"/>
    </xf>
    <xf numFmtId="0" fontId="50" fillId="2" borderId="81" xfId="0" applyFont="1" applyFill="1" applyBorder="1" applyAlignment="1">
      <alignment horizontal="left" vertical="center"/>
    </xf>
    <xf numFmtId="0" fontId="50" fillId="2" borderId="148" xfId="0" applyFont="1" applyFill="1" applyBorder="1" applyAlignment="1">
      <alignment horizontal="left" vertical="center"/>
    </xf>
    <xf numFmtId="38" fontId="46" fillId="3" borderId="55" xfId="1" applyFont="1" applyFill="1" applyBorder="1" applyAlignment="1" applyProtection="1">
      <alignment horizontal="left" vertical="center"/>
      <protection locked="0"/>
    </xf>
    <xf numFmtId="38" fontId="46" fillId="3" borderId="58" xfId="1" applyFont="1" applyFill="1" applyBorder="1" applyAlignment="1" applyProtection="1">
      <alignment horizontal="left" vertical="center"/>
      <protection locked="0"/>
    </xf>
    <xf numFmtId="38" fontId="46" fillId="3" borderId="57" xfId="1" applyFont="1" applyFill="1" applyBorder="1" applyAlignment="1" applyProtection="1">
      <alignment horizontal="left" vertical="center"/>
      <protection locked="0"/>
    </xf>
    <xf numFmtId="187" fontId="46" fillId="3" borderId="55" xfId="0" applyNumberFormat="1" applyFont="1" applyFill="1" applyBorder="1" applyAlignment="1" applyProtection="1">
      <alignment horizontal="left" vertical="center"/>
      <protection locked="0"/>
    </xf>
    <xf numFmtId="187" fontId="46" fillId="3" borderId="58" xfId="0" applyNumberFormat="1" applyFont="1" applyFill="1" applyBorder="1" applyAlignment="1" applyProtection="1">
      <alignment horizontal="left" vertical="center"/>
      <protection locked="0"/>
    </xf>
    <xf numFmtId="187" fontId="46" fillId="3" borderId="57" xfId="0" applyNumberFormat="1" applyFont="1" applyFill="1" applyBorder="1" applyAlignment="1" applyProtection="1">
      <alignment horizontal="left" vertical="center"/>
      <protection locked="0"/>
    </xf>
    <xf numFmtId="0" fontId="84" fillId="0" borderId="0" xfId="0" applyFont="1" applyAlignment="1">
      <alignment horizontal="right" vertical="center"/>
    </xf>
    <xf numFmtId="0" fontId="46" fillId="0" borderId="59" xfId="0" applyFont="1" applyBorder="1" applyAlignment="1">
      <alignment horizontal="center" vertical="center"/>
    </xf>
    <xf numFmtId="0" fontId="46" fillId="0" borderId="74" xfId="0" applyFont="1" applyBorder="1" applyAlignment="1">
      <alignment horizontal="center" vertical="center"/>
    </xf>
    <xf numFmtId="0" fontId="46" fillId="0" borderId="147" xfId="0" applyFont="1" applyBorder="1" applyAlignment="1">
      <alignment horizontal="center" vertical="center"/>
    </xf>
    <xf numFmtId="0" fontId="55" fillId="0" borderId="59" xfId="0" applyFont="1" applyBorder="1" applyAlignment="1">
      <alignment horizontal="left" vertical="center"/>
    </xf>
    <xf numFmtId="0" fontId="61" fillId="0" borderId="74" xfId="0" applyFont="1" applyBorder="1" applyAlignment="1">
      <alignment horizontal="left" vertical="center"/>
    </xf>
    <xf numFmtId="0" fontId="61" fillId="0" borderId="147" xfId="0" applyFont="1" applyBorder="1" applyAlignment="1">
      <alignment horizontal="left" vertical="center"/>
    </xf>
    <xf numFmtId="0" fontId="46" fillId="0" borderId="0" xfId="0" applyFont="1" applyAlignment="1">
      <alignment horizontal="left" vertical="top" wrapText="1"/>
    </xf>
    <xf numFmtId="0" fontId="46" fillId="0" borderId="118" xfId="0" applyFont="1" applyBorder="1" applyAlignment="1">
      <alignment horizontal="left" vertical="top" wrapText="1"/>
    </xf>
    <xf numFmtId="0" fontId="46" fillId="2" borderId="0" xfId="0" applyFont="1" applyFill="1" applyAlignment="1">
      <alignment horizontal="left" vertical="top" wrapText="1"/>
    </xf>
    <xf numFmtId="0" fontId="46" fillId="2" borderId="118" xfId="0" applyFont="1" applyFill="1" applyBorder="1" applyAlignment="1">
      <alignment horizontal="left" vertical="top" wrapText="1"/>
    </xf>
    <xf numFmtId="0" fontId="35" fillId="0" borderId="0" xfId="0" applyFont="1" applyAlignment="1">
      <alignment horizontal="left" vertical="top" wrapText="1"/>
    </xf>
    <xf numFmtId="0" fontId="35" fillId="0" borderId="118" xfId="0" applyFont="1" applyBorder="1" applyAlignment="1">
      <alignment horizontal="left" vertical="top" wrapText="1"/>
    </xf>
    <xf numFmtId="0" fontId="35" fillId="0" borderId="8" xfId="0" applyFont="1" applyBorder="1" applyAlignment="1">
      <alignment horizontal="left" vertical="center"/>
    </xf>
    <xf numFmtId="0" fontId="35" fillId="0" borderId="0" xfId="0" applyFont="1" applyAlignment="1">
      <alignment horizontal="left" vertical="center"/>
    </xf>
    <xf numFmtId="0" fontId="35" fillId="0" borderId="118" xfId="0" applyFont="1" applyBorder="1" applyAlignment="1">
      <alignment horizontal="left" vertical="center"/>
    </xf>
    <xf numFmtId="0" fontId="46" fillId="3" borderId="0" xfId="0" applyFont="1" applyFill="1" applyAlignment="1" applyProtection="1">
      <alignment horizontal="left" vertical="center" wrapText="1"/>
      <protection locked="0"/>
    </xf>
    <xf numFmtId="0" fontId="46" fillId="3" borderId="118" xfId="0" applyFont="1" applyFill="1" applyBorder="1" applyAlignment="1" applyProtection="1">
      <alignment horizontal="left" vertical="center" wrapText="1"/>
      <protection locked="0"/>
    </xf>
    <xf numFmtId="0" fontId="82" fillId="0" borderId="50" xfId="0" applyFont="1" applyBorder="1" applyAlignment="1">
      <alignment horizontal="left" vertical="center" wrapText="1"/>
    </xf>
    <xf numFmtId="0" fontId="82" fillId="0" borderId="151" xfId="0" applyFont="1" applyBorder="1" applyAlignment="1">
      <alignment horizontal="left" vertical="center" wrapText="1"/>
    </xf>
    <xf numFmtId="0" fontId="46" fillId="3" borderId="55" xfId="0" applyFont="1" applyFill="1" applyBorder="1" applyAlignment="1" applyProtection="1">
      <alignment horizontal="left" vertical="center"/>
      <protection locked="0"/>
    </xf>
    <xf numFmtId="0" fontId="46" fillId="3" borderId="58" xfId="0" applyFont="1" applyFill="1" applyBorder="1" applyAlignment="1" applyProtection="1">
      <alignment horizontal="left" vertical="center"/>
      <protection locked="0"/>
    </xf>
    <xf numFmtId="0" fontId="46" fillId="3" borderId="57" xfId="0" applyFont="1" applyFill="1" applyBorder="1" applyAlignment="1" applyProtection="1">
      <alignment horizontal="left" vertical="center"/>
      <protection locked="0"/>
    </xf>
    <xf numFmtId="0" fontId="46" fillId="3" borderId="81" xfId="0" applyFont="1" applyFill="1" applyBorder="1" applyAlignment="1" applyProtection="1">
      <alignment horizontal="left" vertical="center"/>
      <protection locked="0"/>
    </xf>
    <xf numFmtId="0" fontId="46" fillId="3" borderId="146" xfId="0" applyFont="1" applyFill="1" applyBorder="1" applyAlignment="1" applyProtection="1">
      <alignment horizontal="left" vertical="center"/>
      <protection locked="0"/>
    </xf>
    <xf numFmtId="0" fontId="46" fillId="3" borderId="148" xfId="0" applyFont="1" applyFill="1" applyBorder="1" applyAlignment="1" applyProtection="1">
      <alignment horizontal="left" vertical="center"/>
      <protection locked="0"/>
    </xf>
    <xf numFmtId="0" fontId="73" fillId="0" borderId="237" xfId="0" applyFont="1" applyBorder="1" applyAlignment="1">
      <alignment horizontal="center" vertical="center"/>
    </xf>
    <xf numFmtId="0" fontId="73" fillId="0" borderId="238" xfId="0" applyFont="1" applyBorder="1" applyAlignment="1">
      <alignment horizontal="center" vertical="center"/>
    </xf>
    <xf numFmtId="0" fontId="73" fillId="0" borderId="239" xfId="0" applyFont="1" applyBorder="1" applyAlignment="1">
      <alignment horizontal="center" vertical="center"/>
    </xf>
    <xf numFmtId="0" fontId="73" fillId="12" borderId="237" xfId="0" applyFont="1" applyFill="1" applyBorder="1" applyAlignment="1">
      <alignment horizontal="center"/>
    </xf>
    <xf numFmtId="0" fontId="73" fillId="12" borderId="220" xfId="0" applyFont="1" applyFill="1" applyBorder="1" applyAlignment="1">
      <alignment horizontal="center"/>
    </xf>
    <xf numFmtId="0" fontId="73" fillId="12" borderId="238" xfId="0" applyFont="1" applyFill="1" applyBorder="1" applyAlignment="1">
      <alignment horizontal="center"/>
    </xf>
    <xf numFmtId="0" fontId="73" fillId="12" borderId="239" xfId="0" applyFont="1" applyFill="1" applyBorder="1" applyAlignment="1">
      <alignment horizontal="center"/>
    </xf>
    <xf numFmtId="0" fontId="73" fillId="12" borderId="4" xfId="0" applyFont="1" applyFill="1" applyBorder="1" applyAlignment="1">
      <alignment horizontal="center"/>
    </xf>
    <xf numFmtId="0" fontId="73" fillId="12" borderId="240" xfId="0" applyFont="1" applyFill="1" applyBorder="1" applyAlignment="1">
      <alignment horizontal="center"/>
    </xf>
    <xf numFmtId="0" fontId="73" fillId="12" borderId="237" xfId="0" applyFont="1" applyFill="1" applyBorder="1" applyAlignment="1">
      <alignment horizontal="center" vertical="center"/>
    </xf>
    <xf numFmtId="0" fontId="73" fillId="12" borderId="238" xfId="0" applyFont="1" applyFill="1" applyBorder="1" applyAlignment="1">
      <alignment horizontal="center" vertical="center"/>
    </xf>
    <xf numFmtId="0" fontId="73" fillId="12" borderId="239" xfId="0" applyFont="1" applyFill="1" applyBorder="1" applyAlignment="1">
      <alignment horizontal="center" vertical="center"/>
    </xf>
    <xf numFmtId="0" fontId="73" fillId="12" borderId="221" xfId="0" applyFont="1" applyFill="1" applyBorder="1" applyAlignment="1">
      <alignment horizontal="center" vertical="center"/>
    </xf>
    <xf numFmtId="0" fontId="73" fillId="12" borderId="3" xfId="0" applyFont="1" applyFill="1" applyBorder="1" applyAlignment="1">
      <alignment horizontal="center" vertical="center"/>
    </xf>
    <xf numFmtId="55" fontId="73" fillId="0" borderId="1" xfId="0" applyNumberFormat="1" applyFont="1" applyBorder="1" applyAlignment="1">
      <alignment horizontal="center" vertical="center"/>
    </xf>
    <xf numFmtId="0" fontId="73" fillId="0" borderId="2" xfId="0" applyFont="1" applyBorder="1" applyAlignment="1">
      <alignment horizontal="center" vertical="center"/>
    </xf>
    <xf numFmtId="0" fontId="73" fillId="0" borderId="222" xfId="0" applyFont="1" applyBorder="1" applyAlignment="1">
      <alignment horizontal="center" vertical="center"/>
    </xf>
    <xf numFmtId="0" fontId="34" fillId="0" borderId="0" xfId="0" applyFont="1" applyAlignment="1">
      <alignment horizontal="left" vertical="center" wrapText="1"/>
    </xf>
    <xf numFmtId="0" fontId="36" fillId="0" borderId="0" xfId="0" applyFont="1" applyAlignment="1">
      <alignment horizontal="left" vertical="center" wrapText="1"/>
    </xf>
    <xf numFmtId="0" fontId="73" fillId="0" borderId="34" xfId="0" applyFont="1" applyBorder="1" applyAlignment="1">
      <alignment horizontal="right" vertical="center"/>
    </xf>
    <xf numFmtId="0" fontId="73" fillId="0" borderId="32" xfId="0" applyFont="1" applyBorder="1" applyAlignment="1">
      <alignment horizontal="right" vertical="center"/>
    </xf>
    <xf numFmtId="0" fontId="73" fillId="12" borderId="227" xfId="0" applyFont="1" applyFill="1" applyBorder="1" applyAlignment="1">
      <alignment horizontal="right" vertical="center" wrapText="1"/>
    </xf>
    <xf numFmtId="0" fontId="73" fillId="12" borderId="228" xfId="0" applyFont="1" applyFill="1" applyBorder="1" applyAlignment="1">
      <alignment horizontal="right" vertical="center"/>
    </xf>
    <xf numFmtId="0" fontId="73" fillId="12" borderId="229" xfId="0" applyFont="1" applyFill="1" applyBorder="1" applyAlignment="1">
      <alignment horizontal="right" vertical="center"/>
    </xf>
    <xf numFmtId="0" fontId="117" fillId="0" borderId="231" xfId="0" applyFont="1" applyBorder="1" applyAlignment="1">
      <alignment horizontal="right" vertical="center" wrapText="1"/>
    </xf>
    <xf numFmtId="0" fontId="117" fillId="0" borderId="232" xfId="0" applyFont="1" applyBorder="1" applyAlignment="1">
      <alignment horizontal="right" vertical="center"/>
    </xf>
    <xf numFmtId="0" fontId="117" fillId="0" borderId="233" xfId="0" applyFont="1" applyBorder="1" applyAlignment="1">
      <alignment horizontal="right" vertical="center"/>
    </xf>
    <xf numFmtId="0" fontId="117" fillId="0" borderId="234" xfId="0" applyFont="1" applyBorder="1" applyAlignment="1">
      <alignment horizontal="right" vertical="center"/>
    </xf>
    <xf numFmtId="182" fontId="73" fillId="0" borderId="235" xfId="7" applyNumberFormat="1" applyFont="1" applyBorder="1" applyAlignment="1" applyProtection="1">
      <alignment horizontal="right" vertical="center"/>
    </xf>
    <xf numFmtId="182" fontId="73" fillId="0" borderId="236" xfId="7" applyNumberFormat="1" applyFont="1" applyBorder="1" applyAlignment="1" applyProtection="1">
      <alignment horizontal="right" vertical="center"/>
    </xf>
    <xf numFmtId="0" fontId="73" fillId="3" borderId="5" xfId="0" applyFont="1" applyFill="1" applyBorder="1" applyAlignment="1" applyProtection="1">
      <alignment horizontal="left" vertical="center"/>
      <protection locked="0"/>
    </xf>
    <xf numFmtId="0" fontId="73" fillId="3" borderId="41" xfId="0" applyFont="1" applyFill="1" applyBorder="1" applyAlignment="1" applyProtection="1">
      <alignment horizontal="left" vertical="center"/>
      <protection locked="0"/>
    </xf>
    <xf numFmtId="0" fontId="73" fillId="3" borderId="1" xfId="0" applyFont="1" applyFill="1" applyBorder="1" applyAlignment="1" applyProtection="1">
      <alignment horizontal="left" vertical="center"/>
      <protection locked="0"/>
    </xf>
    <xf numFmtId="0" fontId="73" fillId="3" borderId="222" xfId="0" applyFont="1" applyFill="1" applyBorder="1" applyAlignment="1" applyProtection="1">
      <alignment horizontal="left" vertical="center"/>
      <protection locked="0"/>
    </xf>
    <xf numFmtId="0" fontId="36" fillId="0" borderId="0" xfId="0" applyFont="1" applyAlignment="1">
      <alignment horizontal="right" vertical="center" wrapText="1"/>
    </xf>
    <xf numFmtId="0" fontId="37" fillId="8" borderId="152" xfId="0" applyFont="1" applyFill="1" applyBorder="1" applyAlignment="1">
      <alignment horizontal="center" vertical="center"/>
    </xf>
    <xf numFmtId="0" fontId="46" fillId="3" borderId="155" xfId="0" applyFont="1" applyFill="1" applyBorder="1" applyAlignment="1" applyProtection="1">
      <alignment horizontal="left" vertical="center"/>
      <protection locked="0"/>
    </xf>
    <xf numFmtId="0" fontId="46" fillId="3" borderId="139" xfId="0" applyFont="1" applyFill="1" applyBorder="1" applyAlignment="1" applyProtection="1">
      <alignment horizontal="left" vertical="center"/>
      <protection locked="0"/>
    </xf>
    <xf numFmtId="0" fontId="46" fillId="3" borderId="158" xfId="0" applyFont="1" applyFill="1" applyBorder="1" applyAlignment="1" applyProtection="1">
      <alignment horizontal="left" vertical="center"/>
      <protection locked="0"/>
    </xf>
    <xf numFmtId="0" fontId="46" fillId="3" borderId="159" xfId="0" applyFont="1" applyFill="1" applyBorder="1" applyAlignment="1" applyProtection="1">
      <alignment horizontal="left" vertical="center"/>
      <protection locked="0"/>
    </xf>
    <xf numFmtId="179" fontId="46" fillId="3" borderId="160" xfId="5" applyNumberFormat="1" applyFont="1" applyFill="1" applyBorder="1" applyAlignment="1" applyProtection="1">
      <alignment horizontal="left" vertical="center"/>
      <protection locked="0"/>
    </xf>
    <xf numFmtId="179" fontId="46" fillId="3" borderId="161" xfId="5" applyNumberFormat="1" applyFont="1" applyFill="1" applyBorder="1" applyAlignment="1" applyProtection="1">
      <alignment horizontal="left" vertical="center"/>
      <protection locked="0"/>
    </xf>
    <xf numFmtId="179" fontId="46" fillId="3" borderId="162" xfId="5" applyNumberFormat="1" applyFont="1" applyFill="1" applyBorder="1" applyAlignment="1" applyProtection="1">
      <alignment horizontal="left" vertical="center"/>
      <protection locked="0"/>
    </xf>
    <xf numFmtId="0" fontId="46" fillId="0" borderId="163" xfId="0" applyFont="1" applyBorder="1" applyAlignment="1">
      <alignment horizontal="center" vertical="center"/>
    </xf>
    <xf numFmtId="0" fontId="46" fillId="0" borderId="167" xfId="0" applyFont="1" applyBorder="1" applyAlignment="1">
      <alignment horizontal="center" vertical="center"/>
    </xf>
    <xf numFmtId="0" fontId="46" fillId="0" borderId="127" xfId="0" applyFont="1" applyBorder="1" applyAlignment="1">
      <alignment horizontal="left" vertical="center"/>
    </xf>
    <xf numFmtId="0" fontId="46" fillId="0" borderId="132" xfId="0" applyFont="1" applyBorder="1" applyAlignment="1">
      <alignment horizontal="left" vertical="center"/>
    </xf>
    <xf numFmtId="0" fontId="46" fillId="0" borderId="165" xfId="0" applyFont="1" applyBorder="1" applyAlignment="1" applyProtection="1">
      <alignment horizontal="center" vertical="center"/>
    </xf>
    <xf numFmtId="0" fontId="46" fillId="0" borderId="142" xfId="0" applyFont="1" applyBorder="1" applyAlignment="1" applyProtection="1">
      <alignment horizontal="center" vertical="center"/>
    </xf>
    <xf numFmtId="0" fontId="46" fillId="0" borderId="166" xfId="0" applyFont="1" applyBorder="1" applyAlignment="1" applyProtection="1">
      <alignment horizontal="center" vertical="center"/>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left" vertical="center" wrapText="1" shrinkToFit="1"/>
    </xf>
    <xf numFmtId="38" fontId="8" fillId="3" borderId="0" xfId="2" applyNumberFormat="1" applyFont="1" applyFill="1" applyAlignment="1">
      <alignment horizontal="center"/>
    </xf>
    <xf numFmtId="0" fontId="8" fillId="3" borderId="0" xfId="2" applyFont="1" applyFill="1" applyAlignment="1">
      <alignment horizontal="center"/>
    </xf>
    <xf numFmtId="0" fontId="5" fillId="0" borderId="0" xfId="0" applyFont="1" applyAlignment="1">
      <alignment horizontal="left" vertical="center"/>
    </xf>
    <xf numFmtId="0" fontId="13" fillId="3" borderId="0" xfId="0" applyFont="1" applyFill="1" applyAlignment="1">
      <alignment horizontal="left" vertical="center" wrapText="1"/>
    </xf>
    <xf numFmtId="0" fontId="5" fillId="0" borderId="0" xfId="0" applyFont="1" applyAlignment="1">
      <alignment horizontal="left" vertical="center" wrapText="1"/>
    </xf>
    <xf numFmtId="49" fontId="14" fillId="3" borderId="0" xfId="0" applyNumberFormat="1" applyFont="1" applyFill="1" applyAlignment="1">
      <alignment horizontal="left" vertical="center" shrinkToFit="1"/>
    </xf>
    <xf numFmtId="0" fontId="14" fillId="3" borderId="0" xfId="0" applyFont="1" applyFill="1" applyAlignment="1">
      <alignment horizontal="left" vertical="center" shrinkToFit="1"/>
    </xf>
    <xf numFmtId="0" fontId="5" fillId="3" borderId="0" xfId="0" applyFont="1" applyFill="1" applyAlignment="1">
      <alignment horizontal="center" vertical="center"/>
    </xf>
    <xf numFmtId="0" fontId="10" fillId="0" borderId="0" xfId="0" applyFont="1" applyAlignment="1">
      <alignment horizontal="center" vertical="center"/>
    </xf>
    <xf numFmtId="0" fontId="10" fillId="3" borderId="0" xfId="0" applyFont="1" applyFill="1" applyAlignment="1">
      <alignment horizontal="center" vertical="center"/>
    </xf>
    <xf numFmtId="49" fontId="13" fillId="3" borderId="0" xfId="0" applyNumberFormat="1" applyFont="1" applyFill="1" applyAlignment="1">
      <alignment horizontal="left" vertical="center"/>
    </xf>
    <xf numFmtId="0" fontId="13" fillId="3" borderId="0" xfId="0" applyFont="1" applyFill="1" applyAlignment="1">
      <alignment horizontal="left" vertical="center"/>
    </xf>
    <xf numFmtId="0" fontId="113" fillId="3" borderId="0" xfId="0" applyFont="1" applyFill="1" applyAlignment="1">
      <alignment horizontal="left" vertical="center" wrapText="1"/>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176" fontId="21" fillId="3" borderId="1" xfId="3" applyNumberFormat="1" applyFont="1" applyFill="1" applyBorder="1" applyAlignment="1" applyProtection="1">
      <alignment horizontal="left" vertical="center" shrinkToFit="1"/>
    </xf>
    <xf numFmtId="176" fontId="13" fillId="3" borderId="2" xfId="0" applyNumberFormat="1" applyFont="1" applyFill="1" applyBorder="1" applyAlignment="1">
      <alignment horizontal="left" vertical="center" shrinkToFi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177" fontId="21" fillId="3" borderId="2" xfId="3" applyNumberFormat="1" applyFont="1" applyFill="1" applyBorder="1" applyAlignment="1" applyProtection="1">
      <alignment horizontal="left" vertical="center" shrinkToFit="1"/>
    </xf>
    <xf numFmtId="177" fontId="13" fillId="3" borderId="2" xfId="0" applyNumberFormat="1" applyFont="1" applyFill="1" applyBorder="1" applyAlignment="1">
      <alignment horizontal="left" vertical="center" shrinkToFit="1"/>
    </xf>
    <xf numFmtId="177" fontId="13" fillId="3" borderId="3" xfId="0" applyNumberFormat="1" applyFont="1" applyFill="1" applyBorder="1" applyAlignment="1">
      <alignment horizontal="left" vertical="center" shrinkToFit="1"/>
    </xf>
    <xf numFmtId="49" fontId="13" fillId="3" borderId="1" xfId="0" applyNumberFormat="1" applyFont="1" applyFill="1" applyBorder="1">
      <alignment vertical="center"/>
    </xf>
    <xf numFmtId="0" fontId="13" fillId="3" borderId="2" xfId="0" applyFont="1" applyFill="1" applyBorder="1">
      <alignment vertical="center"/>
    </xf>
    <xf numFmtId="0" fontId="13" fillId="3" borderId="3" xfId="0" applyFont="1" applyFill="1" applyBorder="1">
      <alignment vertical="center"/>
    </xf>
    <xf numFmtId="38" fontId="13" fillId="0" borderId="0" xfId="1" applyFont="1" applyFill="1" applyBorder="1" applyAlignment="1" applyProtection="1">
      <alignment horizontal="center" vertical="center" wrapText="1" shrinkToFit="1"/>
    </xf>
    <xf numFmtId="38" fontId="13" fillId="0" borderId="0" xfId="1" applyFont="1" applyFill="1" applyBorder="1" applyAlignment="1" applyProtection="1">
      <alignment vertical="center" wrapText="1" shrinkToFit="1"/>
    </xf>
    <xf numFmtId="0" fontId="5" fillId="0" borderId="0" xfId="2" applyFont="1" applyAlignment="1">
      <alignment horizontal="left" vertical="center" wrapText="1"/>
    </xf>
    <xf numFmtId="0" fontId="5" fillId="0" borderId="4" xfId="0" applyFont="1" applyBorder="1" applyAlignment="1">
      <alignment horizontal="center" vertical="center"/>
    </xf>
    <xf numFmtId="180" fontId="5" fillId="3" borderId="5" xfId="7" applyNumberFormat="1" applyFont="1" applyFill="1" applyBorder="1" applyAlignment="1">
      <alignment horizontal="center" vertical="center"/>
    </xf>
    <xf numFmtId="180" fontId="5" fillId="3" borderId="6" xfId="7" applyNumberFormat="1" applyFont="1" applyFill="1" applyBorder="1" applyAlignment="1">
      <alignment horizontal="center" vertical="center"/>
    </xf>
    <xf numFmtId="180" fontId="5" fillId="3" borderId="13" xfId="7" applyNumberFormat="1" applyFont="1" applyFill="1" applyBorder="1" applyAlignment="1">
      <alignment horizontal="center" vertical="center"/>
    </xf>
    <xf numFmtId="180" fontId="5" fillId="3" borderId="14" xfId="7"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vertical="center"/>
    </xf>
    <xf numFmtId="0" fontId="5" fillId="0" borderId="4" xfId="0" applyFont="1" applyBorder="1" applyAlignment="1">
      <alignment horizontal="center" vertical="center" wrapText="1"/>
    </xf>
    <xf numFmtId="0" fontId="5" fillId="3" borderId="0" xfId="0" applyFont="1" applyFill="1" applyAlignment="1">
      <alignment horizontal="left" vertical="center" wrapText="1"/>
    </xf>
    <xf numFmtId="3" fontId="5" fillId="3" borderId="5"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23" fillId="3" borderId="5"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5" xfId="0" applyFont="1" applyFill="1" applyBorder="1" applyAlignment="1">
      <alignment horizontal="right" vertical="center"/>
    </xf>
    <xf numFmtId="0" fontId="23" fillId="3" borderId="6" xfId="0" applyFont="1" applyFill="1" applyBorder="1" applyAlignment="1">
      <alignment horizontal="right" vertical="center"/>
    </xf>
    <xf numFmtId="0" fontId="23" fillId="3" borderId="7" xfId="0" applyFont="1" applyFill="1" applyBorder="1" applyAlignment="1">
      <alignment horizontal="right" vertical="center"/>
    </xf>
    <xf numFmtId="0" fontId="23" fillId="3" borderId="13" xfId="0" applyFont="1" applyFill="1" applyBorder="1" applyAlignment="1">
      <alignment horizontal="right" vertical="center"/>
    </xf>
    <xf numFmtId="0" fontId="23" fillId="3" borderId="14" xfId="0" applyFont="1" applyFill="1" applyBorder="1" applyAlignment="1">
      <alignment horizontal="right" vertical="center"/>
    </xf>
    <xf numFmtId="0" fontId="23" fillId="3" borderId="15" xfId="0" applyFont="1" applyFill="1" applyBorder="1" applyAlignment="1">
      <alignment horizontal="right" vertical="center"/>
    </xf>
    <xf numFmtId="38" fontId="23" fillId="0" borderId="5" xfId="0" applyNumberFormat="1" applyFont="1" applyBorder="1" applyAlignment="1">
      <alignment horizontal="right" vertical="center"/>
    </xf>
    <xf numFmtId="38" fontId="23" fillId="0" borderId="6" xfId="0" applyNumberFormat="1" applyFont="1" applyBorder="1" applyAlignment="1">
      <alignment horizontal="right" vertical="center"/>
    </xf>
    <xf numFmtId="38" fontId="23" fillId="0" borderId="7" xfId="0" applyNumberFormat="1" applyFont="1" applyBorder="1" applyAlignment="1">
      <alignment horizontal="right" vertical="center"/>
    </xf>
    <xf numFmtId="38" fontId="23" fillId="0" borderId="13" xfId="0" applyNumberFormat="1" applyFont="1" applyBorder="1" applyAlignment="1">
      <alignment horizontal="right" vertical="center"/>
    </xf>
    <xf numFmtId="38" fontId="23" fillId="0" borderId="14" xfId="0" applyNumberFormat="1" applyFont="1" applyBorder="1" applyAlignment="1">
      <alignment horizontal="right" vertical="center"/>
    </xf>
    <xf numFmtId="38" fontId="23" fillId="0" borderId="15" xfId="0" applyNumberFormat="1" applyFont="1" applyBorder="1" applyAlignment="1">
      <alignment horizontal="righ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13" xfId="0" applyFont="1" applyFill="1" applyBorder="1" applyAlignment="1">
      <alignment horizontal="left" vertical="center"/>
    </xf>
    <xf numFmtId="0" fontId="23" fillId="3" borderId="14" xfId="0" applyFont="1" applyFill="1" applyBorder="1" applyAlignment="1">
      <alignment horizontal="left" vertical="center"/>
    </xf>
    <xf numFmtId="0" fontId="23" fillId="3" borderId="15" xfId="0" applyFont="1" applyFill="1" applyBorder="1" applyAlignment="1">
      <alignment horizontal="left" vertical="center"/>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49" fontId="23" fillId="0" borderId="13" xfId="0" applyNumberFormat="1" applyFont="1" applyBorder="1" applyAlignment="1" applyProtection="1">
      <alignment horizontal="center" vertical="center" wrapText="1"/>
      <protection locked="0"/>
    </xf>
    <xf numFmtId="49" fontId="23" fillId="0" borderId="14" xfId="0" applyNumberFormat="1" applyFont="1" applyBorder="1" applyAlignment="1" applyProtection="1">
      <alignment horizontal="center" vertical="center" wrapText="1"/>
      <protection locked="0"/>
    </xf>
    <xf numFmtId="49" fontId="23" fillId="0" borderId="15" xfId="0" applyNumberFormat="1" applyFont="1" applyBorder="1" applyAlignment="1" applyProtection="1">
      <alignment horizontal="center" vertical="center" wrapText="1"/>
      <protection locked="0"/>
    </xf>
    <xf numFmtId="49" fontId="23" fillId="0" borderId="5"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49" fontId="23" fillId="0" borderId="13" xfId="0" applyNumberFormat="1" applyFont="1" applyBorder="1" applyAlignment="1">
      <alignment horizontal="center" vertical="center" wrapText="1"/>
    </xf>
    <xf numFmtId="49" fontId="23" fillId="0" borderId="14"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0" fontId="59" fillId="0" borderId="0" xfId="0" applyFont="1" applyAlignment="1">
      <alignment horizontal="center" vertical="center"/>
    </xf>
    <xf numFmtId="38" fontId="5" fillId="3"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3" fontId="8" fillId="3" borderId="5" xfId="0" applyNumberFormat="1" applyFont="1" applyFill="1" applyBorder="1" applyAlignment="1">
      <alignment horizontal="right" vertical="center"/>
    </xf>
    <xf numFmtId="0" fontId="8" fillId="3" borderId="6" xfId="0" applyFont="1" applyFill="1" applyBorder="1" applyAlignment="1">
      <alignment horizontal="right" vertical="center"/>
    </xf>
    <xf numFmtId="0" fontId="8" fillId="3" borderId="7" xfId="0" applyFont="1" applyFill="1" applyBorder="1" applyAlignment="1">
      <alignment horizontal="right" vertical="center"/>
    </xf>
    <xf numFmtId="0" fontId="8" fillId="3" borderId="8" xfId="0" applyFont="1" applyFill="1" applyBorder="1" applyAlignment="1">
      <alignment horizontal="right" vertical="center"/>
    </xf>
    <xf numFmtId="0" fontId="8" fillId="3" borderId="0" xfId="0" applyFont="1" applyFill="1" applyAlignment="1">
      <alignment horizontal="right" vertical="center"/>
    </xf>
    <xf numFmtId="0" fontId="8" fillId="3" borderId="9" xfId="0" applyFont="1" applyFill="1" applyBorder="1" applyAlignment="1">
      <alignment horizontal="right"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12" xfId="0" applyFont="1" applyFill="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38" fontId="24" fillId="0" borderId="22" xfId="0" applyNumberFormat="1" applyFont="1" applyBorder="1" applyAlignment="1">
      <alignment horizontal="right" vertical="center"/>
    </xf>
    <xf numFmtId="0" fontId="24" fillId="0" borderId="22" xfId="0" applyFont="1" applyBorder="1" applyAlignment="1">
      <alignment horizontal="right" vertical="center"/>
    </xf>
    <xf numFmtId="38" fontId="18" fillId="3" borderId="1" xfId="0" applyNumberFormat="1" applyFont="1" applyFill="1" applyBorder="1" applyAlignment="1">
      <alignment horizontal="center" vertical="center"/>
    </xf>
    <xf numFmtId="38" fontId="18" fillId="3" borderId="3" xfId="0" applyNumberFormat="1" applyFont="1" applyFill="1" applyBorder="1" applyAlignment="1">
      <alignment horizontal="center" vertical="center"/>
    </xf>
    <xf numFmtId="38" fontId="24" fillId="3" borderId="23" xfId="0" applyNumberFormat="1" applyFont="1" applyFill="1" applyBorder="1" applyAlignment="1">
      <alignment horizontal="right" vertical="center"/>
    </xf>
    <xf numFmtId="0" fontId="24" fillId="3" borderId="24" xfId="0" applyFont="1" applyFill="1" applyBorder="1" applyAlignment="1">
      <alignment horizontal="right" vertical="center"/>
    </xf>
    <xf numFmtId="0" fontId="24" fillId="3" borderId="25" xfId="0" applyFont="1" applyFill="1" applyBorder="1" applyAlignment="1">
      <alignment horizontal="right" vertical="center"/>
    </xf>
    <xf numFmtId="0" fontId="24" fillId="3" borderId="8" xfId="0" applyFont="1" applyFill="1" applyBorder="1" applyAlignment="1">
      <alignment horizontal="right" vertical="center"/>
    </xf>
    <xf numFmtId="0" fontId="24" fillId="3" borderId="0" xfId="0" applyFont="1" applyFill="1" applyAlignment="1">
      <alignment horizontal="right" vertical="center"/>
    </xf>
    <xf numFmtId="0" fontId="24" fillId="3" borderId="9" xfId="0" applyFont="1" applyFill="1" applyBorder="1" applyAlignment="1">
      <alignment horizontal="right" vertical="center"/>
    </xf>
    <xf numFmtId="0" fontId="24" fillId="3" borderId="13" xfId="0" applyFont="1" applyFill="1" applyBorder="1" applyAlignment="1">
      <alignment horizontal="right" vertical="center"/>
    </xf>
    <xf numFmtId="0" fontId="24" fillId="3" borderId="14" xfId="0" applyFont="1" applyFill="1" applyBorder="1" applyAlignment="1">
      <alignment horizontal="right" vertical="center"/>
    </xf>
    <xf numFmtId="0" fontId="24" fillId="3" borderId="15" xfId="0" applyFont="1" applyFill="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38" fontId="24" fillId="3" borderId="188" xfId="0" applyNumberFormat="1" applyFont="1" applyFill="1" applyBorder="1" applyAlignment="1">
      <alignment horizontal="right" vertical="center"/>
    </xf>
    <xf numFmtId="49" fontId="18" fillId="0" borderId="26" xfId="0" applyNumberFormat="1" applyFont="1" applyBorder="1" applyAlignment="1">
      <alignment horizontal="right" vertical="center" wrapText="1"/>
    </xf>
    <xf numFmtId="49" fontId="18" fillId="0" borderId="27" xfId="0" applyNumberFormat="1" applyFont="1" applyBorder="1" applyAlignment="1">
      <alignment horizontal="right" vertical="center" wrapText="1"/>
    </xf>
    <xf numFmtId="49" fontId="18" fillId="0" borderId="28" xfId="0" applyNumberFormat="1" applyFont="1" applyBorder="1" applyAlignment="1">
      <alignment horizontal="right" vertical="center" wrapText="1"/>
    </xf>
    <xf numFmtId="49" fontId="18" fillId="0" borderId="13" xfId="0" applyNumberFormat="1" applyFont="1" applyBorder="1" applyAlignment="1">
      <alignment horizontal="right" vertical="center" wrapText="1"/>
    </xf>
    <xf numFmtId="49" fontId="18" fillId="0" borderId="14" xfId="0" applyNumberFormat="1" applyFont="1" applyBorder="1" applyAlignment="1">
      <alignment horizontal="right" vertical="center" wrapText="1"/>
    </xf>
    <xf numFmtId="49" fontId="18" fillId="0" borderId="15" xfId="0" applyNumberFormat="1" applyFont="1" applyBorder="1" applyAlignment="1">
      <alignment horizontal="righ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38" fontId="24" fillId="3" borderId="8" xfId="1" applyFont="1" applyFill="1" applyBorder="1" applyAlignment="1">
      <alignment horizontal="right" vertical="center"/>
    </xf>
    <xf numFmtId="38" fontId="24" fillId="3" borderId="0" xfId="1" applyFont="1" applyFill="1" applyAlignment="1">
      <alignment horizontal="right" vertical="center"/>
    </xf>
    <xf numFmtId="38" fontId="24" fillId="3" borderId="9" xfId="1" applyFont="1" applyFill="1" applyBorder="1" applyAlignment="1">
      <alignment horizontal="right" vertical="center"/>
    </xf>
    <xf numFmtId="38" fontId="24" fillId="3" borderId="13" xfId="1" applyFont="1" applyFill="1" applyBorder="1" applyAlignment="1">
      <alignment horizontal="right" vertical="center"/>
    </xf>
    <xf numFmtId="38" fontId="24" fillId="3" borderId="14" xfId="1" applyFont="1" applyFill="1" applyBorder="1" applyAlignment="1">
      <alignment horizontal="right" vertical="center"/>
    </xf>
    <xf numFmtId="38" fontId="24" fillId="3" borderId="15" xfId="1" applyFont="1" applyFill="1" applyBorder="1" applyAlignment="1">
      <alignment horizontal="righ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38" fontId="24" fillId="3" borderId="5" xfId="1" applyFont="1" applyFill="1" applyBorder="1" applyAlignment="1">
      <alignment horizontal="right" vertical="center"/>
    </xf>
    <xf numFmtId="38" fontId="24" fillId="3" borderId="6" xfId="1" applyFont="1" applyFill="1" applyBorder="1" applyAlignment="1">
      <alignment horizontal="right" vertical="center"/>
    </xf>
    <xf numFmtId="38" fontId="24" fillId="3" borderId="7" xfId="1" applyFont="1" applyFill="1" applyBorder="1" applyAlignment="1">
      <alignment horizontal="right" vertical="center"/>
    </xf>
    <xf numFmtId="38" fontId="24" fillId="3" borderId="19" xfId="1" applyFont="1" applyFill="1" applyBorder="1" applyAlignment="1">
      <alignment horizontal="right" vertical="center"/>
    </xf>
    <xf numFmtId="38" fontId="24" fillId="3" borderId="20" xfId="1" applyFont="1" applyFill="1" applyBorder="1" applyAlignment="1">
      <alignment horizontal="right" vertical="center"/>
    </xf>
    <xf numFmtId="38" fontId="24" fillId="3" borderId="21" xfId="1" applyFont="1" applyFill="1" applyBorder="1" applyAlignment="1">
      <alignment horizontal="righ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41"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40"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23" fillId="3" borderId="44" xfId="0" applyFont="1" applyFill="1" applyBorder="1" applyAlignment="1">
      <alignment horizontal="center" vertical="center" wrapText="1"/>
    </xf>
    <xf numFmtId="38" fontId="23" fillId="3" borderId="5" xfId="0" applyNumberFormat="1" applyFont="1" applyFill="1" applyBorder="1" applyAlignment="1">
      <alignment horizontal="center" vertical="center" wrapText="1"/>
    </xf>
    <xf numFmtId="57" fontId="23" fillId="3" borderId="5" xfId="0" applyNumberFormat="1" applyFont="1" applyFill="1" applyBorder="1" applyAlignment="1">
      <alignment horizontal="center" vertical="center" wrapText="1"/>
    </xf>
    <xf numFmtId="0" fontId="8" fillId="2" borderId="0" xfId="0" applyFont="1" applyFill="1" applyAlignment="1">
      <alignment horizontal="center" vertical="center"/>
    </xf>
    <xf numFmtId="0" fontId="0" fillId="0" borderId="0" xfId="0" applyAlignment="1">
      <alignment horizontal="left" vertical="center"/>
    </xf>
    <xf numFmtId="0" fontId="5" fillId="2" borderId="0" xfId="0" applyFont="1" applyFill="1" applyAlignment="1">
      <alignment horizontal="right"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38" fontId="5" fillId="2" borderId="32" xfId="1" applyFont="1" applyFill="1" applyBorder="1" applyAlignment="1">
      <alignment horizontal="center" vertical="center"/>
    </xf>
    <xf numFmtId="38" fontId="5" fillId="2" borderId="33" xfId="1" applyFont="1" applyFill="1" applyBorder="1" applyAlignment="1">
      <alignment horizontal="center" vertical="center"/>
    </xf>
    <xf numFmtId="38" fontId="5" fillId="2" borderId="34"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38" fontId="5" fillId="2" borderId="15" xfId="1" applyFont="1" applyFill="1" applyBorder="1" applyAlignment="1">
      <alignment horizontal="center" vertical="center"/>
    </xf>
    <xf numFmtId="38" fontId="5" fillId="2" borderId="32" xfId="1"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39" xfId="0" applyFont="1" applyFill="1" applyBorder="1" applyAlignment="1">
      <alignment horizontal="center" vertical="center"/>
    </xf>
    <xf numFmtId="49" fontId="5" fillId="0" borderId="0" xfId="0" applyNumberFormat="1" applyFont="1" applyAlignment="1">
      <alignment horizontal="center" vertical="center"/>
    </xf>
    <xf numFmtId="0" fontId="13" fillId="0" borderId="0" xfId="0" applyFont="1" applyAlignment="1">
      <alignment horizontal="center" vertical="center"/>
    </xf>
    <xf numFmtId="0" fontId="22" fillId="3" borderId="0" xfId="0" applyFont="1" applyFill="1" applyAlignment="1">
      <alignment horizontal="left" vertical="center" wrapText="1"/>
    </xf>
    <xf numFmtId="0" fontId="13" fillId="0" borderId="0" xfId="0" applyFont="1" applyAlignment="1">
      <alignment horizontal="left" vertical="center" wrapText="1"/>
    </xf>
    <xf numFmtId="49" fontId="5" fillId="3" borderId="0" xfId="0" applyNumberFormat="1" applyFont="1" applyFill="1" applyAlignment="1">
      <alignment horizontal="left" vertical="center"/>
    </xf>
    <xf numFmtId="0" fontId="5" fillId="3" borderId="0" xfId="0" applyFont="1" applyFill="1" applyAlignment="1">
      <alignment horizontal="left" vertical="center"/>
    </xf>
    <xf numFmtId="0" fontId="13" fillId="0" borderId="0" xfId="0" applyFont="1" applyAlignment="1">
      <alignment horizontal="left" vertical="center"/>
    </xf>
    <xf numFmtId="0" fontId="119" fillId="12" borderId="221" xfId="0" applyFont="1" applyFill="1" applyBorder="1" applyAlignment="1">
      <alignment horizontal="center" vertical="center"/>
    </xf>
    <xf numFmtId="0" fontId="119" fillId="12" borderId="3" xfId="0" applyFont="1" applyFill="1" applyBorder="1" applyAlignment="1">
      <alignment horizontal="center" vertical="center"/>
    </xf>
    <xf numFmtId="0" fontId="73" fillId="3" borderId="5" xfId="0" applyFont="1" applyFill="1" applyBorder="1" applyAlignment="1">
      <alignment horizontal="left" vertical="center"/>
    </xf>
    <xf numFmtId="0" fontId="73" fillId="3" borderId="41" xfId="0" applyFont="1" applyFill="1" applyBorder="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55" fontId="119" fillId="0" borderId="1" xfId="0" applyNumberFormat="1" applyFont="1" applyBorder="1" applyAlignment="1">
      <alignment horizontal="center" vertical="center"/>
    </xf>
    <xf numFmtId="0" fontId="119" fillId="0" borderId="2" xfId="0" applyFont="1" applyBorder="1" applyAlignment="1">
      <alignment horizontal="center" vertical="center"/>
    </xf>
    <xf numFmtId="0" fontId="119" fillId="0" borderId="222"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left" vertical="top" wrapText="1"/>
    </xf>
    <xf numFmtId="0" fontId="73" fillId="3" borderId="244" xfId="0" applyFont="1" applyFill="1" applyBorder="1" applyAlignment="1">
      <alignment horizontal="right" vertical="center"/>
    </xf>
    <xf numFmtId="0" fontId="73" fillId="3" borderId="245" xfId="0" applyFont="1" applyFill="1" applyBorder="1" applyAlignment="1">
      <alignment horizontal="right" vertical="center"/>
    </xf>
    <xf numFmtId="0" fontId="73" fillId="12" borderId="243" xfId="0" applyFont="1" applyFill="1" applyBorder="1" applyAlignment="1">
      <alignment horizontal="right" vertical="center"/>
    </xf>
    <xf numFmtId="0" fontId="73" fillId="12" borderId="244" xfId="0" applyFont="1" applyFill="1" applyBorder="1" applyAlignment="1">
      <alignment horizontal="right" vertical="center"/>
    </xf>
    <xf numFmtId="182" fontId="122" fillId="3" borderId="246" xfId="7" applyNumberFormat="1" applyFont="1" applyFill="1" applyBorder="1" applyAlignment="1" applyProtection="1">
      <alignment horizontal="right" vertical="center"/>
    </xf>
    <xf numFmtId="182" fontId="122" fillId="3" borderId="247" xfId="7" applyNumberFormat="1" applyFont="1" applyFill="1" applyBorder="1" applyAlignment="1" applyProtection="1">
      <alignment horizontal="right" vertical="center"/>
    </xf>
    <xf numFmtId="49" fontId="23" fillId="0" borderId="0" xfId="0" applyNumberFormat="1" applyFont="1" applyAlignment="1">
      <alignment horizontal="left" vertical="center" wrapText="1" shrinkToFit="1"/>
    </xf>
    <xf numFmtId="38" fontId="121" fillId="3" borderId="5" xfId="0" applyNumberFormat="1" applyFont="1" applyFill="1" applyBorder="1" applyAlignment="1">
      <alignment horizontal="left" vertical="center"/>
    </xf>
    <xf numFmtId="0" fontId="121" fillId="3" borderId="41" xfId="0" applyFont="1" applyFill="1" applyBorder="1" applyAlignment="1">
      <alignment horizontal="left" vertical="center"/>
    </xf>
    <xf numFmtId="0" fontId="73" fillId="3" borderId="34" xfId="0" applyFont="1" applyFill="1" applyBorder="1" applyAlignment="1">
      <alignment horizontal="right" vertical="center"/>
    </xf>
    <xf numFmtId="0" fontId="73" fillId="3" borderId="32" xfId="0" applyFont="1" applyFill="1" applyBorder="1" applyAlignment="1">
      <alignment horizontal="right" vertical="center"/>
    </xf>
    <xf numFmtId="0" fontId="73" fillId="12" borderId="227" xfId="0" applyFont="1" applyFill="1" applyBorder="1" applyAlignment="1">
      <alignment horizontal="right" vertical="center"/>
    </xf>
    <xf numFmtId="0" fontId="117" fillId="0" borderId="231" xfId="0" applyFont="1" applyBorder="1" applyAlignment="1">
      <alignment horizontal="right" vertical="center"/>
    </xf>
    <xf numFmtId="182" fontId="73" fillId="3" borderId="235" xfId="7" applyNumberFormat="1" applyFont="1" applyFill="1" applyBorder="1" applyAlignment="1" applyProtection="1">
      <alignment horizontal="right" vertical="center"/>
    </xf>
    <xf numFmtId="182" fontId="73" fillId="3" borderId="236" xfId="7" applyNumberFormat="1" applyFont="1" applyFill="1" applyBorder="1" applyAlignment="1" applyProtection="1">
      <alignment horizontal="right" vertical="center"/>
    </xf>
    <xf numFmtId="0" fontId="125" fillId="3" borderId="0" xfId="0" applyFont="1" applyFill="1" applyAlignment="1">
      <alignment horizontal="left" vertical="center" wrapText="1"/>
    </xf>
    <xf numFmtId="38" fontId="67" fillId="3" borderId="0" xfId="2" applyNumberFormat="1" applyFont="1" applyFill="1" applyAlignment="1">
      <alignment horizontal="left" vertical="top" wrapText="1"/>
    </xf>
    <xf numFmtId="187" fontId="8" fillId="3" borderId="0" xfId="2" applyNumberFormat="1" applyFont="1" applyFill="1" applyAlignment="1">
      <alignment horizontal="center"/>
    </xf>
    <xf numFmtId="0" fontId="23" fillId="3" borderId="0" xfId="2" applyFont="1" applyFill="1" applyAlignment="1">
      <alignment horizontal="left" vertical="top" wrapText="1"/>
    </xf>
    <xf numFmtId="0" fontId="5" fillId="0" borderId="0" xfId="2" applyFont="1" applyAlignment="1">
      <alignment horizontal="left" vertical="top" wrapText="1"/>
    </xf>
    <xf numFmtId="0" fontId="13" fillId="3" borderId="1" xfId="0" applyFont="1" applyFill="1" applyBorder="1">
      <alignment vertical="center"/>
    </xf>
    <xf numFmtId="176" fontId="21" fillId="3" borderId="1" xfId="3" applyNumberFormat="1" applyFont="1" applyFill="1" applyBorder="1" applyAlignment="1" applyProtection="1">
      <alignment horizontal="left" vertical="center"/>
    </xf>
    <xf numFmtId="176" fontId="13" fillId="3" borderId="2" xfId="0" applyNumberFormat="1" applyFont="1" applyFill="1" applyBorder="1" applyAlignment="1">
      <alignment horizontal="left" vertical="center"/>
    </xf>
    <xf numFmtId="177" fontId="21" fillId="3" borderId="2" xfId="3" applyNumberFormat="1" applyFont="1" applyFill="1" applyBorder="1" applyAlignment="1" applyProtection="1">
      <alignment horizontal="left" vertical="center"/>
    </xf>
    <xf numFmtId="177" fontId="13" fillId="3" borderId="2" xfId="0" applyNumberFormat="1" applyFont="1" applyFill="1" applyBorder="1" applyAlignment="1">
      <alignment horizontal="left" vertical="center"/>
    </xf>
    <xf numFmtId="177" fontId="13" fillId="3" borderId="3" xfId="0" applyNumberFormat="1" applyFont="1" applyFill="1" applyBorder="1" applyAlignment="1">
      <alignment horizontal="left" vertical="center"/>
    </xf>
    <xf numFmtId="0" fontId="5" fillId="2" borderId="0" xfId="0" applyFont="1" applyFill="1" applyAlignment="1">
      <alignment horizontal="left" vertical="top" wrapText="1"/>
    </xf>
    <xf numFmtId="2" fontId="5" fillId="3" borderId="0" xfId="0" applyNumberFormat="1" applyFont="1" applyFill="1" applyAlignment="1">
      <alignment horizontal="left" vertical="center" wrapText="1"/>
    </xf>
    <xf numFmtId="0" fontId="5" fillId="2" borderId="14" xfId="0" applyFont="1" applyFill="1" applyBorder="1" applyAlignment="1">
      <alignment horizontal="left" vertical="center"/>
    </xf>
    <xf numFmtId="0" fontId="13" fillId="3" borderId="14"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49" fontId="5" fillId="2" borderId="0" xfId="0" applyNumberFormat="1" applyFont="1" applyFill="1" applyAlignment="1">
      <alignment horizontal="center" vertical="center" wrapText="1" shrinkToFit="1"/>
    </xf>
    <xf numFmtId="49" fontId="5" fillId="2" borderId="0" xfId="0" applyNumberFormat="1" applyFont="1" applyFill="1" applyAlignment="1">
      <alignment horizontal="center" vertical="top" wrapText="1"/>
    </xf>
    <xf numFmtId="38" fontId="5" fillId="3" borderId="0" xfId="0" applyNumberFormat="1" applyFont="1" applyFill="1" applyAlignment="1">
      <alignment horizontal="left" vertical="center" wrapText="1"/>
    </xf>
    <xf numFmtId="0" fontId="18" fillId="2" borderId="0" xfId="0" applyFont="1" applyFill="1" applyAlignment="1">
      <alignment horizontal="center" vertical="center"/>
    </xf>
    <xf numFmtId="0" fontId="25" fillId="2" borderId="0" xfId="0" applyFont="1" applyFill="1" applyAlignment="1">
      <alignment horizontal="center" vertical="center"/>
    </xf>
    <xf numFmtId="0" fontId="5" fillId="2" borderId="0" xfId="0" applyFont="1" applyFill="1" applyAlignment="1">
      <alignment horizontal="center" vertical="center"/>
    </xf>
    <xf numFmtId="0" fontId="13" fillId="3" borderId="0" xfId="0" applyFont="1" applyFill="1" applyAlignment="1">
      <alignment horizontal="center" vertical="center"/>
    </xf>
    <xf numFmtId="49" fontId="5" fillId="2" borderId="0" xfId="0" applyNumberFormat="1" applyFont="1" applyFill="1" applyAlignment="1">
      <alignment horizontal="left" vertical="top" wrapText="1"/>
    </xf>
    <xf numFmtId="0" fontId="5" fillId="3" borderId="14" xfId="0" applyFont="1" applyFill="1" applyBorder="1" applyAlignment="1">
      <alignment horizontal="center" vertical="center" wrapText="1"/>
    </xf>
    <xf numFmtId="2" fontId="5" fillId="3" borderId="1" xfId="0" applyNumberFormat="1" applyFont="1" applyFill="1" applyBorder="1" applyAlignment="1">
      <alignment horizontal="center" vertical="top" wrapText="1"/>
    </xf>
    <xf numFmtId="2" fontId="5" fillId="3" borderId="3" xfId="0" applyNumberFormat="1" applyFont="1" applyFill="1" applyBorder="1" applyAlignment="1">
      <alignment horizontal="center" vertical="top" wrapText="1"/>
    </xf>
    <xf numFmtId="38" fontId="5" fillId="3" borderId="0" xfId="0" applyNumberFormat="1" applyFont="1" applyFill="1" applyAlignment="1">
      <alignment horizontal="center" vertical="top" wrapText="1"/>
    </xf>
    <xf numFmtId="0" fontId="5" fillId="3" borderId="0" xfId="0" applyFont="1" applyFill="1" applyAlignment="1">
      <alignment horizontal="center" vertical="top" wrapText="1"/>
    </xf>
    <xf numFmtId="49" fontId="28" fillId="2" borderId="5" xfId="0" applyNumberFormat="1" applyFont="1" applyFill="1" applyBorder="1" applyAlignment="1">
      <alignment horizontal="center" vertical="center" wrapText="1" shrinkToFit="1"/>
    </xf>
    <xf numFmtId="49" fontId="28" fillId="2" borderId="6" xfId="0" applyNumberFormat="1" applyFont="1" applyFill="1" applyBorder="1" applyAlignment="1">
      <alignment horizontal="center" vertical="center" wrapText="1" shrinkToFit="1"/>
    </xf>
    <xf numFmtId="49" fontId="28" fillId="2" borderId="7" xfId="0" applyNumberFormat="1" applyFont="1" applyFill="1" applyBorder="1" applyAlignment="1">
      <alignment horizontal="center" vertical="center" wrapText="1" shrinkToFit="1"/>
    </xf>
    <xf numFmtId="49" fontId="28" fillId="2" borderId="8" xfId="0" applyNumberFormat="1" applyFont="1" applyFill="1" applyBorder="1" applyAlignment="1">
      <alignment horizontal="center" vertical="center" wrapText="1" shrinkToFit="1"/>
    </xf>
    <xf numFmtId="49" fontId="28" fillId="2" borderId="0" xfId="0" applyNumberFormat="1" applyFont="1" applyFill="1" applyAlignment="1">
      <alignment horizontal="center" vertical="center" wrapText="1" shrinkToFit="1"/>
    </xf>
    <xf numFmtId="49" fontId="28" fillId="2" borderId="9" xfId="0" applyNumberFormat="1" applyFont="1" applyFill="1" applyBorder="1" applyAlignment="1">
      <alignment horizontal="center" vertical="center" wrapText="1" shrinkToFit="1"/>
    </xf>
    <xf numFmtId="49" fontId="29" fillId="2" borderId="0" xfId="0" applyNumberFormat="1" applyFont="1" applyFill="1" applyAlignment="1">
      <alignment horizontal="left" vertical="top" wrapText="1"/>
    </xf>
    <xf numFmtId="0" fontId="5" fillId="2" borderId="0" xfId="0" applyFont="1" applyFill="1" applyAlignment="1">
      <alignment horizontal="left" vertical="center"/>
    </xf>
    <xf numFmtId="0" fontId="13" fillId="2" borderId="0" xfId="0" applyFont="1" applyFill="1" applyAlignment="1">
      <alignment horizontal="left" vertical="center" wrapText="1"/>
    </xf>
    <xf numFmtId="0" fontId="13" fillId="3" borderId="14"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38" fontId="27" fillId="3" borderId="5" xfId="0" applyNumberFormat="1"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13"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15" xfId="0" applyFont="1" applyFill="1" applyBorder="1" applyAlignment="1">
      <alignment horizontal="center" vertical="center"/>
    </xf>
    <xf numFmtId="0" fontId="28" fillId="2" borderId="0" xfId="0" applyFont="1" applyFill="1" applyAlignment="1">
      <alignment horizontal="left" vertical="center"/>
    </xf>
    <xf numFmtId="0" fontId="22" fillId="2" borderId="0" xfId="0" applyFont="1" applyFill="1" applyAlignment="1">
      <alignment horizontal="left" vertical="center" wrapText="1"/>
    </xf>
    <xf numFmtId="0" fontId="22" fillId="2" borderId="0" xfId="0" applyFont="1" applyFill="1" applyAlignment="1">
      <alignment horizontal="left" vertical="center"/>
    </xf>
    <xf numFmtId="0" fontId="26" fillId="2" borderId="14" xfId="0" applyFont="1" applyFill="1" applyBorder="1" applyAlignment="1">
      <alignment horizontal="center" wrapText="1" shrinkToFit="1"/>
    </xf>
    <xf numFmtId="0" fontId="88" fillId="2" borderId="0" xfId="0" applyFont="1" applyFill="1" applyAlignment="1">
      <alignment horizontal="center" vertical="center"/>
    </xf>
    <xf numFmtId="0" fontId="49" fillId="2" borderId="0" xfId="0" applyFont="1" applyFill="1" applyAlignment="1">
      <alignment horizontal="center" vertical="center" wrapText="1"/>
    </xf>
    <xf numFmtId="0" fontId="97" fillId="10" borderId="171" xfId="0" applyFont="1" applyFill="1" applyBorder="1" applyAlignment="1">
      <alignment horizontal="center" vertical="center" wrapText="1"/>
    </xf>
    <xf numFmtId="0" fontId="97" fillId="10" borderId="174" xfId="0" applyFont="1" applyFill="1" applyBorder="1" applyAlignment="1">
      <alignment horizontal="center" vertical="center" wrapText="1"/>
    </xf>
    <xf numFmtId="0" fontId="97" fillId="10" borderId="172" xfId="0" applyFont="1" applyFill="1" applyBorder="1" applyAlignment="1">
      <alignment horizontal="justify" vertical="center" wrapText="1"/>
    </xf>
    <xf numFmtId="0" fontId="97" fillId="10" borderId="175" xfId="0" applyFont="1" applyFill="1" applyBorder="1" applyAlignment="1">
      <alignment horizontal="justify" vertical="center" wrapText="1"/>
    </xf>
    <xf numFmtId="0" fontId="97" fillId="10" borderId="172" xfId="0" applyFont="1" applyFill="1" applyBorder="1" applyAlignment="1">
      <alignment horizontal="left" vertical="center" wrapText="1"/>
    </xf>
    <xf numFmtId="0" fontId="97" fillId="10" borderId="175" xfId="0" applyFont="1" applyFill="1" applyBorder="1" applyAlignment="1">
      <alignment horizontal="left" vertical="center" wrapText="1"/>
    </xf>
    <xf numFmtId="0" fontId="99" fillId="10" borderId="173" xfId="0" applyFont="1" applyFill="1" applyBorder="1" applyAlignment="1" applyProtection="1">
      <alignment horizontal="center" vertical="center" wrapText="1"/>
      <protection locked="0"/>
    </xf>
    <xf numFmtId="0" fontId="99" fillId="10" borderId="176" xfId="0" applyFont="1" applyFill="1" applyBorder="1" applyAlignment="1" applyProtection="1">
      <alignment horizontal="center" vertical="center" wrapText="1"/>
      <protection locked="0"/>
    </xf>
    <xf numFmtId="0" fontId="97" fillId="10" borderId="178" xfId="0" applyFont="1" applyFill="1" applyBorder="1" applyAlignment="1">
      <alignment horizontal="center" vertical="center" wrapText="1"/>
    </xf>
    <xf numFmtId="0" fontId="97" fillId="10" borderId="179" xfId="0" applyFont="1" applyFill="1" applyBorder="1" applyAlignment="1">
      <alignment horizontal="justify" vertical="center" wrapText="1"/>
    </xf>
    <xf numFmtId="0" fontId="99" fillId="10" borderId="180" xfId="0" applyFont="1" applyFill="1" applyBorder="1" applyAlignment="1" applyProtection="1">
      <alignment horizontal="center" vertical="center" wrapText="1"/>
      <protection locked="0"/>
    </xf>
    <xf numFmtId="0" fontId="97" fillId="10" borderId="184" xfId="0" applyFont="1" applyFill="1" applyBorder="1" applyAlignment="1">
      <alignment horizontal="center" vertical="center" wrapText="1"/>
    </xf>
    <xf numFmtId="0" fontId="97" fillId="10" borderId="185" xfId="0" applyFont="1" applyFill="1" applyBorder="1" applyAlignment="1">
      <alignment horizontal="justify" vertical="center" wrapText="1"/>
    </xf>
    <xf numFmtId="0" fontId="99" fillId="10" borderId="187" xfId="0" applyFont="1" applyFill="1" applyBorder="1" applyAlignment="1" applyProtection="1">
      <alignment horizontal="center" vertical="center" wrapText="1"/>
      <protection locked="0"/>
    </xf>
    <xf numFmtId="0" fontId="45" fillId="2" borderId="0" xfId="0" applyFont="1" applyFill="1" applyAlignment="1">
      <alignment horizontal="left" vertical="center" wrapText="1"/>
    </xf>
    <xf numFmtId="0" fontId="5" fillId="2" borderId="0" xfId="0" applyFont="1" applyFill="1" applyAlignment="1">
      <alignment horizontal="left" vertical="center" wrapText="1"/>
    </xf>
  </cellXfs>
  <cellStyles count="10">
    <cellStyle name="パーセント" xfId="7" builtinId="5"/>
    <cellStyle name="ハイパーリンク" xfId="3" builtinId="8"/>
    <cellStyle name="桁区切り" xfId="1" builtinId="6"/>
    <cellStyle name="桁区切り 2" xfId="4" xr:uid="{C2AEB177-748A-4C48-A475-1B0AAA7D198F}"/>
    <cellStyle name="桁区切り 2 2" xfId="6" xr:uid="{642DA035-CA98-434C-9C54-5C0E87FD15F1}"/>
    <cellStyle name="桁区切り 2 3" xfId="9" xr:uid="{299202D7-BC19-496F-8EED-0490C870E202}"/>
    <cellStyle name="桁区切り 3" xfId="5" xr:uid="{272D9C64-7495-4EA9-BFD4-6AC83F6A2E8D}"/>
    <cellStyle name="桁区切り 4" xfId="8" xr:uid="{E7DFC746-9207-4FEC-91E9-6B0B1259238A}"/>
    <cellStyle name="標準" xfId="0" builtinId="0"/>
    <cellStyle name="標準_貸切バス助成申請書"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4046BD44-18F1-4351-A412-08963F41DEEB}"/>
            </a:ext>
          </a:extLst>
        </xdr:cNvPr>
        <xdr:cNvSpPr/>
      </xdr:nvSpPr>
      <xdr:spPr>
        <a:xfrm>
          <a:off x="178013" y="5680287"/>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A52EFB36-3F47-4197-985A-90AE967807F0}"/>
            </a:ext>
          </a:extLst>
        </xdr:cNvPr>
        <xdr:cNvSpPr/>
      </xdr:nvSpPr>
      <xdr:spPr>
        <a:xfrm>
          <a:off x="202989" y="753766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D95574DB-DB37-4937-9FC2-DF82D5979C5B}"/>
            </a:ext>
          </a:extLst>
        </xdr:cNvPr>
        <xdr:cNvSpPr/>
      </xdr:nvSpPr>
      <xdr:spPr>
        <a:xfrm>
          <a:off x="178012" y="9153948"/>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A3F2BF50-C1EC-4F21-ADBD-4C71FD1D82BE}"/>
            </a:ext>
          </a:extLst>
        </xdr:cNvPr>
        <xdr:cNvSpPr/>
      </xdr:nvSpPr>
      <xdr:spPr>
        <a:xfrm>
          <a:off x="178012" y="3521710"/>
          <a:ext cx="410845" cy="336762"/>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1490383</xdr:colOff>
      <xdr:row>0</xdr:row>
      <xdr:rowOff>78441</xdr:rowOff>
    </xdr:from>
    <xdr:to>
      <xdr:col>9</xdr:col>
      <xdr:colOff>3027269</xdr:colOff>
      <xdr:row>0</xdr:row>
      <xdr:rowOff>470647</xdr:rowOff>
    </xdr:to>
    <xdr:sp macro="" textlink="">
      <xdr:nvSpPr>
        <xdr:cNvPr id="2" name="正方形/長方形 1">
          <a:extLst>
            <a:ext uri="{FF2B5EF4-FFF2-40B4-BE49-F238E27FC236}">
              <a16:creationId xmlns:a16="http://schemas.microsoft.com/office/drawing/2014/main" id="{6D769EE9-A391-4D20-BEA9-6E3A68C1C028}"/>
            </a:ext>
          </a:extLst>
        </xdr:cNvPr>
        <xdr:cNvSpPr/>
      </xdr:nvSpPr>
      <xdr:spPr>
        <a:xfrm>
          <a:off x="8135471" y="78441"/>
          <a:ext cx="1536886" cy="39220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該当事業者のみ</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76200</xdr:colOff>
      <xdr:row>5</xdr:row>
      <xdr:rowOff>66676</xdr:rowOff>
    </xdr:from>
    <xdr:to>
      <xdr:col>7</xdr:col>
      <xdr:colOff>161925</xdr:colOff>
      <xdr:row>5</xdr:row>
      <xdr:rowOff>295275</xdr:rowOff>
    </xdr:to>
    <xdr:sp macro="" textlink="">
      <xdr:nvSpPr>
        <xdr:cNvPr id="2" name="テキスト ボックス 1">
          <a:extLst>
            <a:ext uri="{FF2B5EF4-FFF2-40B4-BE49-F238E27FC236}">
              <a16:creationId xmlns:a16="http://schemas.microsoft.com/office/drawing/2014/main" id="{8183493D-382D-622D-90A0-88247EA18245}"/>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1</xdr:col>
      <xdr:colOff>47625</xdr:colOff>
      <xdr:row>6</xdr:row>
      <xdr:rowOff>85726</xdr:rowOff>
    </xdr:from>
    <xdr:to>
      <xdr:col>4</xdr:col>
      <xdr:colOff>76200</xdr:colOff>
      <xdr:row>6</xdr:row>
      <xdr:rowOff>371475</xdr:rowOff>
    </xdr:to>
    <xdr:sp macro="" textlink="">
      <xdr:nvSpPr>
        <xdr:cNvPr id="3" name="テキスト ボックス 2">
          <a:extLst>
            <a:ext uri="{FF2B5EF4-FFF2-40B4-BE49-F238E27FC236}">
              <a16:creationId xmlns:a16="http://schemas.microsoft.com/office/drawing/2014/main" id="{F17F1CBE-96FB-4057-BBC2-ACC4B80FED08}"/>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1550458</xdr:colOff>
      <xdr:row>17</xdr:row>
      <xdr:rowOff>93930</xdr:rowOff>
    </xdr:from>
    <xdr:to>
      <xdr:col>12</xdr:col>
      <xdr:colOff>3180292</xdr:colOff>
      <xdr:row>17</xdr:row>
      <xdr:rowOff>549012</xdr:rowOff>
    </xdr:to>
    <xdr:sp macro="" textlink="">
      <xdr:nvSpPr>
        <xdr:cNvPr id="2" name="吹き出し: 線 1">
          <a:extLst>
            <a:ext uri="{FF2B5EF4-FFF2-40B4-BE49-F238E27FC236}">
              <a16:creationId xmlns:a16="http://schemas.microsoft.com/office/drawing/2014/main" id="{C33FB9C7-924C-4BA8-BD9C-A24FD4848B84}"/>
            </a:ext>
          </a:extLst>
        </xdr:cNvPr>
        <xdr:cNvSpPr/>
      </xdr:nvSpPr>
      <xdr:spPr>
        <a:xfrm>
          <a:off x="11296650" y="7498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吹き出し: 線 1">
          <a:extLst>
            <a:ext uri="{FF2B5EF4-FFF2-40B4-BE49-F238E27FC236}">
              <a16:creationId xmlns:a16="http://schemas.microsoft.com/office/drawing/2014/main" id="{B3FE1682-3080-4A37-B8EE-8C5B5FDC5FE1}"/>
            </a:ext>
          </a:extLst>
        </xdr:cNvPr>
        <xdr:cNvSpPr/>
      </xdr:nvSpPr>
      <xdr:spPr>
        <a:xfrm>
          <a:off x="0" y="6219825"/>
          <a:ext cx="0" cy="0"/>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3" name="吹き出し: 線 2">
          <a:extLst>
            <a:ext uri="{FF2B5EF4-FFF2-40B4-BE49-F238E27FC236}">
              <a16:creationId xmlns:a16="http://schemas.microsoft.com/office/drawing/2014/main" id="{2BA59608-6E59-4323-9E36-34C13AED1635}"/>
            </a:ext>
          </a:extLst>
        </xdr:cNvPr>
        <xdr:cNvSpPr/>
      </xdr:nvSpPr>
      <xdr:spPr>
        <a:xfrm>
          <a:off x="0" y="6219825"/>
          <a:ext cx="0" cy="0"/>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436374</xdr:colOff>
      <xdr:row>2</xdr:row>
      <xdr:rowOff>416</xdr:rowOff>
    </xdr:from>
    <xdr:to>
      <xdr:col>103</xdr:col>
      <xdr:colOff>38099</xdr:colOff>
      <xdr:row>4</xdr:row>
      <xdr:rowOff>137785</xdr:rowOff>
    </xdr:to>
    <xdr:sp macro="" textlink="">
      <xdr:nvSpPr>
        <xdr:cNvPr id="2" name="吹き出し: 線 1">
          <a:extLst>
            <a:ext uri="{FF2B5EF4-FFF2-40B4-BE49-F238E27FC236}">
              <a16:creationId xmlns:a16="http://schemas.microsoft.com/office/drawing/2014/main" id="{FCCBA912-9ACE-4389-9C05-1BBA1AB31054}"/>
            </a:ext>
          </a:extLst>
        </xdr:cNvPr>
        <xdr:cNvSpPr/>
      </xdr:nvSpPr>
      <xdr:spPr>
        <a:xfrm>
          <a:off x="7593459" y="495716"/>
          <a:ext cx="2322065" cy="46693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提出済みの「事業計画書」に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あわせた事業目的をご選択ください。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22858</xdr:colOff>
      <xdr:row>19</xdr:row>
      <xdr:rowOff>180975</xdr:rowOff>
    </xdr:to>
    <xdr:sp macro="" textlink="">
      <xdr:nvSpPr>
        <xdr:cNvPr id="3" name="吹き出し: 線 2">
          <a:extLst>
            <a:ext uri="{FF2B5EF4-FFF2-40B4-BE49-F238E27FC236}">
              <a16:creationId xmlns:a16="http://schemas.microsoft.com/office/drawing/2014/main" id="{1CA8CECD-B6C4-4F9D-8D5E-3754D6E7235B}"/>
            </a:ext>
          </a:extLst>
        </xdr:cNvPr>
        <xdr:cNvSpPr/>
      </xdr:nvSpPr>
      <xdr:spPr>
        <a:xfrm>
          <a:off x="7934323" y="1307306"/>
          <a:ext cx="3251835" cy="3417094"/>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注意１</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2026/6/30</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までに支払いが完了しているものが補助金の対象となります。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2】</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全ての申請物において、下記の添付書類の提出が必要となります。必要な書類が提出できない場合、補助金の対象外になる場合がございます。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●添付書類</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発注証明資料　例）発注書、発注請書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 請求書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納品証明資料　例）納品書</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支払証明資料　例）領収書、銀行振込の控え</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クレジットカード決済時の支払証明資料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クレジット明細および</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6/30</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までに引き落としが完了したことが確認できる資料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申請者以外のカードを使用した場合は「立替払い請求書」が必要になります。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24</xdr:col>
      <xdr:colOff>165100</xdr:colOff>
      <xdr:row>1</xdr:row>
      <xdr:rowOff>247650</xdr:rowOff>
    </xdr:from>
    <xdr:to>
      <xdr:col>35</xdr:col>
      <xdr:colOff>234950</xdr:colOff>
      <xdr:row>4</xdr:row>
      <xdr:rowOff>131019</xdr:rowOff>
    </xdr:to>
    <xdr:sp macro="" textlink="">
      <xdr:nvSpPr>
        <xdr:cNvPr id="4" name="吹き出し: 線 3">
          <a:extLst>
            <a:ext uri="{FF2B5EF4-FFF2-40B4-BE49-F238E27FC236}">
              <a16:creationId xmlns:a16="http://schemas.microsoft.com/office/drawing/2014/main" id="{41F9C4FE-F40F-40D0-9168-7FA4EB9A863C}"/>
            </a:ext>
          </a:extLst>
        </xdr:cNvPr>
        <xdr:cNvSpPr/>
      </xdr:nvSpPr>
      <xdr:spPr>
        <a:xfrm>
          <a:off x="5121910" y="491490"/>
          <a:ext cx="2268220" cy="472014"/>
        </a:xfrm>
        <a:prstGeom prst="borderCallout1">
          <a:avLst>
            <a:gd name="adj1" fmla="val 104345"/>
            <a:gd name="adj2" fmla="val 10207"/>
            <a:gd name="adj3" fmla="val 133940"/>
            <a:gd name="adj4" fmla="val 5353"/>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提出済みの「収支予算書」に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あわせた経費区分をご選択ください。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99060</xdr:colOff>
      <xdr:row>20</xdr:row>
      <xdr:rowOff>45720</xdr:rowOff>
    </xdr:from>
    <xdr:to>
      <xdr:col>112</xdr:col>
      <xdr:colOff>22860</xdr:colOff>
      <xdr:row>26</xdr:row>
      <xdr:rowOff>213360</xdr:rowOff>
    </xdr:to>
    <xdr:sp macro="" textlink="">
      <xdr:nvSpPr>
        <xdr:cNvPr id="5" name="正方形/長方形 4">
          <a:extLst>
            <a:ext uri="{FF2B5EF4-FFF2-40B4-BE49-F238E27FC236}">
              <a16:creationId xmlns:a16="http://schemas.microsoft.com/office/drawing/2014/main" id="{55B082A5-3484-43A4-864B-355D73DF9F6E}"/>
            </a:ext>
          </a:extLst>
        </xdr:cNvPr>
        <xdr:cNvSpPr/>
      </xdr:nvSpPr>
      <xdr:spPr>
        <a:xfrm>
          <a:off x="7856220" y="4899660"/>
          <a:ext cx="3307080" cy="1676400"/>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明細毎に分けられていない値引きが発生した場合は、費用欄に「値引き」と入力の上、数量欄に「</a:t>
          </a:r>
          <a:r>
            <a:rPr kumimoji="1" lang="en-US" altLang="ja-JP" sz="1000"/>
            <a:t>1</a:t>
          </a:r>
          <a:r>
            <a:rPr kumimoji="1" lang="ja-JP" altLang="en-US" sz="1000"/>
            <a:t>」、</a:t>
          </a:r>
          <a:endParaRPr kumimoji="1" lang="en-US" altLang="ja-JP" sz="900"/>
        </a:p>
        <a:p>
          <a:pPr algn="l"/>
          <a:r>
            <a:rPr kumimoji="1" lang="ja-JP" altLang="en-US" sz="1000"/>
            <a:t>単価欄に「</a:t>
          </a:r>
          <a:r>
            <a:rPr kumimoji="1" lang="en-US" altLang="ja-JP" sz="1000"/>
            <a:t>-10,000</a:t>
          </a:r>
          <a:r>
            <a:rPr kumimoji="1" lang="ja-JP" altLang="en-US" sz="1000"/>
            <a:t>」等、値引き金額をご入力ください。</a:t>
          </a:r>
          <a:endParaRPr kumimoji="1" lang="en-US" altLang="ja-JP" sz="1000"/>
        </a:p>
        <a:p>
          <a:pPr algn="l"/>
          <a:r>
            <a:rPr kumimoji="1" lang="ja-JP" altLang="en-US" sz="1000"/>
            <a:t>値引きの明細については、「経費区分」「事業目的」「必要性や用途欄」の入力は不要です。</a:t>
          </a:r>
          <a:endParaRPr kumimoji="1" lang="en-US" altLang="ja-JP" sz="1000"/>
        </a:p>
        <a:p>
          <a:pPr algn="l"/>
          <a:r>
            <a:rPr kumimoji="1" lang="ja-JP" altLang="en-US" sz="1000"/>
            <a:t>例）同じ発注先に①②を発注し、まとめた金額から値引きが発生した場合　等</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361948</xdr:colOff>
      <xdr:row>14</xdr:row>
      <xdr:rowOff>140970</xdr:rowOff>
    </xdr:from>
    <xdr:to>
      <xdr:col>5</xdr:col>
      <xdr:colOff>62866</xdr:colOff>
      <xdr:row>15</xdr:row>
      <xdr:rowOff>285750</xdr:rowOff>
    </xdr:to>
    <xdr:sp macro="" textlink="">
      <xdr:nvSpPr>
        <xdr:cNvPr id="6" name="吹き出し: 線 5">
          <a:extLst>
            <a:ext uri="{FF2B5EF4-FFF2-40B4-BE49-F238E27FC236}">
              <a16:creationId xmlns:a16="http://schemas.microsoft.com/office/drawing/2014/main" id="{DC267A94-6C46-49AF-852B-C6CB2F1A012F}"/>
            </a:ext>
          </a:extLst>
        </xdr:cNvPr>
        <xdr:cNvSpPr/>
      </xdr:nvSpPr>
      <xdr:spPr>
        <a:xfrm>
          <a:off x="4905373" y="6246495"/>
          <a:ext cx="1186818" cy="525780"/>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57150</xdr:colOff>
      <xdr:row>14</xdr:row>
      <xdr:rowOff>334434</xdr:rowOff>
    </xdr:from>
    <xdr:to>
      <xdr:col>4</xdr:col>
      <xdr:colOff>378884</xdr:colOff>
      <xdr:row>15</xdr:row>
      <xdr:rowOff>152400</xdr:rowOff>
    </xdr:to>
    <xdr:cxnSp macro="">
      <xdr:nvCxnSpPr>
        <xdr:cNvPr id="7" name="直線コネクタ 6">
          <a:extLst>
            <a:ext uri="{FF2B5EF4-FFF2-40B4-BE49-F238E27FC236}">
              <a16:creationId xmlns:a16="http://schemas.microsoft.com/office/drawing/2014/main" id="{EBC85C02-16C2-4AC8-A9F7-CADEFE6C2C82}"/>
            </a:ext>
          </a:extLst>
        </xdr:cNvPr>
        <xdr:cNvCxnSpPr>
          <a:cxnSpLocks/>
        </xdr:cNvCxnSpPr>
      </xdr:nvCxnSpPr>
      <xdr:spPr>
        <a:xfrm flipH="1">
          <a:off x="4596765" y="6438054"/>
          <a:ext cx="325544" cy="20087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360043</xdr:colOff>
      <xdr:row>9</xdr:row>
      <xdr:rowOff>126364</xdr:rowOff>
    </xdr:from>
    <xdr:to>
      <xdr:col>5</xdr:col>
      <xdr:colOff>53341</xdr:colOff>
      <xdr:row>10</xdr:row>
      <xdr:rowOff>266699</xdr:rowOff>
    </xdr:to>
    <xdr:sp macro="" textlink="">
      <xdr:nvSpPr>
        <xdr:cNvPr id="8" name="吹き出し: 線 7">
          <a:extLst>
            <a:ext uri="{FF2B5EF4-FFF2-40B4-BE49-F238E27FC236}">
              <a16:creationId xmlns:a16="http://schemas.microsoft.com/office/drawing/2014/main" id="{661BF39E-5F28-4F07-81E8-4FB3B6D725B6}"/>
            </a:ext>
          </a:extLst>
        </xdr:cNvPr>
        <xdr:cNvSpPr/>
      </xdr:nvSpPr>
      <xdr:spPr>
        <a:xfrm>
          <a:off x="4903468" y="3983989"/>
          <a:ext cx="1179198" cy="521335"/>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34290</xdr:colOff>
      <xdr:row>9</xdr:row>
      <xdr:rowOff>319194</xdr:rowOff>
    </xdr:from>
    <xdr:to>
      <xdr:col>4</xdr:col>
      <xdr:colOff>356024</xdr:colOff>
      <xdr:row>10</xdr:row>
      <xdr:rowOff>137160</xdr:rowOff>
    </xdr:to>
    <xdr:cxnSp macro="">
      <xdr:nvCxnSpPr>
        <xdr:cNvPr id="9" name="直線コネクタ 8">
          <a:extLst>
            <a:ext uri="{FF2B5EF4-FFF2-40B4-BE49-F238E27FC236}">
              <a16:creationId xmlns:a16="http://schemas.microsoft.com/office/drawing/2014/main" id="{AAF60783-673C-4FD4-85ED-EAC1ABC53B0C}"/>
            </a:ext>
          </a:extLst>
        </xdr:cNvPr>
        <xdr:cNvCxnSpPr>
          <a:cxnSpLocks/>
        </xdr:cNvCxnSpPr>
      </xdr:nvCxnSpPr>
      <xdr:spPr>
        <a:xfrm flipH="1">
          <a:off x="4577715" y="4180629"/>
          <a:ext cx="325544" cy="19134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21290</xdr:colOff>
      <xdr:row>12</xdr:row>
      <xdr:rowOff>207196</xdr:rowOff>
    </xdr:from>
    <xdr:to>
      <xdr:col>1</xdr:col>
      <xdr:colOff>783964</xdr:colOff>
      <xdr:row>13</xdr:row>
      <xdr:rowOff>448236</xdr:rowOff>
    </xdr:to>
    <xdr:sp macro="" textlink="">
      <xdr:nvSpPr>
        <xdr:cNvPr id="10" name="吹き出し: 線 9">
          <a:extLst>
            <a:ext uri="{FF2B5EF4-FFF2-40B4-BE49-F238E27FC236}">
              <a16:creationId xmlns:a16="http://schemas.microsoft.com/office/drawing/2014/main" id="{5ED6D160-2191-4D4C-BA64-D77AAC33BFC5}"/>
            </a:ext>
          </a:extLst>
        </xdr:cNvPr>
        <xdr:cNvSpPr/>
      </xdr:nvSpPr>
      <xdr:spPr>
        <a:xfrm>
          <a:off x="360380" y="5211631"/>
          <a:ext cx="762674" cy="825875"/>
        </a:xfrm>
        <a:prstGeom prst="borderCallout1">
          <a:avLst>
            <a:gd name="adj1" fmla="val -54822"/>
            <a:gd name="adj2" fmla="val 46677"/>
            <a:gd name="adj3" fmla="val -339"/>
            <a:gd name="adj4" fmla="val 47029"/>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398817</xdr:colOff>
      <xdr:row>13</xdr:row>
      <xdr:rowOff>446331</xdr:rowOff>
    </xdr:from>
    <xdr:to>
      <xdr:col>1</xdr:col>
      <xdr:colOff>403412</xdr:colOff>
      <xdr:row>14</xdr:row>
      <xdr:rowOff>347382</xdr:rowOff>
    </xdr:to>
    <xdr:cxnSp macro="">
      <xdr:nvCxnSpPr>
        <xdr:cNvPr id="11" name="直線コネクタ 10">
          <a:extLst>
            <a:ext uri="{FF2B5EF4-FFF2-40B4-BE49-F238E27FC236}">
              <a16:creationId xmlns:a16="http://schemas.microsoft.com/office/drawing/2014/main" id="{9AD5BC08-4956-4A51-8184-EAE9BFD254E9}"/>
            </a:ext>
          </a:extLst>
        </xdr:cNvPr>
        <xdr:cNvCxnSpPr>
          <a:cxnSpLocks/>
          <a:stCxn id="10" idx="1"/>
        </xdr:cNvCxnSpPr>
      </xdr:nvCxnSpPr>
      <xdr:spPr>
        <a:xfrm>
          <a:off x="745527" y="6035601"/>
          <a:ext cx="0" cy="4192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xdr:row>
      <xdr:rowOff>66676</xdr:rowOff>
    </xdr:from>
    <xdr:to>
      <xdr:col>8</xdr:col>
      <xdr:colOff>161925</xdr:colOff>
      <xdr:row>2</xdr:row>
      <xdr:rowOff>295275</xdr:rowOff>
    </xdr:to>
    <xdr:sp macro="" textlink="">
      <xdr:nvSpPr>
        <xdr:cNvPr id="2" name="テキスト ボックス 1">
          <a:extLst>
            <a:ext uri="{FF2B5EF4-FFF2-40B4-BE49-F238E27FC236}">
              <a16:creationId xmlns:a16="http://schemas.microsoft.com/office/drawing/2014/main" id="{6D464245-85F2-485B-B067-9B4F9BCCB504}"/>
            </a:ext>
          </a:extLst>
        </xdr:cNvPr>
        <xdr:cNvSpPr txBox="1"/>
      </xdr:nvSpPr>
      <xdr:spPr>
        <a:xfrm>
          <a:off x="2943225" y="922021"/>
          <a:ext cx="487680"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2</xdr:col>
      <xdr:colOff>47625</xdr:colOff>
      <xdr:row>3</xdr:row>
      <xdr:rowOff>85726</xdr:rowOff>
    </xdr:from>
    <xdr:to>
      <xdr:col>5</xdr:col>
      <xdr:colOff>76200</xdr:colOff>
      <xdr:row>3</xdr:row>
      <xdr:rowOff>371475</xdr:rowOff>
    </xdr:to>
    <xdr:sp macro="" textlink="">
      <xdr:nvSpPr>
        <xdr:cNvPr id="3" name="テキスト ボックス 2">
          <a:extLst>
            <a:ext uri="{FF2B5EF4-FFF2-40B4-BE49-F238E27FC236}">
              <a16:creationId xmlns:a16="http://schemas.microsoft.com/office/drawing/2014/main" id="{48575AEB-CF7C-484D-81CE-102981FAFF8C}"/>
            </a:ext>
          </a:extLst>
        </xdr:cNvPr>
        <xdr:cNvSpPr txBox="1"/>
      </xdr:nvSpPr>
      <xdr:spPr>
        <a:xfrm>
          <a:off x="2116455" y="1535431"/>
          <a:ext cx="626745" cy="28193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twoCellAnchor>
    <xdr:from>
      <xdr:col>30</xdr:col>
      <xdr:colOff>98948</xdr:colOff>
      <xdr:row>0</xdr:row>
      <xdr:rowOff>145676</xdr:rowOff>
    </xdr:from>
    <xdr:to>
      <xdr:col>38</xdr:col>
      <xdr:colOff>22187</xdr:colOff>
      <xdr:row>0</xdr:row>
      <xdr:rowOff>534072</xdr:rowOff>
    </xdr:to>
    <xdr:sp macro="" textlink="">
      <xdr:nvSpPr>
        <xdr:cNvPr id="4" name="正方形/長方形 3">
          <a:extLst>
            <a:ext uri="{FF2B5EF4-FFF2-40B4-BE49-F238E27FC236}">
              <a16:creationId xmlns:a16="http://schemas.microsoft.com/office/drawing/2014/main" id="{74F613D3-9912-48EF-9F40-1BE86EE13C49}"/>
            </a:ext>
          </a:extLst>
        </xdr:cNvPr>
        <xdr:cNvSpPr/>
      </xdr:nvSpPr>
      <xdr:spPr>
        <a:xfrm>
          <a:off x="8503360" y="145676"/>
          <a:ext cx="1536886" cy="38839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該当事業者のみ</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102535</xdr:colOff>
      <xdr:row>0</xdr:row>
      <xdr:rowOff>74404</xdr:rowOff>
    </xdr:from>
    <xdr:to>
      <xdr:col>13</xdr:col>
      <xdr:colOff>323066</xdr:colOff>
      <xdr:row>0</xdr:row>
      <xdr:rowOff>758190</xdr:rowOff>
    </xdr:to>
    <xdr:sp macro="" textlink="">
      <xdr:nvSpPr>
        <xdr:cNvPr id="2" name="正方形/長方形 1">
          <a:extLst>
            <a:ext uri="{FF2B5EF4-FFF2-40B4-BE49-F238E27FC236}">
              <a16:creationId xmlns:a16="http://schemas.microsoft.com/office/drawing/2014/main" id="{1DD11C5D-49F0-4BF1-96A9-0F382E804323}"/>
            </a:ext>
          </a:extLst>
        </xdr:cNvPr>
        <xdr:cNvSpPr/>
      </xdr:nvSpPr>
      <xdr:spPr>
        <a:xfrm>
          <a:off x="6781241" y="74404"/>
          <a:ext cx="4989754" cy="68378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200">
              <a:solidFill>
                <a:srgbClr val="FF0000"/>
              </a:solidFill>
              <a:effectLst/>
              <a:latin typeface="+mn-lt"/>
              <a:ea typeface="+mn-ea"/>
              <a:cs typeface="+mn-cs"/>
            </a:rPr>
            <a:t>補助金交付決定前に申請事業に着手した事業者のみ</a:t>
          </a:r>
          <a:endParaRPr lang="ja-JP" altLang="ja-JP" sz="1400">
            <a:solidFill>
              <a:srgbClr val="FF0000"/>
            </a:solidFill>
            <a:effectLst/>
          </a:endParaRPr>
        </a:p>
        <a:p>
          <a:r>
            <a:rPr kumimoji="1" lang="en-US" altLang="ja-JP" sz="1200">
              <a:solidFill>
                <a:srgbClr val="FF0000"/>
              </a:solidFill>
              <a:effectLst/>
              <a:latin typeface="+mn-lt"/>
              <a:ea typeface="+mn-ea"/>
              <a:cs typeface="+mn-cs"/>
            </a:rPr>
            <a:t>※</a:t>
          </a:r>
          <a:r>
            <a:rPr kumimoji="1" lang="ja-JP" altLang="ja-JP" sz="1200">
              <a:solidFill>
                <a:srgbClr val="FF0000"/>
              </a:solidFill>
              <a:effectLst/>
              <a:latin typeface="+mn-lt"/>
              <a:ea typeface="+mn-ea"/>
              <a:cs typeface="+mn-cs"/>
            </a:rPr>
            <a:t>申請時にすでに提出済みの事業者につきましては、提出は不要です。</a:t>
          </a:r>
          <a:endParaRPr lang="ja-JP" altLang="ja-JP" sz="1400">
            <a:solidFill>
              <a:srgbClr val="FF0000"/>
            </a:solidFill>
            <a:effectLst/>
          </a:endParaRPr>
        </a:p>
      </xdr:txBody>
    </xdr:sp>
    <xdr:clientData/>
  </xdr:twoCellAnchor>
  <xdr:twoCellAnchor>
    <xdr:from>
      <xdr:col>12</xdr:col>
      <xdr:colOff>1550894</xdr:colOff>
      <xdr:row>2</xdr:row>
      <xdr:rowOff>162150</xdr:rowOff>
    </xdr:from>
    <xdr:to>
      <xdr:col>13</xdr:col>
      <xdr:colOff>376517</xdr:colOff>
      <xdr:row>2</xdr:row>
      <xdr:rowOff>224117</xdr:rowOff>
    </xdr:to>
    <xdr:cxnSp macro="">
      <xdr:nvCxnSpPr>
        <xdr:cNvPr id="5" name="直線コネクタ 4">
          <a:extLst>
            <a:ext uri="{FF2B5EF4-FFF2-40B4-BE49-F238E27FC236}">
              <a16:creationId xmlns:a16="http://schemas.microsoft.com/office/drawing/2014/main" id="{FF63D1E4-C112-D0B6-E3B8-659A5D16AA78}"/>
            </a:ext>
          </a:extLst>
        </xdr:cNvPr>
        <xdr:cNvCxnSpPr>
          <a:cxnSpLocks/>
        </xdr:cNvCxnSpPr>
      </xdr:nvCxnSpPr>
      <xdr:spPr>
        <a:xfrm flipH="1">
          <a:off x="9995647" y="1417209"/>
          <a:ext cx="1828799" cy="61967"/>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233083</xdr:colOff>
      <xdr:row>1</xdr:row>
      <xdr:rowOff>8965</xdr:rowOff>
    </xdr:from>
    <xdr:to>
      <xdr:col>50</xdr:col>
      <xdr:colOff>26893</xdr:colOff>
      <xdr:row>4</xdr:row>
      <xdr:rowOff>98611</xdr:rowOff>
    </xdr:to>
    <xdr:sp macro="" textlink="">
      <xdr:nvSpPr>
        <xdr:cNvPr id="8" name="正方形/長方形 7">
          <a:extLst>
            <a:ext uri="{FF2B5EF4-FFF2-40B4-BE49-F238E27FC236}">
              <a16:creationId xmlns:a16="http://schemas.microsoft.com/office/drawing/2014/main" id="{2AEEDF9E-21E0-8EAD-9C92-0BAD7A515D4B}"/>
            </a:ext>
          </a:extLst>
        </xdr:cNvPr>
        <xdr:cNvSpPr/>
      </xdr:nvSpPr>
      <xdr:spPr>
        <a:xfrm>
          <a:off x="11681012" y="878541"/>
          <a:ext cx="8337175" cy="1488141"/>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en-US" altLang="ja-JP" sz="1100"/>
            <a:t>※</a:t>
          </a:r>
          <a:r>
            <a:rPr kumimoji="1" lang="ja-JP" altLang="en-US" sz="1100"/>
            <a:t>明細毎に着手日が異なる場合は、最も早い着手日を基準にご選択ください。</a:t>
          </a:r>
          <a:endParaRPr kumimoji="1" lang="en-US" altLang="ja-JP" sz="1100"/>
        </a:p>
      </xdr:txBody>
    </xdr:sp>
    <xdr:clientData/>
  </xdr:twoCellAnchor>
  <xdr:twoCellAnchor editAs="oneCell">
    <xdr:from>
      <xdr:col>13</xdr:col>
      <xdr:colOff>367554</xdr:colOff>
      <xdr:row>1</xdr:row>
      <xdr:rowOff>143436</xdr:rowOff>
    </xdr:from>
    <xdr:to>
      <xdr:col>49</xdr:col>
      <xdr:colOff>116542</xdr:colOff>
      <xdr:row>3</xdr:row>
      <xdr:rowOff>201195</xdr:rowOff>
    </xdr:to>
    <xdr:pic>
      <xdr:nvPicPr>
        <xdr:cNvPr id="4" name="図 3">
          <a:extLst>
            <a:ext uri="{FF2B5EF4-FFF2-40B4-BE49-F238E27FC236}">
              <a16:creationId xmlns:a16="http://schemas.microsoft.com/office/drawing/2014/main" id="{DC619FC6-ECA1-8542-F65A-8F91244BC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5483" y="1013012"/>
          <a:ext cx="8059271" cy="8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283957</xdr:colOff>
      <xdr:row>6</xdr:row>
      <xdr:rowOff>149599</xdr:rowOff>
    </xdr:from>
    <xdr:to>
      <xdr:col>34</xdr:col>
      <xdr:colOff>11430</xdr:colOff>
      <xdr:row>6</xdr:row>
      <xdr:rowOff>568699</xdr:rowOff>
    </xdr:to>
    <xdr:sp macro="" textlink="">
      <xdr:nvSpPr>
        <xdr:cNvPr id="3" name="正方形/長方形 2">
          <a:extLst>
            <a:ext uri="{FF2B5EF4-FFF2-40B4-BE49-F238E27FC236}">
              <a16:creationId xmlns:a16="http://schemas.microsoft.com/office/drawing/2014/main" id="{96610129-F616-4103-BFB7-083A807EB954}"/>
            </a:ext>
          </a:extLst>
        </xdr:cNvPr>
        <xdr:cNvSpPr/>
      </xdr:nvSpPr>
      <xdr:spPr>
        <a:xfrm>
          <a:off x="11758781" y="3163981"/>
          <a:ext cx="4579620" cy="419100"/>
        </a:xfrm>
        <a:prstGeom prst="rect">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明細書に記載されている全費用の合計金額</a:t>
          </a:r>
          <a:r>
            <a:rPr kumimoji="1" lang="en-US" altLang="ja-JP" sz="1100"/>
            <a:t>(</a:t>
          </a:r>
          <a:r>
            <a:rPr kumimoji="1" lang="ja-JP" altLang="en-US" sz="1100"/>
            <a:t>税抜</a:t>
          </a:r>
          <a:r>
            <a:rPr kumimoji="1" lang="en-US" altLang="ja-JP" sz="1100"/>
            <a:t>)</a:t>
          </a:r>
          <a:r>
            <a:rPr kumimoji="1" lang="ja-JP" altLang="en-US" sz="1100"/>
            <a:t>をご入力ください。</a:t>
          </a:r>
          <a:endParaRPr kumimoji="1" lang="en-US" altLang="ja-JP" sz="1100"/>
        </a:p>
      </xdr:txBody>
    </xdr:sp>
    <xdr:clientData/>
  </xdr:twoCellAnchor>
  <xdr:twoCellAnchor>
    <xdr:from>
      <xdr:col>12</xdr:col>
      <xdr:colOff>971102</xdr:colOff>
      <xdr:row>4</xdr:row>
      <xdr:rowOff>209102</xdr:rowOff>
    </xdr:from>
    <xdr:to>
      <xdr:col>24</xdr:col>
      <xdr:colOff>78666</xdr:colOff>
      <xdr:row>6</xdr:row>
      <xdr:rowOff>149599</xdr:rowOff>
    </xdr:to>
    <xdr:cxnSp macro="">
      <xdr:nvCxnSpPr>
        <xdr:cNvPr id="6" name="直線コネクタ 5">
          <a:extLst>
            <a:ext uri="{FF2B5EF4-FFF2-40B4-BE49-F238E27FC236}">
              <a16:creationId xmlns:a16="http://schemas.microsoft.com/office/drawing/2014/main" id="{D50AE11D-EB20-4983-9432-5FFE296496FA}"/>
            </a:ext>
          </a:extLst>
        </xdr:cNvPr>
        <xdr:cNvCxnSpPr>
          <a:endCxn id="3" idx="0"/>
        </xdr:cNvCxnSpPr>
      </xdr:nvCxnSpPr>
      <xdr:spPr>
        <a:xfrm>
          <a:off x="9442749" y="2461484"/>
          <a:ext cx="4609652" cy="702497"/>
        </a:xfrm>
        <a:prstGeom prst="line">
          <a:avLst/>
        </a:prstGeom>
        <a:ln w="3175">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244402</xdr:colOff>
      <xdr:row>0</xdr:row>
      <xdr:rowOff>74404</xdr:rowOff>
    </xdr:from>
    <xdr:to>
      <xdr:col>12</xdr:col>
      <xdr:colOff>2943338</xdr:colOff>
      <xdr:row>0</xdr:row>
      <xdr:rowOff>758190</xdr:rowOff>
    </xdr:to>
    <xdr:sp macro="" textlink="">
      <xdr:nvSpPr>
        <xdr:cNvPr id="3" name="正方形/長方形 2">
          <a:extLst>
            <a:ext uri="{FF2B5EF4-FFF2-40B4-BE49-F238E27FC236}">
              <a16:creationId xmlns:a16="http://schemas.microsoft.com/office/drawing/2014/main" id="{D4904DCB-AB29-4FE3-CB5B-CCFC01F30BDC}"/>
            </a:ext>
          </a:extLst>
        </xdr:cNvPr>
        <xdr:cNvSpPr/>
      </xdr:nvSpPr>
      <xdr:spPr>
        <a:xfrm>
          <a:off x="6407637" y="74404"/>
          <a:ext cx="5007348" cy="68378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該当事業者のみ</a:t>
          </a:r>
          <a:endParaRPr kumimoji="1" lang="en-US" altLang="ja-JP" sz="1200">
            <a:solidFill>
              <a:srgbClr val="FF0000"/>
            </a:solidFill>
          </a:endParaRPr>
        </a:p>
        <a:p>
          <a:pPr algn="l"/>
          <a:r>
            <a:rPr kumimoji="1" lang="en-US" altLang="ja-JP" sz="1200">
              <a:solidFill>
                <a:srgbClr val="FF0000"/>
              </a:solidFill>
            </a:rPr>
            <a:t>※</a:t>
          </a:r>
          <a:r>
            <a:rPr kumimoji="1" lang="ja-JP" altLang="en-US" sz="1200">
              <a:solidFill>
                <a:srgbClr val="FF0000"/>
              </a:solidFill>
            </a:rPr>
            <a:t>申請時にすでに提出済みの事業者につきましては、提出は不要です。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62752</xdr:colOff>
      <xdr:row>4</xdr:row>
      <xdr:rowOff>35859</xdr:rowOff>
    </xdr:from>
    <xdr:to>
      <xdr:col>114</xdr:col>
      <xdr:colOff>16888</xdr:colOff>
      <xdr:row>29</xdr:row>
      <xdr:rowOff>45830</xdr:rowOff>
    </xdr:to>
    <xdr:grpSp>
      <xdr:nvGrpSpPr>
        <xdr:cNvPr id="5" name="グループ化 4">
          <a:extLst>
            <a:ext uri="{FF2B5EF4-FFF2-40B4-BE49-F238E27FC236}">
              <a16:creationId xmlns:a16="http://schemas.microsoft.com/office/drawing/2014/main" id="{F9D3FFD3-72FB-4201-9967-92AA28CDDB04}"/>
            </a:ext>
          </a:extLst>
        </xdr:cNvPr>
        <xdr:cNvGrpSpPr/>
      </xdr:nvGrpSpPr>
      <xdr:grpSpPr>
        <a:xfrm>
          <a:off x="15829428" y="3095065"/>
          <a:ext cx="7562931" cy="5388794"/>
          <a:chOff x="15791497" y="3218497"/>
          <a:chExt cx="7457594" cy="5284468"/>
        </a:xfrm>
      </xdr:grpSpPr>
      <xdr:sp macro="" textlink="">
        <xdr:nvSpPr>
          <xdr:cNvPr id="6" name="吹き出し: 線 5">
            <a:extLst>
              <a:ext uri="{FF2B5EF4-FFF2-40B4-BE49-F238E27FC236}">
                <a16:creationId xmlns:a16="http://schemas.microsoft.com/office/drawing/2014/main" id="{6D061728-50FF-6AD4-7175-0A5B2774CC9B}"/>
              </a:ext>
            </a:extLst>
          </xdr:cNvPr>
          <xdr:cNvSpPr/>
        </xdr:nvSpPr>
        <xdr:spPr>
          <a:xfrm>
            <a:off x="15791497" y="3218497"/>
            <a:ext cx="7457594" cy="5284468"/>
          </a:xfrm>
          <a:prstGeom prst="borderCallout1">
            <a:avLst>
              <a:gd name="adj1" fmla="val 21494"/>
              <a:gd name="adj2" fmla="val -989"/>
              <a:gd name="adj3" fmla="val 8137"/>
              <a:gd name="adj4" fmla="val -1035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手引きの</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P3</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4</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をご確認ください。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留意事項の内容を確認いただき、賃金台帳の該当する部分をご入力ください。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xdr:txBody>
      </xdr:sp>
      <xdr:pic>
        <xdr:nvPicPr>
          <xdr:cNvPr id="7" name="図 6">
            <a:extLst>
              <a:ext uri="{FF2B5EF4-FFF2-40B4-BE49-F238E27FC236}">
                <a16:creationId xmlns:a16="http://schemas.microsoft.com/office/drawing/2014/main" id="{4783D361-A149-C07F-E1EA-691EB6ABE5FF}"/>
              </a:ext>
            </a:extLst>
          </xdr:cNvPr>
          <xdr:cNvPicPr>
            <a:picLocks noChangeAspect="1"/>
          </xdr:cNvPicPr>
        </xdr:nvPicPr>
        <xdr:blipFill rotWithShape="1">
          <a:blip xmlns:r="http://schemas.openxmlformats.org/officeDocument/2006/relationships" r:embed="rId1"/>
          <a:srcRect r="7337" b="12059"/>
          <a:stretch>
            <a:fillRect/>
          </a:stretch>
        </xdr:blipFill>
        <xdr:spPr>
          <a:xfrm>
            <a:off x="16099155" y="3909061"/>
            <a:ext cx="6991487" cy="445293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miyagi@abcd.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BFAC-A7D5-4FD8-870D-21B036521F03}">
  <sheetPr>
    <tabColor theme="9" tint="-0.249977111117893"/>
  </sheetPr>
  <dimension ref="A1:BN89"/>
  <sheetViews>
    <sheetView tabSelected="1" zoomScaleNormal="100" workbookViewId="0">
      <selection activeCell="B18" sqref="B18:D18"/>
    </sheetView>
  </sheetViews>
  <sheetFormatPr defaultColWidth="9" defaultRowHeight="14.25" x14ac:dyDescent="0.15"/>
  <cols>
    <col min="1" max="1" width="10.75" style="128" customWidth="1"/>
    <col min="2" max="2" width="5" style="128" customWidth="1"/>
    <col min="3" max="3" width="17.375" style="128" customWidth="1"/>
    <col min="4" max="4" width="84.5" style="136" customWidth="1"/>
    <col min="5" max="5" width="16.375" style="128" customWidth="1"/>
    <col min="6" max="66" width="9" style="113"/>
    <col min="67" max="16384" width="9" style="128"/>
  </cols>
  <sheetData>
    <row r="1" spans="1:5" ht="24.75" customHeight="1" x14ac:dyDescent="0.15">
      <c r="A1" s="431" t="s">
        <v>139</v>
      </c>
      <c r="B1" s="431"/>
      <c r="C1" s="431"/>
      <c r="D1" s="431"/>
      <c r="E1" s="113"/>
    </row>
    <row r="2" spans="1:5" ht="12" customHeight="1" thickBot="1" x14ac:dyDescent="0.2">
      <c r="A2" s="112"/>
      <c r="B2" s="112"/>
      <c r="C2" s="112"/>
      <c r="D2" s="112"/>
      <c r="E2" s="113"/>
    </row>
    <row r="3" spans="1:5" ht="32.25" customHeight="1" x14ac:dyDescent="0.15">
      <c r="A3" s="432" t="s">
        <v>140</v>
      </c>
      <c r="B3" s="433"/>
      <c r="C3" s="433"/>
      <c r="D3" s="434"/>
      <c r="E3" s="113"/>
    </row>
    <row r="4" spans="1:5" ht="8.25" customHeight="1" x14ac:dyDescent="0.15">
      <c r="A4" s="114"/>
      <c r="B4" s="115"/>
      <c r="C4" s="115"/>
      <c r="D4" s="116"/>
      <c r="E4" s="113"/>
    </row>
    <row r="5" spans="1:5" ht="18.75" customHeight="1" x14ac:dyDescent="0.15">
      <c r="A5" s="114"/>
      <c r="B5" s="115"/>
      <c r="C5" s="117" t="s">
        <v>141</v>
      </c>
      <c r="D5" s="118" t="s">
        <v>142</v>
      </c>
      <c r="E5" s="113"/>
    </row>
    <row r="6" spans="1:5" ht="6" customHeight="1" x14ac:dyDescent="0.15">
      <c r="A6" s="114"/>
      <c r="B6" s="115"/>
      <c r="C6" s="119"/>
      <c r="D6" s="118"/>
      <c r="E6" s="113"/>
    </row>
    <row r="7" spans="1:5" ht="19.5" customHeight="1" x14ac:dyDescent="0.15">
      <c r="A7" s="114"/>
      <c r="B7" s="115"/>
      <c r="C7" s="120" t="s">
        <v>143</v>
      </c>
      <c r="D7" s="118" t="s">
        <v>144</v>
      </c>
      <c r="E7" s="113"/>
    </row>
    <row r="8" spans="1:5" ht="18" customHeight="1" x14ac:dyDescent="0.15">
      <c r="A8" s="114"/>
      <c r="B8" s="115"/>
      <c r="C8" s="119"/>
      <c r="D8" s="121" t="s">
        <v>145</v>
      </c>
      <c r="E8" s="113"/>
    </row>
    <row r="9" spans="1:5" ht="4.5" customHeight="1" thickBot="1" x14ac:dyDescent="0.2">
      <c r="A9" s="122"/>
      <c r="B9" s="123"/>
      <c r="C9" s="124"/>
      <c r="D9" s="125"/>
      <c r="E9" s="113"/>
    </row>
    <row r="10" spans="1:5" ht="19.5" customHeight="1" thickBot="1" x14ac:dyDescent="0.2">
      <c r="A10" s="112"/>
      <c r="B10" s="112"/>
      <c r="C10" s="112"/>
      <c r="D10" s="112"/>
      <c r="E10" s="113"/>
    </row>
    <row r="11" spans="1:5" ht="33" customHeight="1" x14ac:dyDescent="0.15">
      <c r="A11" s="429">
        <v>1</v>
      </c>
      <c r="B11" s="424" t="s">
        <v>146</v>
      </c>
      <c r="C11" s="424"/>
      <c r="D11" s="425"/>
      <c r="E11" s="113"/>
    </row>
    <row r="12" spans="1:5" ht="72" customHeight="1" thickBot="1" x14ac:dyDescent="0.2">
      <c r="A12" s="430"/>
      <c r="B12" s="426" t="s">
        <v>500</v>
      </c>
      <c r="C12" s="427"/>
      <c r="D12" s="428"/>
      <c r="E12" s="113"/>
    </row>
    <row r="13" spans="1:5" ht="48.75" customHeight="1" thickBot="1" x14ac:dyDescent="0.2">
      <c r="A13" s="126"/>
      <c r="B13" s="127"/>
      <c r="C13" s="127"/>
      <c r="D13" s="127"/>
      <c r="E13" s="113"/>
    </row>
    <row r="14" spans="1:5" ht="33" customHeight="1" x14ac:dyDescent="0.15">
      <c r="A14" s="429">
        <v>2</v>
      </c>
      <c r="B14" s="424" t="s">
        <v>147</v>
      </c>
      <c r="C14" s="424"/>
      <c r="D14" s="425"/>
      <c r="E14" s="113"/>
    </row>
    <row r="15" spans="1:5" ht="87" customHeight="1" thickBot="1" x14ac:dyDescent="0.2">
      <c r="A15" s="430"/>
      <c r="B15" s="426" t="s">
        <v>501</v>
      </c>
      <c r="C15" s="427"/>
      <c r="D15" s="428"/>
      <c r="E15" s="113"/>
    </row>
    <row r="16" spans="1:5" s="113" customFormat="1" ht="48" customHeight="1" thickBot="1" x14ac:dyDescent="0.2">
      <c r="A16" s="128"/>
      <c r="B16" s="421"/>
      <c r="C16" s="421"/>
      <c r="D16" s="421"/>
    </row>
    <row r="17" spans="1:5" s="113" customFormat="1" ht="30.75" customHeight="1" x14ac:dyDescent="0.15">
      <c r="A17" s="429">
        <v>3</v>
      </c>
      <c r="B17" s="424" t="s">
        <v>148</v>
      </c>
      <c r="C17" s="424"/>
      <c r="D17" s="425"/>
    </row>
    <row r="18" spans="1:5" s="113" customFormat="1" ht="68.25" customHeight="1" thickBot="1" x14ac:dyDescent="0.2">
      <c r="A18" s="430"/>
      <c r="B18" s="426" t="s">
        <v>502</v>
      </c>
      <c r="C18" s="427"/>
      <c r="D18" s="428"/>
    </row>
    <row r="19" spans="1:5" s="113" customFormat="1" ht="48.75" customHeight="1" thickBot="1" x14ac:dyDescent="0.2">
      <c r="A19" s="128"/>
      <c r="B19" s="421"/>
      <c r="C19" s="421"/>
      <c r="D19" s="421"/>
    </row>
    <row r="20" spans="1:5" s="113" customFormat="1" ht="35.25" customHeight="1" x14ac:dyDescent="0.15">
      <c r="A20" s="422">
        <v>4</v>
      </c>
      <c r="B20" s="424" t="s">
        <v>149</v>
      </c>
      <c r="C20" s="424"/>
      <c r="D20" s="425"/>
    </row>
    <row r="21" spans="1:5" s="113" customFormat="1" ht="45" customHeight="1" thickBot="1" x14ac:dyDescent="0.2">
      <c r="A21" s="423"/>
      <c r="B21" s="426" t="s">
        <v>487</v>
      </c>
      <c r="C21" s="427"/>
      <c r="D21" s="428"/>
    </row>
    <row r="22" spans="1:5" s="113" customFormat="1" ht="48.75" customHeight="1" thickBot="1" x14ac:dyDescent="0.2">
      <c r="A22" s="128"/>
      <c r="B22" s="421"/>
      <c r="C22" s="421"/>
      <c r="D22" s="421"/>
    </row>
    <row r="23" spans="1:5" s="113" customFormat="1" ht="35.25" customHeight="1" x14ac:dyDescent="0.15">
      <c r="A23" s="422">
        <v>5</v>
      </c>
      <c r="B23" s="424" t="s">
        <v>150</v>
      </c>
      <c r="C23" s="424"/>
      <c r="D23" s="425"/>
    </row>
    <row r="24" spans="1:5" s="113" customFormat="1" ht="135.75" customHeight="1" thickBot="1" x14ac:dyDescent="0.2">
      <c r="A24" s="423"/>
      <c r="B24" s="426" t="s">
        <v>325</v>
      </c>
      <c r="C24" s="427"/>
      <c r="D24" s="428"/>
    </row>
    <row r="25" spans="1:5" s="113" customFormat="1" ht="50.25" customHeight="1" x14ac:dyDescent="0.15">
      <c r="A25" s="130"/>
      <c r="B25" s="130"/>
      <c r="C25" s="130"/>
      <c r="D25" s="130"/>
    </row>
    <row r="26" spans="1:5" s="113" customFormat="1" ht="48.75" customHeight="1" x14ac:dyDescent="0.15">
      <c r="A26" s="131"/>
      <c r="D26" s="132"/>
    </row>
    <row r="27" spans="1:5" s="113" customFormat="1" ht="30" customHeight="1" x14ac:dyDescent="0.15">
      <c r="D27" s="132"/>
    </row>
    <row r="28" spans="1:5" s="113" customFormat="1" ht="30" customHeight="1" x14ac:dyDescent="0.15">
      <c r="D28" s="132"/>
      <c r="E28" s="133"/>
    </row>
    <row r="29" spans="1:5" s="113" customFormat="1" ht="30" customHeight="1" x14ac:dyDescent="0.15">
      <c r="D29" s="132"/>
    </row>
    <row r="30" spans="1:5" s="113" customFormat="1" ht="30" customHeight="1" x14ac:dyDescent="0.15">
      <c r="D30" s="132"/>
    </row>
    <row r="31" spans="1:5" s="113" customFormat="1" ht="30" customHeight="1" x14ac:dyDescent="0.15">
      <c r="D31" s="134"/>
    </row>
    <row r="32" spans="1:5" s="113" customFormat="1" ht="30" customHeight="1" x14ac:dyDescent="0.15">
      <c r="D32" s="134"/>
    </row>
    <row r="33" spans="4:4" s="113" customFormat="1" ht="30" customHeight="1" x14ac:dyDescent="0.15">
      <c r="D33" s="134"/>
    </row>
    <row r="34" spans="4:4" s="113" customFormat="1" ht="30" customHeight="1" x14ac:dyDescent="0.15">
      <c r="D34" s="134"/>
    </row>
    <row r="35" spans="4:4" s="113" customFormat="1" ht="66" customHeight="1" x14ac:dyDescent="0.15">
      <c r="D35" s="134"/>
    </row>
    <row r="36" spans="4:4" s="113" customFormat="1" ht="30" customHeight="1" x14ac:dyDescent="0.15">
      <c r="D36" s="134"/>
    </row>
    <row r="37" spans="4:4" s="113" customFormat="1" ht="30" customHeight="1" x14ac:dyDescent="0.15">
      <c r="D37" s="134"/>
    </row>
    <row r="38" spans="4:4" s="113" customFormat="1" ht="30" customHeight="1" x14ac:dyDescent="0.15">
      <c r="D38" s="134"/>
    </row>
    <row r="39" spans="4:4" s="113" customFormat="1" ht="30" customHeight="1" x14ac:dyDescent="0.15">
      <c r="D39" s="134"/>
    </row>
    <row r="40" spans="4:4" s="113" customFormat="1" ht="30" customHeight="1" x14ac:dyDescent="0.15">
      <c r="D40" s="134"/>
    </row>
    <row r="41" spans="4:4" s="113" customFormat="1" ht="30" customHeight="1" x14ac:dyDescent="0.15">
      <c r="D41" s="134"/>
    </row>
    <row r="42" spans="4:4" s="113" customFormat="1" ht="30" customHeight="1" x14ac:dyDescent="0.15">
      <c r="D42" s="134"/>
    </row>
    <row r="43" spans="4:4" s="113" customFormat="1" ht="30" customHeight="1" x14ac:dyDescent="0.15">
      <c r="D43" s="134"/>
    </row>
    <row r="44" spans="4:4" s="113" customFormat="1" ht="30" customHeight="1" x14ac:dyDescent="0.15">
      <c r="D44" s="134"/>
    </row>
    <row r="45" spans="4:4" s="113" customFormat="1" ht="30" customHeight="1" x14ac:dyDescent="0.15">
      <c r="D45" s="134"/>
    </row>
    <row r="46" spans="4:4" s="113" customFormat="1" ht="30" customHeight="1" x14ac:dyDescent="0.15">
      <c r="D46" s="134"/>
    </row>
    <row r="47" spans="4:4" s="113" customFormat="1" ht="18.75" customHeight="1" x14ac:dyDescent="0.15">
      <c r="D47" s="134"/>
    </row>
    <row r="48" spans="4:4" s="113" customFormat="1" ht="18.75" customHeight="1" x14ac:dyDescent="0.15">
      <c r="D48" s="134"/>
    </row>
    <row r="49" spans="4:4" s="113" customFormat="1" ht="18.75" customHeight="1" x14ac:dyDescent="0.15">
      <c r="D49" s="134"/>
    </row>
    <row r="50" spans="4:4" s="113" customFormat="1" ht="18.75" customHeight="1" x14ac:dyDescent="0.15">
      <c r="D50" s="135"/>
    </row>
    <row r="51" spans="4:4" s="113" customFormat="1" ht="18.75" customHeight="1" x14ac:dyDescent="0.15">
      <c r="D51" s="135"/>
    </row>
    <row r="52" spans="4:4" s="113" customFormat="1" ht="18.75" customHeight="1" x14ac:dyDescent="0.15">
      <c r="D52" s="135"/>
    </row>
    <row r="53" spans="4:4" s="113" customFormat="1" ht="18.75" customHeight="1" x14ac:dyDescent="0.15">
      <c r="D53" s="135"/>
    </row>
    <row r="54" spans="4:4" s="113" customFormat="1" ht="18.75" customHeight="1" x14ac:dyDescent="0.15">
      <c r="D54" s="135"/>
    </row>
    <row r="55" spans="4:4" s="113" customFormat="1" ht="18.75" customHeight="1" x14ac:dyDescent="0.15">
      <c r="D55" s="135"/>
    </row>
    <row r="56" spans="4:4" s="113" customFormat="1" ht="18.75" customHeight="1" x14ac:dyDescent="0.15">
      <c r="D56" s="135"/>
    </row>
    <row r="57" spans="4:4" s="113" customFormat="1" ht="18.75" customHeight="1" x14ac:dyDescent="0.15">
      <c r="D57" s="135"/>
    </row>
    <row r="58" spans="4:4" s="113" customFormat="1" ht="18.75" customHeight="1" x14ac:dyDescent="0.15">
      <c r="D58" s="135"/>
    </row>
    <row r="59" spans="4:4" s="113" customFormat="1" ht="18.75" customHeight="1" x14ac:dyDescent="0.15">
      <c r="D59" s="135"/>
    </row>
    <row r="60" spans="4:4" s="113" customFormat="1" ht="18.75" customHeight="1" x14ac:dyDescent="0.15">
      <c r="D60" s="135"/>
    </row>
    <row r="61" spans="4:4" s="113" customFormat="1" ht="18.75" customHeight="1" x14ac:dyDescent="0.15">
      <c r="D61" s="135"/>
    </row>
    <row r="62" spans="4:4" s="113" customFormat="1" ht="18.75" customHeight="1" x14ac:dyDescent="0.15">
      <c r="D62" s="135"/>
    </row>
    <row r="63" spans="4:4" s="113" customFormat="1" ht="18.75" customHeight="1" x14ac:dyDescent="0.15">
      <c r="D63" s="135"/>
    </row>
    <row r="64" spans="4:4" s="113" customFormat="1" ht="18.75" customHeight="1" x14ac:dyDescent="0.15">
      <c r="D64" s="135"/>
    </row>
    <row r="65" spans="1:4" s="113" customFormat="1" ht="18.75" customHeight="1" x14ac:dyDescent="0.15">
      <c r="D65" s="135"/>
    </row>
    <row r="66" spans="1:4" s="113" customFormat="1" ht="18.75" customHeight="1" x14ac:dyDescent="0.15">
      <c r="D66" s="135"/>
    </row>
    <row r="67" spans="1:4" s="113" customFormat="1" ht="18.75" customHeight="1" x14ac:dyDescent="0.15">
      <c r="D67" s="135"/>
    </row>
    <row r="68" spans="1:4" s="113" customFormat="1" ht="18.75" customHeight="1" x14ac:dyDescent="0.15">
      <c r="D68" s="135"/>
    </row>
    <row r="69" spans="1:4" s="113" customFormat="1" ht="18.75" customHeight="1" x14ac:dyDescent="0.15">
      <c r="D69" s="135"/>
    </row>
    <row r="70" spans="1:4" s="113" customFormat="1" ht="18.75" customHeight="1" x14ac:dyDescent="0.15">
      <c r="D70" s="135"/>
    </row>
    <row r="71" spans="1:4" s="113" customFormat="1" ht="18.75" customHeight="1" x14ac:dyDescent="0.15">
      <c r="D71" s="135"/>
    </row>
    <row r="72" spans="1:4" s="113" customFormat="1" ht="18.75" customHeight="1" x14ac:dyDescent="0.15">
      <c r="D72" s="135"/>
    </row>
    <row r="73" spans="1:4" s="113" customFormat="1" ht="18.75" customHeight="1" x14ac:dyDescent="0.15">
      <c r="D73" s="135"/>
    </row>
    <row r="74" spans="1:4" s="113" customFormat="1" ht="18.75" customHeight="1" x14ac:dyDescent="0.15">
      <c r="D74" s="135"/>
    </row>
    <row r="75" spans="1:4" s="113" customFormat="1" ht="18.75" customHeight="1" x14ac:dyDescent="0.15">
      <c r="B75" s="128"/>
      <c r="C75" s="128"/>
      <c r="D75" s="136"/>
    </row>
    <row r="76" spans="1:4" s="113" customFormat="1" ht="18.75" customHeight="1" x14ac:dyDescent="0.15">
      <c r="A76" s="128"/>
      <c r="B76" s="128"/>
      <c r="C76" s="128"/>
      <c r="D76" s="136"/>
    </row>
    <row r="77" spans="1:4" s="113" customFormat="1" ht="18.75" customHeight="1" x14ac:dyDescent="0.15">
      <c r="A77" s="128"/>
      <c r="B77" s="128"/>
      <c r="C77" s="128"/>
      <c r="D77" s="136"/>
    </row>
    <row r="78" spans="1:4" s="113" customFormat="1" ht="18.75" customHeight="1" x14ac:dyDescent="0.15">
      <c r="A78" s="128"/>
      <c r="B78" s="128"/>
      <c r="C78" s="128"/>
      <c r="D78" s="136"/>
    </row>
    <row r="79" spans="1:4" s="113" customFormat="1" ht="18.75" customHeight="1" x14ac:dyDescent="0.15">
      <c r="A79" s="128"/>
      <c r="B79" s="128"/>
      <c r="C79" s="128"/>
      <c r="D79" s="136"/>
    </row>
    <row r="80" spans="1:4" s="113" customFormat="1" ht="18.75" customHeight="1" x14ac:dyDescent="0.15">
      <c r="A80" s="128"/>
      <c r="B80" s="128"/>
      <c r="C80" s="128"/>
      <c r="D80" s="136"/>
    </row>
    <row r="81" spans="1:4" s="113" customFormat="1" ht="18.75" customHeight="1" x14ac:dyDescent="0.15">
      <c r="A81" s="128"/>
      <c r="B81" s="128"/>
      <c r="C81" s="128"/>
      <c r="D81" s="136"/>
    </row>
    <row r="82" spans="1:4" s="113" customFormat="1" ht="18.75" customHeight="1" x14ac:dyDescent="0.15">
      <c r="A82" s="128"/>
      <c r="B82" s="128"/>
      <c r="C82" s="128"/>
      <c r="D82" s="136"/>
    </row>
    <row r="83" spans="1:4" s="113" customFormat="1" ht="18.75" customHeight="1" x14ac:dyDescent="0.15">
      <c r="A83" s="128"/>
      <c r="B83" s="128"/>
      <c r="C83" s="128"/>
      <c r="D83" s="136"/>
    </row>
    <row r="84" spans="1:4" s="113" customFormat="1" ht="18.75" customHeight="1" x14ac:dyDescent="0.15">
      <c r="A84" s="128"/>
      <c r="B84" s="128"/>
      <c r="C84" s="128"/>
      <c r="D84" s="136"/>
    </row>
    <row r="85" spans="1:4" s="113" customFormat="1" ht="18.75" customHeight="1" x14ac:dyDescent="0.15">
      <c r="A85" s="128"/>
      <c r="B85" s="128"/>
      <c r="C85" s="128"/>
      <c r="D85" s="136"/>
    </row>
    <row r="86" spans="1:4" s="113" customFormat="1" ht="18.75" customHeight="1" x14ac:dyDescent="0.15">
      <c r="A86" s="128"/>
      <c r="B86" s="128"/>
      <c r="C86" s="128"/>
      <c r="D86" s="136"/>
    </row>
    <row r="87" spans="1:4" s="113" customFormat="1" ht="18.75" customHeight="1" x14ac:dyDescent="0.15">
      <c r="A87" s="128"/>
      <c r="B87" s="128"/>
      <c r="C87" s="128"/>
      <c r="D87" s="136"/>
    </row>
    <row r="88" spans="1:4" ht="18.75" customHeight="1" x14ac:dyDescent="0.15"/>
    <row r="89" spans="1:4" ht="18.75" customHeight="1" x14ac:dyDescent="0.15"/>
  </sheetData>
  <sheetProtection algorithmName="SHA-512" hashValue="mSybwjIGzKHf2ng/SBG3x4rgOTloAuXUeeG7oMoVl1pMgLTUyKj3B7yB2FdC8qid551s7fnRd8o0t2U3o6F/og==" saltValue="aIAPMFRXFWAkUq7ZHyaMUA==" spinCount="100000" sheet="1" objects="1" selectLockedCells="1" selectUnlockedCells="1"/>
  <mergeCells count="20">
    <mergeCell ref="A14:A15"/>
    <mergeCell ref="B14:D14"/>
    <mergeCell ref="B15:D15"/>
    <mergeCell ref="A1:D1"/>
    <mergeCell ref="A3:D3"/>
    <mergeCell ref="A11:A12"/>
    <mergeCell ref="B11:D11"/>
    <mergeCell ref="B12:D12"/>
    <mergeCell ref="B22:D22"/>
    <mergeCell ref="A23:A24"/>
    <mergeCell ref="B23:D23"/>
    <mergeCell ref="B24:D24"/>
    <mergeCell ref="B16:D16"/>
    <mergeCell ref="A17:A18"/>
    <mergeCell ref="B17:D17"/>
    <mergeCell ref="B18:D18"/>
    <mergeCell ref="B19:D19"/>
    <mergeCell ref="A20:A21"/>
    <mergeCell ref="B20:D20"/>
    <mergeCell ref="B21:D21"/>
  </mergeCells>
  <phoneticPr fontId="6"/>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1844-2641-40EB-A398-82C9A12972B6}">
  <sheetPr>
    <tabColor rgb="FF0070C0"/>
    <pageSetUpPr fitToPage="1"/>
  </sheetPr>
  <dimension ref="A1:CE32"/>
  <sheetViews>
    <sheetView showZeros="0" view="pageBreakPreview" zoomScale="85" zoomScaleNormal="100" zoomScaleSheetLayoutView="85" workbookViewId="0">
      <selection activeCell="C7" sqref="C7"/>
    </sheetView>
  </sheetViews>
  <sheetFormatPr defaultColWidth="3.125" defaultRowHeight="18" customHeight="1" x14ac:dyDescent="0.15"/>
  <cols>
    <col min="1" max="1" width="6.125" style="222" customWidth="1"/>
    <col min="2" max="2" width="40" style="222" customWidth="1"/>
    <col min="3" max="3" width="6.125" style="222" customWidth="1"/>
    <col min="4" max="4" width="6.875" style="222" customWidth="1"/>
    <col min="5" max="5" width="4.125" style="222" customWidth="1"/>
    <col min="6" max="6" width="6.875" style="222" customWidth="1"/>
    <col min="7" max="7" width="4.125" style="222" customWidth="1"/>
    <col min="8" max="8" width="6.875" style="222" customWidth="1"/>
    <col min="9" max="9" width="5.875" style="222" customWidth="1"/>
    <col min="10" max="10" width="40.125" style="222" customWidth="1"/>
    <col min="11" max="11" width="3.125" style="222"/>
    <col min="12" max="12" width="3.125" style="222" hidden="1" customWidth="1"/>
    <col min="13" max="13" width="6" style="222" hidden="1" customWidth="1"/>
    <col min="14" max="14" width="4.875" style="222" hidden="1" customWidth="1"/>
    <col min="15" max="15" width="5.75" style="222" hidden="1" customWidth="1"/>
    <col min="16" max="19" width="3.125" style="222" customWidth="1"/>
    <col min="20" max="40" width="3.125" style="222"/>
    <col min="41" max="16384" width="3.125" style="128"/>
  </cols>
  <sheetData>
    <row r="1" spans="1:83" ht="42.75" customHeight="1" thickBot="1" x14ac:dyDescent="0.2">
      <c r="A1" s="218" t="s">
        <v>312</v>
      </c>
      <c r="B1" s="218"/>
      <c r="C1" s="218"/>
      <c r="D1" s="218"/>
      <c r="E1" s="218"/>
      <c r="F1" s="128"/>
      <c r="G1" s="218"/>
      <c r="H1" s="218"/>
      <c r="I1" s="218"/>
      <c r="J1" s="218"/>
      <c r="K1" s="218"/>
      <c r="L1" s="218"/>
      <c r="M1" s="218"/>
      <c r="N1" s="218"/>
      <c r="O1" s="218"/>
      <c r="P1" s="128"/>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row>
    <row r="2" spans="1:83" ht="30" customHeight="1" thickBot="1" x14ac:dyDescent="0.2">
      <c r="A2" s="658" t="s">
        <v>297</v>
      </c>
      <c r="B2" s="658"/>
      <c r="C2" s="553" t="s">
        <v>153</v>
      </c>
      <c r="D2" s="554"/>
      <c r="E2" s="554"/>
      <c r="F2" s="554"/>
      <c r="G2" s="554"/>
      <c r="H2" s="554"/>
      <c r="I2" s="731"/>
      <c r="J2" s="224" t="s">
        <v>154</v>
      </c>
      <c r="M2" s="222">
        <v>7</v>
      </c>
      <c r="N2" s="222">
        <v>1</v>
      </c>
      <c r="O2" s="222">
        <v>1</v>
      </c>
    </row>
    <row r="3" spans="1:83" ht="30" customHeight="1" x14ac:dyDescent="0.15">
      <c r="A3" s="247">
        <v>1</v>
      </c>
      <c r="B3" s="248" t="s">
        <v>313</v>
      </c>
      <c r="C3" s="732"/>
      <c r="D3" s="694"/>
      <c r="E3" s="694"/>
      <c r="F3" s="694"/>
      <c r="G3" s="694"/>
      <c r="H3" s="694"/>
      <c r="I3" s="733"/>
      <c r="J3" s="249" t="s">
        <v>314</v>
      </c>
      <c r="M3" s="222">
        <v>8</v>
      </c>
      <c r="N3" s="222">
        <v>2</v>
      </c>
      <c r="O3" s="222">
        <v>2</v>
      </c>
    </row>
    <row r="4" spans="1:83" ht="30" customHeight="1" x14ac:dyDescent="0.15">
      <c r="A4" s="250">
        <v>2</v>
      </c>
      <c r="B4" s="251" t="s">
        <v>315</v>
      </c>
      <c r="C4" s="734"/>
      <c r="D4" s="691"/>
      <c r="E4" s="691"/>
      <c r="F4" s="691"/>
      <c r="G4" s="691"/>
      <c r="H4" s="691"/>
      <c r="I4" s="735"/>
      <c r="J4" s="252" t="s">
        <v>316</v>
      </c>
      <c r="N4" s="222">
        <v>3</v>
      </c>
      <c r="O4" s="222">
        <v>3</v>
      </c>
    </row>
    <row r="5" spans="1:83" ht="30" customHeight="1" thickBot="1" x14ac:dyDescent="0.2">
      <c r="A5" s="250">
        <v>3</v>
      </c>
      <c r="B5" s="251" t="s">
        <v>317</v>
      </c>
      <c r="C5" s="736"/>
      <c r="D5" s="737"/>
      <c r="E5" s="737"/>
      <c r="F5" s="737"/>
      <c r="G5" s="737"/>
      <c r="H5" s="737"/>
      <c r="I5" s="738"/>
      <c r="J5" s="253">
        <v>100000</v>
      </c>
      <c r="N5" s="222">
        <v>4</v>
      </c>
      <c r="O5" s="222">
        <v>4</v>
      </c>
    </row>
    <row r="6" spans="1:83" ht="34.5" customHeight="1" thickBot="1" x14ac:dyDescent="0.2">
      <c r="A6" s="250">
        <v>4</v>
      </c>
      <c r="B6" s="254" t="s">
        <v>318</v>
      </c>
      <c r="C6" s="262" t="s">
        <v>0</v>
      </c>
      <c r="D6" s="420">
        <v>8</v>
      </c>
      <c r="E6" s="154" t="s">
        <v>22</v>
      </c>
      <c r="F6" s="255"/>
      <c r="G6" s="152" t="s">
        <v>158</v>
      </c>
      <c r="H6" s="255"/>
      <c r="I6" s="256"/>
      <c r="J6" s="257" t="s">
        <v>319</v>
      </c>
      <c r="N6" s="222">
        <v>5</v>
      </c>
      <c r="O6" s="222">
        <v>5</v>
      </c>
    </row>
    <row r="7" spans="1:83" ht="30" customHeight="1" thickBot="1" x14ac:dyDescent="0.2">
      <c r="A7" s="739">
        <v>5</v>
      </c>
      <c r="B7" s="741" t="s">
        <v>320</v>
      </c>
      <c r="C7" s="259"/>
      <c r="D7" s="743" t="s">
        <v>321</v>
      </c>
      <c r="E7" s="744"/>
      <c r="F7" s="744"/>
      <c r="G7" s="744"/>
      <c r="H7" s="744"/>
      <c r="I7" s="745"/>
      <c r="J7" s="260" t="s">
        <v>322</v>
      </c>
      <c r="N7" s="222">
        <v>6</v>
      </c>
      <c r="O7" s="222">
        <v>6</v>
      </c>
    </row>
    <row r="8" spans="1:83" ht="30" customHeight="1" thickBot="1" x14ac:dyDescent="0.2">
      <c r="A8" s="740"/>
      <c r="B8" s="742"/>
      <c r="C8" s="259"/>
      <c r="D8" s="743" t="s">
        <v>323</v>
      </c>
      <c r="E8" s="744"/>
      <c r="F8" s="744"/>
      <c r="G8" s="744"/>
      <c r="H8" s="744"/>
      <c r="I8" s="745"/>
      <c r="J8" s="258"/>
      <c r="L8" s="222" t="s">
        <v>306</v>
      </c>
      <c r="O8" s="222">
        <v>7</v>
      </c>
    </row>
    <row r="9" spans="1:83" ht="30" customHeight="1" x14ac:dyDescent="0.15">
      <c r="N9" s="222">
        <v>6</v>
      </c>
      <c r="O9" s="222">
        <v>8</v>
      </c>
    </row>
    <row r="10" spans="1:83" ht="18" customHeight="1" x14ac:dyDescent="0.15">
      <c r="A10" s="730" t="s">
        <v>324</v>
      </c>
      <c r="B10" s="730"/>
      <c r="C10" s="730"/>
      <c r="D10" s="730"/>
      <c r="E10" s="730"/>
      <c r="F10" s="730"/>
      <c r="G10" s="730"/>
      <c r="H10" s="730"/>
      <c r="I10" s="730"/>
      <c r="J10" s="730"/>
      <c r="K10" s="730"/>
      <c r="L10" s="730"/>
      <c r="M10" s="730"/>
      <c r="N10" s="222">
        <v>8</v>
      </c>
      <c r="O10" s="222">
        <v>9</v>
      </c>
    </row>
    <row r="11" spans="1:83" ht="18" customHeight="1" x14ac:dyDescent="0.15">
      <c r="N11" s="222">
        <v>9</v>
      </c>
      <c r="O11" s="222">
        <v>10</v>
      </c>
    </row>
    <row r="12" spans="1:83" ht="18" customHeight="1" x14ac:dyDescent="0.15">
      <c r="N12" s="222">
        <v>10</v>
      </c>
      <c r="O12" s="222">
        <v>11</v>
      </c>
    </row>
    <row r="13" spans="1:83" ht="18" customHeight="1" x14ac:dyDescent="0.15">
      <c r="N13" s="222">
        <v>11</v>
      </c>
      <c r="O13" s="222">
        <v>12</v>
      </c>
    </row>
    <row r="14" spans="1:83" ht="18" customHeight="1" x14ac:dyDescent="0.15">
      <c r="N14" s="222">
        <v>12</v>
      </c>
      <c r="O14" s="222">
        <v>13</v>
      </c>
    </row>
    <row r="15" spans="1:83" ht="18" customHeight="1" x14ac:dyDescent="0.15">
      <c r="O15" s="222">
        <v>14</v>
      </c>
    </row>
    <row r="16" spans="1:83" ht="18" customHeight="1" x14ac:dyDescent="0.15">
      <c r="O16" s="222">
        <v>15</v>
      </c>
    </row>
    <row r="17" spans="15:15" ht="18" customHeight="1" x14ac:dyDescent="0.15">
      <c r="O17" s="222">
        <v>16</v>
      </c>
    </row>
    <row r="18" spans="15:15" ht="18" customHeight="1" x14ac:dyDescent="0.15">
      <c r="O18" s="222">
        <v>17</v>
      </c>
    </row>
    <row r="19" spans="15:15" ht="18" customHeight="1" x14ac:dyDescent="0.15">
      <c r="O19" s="222">
        <v>18</v>
      </c>
    </row>
    <row r="20" spans="15:15" ht="18" customHeight="1" x14ac:dyDescent="0.15">
      <c r="O20" s="222">
        <v>19</v>
      </c>
    </row>
    <row r="21" spans="15:15" ht="18" customHeight="1" x14ac:dyDescent="0.15">
      <c r="O21" s="222">
        <v>20</v>
      </c>
    </row>
    <row r="22" spans="15:15" ht="18" customHeight="1" x14ac:dyDescent="0.15">
      <c r="O22" s="222">
        <v>21</v>
      </c>
    </row>
    <row r="23" spans="15:15" ht="18" customHeight="1" x14ac:dyDescent="0.15">
      <c r="O23" s="222">
        <v>22</v>
      </c>
    </row>
    <row r="24" spans="15:15" ht="18" customHeight="1" x14ac:dyDescent="0.15">
      <c r="O24" s="222">
        <v>23</v>
      </c>
    </row>
    <row r="25" spans="15:15" ht="18" customHeight="1" x14ac:dyDescent="0.15">
      <c r="O25" s="222">
        <v>24</v>
      </c>
    </row>
    <row r="26" spans="15:15" ht="18" customHeight="1" x14ac:dyDescent="0.15">
      <c r="O26" s="222">
        <v>25</v>
      </c>
    </row>
    <row r="27" spans="15:15" ht="18" customHeight="1" x14ac:dyDescent="0.15">
      <c r="O27" s="222">
        <v>26</v>
      </c>
    </row>
    <row r="28" spans="15:15" ht="18" customHeight="1" x14ac:dyDescent="0.15">
      <c r="O28" s="222">
        <v>27</v>
      </c>
    </row>
    <row r="29" spans="15:15" ht="18" customHeight="1" x14ac:dyDescent="0.15">
      <c r="O29" s="222">
        <v>28</v>
      </c>
    </row>
    <row r="30" spans="15:15" ht="18" customHeight="1" x14ac:dyDescent="0.15">
      <c r="O30" s="222">
        <v>29</v>
      </c>
    </row>
    <row r="31" spans="15:15" ht="18" customHeight="1" x14ac:dyDescent="0.15">
      <c r="O31" s="222">
        <v>30</v>
      </c>
    </row>
    <row r="32" spans="15:15" ht="18" customHeight="1" x14ac:dyDescent="0.15">
      <c r="O32" s="222">
        <v>31</v>
      </c>
    </row>
  </sheetData>
  <sheetProtection algorithmName="SHA-512" hashValue="piTe1I+CN/MzfAmHpaCY+UnLQdgV2Xn89x64fFS43+R+jwlaSRItfSgTG6BwaZLtRXGWmkgKaV6muyxjJvO3GQ==" saltValue="LM9o/6KQRz2X8rYBpkcr8w==" spinCount="100000" sheet="1" objects="1" scenarios="1" selectLockedCells="1"/>
  <mergeCells count="10">
    <mergeCell ref="A10:M10"/>
    <mergeCell ref="A2:B2"/>
    <mergeCell ref="C2:I2"/>
    <mergeCell ref="C3:I3"/>
    <mergeCell ref="C4:I4"/>
    <mergeCell ref="C5:I5"/>
    <mergeCell ref="A7:A8"/>
    <mergeCell ref="B7:B8"/>
    <mergeCell ref="D7:I7"/>
    <mergeCell ref="D8:I8"/>
  </mergeCells>
  <phoneticPr fontId="6"/>
  <dataValidations count="3">
    <dataValidation type="list" allowBlank="1" showInputMessage="1" showErrorMessage="1" sqref="C7:C8" xr:uid="{F5AC9DA4-BF7F-46C9-8083-6754ADB2ED44}">
      <formula1>$L$8</formula1>
    </dataValidation>
    <dataValidation type="list" imeMode="off" allowBlank="1" showInputMessage="1" showErrorMessage="1" sqref="F6" xr:uid="{B01E3BCC-F080-4D84-B3FB-7DE2780E8965}">
      <formula1>$N$2:$N$7</formula1>
    </dataValidation>
    <dataValidation type="list" imeMode="off" allowBlank="1" showInputMessage="1" showErrorMessage="1" sqref="H6" xr:uid="{04B0F838-8D2F-455B-8FEA-C4FD04F2227C}">
      <formula1>$O$2:$O$32</formula1>
    </dataValidation>
  </dataValidations>
  <printOptions horizontalCentered="1"/>
  <pageMargins left="0.55118110236220474" right="0.39370078740157483" top="0.59055118110236227" bottom="0.47244094488188981" header="0.31496062992125984" footer="0.31496062992125984"/>
  <pageSetup paperSize="9" scale="9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CM66"/>
  <sheetViews>
    <sheetView showGridLines="0" showZeros="0" view="pageBreakPreview" topLeftCell="A6" zoomScaleNormal="85" zoomScaleSheetLayoutView="100" workbookViewId="0">
      <selection activeCell="DF18" sqref="DF18"/>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115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4"/>
      <c r="B2" s="4"/>
      <c r="C2" s="4"/>
      <c r="D2" s="4"/>
      <c r="E2" s="4"/>
      <c r="F2" s="4"/>
      <c r="G2" s="4"/>
      <c r="I2" s="4" t="s">
        <v>328</v>
      </c>
      <c r="J2" s="59"/>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8.25"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20.100000000000001" customHeight="1" x14ac:dyDescent="0.15">
      <c r="A5" s="4"/>
      <c r="B5" s="4"/>
      <c r="C5" s="4"/>
      <c r="D5" s="4"/>
      <c r="E5" s="4"/>
      <c r="F5" s="4"/>
      <c r="G5" s="4"/>
      <c r="H5" s="4"/>
      <c r="I5" s="4"/>
      <c r="J5" s="4"/>
      <c r="K5" s="4"/>
      <c r="L5" s="4"/>
      <c r="M5" s="4"/>
      <c r="N5" s="4"/>
      <c r="O5" s="4"/>
      <c r="P5" s="4"/>
      <c r="Q5" s="4"/>
      <c r="R5" s="4"/>
      <c r="S5" s="4"/>
      <c r="T5" s="4"/>
      <c r="U5" s="4"/>
      <c r="V5" s="4"/>
      <c r="W5" s="4"/>
      <c r="X5" s="4"/>
      <c r="Y5" s="4"/>
      <c r="Z5" s="4"/>
      <c r="AA5" s="757" t="s">
        <v>379</v>
      </c>
      <c r="AB5" s="757"/>
      <c r="AC5" s="757"/>
      <c r="AD5" s="757"/>
      <c r="AE5" s="4" t="s">
        <v>1</v>
      </c>
      <c r="AF5" s="758">
        <f>入力シート①!F3</f>
        <v>0</v>
      </c>
      <c r="AG5" s="758"/>
      <c r="AH5" s="4" t="s">
        <v>2</v>
      </c>
      <c r="AI5" s="758">
        <f>入力シート①!H3</f>
        <v>0</v>
      </c>
      <c r="AJ5" s="758"/>
      <c r="AK5" s="4" t="s">
        <v>3</v>
      </c>
      <c r="AL5" s="4"/>
      <c r="AN5" s="6" t="s">
        <v>4</v>
      </c>
    </row>
    <row r="6" spans="1:91" s="2" customFormat="1" ht="12.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52"/>
      <c r="AD6" s="52"/>
      <c r="AE6" s="4"/>
      <c r="AF6" s="52"/>
      <c r="AG6" s="52"/>
      <c r="AH6" s="4"/>
      <c r="AI6" s="52"/>
      <c r="AJ6" s="52"/>
      <c r="AK6" s="4"/>
      <c r="AL6" s="4"/>
    </row>
    <row r="7" spans="1:91" s="2" customFormat="1" ht="15.7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52"/>
      <c r="AD7" s="52"/>
      <c r="AE7" s="4"/>
      <c r="AF7" s="52"/>
      <c r="AG7" s="52"/>
      <c r="AH7" s="4"/>
      <c r="AI7" s="52"/>
      <c r="AJ7" s="52"/>
      <c r="AK7" s="4"/>
      <c r="AL7" s="4"/>
    </row>
    <row r="8" spans="1:91" s="2" customFormat="1" ht="20.100000000000001" customHeight="1" x14ac:dyDescent="0.15">
      <c r="A8" s="4"/>
      <c r="B8" s="4" t="s">
        <v>107</v>
      </c>
      <c r="C8" s="4"/>
      <c r="D8" s="53"/>
      <c r="E8" s="53"/>
      <c r="F8" s="53"/>
      <c r="G8" s="53"/>
      <c r="H8" s="53"/>
      <c r="I8" s="53"/>
      <c r="J8" s="53"/>
      <c r="K8" s="53"/>
      <c r="L8" s="53"/>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15">
      <c r="A9" s="4"/>
      <c r="B9" s="4"/>
      <c r="C9" s="4"/>
      <c r="D9" s="53"/>
      <c r="E9" s="53"/>
      <c r="F9" s="53"/>
      <c r="G9" s="53"/>
      <c r="H9" s="53"/>
      <c r="I9" s="53"/>
      <c r="J9" s="53"/>
      <c r="K9" s="53"/>
      <c r="L9" s="53"/>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15">
      <c r="A10" s="4"/>
      <c r="B10" s="4"/>
      <c r="C10" s="4"/>
      <c r="D10" s="4"/>
      <c r="E10" s="4"/>
      <c r="F10" s="4"/>
      <c r="G10" s="4"/>
      <c r="H10" s="4"/>
      <c r="I10" s="4"/>
      <c r="J10" s="4"/>
      <c r="K10" s="4"/>
      <c r="L10" s="4"/>
      <c r="M10" s="4"/>
      <c r="N10" s="4"/>
      <c r="O10" s="4" t="s">
        <v>5</v>
      </c>
      <c r="P10" s="4"/>
      <c r="Q10" s="4"/>
      <c r="R10" s="4"/>
      <c r="S10" s="4"/>
      <c r="T10" s="54" t="s">
        <v>6</v>
      </c>
      <c r="U10" s="759">
        <f>入力シート①!C9</f>
        <v>0</v>
      </c>
      <c r="V10" s="760"/>
      <c r="W10" s="760"/>
      <c r="X10" s="760"/>
      <c r="Y10" s="760"/>
      <c r="Z10" s="760"/>
      <c r="AA10" s="760"/>
      <c r="AB10" s="760"/>
      <c r="AC10" s="54"/>
      <c r="AD10" s="55"/>
      <c r="AE10" s="55"/>
      <c r="AF10" s="55"/>
      <c r="AG10" s="55"/>
      <c r="AH10" s="55"/>
      <c r="AI10" s="54"/>
      <c r="AJ10" s="54"/>
      <c r="AK10" s="54"/>
      <c r="AL10" s="4"/>
      <c r="AN10" s="6" t="s">
        <v>4</v>
      </c>
    </row>
    <row r="11" spans="1:91" s="2" customFormat="1" ht="5.0999999999999996" customHeight="1" x14ac:dyDescent="0.15">
      <c r="A11" s="4"/>
      <c r="B11" s="4"/>
      <c r="C11" s="4"/>
      <c r="D11" s="4"/>
      <c r="E11" s="4"/>
      <c r="F11" s="4"/>
      <c r="G11" s="4"/>
      <c r="H11" s="4"/>
      <c r="I11" s="4"/>
      <c r="J11" s="4"/>
      <c r="K11" s="4"/>
      <c r="L11" s="4"/>
      <c r="M11" s="4"/>
      <c r="N11" s="4"/>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31.9" customHeight="1" x14ac:dyDescent="0.15">
      <c r="A12" s="4"/>
      <c r="B12" s="4"/>
      <c r="C12" s="4"/>
      <c r="D12" s="4"/>
      <c r="E12" s="4"/>
      <c r="F12" s="4"/>
      <c r="G12" s="4"/>
      <c r="H12" s="4"/>
      <c r="I12" s="4"/>
      <c r="J12" s="4"/>
      <c r="K12" s="4"/>
      <c r="L12" s="4"/>
      <c r="M12" s="4"/>
      <c r="N12" s="4"/>
      <c r="O12" s="753" t="s">
        <v>7</v>
      </c>
      <c r="P12" s="753"/>
      <c r="Q12" s="753"/>
      <c r="R12" s="753"/>
      <c r="S12" s="753"/>
      <c r="T12" s="761">
        <f>入力シート①!C10</f>
        <v>0</v>
      </c>
      <c r="U12" s="761"/>
      <c r="V12" s="761"/>
      <c r="W12" s="761"/>
      <c r="X12" s="761"/>
      <c r="Y12" s="761"/>
      <c r="Z12" s="761"/>
      <c r="AA12" s="761"/>
      <c r="AB12" s="761"/>
      <c r="AC12" s="761"/>
      <c r="AD12" s="761"/>
      <c r="AE12" s="761"/>
      <c r="AF12" s="761"/>
      <c r="AG12" s="761"/>
      <c r="AH12" s="761"/>
      <c r="AI12" s="761"/>
      <c r="AJ12" s="761"/>
      <c r="AK12" s="761"/>
      <c r="AL12" s="9"/>
      <c r="AN12" s="3" t="s">
        <v>8</v>
      </c>
    </row>
    <row r="13" spans="1:91" s="2" customFormat="1" ht="5.0999999999999996" customHeight="1" x14ac:dyDescent="0.15">
      <c r="A13" s="4"/>
      <c r="B13" s="4"/>
      <c r="C13" s="4"/>
      <c r="D13" s="4"/>
      <c r="E13" s="4"/>
      <c r="F13" s="4"/>
      <c r="G13" s="4"/>
      <c r="H13" s="4"/>
      <c r="I13" s="4"/>
      <c r="J13" s="4"/>
      <c r="K13" s="4"/>
      <c r="L13" s="4"/>
      <c r="M13" s="4"/>
      <c r="N13" s="4"/>
      <c r="O13" s="56"/>
      <c r="P13" s="56"/>
      <c r="Q13" s="56"/>
      <c r="R13" s="56"/>
      <c r="S13" s="56"/>
      <c r="T13" s="55"/>
      <c r="U13" s="55"/>
      <c r="V13" s="55"/>
      <c r="W13" s="55"/>
      <c r="X13" s="55"/>
      <c r="Y13" s="55"/>
      <c r="Z13" s="55"/>
      <c r="AA13" s="55"/>
      <c r="AB13" s="55"/>
      <c r="AC13" s="55"/>
      <c r="AD13" s="55"/>
      <c r="AE13" s="55"/>
      <c r="AF13" s="55"/>
      <c r="AG13" s="55"/>
      <c r="AH13" s="55"/>
      <c r="AI13" s="55"/>
      <c r="AJ13" s="55"/>
      <c r="AK13" s="55"/>
      <c r="AL13" s="9"/>
    </row>
    <row r="14" spans="1:91" s="2" customFormat="1" ht="18" customHeight="1" x14ac:dyDescent="0.15">
      <c r="A14" s="4"/>
      <c r="B14" s="4"/>
      <c r="C14" s="4"/>
      <c r="D14" s="4"/>
      <c r="E14" s="4"/>
      <c r="F14" s="4"/>
      <c r="G14" s="4"/>
      <c r="H14" s="4"/>
      <c r="I14" s="4"/>
      <c r="J14" s="4"/>
      <c r="K14" s="4"/>
      <c r="L14" s="4"/>
      <c r="M14" s="4"/>
      <c r="N14" s="4"/>
      <c r="O14" s="751" t="s">
        <v>9</v>
      </c>
      <c r="P14" s="751"/>
      <c r="Q14" s="751"/>
      <c r="R14" s="751"/>
      <c r="S14" s="751"/>
      <c r="T14" s="752">
        <f>入力シート①!C4</f>
        <v>0</v>
      </c>
      <c r="U14" s="752"/>
      <c r="V14" s="752"/>
      <c r="W14" s="752"/>
      <c r="X14" s="752"/>
      <c r="Y14" s="752"/>
      <c r="Z14" s="752"/>
      <c r="AA14" s="752"/>
      <c r="AB14" s="752"/>
      <c r="AC14" s="752"/>
      <c r="AD14" s="752"/>
      <c r="AE14" s="752"/>
      <c r="AF14" s="752"/>
      <c r="AG14" s="752"/>
      <c r="AH14" s="752"/>
      <c r="AI14" s="752"/>
      <c r="AJ14" s="752"/>
      <c r="AK14" s="752"/>
      <c r="AL14" s="12"/>
      <c r="AN14" s="6" t="s">
        <v>10</v>
      </c>
    </row>
    <row r="15" spans="1:91" s="2" customFormat="1" ht="5.0999999999999996" customHeight="1" x14ac:dyDescent="0.15">
      <c r="A15" s="4"/>
      <c r="B15" s="4"/>
      <c r="C15" s="4"/>
      <c r="D15" s="4"/>
      <c r="E15" s="4"/>
      <c r="F15" s="4"/>
      <c r="G15" s="4"/>
      <c r="H15" s="4"/>
      <c r="I15" s="4"/>
      <c r="J15" s="4"/>
      <c r="K15" s="4"/>
      <c r="L15" s="4"/>
      <c r="M15" s="4"/>
      <c r="N15" s="4"/>
      <c r="O15" s="56"/>
      <c r="P15" s="56"/>
      <c r="Q15" s="56"/>
      <c r="R15" s="56"/>
      <c r="S15" s="56"/>
      <c r="T15" s="55"/>
      <c r="U15" s="55"/>
      <c r="V15" s="55"/>
      <c r="W15" s="55"/>
      <c r="X15" s="55"/>
      <c r="Y15" s="55"/>
      <c r="Z15" s="55"/>
      <c r="AA15" s="55"/>
      <c r="AB15" s="55"/>
      <c r="AC15" s="55"/>
      <c r="AD15" s="55"/>
      <c r="AE15" s="55"/>
      <c r="AF15" s="55"/>
      <c r="AG15" s="55"/>
      <c r="AH15" s="55"/>
      <c r="AI15" s="55"/>
      <c r="AJ15" s="55"/>
      <c r="AK15" s="55"/>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18" customHeight="1" x14ac:dyDescent="0.15">
      <c r="A16" s="4"/>
      <c r="B16" s="4"/>
      <c r="C16" s="4"/>
      <c r="D16" s="4"/>
      <c r="E16" s="4"/>
      <c r="F16" s="4"/>
      <c r="G16" s="4"/>
      <c r="H16" s="4"/>
      <c r="I16" s="4"/>
      <c r="J16" s="4"/>
      <c r="K16" s="4"/>
      <c r="L16" s="4"/>
      <c r="M16" s="4"/>
      <c r="N16" s="4"/>
      <c r="O16" s="753" t="s">
        <v>11</v>
      </c>
      <c r="P16" s="753"/>
      <c r="Q16" s="753"/>
      <c r="R16" s="753"/>
      <c r="S16" s="753"/>
      <c r="T16" s="752" t="str">
        <f>入力シート①!C5&amp;"　"&amp;入力シート①!C7</f>
        <v>　</v>
      </c>
      <c r="U16" s="752"/>
      <c r="V16" s="752"/>
      <c r="W16" s="752"/>
      <c r="X16" s="752"/>
      <c r="Y16" s="752"/>
      <c r="Z16" s="752"/>
      <c r="AA16" s="752"/>
      <c r="AB16" s="752"/>
      <c r="AC16" s="752"/>
      <c r="AD16" s="752"/>
      <c r="AE16" s="752"/>
      <c r="AF16" s="752"/>
      <c r="AG16" s="752"/>
      <c r="AH16" s="752"/>
      <c r="AI16" s="752"/>
      <c r="AJ16" s="752"/>
      <c r="AK16" s="752"/>
      <c r="AL16" s="14"/>
      <c r="AN16" s="6" t="s">
        <v>12</v>
      </c>
    </row>
    <row r="17" spans="1:42" s="2" customFormat="1" ht="3.75" customHeight="1" x14ac:dyDescent="0.15">
      <c r="A17" s="4"/>
      <c r="B17" s="4"/>
      <c r="C17" s="4"/>
      <c r="D17" s="4"/>
      <c r="E17" s="4"/>
      <c r="F17" s="4"/>
      <c r="G17" s="4"/>
      <c r="H17" s="4"/>
      <c r="I17" s="4"/>
      <c r="J17" s="4"/>
      <c r="K17" s="4"/>
      <c r="L17" s="4"/>
      <c r="M17" s="4"/>
      <c r="N17" s="4"/>
      <c r="O17" s="57"/>
      <c r="P17" s="57"/>
      <c r="Q17" s="57"/>
      <c r="R17" s="57"/>
      <c r="S17" s="57"/>
      <c r="T17" s="58"/>
      <c r="U17" s="58"/>
      <c r="V17" s="58"/>
      <c r="W17" s="58"/>
      <c r="X17" s="58"/>
      <c r="Y17" s="58"/>
      <c r="Z17" s="58"/>
      <c r="AA17" s="58"/>
      <c r="AB17" s="58"/>
      <c r="AC17" s="58"/>
      <c r="AD17" s="58"/>
      <c r="AE17" s="58"/>
      <c r="AF17" s="58"/>
      <c r="AG17" s="58"/>
      <c r="AH17" s="58"/>
      <c r="AI17" s="58"/>
      <c r="AJ17" s="58"/>
      <c r="AK17" s="58"/>
      <c r="AL17" s="14"/>
      <c r="AN17" s="6"/>
    </row>
    <row r="18" spans="1:42" s="2" customFormat="1" ht="18" customHeight="1" x14ac:dyDescent="0.15">
      <c r="A18" s="4"/>
      <c r="B18" s="4"/>
      <c r="C18" s="4"/>
      <c r="D18" s="4"/>
      <c r="E18" s="4"/>
      <c r="F18" s="4"/>
      <c r="G18" s="4"/>
      <c r="H18" s="4"/>
      <c r="I18" s="4"/>
      <c r="J18" s="4"/>
      <c r="K18" s="4"/>
      <c r="L18" s="4"/>
      <c r="M18" s="4"/>
      <c r="N18" s="4"/>
      <c r="O18" s="753" t="s">
        <v>13</v>
      </c>
      <c r="P18" s="753"/>
      <c r="Q18" s="753"/>
      <c r="R18" s="753"/>
      <c r="S18" s="753"/>
      <c r="T18" s="754">
        <f>入力シート①!C8</f>
        <v>0</v>
      </c>
      <c r="U18" s="755"/>
      <c r="V18" s="755"/>
      <c r="W18" s="755"/>
      <c r="X18" s="755"/>
      <c r="Y18" s="755"/>
      <c r="Z18" s="755"/>
      <c r="AA18" s="755"/>
      <c r="AB18" s="755"/>
      <c r="AC18" s="755"/>
      <c r="AD18" s="755"/>
      <c r="AE18" s="755"/>
      <c r="AF18" s="755"/>
      <c r="AG18" s="755"/>
      <c r="AH18" s="755"/>
      <c r="AI18" s="755"/>
      <c r="AJ18" s="755"/>
      <c r="AK18" s="755"/>
      <c r="AL18" s="14"/>
    </row>
    <row r="19" spans="1:42" s="2" customFormat="1" ht="3.75" customHeight="1" x14ac:dyDescent="0.15">
      <c r="A19" s="4"/>
      <c r="B19" s="4"/>
      <c r="C19" s="4"/>
      <c r="D19" s="4"/>
      <c r="E19" s="4"/>
      <c r="F19" s="4"/>
      <c r="G19" s="4"/>
      <c r="H19" s="4"/>
      <c r="I19" s="4"/>
      <c r="J19" s="4"/>
      <c r="K19" s="4"/>
      <c r="L19" s="4"/>
      <c r="M19" s="4"/>
      <c r="N19" s="4"/>
      <c r="O19" s="57"/>
      <c r="P19" s="57"/>
      <c r="Q19" s="57"/>
      <c r="R19" s="57"/>
      <c r="S19" s="57"/>
      <c r="T19" s="58"/>
      <c r="U19" s="58"/>
      <c r="V19" s="58"/>
      <c r="W19" s="58"/>
      <c r="X19" s="58"/>
      <c r="Y19" s="58"/>
      <c r="Z19" s="58"/>
      <c r="AA19" s="58"/>
      <c r="AB19" s="58"/>
      <c r="AC19" s="58"/>
      <c r="AD19" s="58"/>
      <c r="AE19" s="58"/>
      <c r="AF19" s="58"/>
      <c r="AG19" s="58"/>
      <c r="AH19" s="58"/>
      <c r="AI19" s="58"/>
      <c r="AJ19" s="58"/>
      <c r="AK19" s="58"/>
      <c r="AL19" s="14"/>
      <c r="AN19" s="6"/>
    </row>
    <row r="20" spans="1:42" s="2" customFormat="1" ht="18" customHeight="1" x14ac:dyDescent="0.15">
      <c r="A20" s="4"/>
      <c r="B20" s="4"/>
      <c r="C20" s="4"/>
      <c r="D20" s="4"/>
      <c r="E20" s="4"/>
      <c r="F20" s="4"/>
      <c r="G20" s="4"/>
      <c r="H20" s="4"/>
      <c r="I20" s="4"/>
      <c r="J20" s="4"/>
      <c r="K20" s="4"/>
      <c r="L20" s="4"/>
      <c r="M20" s="4"/>
      <c r="N20" s="4"/>
      <c r="O20" s="753" t="s">
        <v>326</v>
      </c>
      <c r="P20" s="753"/>
      <c r="Q20" s="753"/>
      <c r="R20" s="753"/>
      <c r="S20" s="753"/>
      <c r="T20" s="263" t="s">
        <v>196</v>
      </c>
      <c r="U20" s="755">
        <f>入力シート①!E13</f>
        <v>0</v>
      </c>
      <c r="V20" s="755"/>
      <c r="W20" s="755"/>
      <c r="X20" s="755"/>
      <c r="Y20" s="755"/>
      <c r="Z20" s="755"/>
      <c r="AA20" s="755"/>
      <c r="AB20" s="755"/>
      <c r="AC20" s="755"/>
      <c r="AD20" s="755"/>
      <c r="AE20" s="755"/>
      <c r="AF20" s="755"/>
      <c r="AG20" s="755"/>
      <c r="AH20" s="755"/>
      <c r="AI20" s="755"/>
      <c r="AJ20" s="755"/>
      <c r="AK20" s="755"/>
      <c r="AL20" s="14"/>
    </row>
    <row r="21" spans="1:42" s="2" customFormat="1" ht="20.100000000000001" customHeight="1" x14ac:dyDescent="0.15">
      <c r="A21" s="4"/>
      <c r="B21" s="746"/>
      <c r="C21" s="746"/>
      <c r="D21" s="746"/>
      <c r="E21" s="746"/>
      <c r="F21" s="746"/>
      <c r="G21" s="746"/>
      <c r="H21" s="746"/>
      <c r="I21" s="746"/>
      <c r="J21" s="746"/>
      <c r="K21" s="746"/>
      <c r="L21" s="746"/>
      <c r="M21" s="746"/>
      <c r="N21" s="746"/>
      <c r="O21" s="746"/>
      <c r="P21" s="746"/>
      <c r="Q21" s="746"/>
      <c r="R21" s="746"/>
      <c r="S21" s="746"/>
      <c r="T21" s="746"/>
      <c r="U21" s="746"/>
      <c r="V21" s="746"/>
      <c r="W21" s="746"/>
      <c r="X21" s="746"/>
      <c r="Y21" s="746"/>
      <c r="Z21" s="746"/>
      <c r="AA21" s="746"/>
      <c r="AB21" s="746"/>
      <c r="AC21" s="746"/>
      <c r="AD21" s="746"/>
      <c r="AE21" s="746"/>
      <c r="AF21" s="746"/>
      <c r="AG21" s="746"/>
      <c r="AH21" s="746"/>
      <c r="AI21" s="746"/>
      <c r="AJ21" s="746"/>
      <c r="AK21" s="746"/>
      <c r="AL21" s="746"/>
    </row>
    <row r="22" spans="1:42" s="2" customFormat="1" ht="20.100000000000001" customHeight="1" x14ac:dyDescent="0.15">
      <c r="A22" s="4"/>
      <c r="B22" s="4"/>
      <c r="C22" s="4" t="s">
        <v>380</v>
      </c>
      <c r="D22" s="4"/>
      <c r="E22" s="59"/>
      <c r="F22" s="756">
        <f>入力シート①!F11</f>
        <v>0</v>
      </c>
      <c r="G22" s="756"/>
      <c r="H22" s="4" t="s">
        <v>158</v>
      </c>
      <c r="I22" s="756">
        <f>入力シート①!H11</f>
        <v>0</v>
      </c>
      <c r="J22" s="756"/>
      <c r="K22" s="4" t="s">
        <v>327</v>
      </c>
      <c r="L22" s="4"/>
      <c r="M22" s="4"/>
      <c r="N22" s="4"/>
      <c r="O22" s="4"/>
      <c r="P22" s="4"/>
      <c r="Q22" s="4"/>
      <c r="R22" s="4"/>
      <c r="S22" s="4"/>
      <c r="T22" s="4"/>
      <c r="U22" s="756">
        <f>入力シート①!F12</f>
        <v>0</v>
      </c>
      <c r="V22" s="756"/>
      <c r="W22" s="4" t="s">
        <v>329</v>
      </c>
      <c r="X22" s="4"/>
      <c r="Y22" s="4"/>
      <c r="Z22" s="4"/>
      <c r="AA22" s="4"/>
      <c r="AB22" s="4"/>
      <c r="AC22" s="4"/>
      <c r="AD22" s="4"/>
      <c r="AE22" s="4"/>
      <c r="AF22" s="4"/>
      <c r="AG22" s="4"/>
      <c r="AH22" s="4"/>
      <c r="AI22" s="4"/>
      <c r="AJ22" s="4"/>
      <c r="AK22" s="4"/>
      <c r="AL22" s="4"/>
    </row>
    <row r="23" spans="1:42" s="2" customFormat="1" ht="20.100000000000001" customHeight="1" x14ac:dyDescent="0.15">
      <c r="A23" s="747" t="s">
        <v>330</v>
      </c>
      <c r="B23" s="747"/>
      <c r="C23" s="747"/>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747"/>
      <c r="AI23" s="747"/>
      <c r="AJ23" s="747"/>
      <c r="AK23" s="747"/>
      <c r="AL23" s="747"/>
      <c r="AP23" s="18"/>
    </row>
    <row r="24" spans="1:42" s="2" customFormat="1" ht="20.100000000000001" customHeight="1" x14ac:dyDescent="0.15">
      <c r="A24" s="4"/>
      <c r="B24" s="61" t="s">
        <v>130</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42" s="2" customFormat="1" ht="20.100000000000001" customHeight="1" x14ac:dyDescent="0.1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P25" s="18"/>
    </row>
    <row r="26" spans="1:42" s="2" customFormat="1" ht="20.100000000000001" customHeight="1" x14ac:dyDescent="0.15">
      <c r="A26" s="4"/>
      <c r="B26" s="61"/>
      <c r="C26" s="62"/>
      <c r="D26" s="62"/>
      <c r="E26" s="62"/>
      <c r="F26" s="62"/>
      <c r="G26" s="62"/>
      <c r="H26" s="62"/>
      <c r="I26" s="62"/>
      <c r="J26" s="62"/>
      <c r="K26" s="62"/>
      <c r="L26" s="62"/>
      <c r="M26" s="62"/>
      <c r="N26" s="62"/>
      <c r="O26" s="62"/>
      <c r="P26" s="62"/>
      <c r="Q26" s="62"/>
      <c r="R26" s="62"/>
      <c r="S26" s="62" t="s">
        <v>114</v>
      </c>
      <c r="T26" s="62"/>
      <c r="U26" s="62"/>
      <c r="V26" s="62"/>
      <c r="W26" s="62"/>
      <c r="X26" s="62"/>
      <c r="Y26" s="62"/>
      <c r="Z26" s="62"/>
      <c r="AA26" s="62"/>
      <c r="AB26" s="62"/>
      <c r="AC26" s="62"/>
      <c r="AD26" s="62"/>
      <c r="AE26" s="62"/>
      <c r="AF26" s="62"/>
      <c r="AG26" s="62"/>
      <c r="AH26" s="62"/>
      <c r="AI26" s="62"/>
      <c r="AJ26" s="62"/>
      <c r="AK26" s="62"/>
      <c r="AL26" s="62"/>
    </row>
    <row r="27" spans="1:42" s="2" customFormat="1" ht="20.100000000000001" customHeight="1" x14ac:dyDescent="0.15">
      <c r="A27" s="4"/>
      <c r="B27" s="748" t="s">
        <v>116</v>
      </c>
      <c r="C27" s="748"/>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8"/>
      <c r="AI27" s="748"/>
      <c r="AJ27" s="748"/>
      <c r="AK27" s="748"/>
      <c r="AL27" s="748"/>
    </row>
    <row r="28" spans="1:42" s="2" customFormat="1" ht="21.75" customHeight="1" x14ac:dyDescent="0.2">
      <c r="A28" s="4"/>
      <c r="B28" s="64"/>
      <c r="C28" s="64"/>
      <c r="D28" s="64" t="s">
        <v>14</v>
      </c>
      <c r="E28" s="749">
        <f>入力シート①!C14</f>
        <v>0</v>
      </c>
      <c r="F28" s="750"/>
      <c r="G28" s="750"/>
      <c r="H28" s="750"/>
      <c r="I28" s="750"/>
      <c r="J28" s="750"/>
      <c r="K28" s="750"/>
      <c r="L28" s="750"/>
      <c r="M28" s="750"/>
      <c r="N28" s="750"/>
      <c r="O28" s="750"/>
      <c r="P28" s="4" t="s">
        <v>15</v>
      </c>
      <c r="Q28" s="62"/>
      <c r="R28" s="62"/>
      <c r="S28" s="62"/>
      <c r="T28" s="62"/>
      <c r="U28" s="62"/>
      <c r="V28" s="62"/>
      <c r="W28" s="62"/>
      <c r="X28" s="62"/>
      <c r="Y28" s="62"/>
      <c r="Z28" s="62"/>
      <c r="AA28" s="62"/>
      <c r="AB28" s="62"/>
      <c r="AC28" s="62"/>
      <c r="AD28" s="62"/>
      <c r="AE28" s="62"/>
      <c r="AF28" s="62"/>
      <c r="AG28" s="62"/>
      <c r="AH28" s="62"/>
      <c r="AI28" s="62"/>
      <c r="AJ28" s="62"/>
      <c r="AK28" s="62"/>
      <c r="AL28" s="62"/>
    </row>
    <row r="29" spans="1:42" s="2" customFormat="1" ht="9" customHeight="1" x14ac:dyDescent="0.15">
      <c r="A29" s="4"/>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row>
    <row r="30" spans="1:42" s="2" customFormat="1" ht="20.100000000000001" customHeight="1" x14ac:dyDescent="0.15">
      <c r="A30" s="4"/>
      <c r="B30" s="64" t="s">
        <v>117</v>
      </c>
      <c r="C30" s="64"/>
      <c r="D30" s="64"/>
      <c r="E30" s="64"/>
      <c r="F30" s="64"/>
      <c r="G30" s="64"/>
      <c r="H30" s="64"/>
      <c r="I30" s="64"/>
      <c r="J30" s="64"/>
      <c r="K30" s="64"/>
      <c r="L30" s="64"/>
      <c r="M30" s="64"/>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1:42" s="2" customFormat="1" ht="21.75" customHeight="1" x14ac:dyDescent="0.2">
      <c r="A31" s="4"/>
      <c r="B31" s="64"/>
      <c r="C31" s="64"/>
      <c r="D31" s="64" t="s">
        <v>14</v>
      </c>
      <c r="E31" s="749">
        <f>入力シート④!D19</f>
        <v>0</v>
      </c>
      <c r="F31" s="750"/>
      <c r="G31" s="750"/>
      <c r="H31" s="750"/>
      <c r="I31" s="750"/>
      <c r="J31" s="750"/>
      <c r="K31" s="750"/>
      <c r="L31" s="750"/>
      <c r="M31" s="750"/>
      <c r="N31" s="750"/>
      <c r="O31" s="750"/>
      <c r="P31" s="4" t="s">
        <v>15</v>
      </c>
      <c r="Q31" s="62"/>
      <c r="R31" s="62"/>
      <c r="S31" s="62"/>
      <c r="T31" s="62"/>
      <c r="U31" s="62"/>
      <c r="V31" s="62"/>
      <c r="W31" s="62"/>
      <c r="X31" s="62"/>
      <c r="Y31" s="62"/>
      <c r="Z31" s="62"/>
      <c r="AA31" s="62"/>
      <c r="AB31" s="62"/>
      <c r="AC31" s="62"/>
      <c r="AD31" s="62"/>
      <c r="AE31" s="62"/>
      <c r="AF31" s="62"/>
      <c r="AG31" s="62"/>
      <c r="AH31" s="62"/>
      <c r="AI31" s="62"/>
      <c r="AJ31" s="62"/>
      <c r="AK31" s="62"/>
      <c r="AL31" s="62"/>
    </row>
    <row r="32" spans="1:42" s="4" customFormat="1" ht="8.25" customHeight="1" x14ac:dyDescent="0.15">
      <c r="B32" s="64"/>
      <c r="C32" s="64"/>
      <c r="D32" s="64"/>
      <c r="E32" s="64"/>
      <c r="F32" s="64"/>
      <c r="G32" s="64"/>
      <c r="H32" s="64"/>
      <c r="I32" s="64"/>
      <c r="J32" s="64"/>
      <c r="K32" s="65"/>
      <c r="L32" s="65"/>
      <c r="M32" s="65"/>
      <c r="P32" s="23"/>
      <c r="Q32" s="24"/>
      <c r="R32" s="66"/>
      <c r="T32" s="68"/>
      <c r="U32" s="68"/>
      <c r="V32" s="68"/>
      <c r="W32" s="69"/>
      <c r="X32" s="69"/>
      <c r="Y32" s="69"/>
      <c r="Z32" s="69"/>
      <c r="AA32" s="69"/>
      <c r="AB32" s="66"/>
      <c r="AC32" s="66"/>
      <c r="AD32" s="67"/>
      <c r="AE32" s="61"/>
      <c r="AF32" s="61"/>
      <c r="AG32" s="61"/>
      <c r="AH32" s="61"/>
      <c r="AI32" s="61"/>
      <c r="AJ32" s="61"/>
      <c r="AK32" s="61"/>
      <c r="AL32" s="61"/>
    </row>
    <row r="33" spans="1:42" s="4" customFormat="1" ht="18" customHeight="1" x14ac:dyDescent="0.15">
      <c r="B33" s="64" t="s">
        <v>108</v>
      </c>
      <c r="C33" s="64"/>
      <c r="D33" s="64"/>
      <c r="E33" s="64"/>
      <c r="F33" s="64"/>
      <c r="G33" s="64"/>
      <c r="H33" s="64"/>
      <c r="I33" s="64"/>
      <c r="J33" s="64"/>
      <c r="K33" s="65"/>
      <c r="L33" s="65"/>
      <c r="M33" s="65"/>
      <c r="Q33" s="779"/>
      <c r="R33" s="779"/>
      <c r="T33" s="65"/>
      <c r="U33" s="65"/>
      <c r="V33" s="65"/>
      <c r="AC33" s="66"/>
      <c r="AD33" s="67"/>
      <c r="AE33" s="61"/>
      <c r="AF33" s="780">
        <f>Q33*25000</f>
        <v>0</v>
      </c>
      <c r="AG33" s="780"/>
      <c r="AH33" s="780"/>
      <c r="AI33" s="780"/>
      <c r="AJ33" s="780"/>
      <c r="AK33" s="66"/>
      <c r="AL33" s="61"/>
      <c r="AP33" s="18"/>
    </row>
    <row r="34" spans="1:42" s="4" customFormat="1" ht="0.75" hidden="1" customHeight="1" x14ac:dyDescent="0.15">
      <c r="B34" s="64"/>
      <c r="C34" s="64"/>
      <c r="D34" s="64"/>
      <c r="E34" s="64"/>
      <c r="F34" s="64"/>
      <c r="G34" s="64"/>
      <c r="H34" s="64"/>
      <c r="I34" s="64"/>
      <c r="J34" s="64"/>
      <c r="K34" s="65"/>
      <c r="L34" s="65"/>
      <c r="M34" s="65"/>
      <c r="P34" s="23"/>
      <c r="Q34" s="24"/>
      <c r="R34" s="66"/>
      <c r="T34" s="68"/>
      <c r="U34" s="68"/>
      <c r="V34" s="68"/>
      <c r="W34" s="69"/>
      <c r="X34" s="69"/>
      <c r="Y34" s="69"/>
      <c r="Z34" s="69"/>
      <c r="AA34" s="69"/>
      <c r="AB34" s="66"/>
      <c r="AC34" s="66"/>
      <c r="AD34" s="67"/>
      <c r="AE34" s="61"/>
      <c r="AF34" s="61"/>
      <c r="AG34" s="61"/>
      <c r="AH34" s="61"/>
      <c r="AI34" s="61"/>
      <c r="AJ34" s="61"/>
      <c r="AK34" s="61"/>
      <c r="AL34" s="61"/>
    </row>
    <row r="35" spans="1:42" s="2" customFormat="1" ht="19.5" hidden="1" customHeight="1" x14ac:dyDescent="0.15">
      <c r="A35" s="4"/>
      <c r="B35" s="64"/>
      <c r="C35" s="64"/>
      <c r="D35" s="64"/>
      <c r="E35" s="64"/>
      <c r="F35" s="64"/>
      <c r="G35" s="64"/>
      <c r="H35" s="64"/>
      <c r="I35" s="64"/>
      <c r="J35" s="64"/>
      <c r="K35" s="64"/>
      <c r="L35" s="64"/>
      <c r="M35" s="64"/>
      <c r="N35" s="4"/>
      <c r="O35" s="4"/>
      <c r="P35" s="62"/>
      <c r="Q35" s="62"/>
      <c r="R35" s="62"/>
      <c r="S35" s="4"/>
      <c r="T35" s="62"/>
      <c r="U35" s="62"/>
      <c r="V35" s="62"/>
      <c r="W35" s="62"/>
      <c r="X35" s="62"/>
      <c r="Y35" s="62"/>
      <c r="Z35" s="62"/>
      <c r="AA35" s="62"/>
      <c r="AB35" s="62"/>
      <c r="AC35" s="62"/>
      <c r="AD35" s="62"/>
      <c r="AE35" s="62"/>
      <c r="AF35" s="62"/>
      <c r="AG35" s="62"/>
      <c r="AH35" s="62"/>
      <c r="AI35" s="62"/>
      <c r="AJ35" s="62"/>
      <c r="AK35" s="62"/>
      <c r="AL35" s="62"/>
    </row>
    <row r="36" spans="1:42" s="4" customFormat="1" ht="2.25" customHeight="1" x14ac:dyDescent="0.15">
      <c r="B36" s="64" t="s">
        <v>113</v>
      </c>
      <c r="C36" s="64"/>
      <c r="I36" s="64"/>
      <c r="J36" s="64"/>
      <c r="K36" s="65"/>
      <c r="L36" s="65"/>
      <c r="M36" s="65"/>
      <c r="R36" s="65"/>
      <c r="S36" s="65"/>
      <c r="T36" s="65"/>
      <c r="AA36" s="66"/>
      <c r="AB36" s="64"/>
      <c r="AC36" s="61"/>
      <c r="AD36" s="66"/>
      <c r="AE36" s="61"/>
      <c r="AI36" s="70"/>
    </row>
    <row r="37" spans="1:42" s="4" customFormat="1" ht="13.5" customHeight="1" x14ac:dyDescent="0.15">
      <c r="B37" s="781" t="s">
        <v>138</v>
      </c>
      <c r="C37" s="781"/>
      <c r="D37" s="781"/>
      <c r="E37" s="781"/>
      <c r="F37" s="781"/>
      <c r="G37" s="781"/>
      <c r="H37" s="781"/>
      <c r="I37" s="781"/>
      <c r="J37" s="781"/>
      <c r="K37" s="781"/>
      <c r="L37" s="781"/>
      <c r="M37" s="781"/>
      <c r="N37" s="781"/>
      <c r="O37" s="781"/>
      <c r="P37" s="781"/>
      <c r="Q37" s="781"/>
      <c r="R37" s="781"/>
      <c r="S37" s="781"/>
      <c r="T37" s="781"/>
      <c r="U37" s="781"/>
      <c r="V37" s="781"/>
      <c r="W37" s="781"/>
      <c r="X37" s="781"/>
      <c r="Y37" s="781"/>
      <c r="Z37" s="781"/>
      <c r="AA37" s="781"/>
      <c r="AB37" s="781"/>
      <c r="AC37" s="781"/>
      <c r="AD37" s="781"/>
      <c r="AE37" s="781"/>
      <c r="AF37" s="781"/>
      <c r="AG37" s="781"/>
      <c r="AH37" s="781"/>
      <c r="AI37" s="781"/>
      <c r="AJ37" s="781"/>
      <c r="AK37" s="781"/>
      <c r="AL37" s="61"/>
    </row>
    <row r="38" spans="1:42" s="4" customFormat="1" ht="13.5" customHeight="1" x14ac:dyDescent="0.15">
      <c r="B38" s="781"/>
      <c r="C38" s="781"/>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781"/>
      <c r="AB38" s="781"/>
      <c r="AC38" s="781"/>
      <c r="AD38" s="781"/>
      <c r="AE38" s="781"/>
      <c r="AF38" s="781"/>
      <c r="AG38" s="781"/>
      <c r="AH38" s="781"/>
      <c r="AI38" s="781"/>
      <c r="AJ38" s="781"/>
      <c r="AK38" s="781"/>
      <c r="AL38" s="62"/>
    </row>
    <row r="39" spans="1:42" s="4" customFormat="1" ht="13.5" customHeight="1" x14ac:dyDescent="0.15">
      <c r="B39" s="781"/>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62"/>
    </row>
    <row r="40" spans="1:42" s="4" customFormat="1" ht="13.5" customHeight="1" x14ac:dyDescent="0.15">
      <c r="B40" s="781"/>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781"/>
      <c r="AC40" s="781"/>
      <c r="AD40" s="781"/>
      <c r="AE40" s="781"/>
      <c r="AF40" s="781"/>
      <c r="AG40" s="781"/>
      <c r="AH40" s="781"/>
      <c r="AI40" s="781"/>
      <c r="AJ40" s="781"/>
      <c r="AK40" s="781"/>
      <c r="AL40" s="62"/>
    </row>
    <row r="41" spans="1:42" s="4" customFormat="1" ht="13.5" customHeight="1" x14ac:dyDescent="0.15">
      <c r="B41" s="781"/>
      <c r="C41" s="781"/>
      <c r="D41" s="781"/>
      <c r="E41" s="781"/>
      <c r="F41" s="781"/>
      <c r="G41" s="781"/>
      <c r="H41" s="781"/>
      <c r="I41" s="781"/>
      <c r="J41" s="781"/>
      <c r="K41" s="781"/>
      <c r="L41" s="781"/>
      <c r="M41" s="781"/>
      <c r="N41" s="781"/>
      <c r="O41" s="781"/>
      <c r="P41" s="781"/>
      <c r="Q41" s="781"/>
      <c r="R41" s="781"/>
      <c r="S41" s="781"/>
      <c r="T41" s="781"/>
      <c r="U41" s="781"/>
      <c r="V41" s="781"/>
      <c r="W41" s="781"/>
      <c r="X41" s="781"/>
      <c r="Y41" s="781"/>
      <c r="Z41" s="781"/>
      <c r="AA41" s="781"/>
      <c r="AB41" s="781"/>
      <c r="AC41" s="781"/>
      <c r="AD41" s="781"/>
      <c r="AE41" s="781"/>
      <c r="AF41" s="781"/>
      <c r="AG41" s="781"/>
      <c r="AH41" s="781"/>
      <c r="AI41" s="781"/>
      <c r="AJ41" s="781"/>
      <c r="AK41" s="781"/>
      <c r="AL41" s="62"/>
    </row>
    <row r="42" spans="1:42" s="4" customFormat="1" ht="13.5" customHeight="1" x14ac:dyDescent="0.15">
      <c r="B42" s="781"/>
      <c r="C42" s="781"/>
      <c r="D42" s="781"/>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1"/>
      <c r="AF42" s="781"/>
      <c r="AG42" s="781"/>
      <c r="AH42" s="781"/>
      <c r="AI42" s="781"/>
      <c r="AJ42" s="781"/>
      <c r="AK42" s="781"/>
      <c r="AL42" s="62"/>
    </row>
    <row r="43" spans="1:42" s="4" customFormat="1" ht="13.5" customHeight="1" x14ac:dyDescent="0.15">
      <c r="B43" s="781"/>
      <c r="C43" s="781"/>
      <c r="D43" s="781"/>
      <c r="E43" s="781"/>
      <c r="F43" s="781"/>
      <c r="G43" s="781"/>
      <c r="H43" s="781"/>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1"/>
      <c r="AI43" s="781"/>
      <c r="AJ43" s="781"/>
      <c r="AK43" s="781"/>
      <c r="AL43" s="62"/>
    </row>
    <row r="44" spans="1:42" s="4" customFormat="1" ht="45.75" customHeight="1" x14ac:dyDescent="0.15">
      <c r="B44" s="781"/>
      <c r="C44" s="781"/>
      <c r="D44" s="781"/>
      <c r="E44" s="781"/>
      <c r="F44" s="781"/>
      <c r="G44" s="781"/>
      <c r="H44" s="781"/>
      <c r="I44" s="781"/>
      <c r="J44" s="781"/>
      <c r="K44" s="781"/>
      <c r="L44" s="781"/>
      <c r="M44" s="781"/>
      <c r="N44" s="781"/>
      <c r="O44" s="781"/>
      <c r="P44" s="781"/>
      <c r="Q44" s="781"/>
      <c r="R44" s="781"/>
      <c r="S44" s="781"/>
      <c r="T44" s="781"/>
      <c r="U44" s="781"/>
      <c r="V44" s="781"/>
      <c r="W44" s="781"/>
      <c r="X44" s="781"/>
      <c r="Y44" s="781"/>
      <c r="Z44" s="781"/>
      <c r="AA44" s="781"/>
      <c r="AB44" s="781"/>
      <c r="AC44" s="781"/>
      <c r="AD44" s="781"/>
      <c r="AE44" s="781"/>
      <c r="AF44" s="781"/>
      <c r="AG44" s="781"/>
      <c r="AH44" s="781"/>
      <c r="AI44" s="781"/>
      <c r="AJ44" s="781"/>
      <c r="AK44" s="781"/>
      <c r="AL44" s="62"/>
    </row>
    <row r="45" spans="1:42" ht="20.100000000000001" customHeight="1" x14ac:dyDescent="0.15">
      <c r="C45" s="64"/>
      <c r="J45" s="71"/>
      <c r="K45" s="71"/>
      <c r="L45" s="71"/>
      <c r="M45" s="71"/>
      <c r="N45" s="71"/>
      <c r="O45" s="71"/>
      <c r="P45" s="71"/>
      <c r="Q45" s="71"/>
      <c r="R45" s="71"/>
      <c r="S45" s="71"/>
      <c r="T45" s="72"/>
      <c r="U45" s="72"/>
      <c r="V45" s="72"/>
      <c r="W45" s="72"/>
      <c r="X45" s="72"/>
      <c r="Y45" s="72"/>
      <c r="Z45" s="72"/>
      <c r="AA45" s="72"/>
      <c r="AB45" s="72"/>
      <c r="AC45" s="72"/>
      <c r="AD45" s="72"/>
      <c r="AE45" s="72"/>
      <c r="AF45" s="72"/>
      <c r="AG45" s="72"/>
      <c r="AH45" s="72"/>
      <c r="AI45" s="72"/>
      <c r="AJ45" s="72"/>
      <c r="AK45" s="72"/>
      <c r="AL45" s="72"/>
    </row>
    <row r="46" spans="1:42" s="2" customFormat="1" ht="20.100000000000001" customHeight="1" x14ac:dyDescent="0.15">
      <c r="A46" s="4"/>
      <c r="B46" s="4" t="s">
        <v>109</v>
      </c>
      <c r="C46" s="64"/>
      <c r="D46" s="4"/>
      <c r="E46" s="4"/>
      <c r="F46" s="4"/>
      <c r="G46" s="4"/>
      <c r="H46" s="4"/>
      <c r="I46" s="4"/>
      <c r="J46" s="71"/>
      <c r="K46" s="71"/>
      <c r="L46" s="71"/>
      <c r="M46" s="71"/>
      <c r="N46" s="71"/>
      <c r="O46" s="71"/>
      <c r="P46" s="71"/>
      <c r="Q46" s="71"/>
      <c r="R46" s="71"/>
      <c r="S46" s="71"/>
      <c r="T46" s="72"/>
      <c r="U46" s="72"/>
      <c r="V46" s="72"/>
      <c r="W46" s="72"/>
      <c r="X46" s="72"/>
      <c r="Y46" s="72"/>
      <c r="Z46" s="72"/>
      <c r="AA46" s="72"/>
      <c r="AB46" s="72"/>
      <c r="AC46" s="72"/>
      <c r="AD46" s="72"/>
      <c r="AE46" s="72"/>
      <c r="AF46" s="72"/>
      <c r="AG46" s="72"/>
      <c r="AH46" s="72"/>
      <c r="AI46" s="72"/>
      <c r="AJ46" s="72"/>
      <c r="AK46" s="72"/>
      <c r="AL46" s="72"/>
    </row>
    <row r="47" spans="1:42" ht="30" customHeight="1" x14ac:dyDescent="0.15">
      <c r="C47" s="770" t="s">
        <v>16</v>
      </c>
      <c r="D47" s="771"/>
      <c r="E47" s="771"/>
      <c r="F47" s="772"/>
      <c r="G47" s="767">
        <f>入力シート①!C15</f>
        <v>0</v>
      </c>
      <c r="H47" s="768"/>
      <c r="I47" s="768"/>
      <c r="J47" s="768"/>
      <c r="K47" s="768"/>
      <c r="L47" s="768"/>
      <c r="M47" s="768"/>
      <c r="N47" s="768"/>
      <c r="O47" s="768"/>
      <c r="P47" s="768"/>
      <c r="Q47" s="768"/>
      <c r="R47" s="768"/>
      <c r="S47" s="769"/>
      <c r="T47" s="770" t="s">
        <v>331</v>
      </c>
      <c r="U47" s="771"/>
      <c r="V47" s="771"/>
      <c r="W47" s="772"/>
      <c r="X47" s="767">
        <f>入力シート①!C16</f>
        <v>0</v>
      </c>
      <c r="Y47" s="768"/>
      <c r="Z47" s="768"/>
      <c r="AA47" s="768"/>
      <c r="AB47" s="768"/>
      <c r="AC47" s="768"/>
      <c r="AD47" s="768"/>
      <c r="AE47" s="768"/>
      <c r="AF47" s="768"/>
      <c r="AG47" s="768"/>
      <c r="AH47" s="768"/>
      <c r="AI47" s="768"/>
      <c r="AJ47" s="768"/>
      <c r="AK47" s="769"/>
      <c r="AL47" s="72"/>
      <c r="AN47" s="6" t="s">
        <v>17</v>
      </c>
    </row>
    <row r="48" spans="1:42" ht="30" customHeight="1" x14ac:dyDescent="0.15">
      <c r="C48" s="73" t="s">
        <v>18</v>
      </c>
      <c r="D48" s="97"/>
      <c r="E48" s="97"/>
      <c r="F48" s="74"/>
      <c r="G48" s="776">
        <f>入力シート①!C17</f>
        <v>0</v>
      </c>
      <c r="H48" s="777"/>
      <c r="I48" s="777"/>
      <c r="J48" s="777"/>
      <c r="K48" s="777"/>
      <c r="L48" s="777"/>
      <c r="M48" s="777"/>
      <c r="N48" s="777"/>
      <c r="O48" s="777"/>
      <c r="P48" s="777"/>
      <c r="Q48" s="777"/>
      <c r="R48" s="777"/>
      <c r="S48" s="777"/>
      <c r="T48" s="777"/>
      <c r="U48" s="777"/>
      <c r="V48" s="777"/>
      <c r="W48" s="777"/>
      <c r="X48" s="777"/>
      <c r="Y48" s="777"/>
      <c r="Z48" s="777"/>
      <c r="AA48" s="777"/>
      <c r="AB48" s="777"/>
      <c r="AC48" s="777"/>
      <c r="AD48" s="777"/>
      <c r="AE48" s="777"/>
      <c r="AF48" s="777"/>
      <c r="AG48" s="777"/>
      <c r="AH48" s="777"/>
      <c r="AI48" s="777"/>
      <c r="AJ48" s="777"/>
      <c r="AK48" s="778"/>
      <c r="AL48" s="72"/>
      <c r="AN48" s="6" t="s">
        <v>4</v>
      </c>
    </row>
    <row r="49" spans="3:91" ht="30" customHeight="1" x14ac:dyDescent="0.15">
      <c r="C49" s="73" t="s">
        <v>18</v>
      </c>
      <c r="D49" s="97"/>
      <c r="E49" s="97"/>
      <c r="F49" s="74"/>
      <c r="G49" s="776">
        <f>入力シート①!C18</f>
        <v>0</v>
      </c>
      <c r="H49" s="777"/>
      <c r="I49" s="777"/>
      <c r="J49" s="777"/>
      <c r="K49" s="777"/>
      <c r="L49" s="777"/>
      <c r="M49" s="777"/>
      <c r="N49" s="777"/>
      <c r="O49" s="777"/>
      <c r="P49" s="777"/>
      <c r="Q49" s="777"/>
      <c r="R49" s="777"/>
      <c r="S49" s="777"/>
      <c r="T49" s="777"/>
      <c r="U49" s="777"/>
      <c r="V49" s="777"/>
      <c r="W49" s="777"/>
      <c r="X49" s="777"/>
      <c r="Y49" s="777"/>
      <c r="Z49" s="777"/>
      <c r="AA49" s="777"/>
      <c r="AB49" s="777"/>
      <c r="AC49" s="777"/>
      <c r="AD49" s="777"/>
      <c r="AE49" s="777"/>
      <c r="AF49" s="777"/>
      <c r="AG49" s="777"/>
      <c r="AH49" s="777"/>
      <c r="AI49" s="777"/>
      <c r="AJ49" s="777"/>
      <c r="AK49" s="778"/>
      <c r="AL49" s="72"/>
      <c r="AN49" s="6" t="s">
        <v>4</v>
      </c>
    </row>
    <row r="50" spans="3:91" ht="30" customHeight="1" x14ac:dyDescent="0.15">
      <c r="C50" s="762" t="s">
        <v>19</v>
      </c>
      <c r="D50" s="763"/>
      <c r="E50" s="763"/>
      <c r="F50" s="763"/>
      <c r="G50" s="763"/>
      <c r="H50" s="763"/>
      <c r="I50" s="763"/>
      <c r="J50" s="764"/>
      <c r="K50" s="765">
        <f>入力シート①!C19</f>
        <v>0</v>
      </c>
      <c r="L50" s="766"/>
      <c r="M50" s="766"/>
      <c r="N50" s="766"/>
      <c r="O50" s="766"/>
      <c r="P50" s="766"/>
      <c r="Q50" s="766"/>
      <c r="R50" s="766"/>
      <c r="S50" s="766"/>
      <c r="T50" s="766"/>
      <c r="U50" s="766"/>
      <c r="V50" s="766"/>
      <c r="W50" s="75" t="s">
        <v>20</v>
      </c>
      <c r="X50" s="773">
        <f>入力シート①!G19</f>
        <v>0</v>
      </c>
      <c r="Y50" s="774"/>
      <c r="Z50" s="774"/>
      <c r="AA50" s="774"/>
      <c r="AB50" s="774"/>
      <c r="AC50" s="774"/>
      <c r="AD50" s="774"/>
      <c r="AE50" s="774"/>
      <c r="AF50" s="774"/>
      <c r="AG50" s="774"/>
      <c r="AH50" s="774"/>
      <c r="AI50" s="774"/>
      <c r="AJ50" s="774"/>
      <c r="AK50" s="775"/>
      <c r="AL50" s="72"/>
      <c r="AN50" s="6" t="s">
        <v>21</v>
      </c>
    </row>
    <row r="51" spans="3:91" s="4" customFormat="1" ht="20.100000000000001" customHeight="1" x14ac:dyDescent="0.15">
      <c r="C51" s="76"/>
      <c r="J51" s="71"/>
      <c r="K51" s="71"/>
      <c r="L51" s="71"/>
      <c r="M51" s="71"/>
      <c r="N51" s="71"/>
      <c r="O51" s="71"/>
      <c r="P51" s="71"/>
      <c r="Q51" s="71"/>
      <c r="R51" s="71"/>
      <c r="S51" s="71"/>
      <c r="T51" s="72"/>
      <c r="U51" s="72"/>
      <c r="V51" s="72"/>
      <c r="W51" s="72"/>
      <c r="X51" s="72"/>
      <c r="Y51" s="72"/>
      <c r="Z51" s="72"/>
      <c r="AA51" s="72"/>
      <c r="AB51" s="72"/>
      <c r="AC51" s="72"/>
      <c r="AD51" s="72"/>
      <c r="AE51" s="72"/>
      <c r="AF51" s="72"/>
      <c r="AG51" s="72"/>
      <c r="AH51" s="72"/>
      <c r="AI51" s="72"/>
      <c r="AJ51" s="72"/>
      <c r="AK51" s="72"/>
      <c r="AL51" s="72"/>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3:91" s="4"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3:91" s="4" customFormat="1" ht="11.25"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3:91" s="4" customFormat="1" ht="11.25" customHeight="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3:91" s="4"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4" spans="3:91" s="4" customFormat="1" ht="14.25" x14ac:dyDescent="0.1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91" s="4" customFormat="1" ht="14.25" hidden="1" x14ac:dyDescent="0.15">
      <c r="B65" s="27" t="b">
        <v>0</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4" customFormat="1" ht="14.25" x14ac:dyDescent="0.15">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sheetData>
  <sheetProtection algorithmName="SHA-512" hashValue="Ng9o0jq1KakZK0eiI31XHfQ2WdJKTwLJOJZkZPPJtW/lGJcbkLVA3mw+iQnEnYSTkkfW8/9Ydeuq6kTkm19yZA==" saltValue="6P17WURaKukbosBec5ZpEw==" spinCount="100000" sheet="1" selectLockedCells="1" selectUnlockedCells="1"/>
  <mergeCells count="34">
    <mergeCell ref="Q33:R33"/>
    <mergeCell ref="AF33:AJ33"/>
    <mergeCell ref="B37:AK44"/>
    <mergeCell ref="C47:F47"/>
    <mergeCell ref="G48:AK48"/>
    <mergeCell ref="X47:AK47"/>
    <mergeCell ref="C50:J50"/>
    <mergeCell ref="K50:V50"/>
    <mergeCell ref="G47:S47"/>
    <mergeCell ref="T47:W47"/>
    <mergeCell ref="X50:AK50"/>
    <mergeCell ref="G49:AK49"/>
    <mergeCell ref="AA5:AD5"/>
    <mergeCell ref="AF5:AG5"/>
    <mergeCell ref="AI5:AJ5"/>
    <mergeCell ref="U10:AB10"/>
    <mergeCell ref="O12:S12"/>
    <mergeCell ref="T12:AK12"/>
    <mergeCell ref="B21:AL21"/>
    <mergeCell ref="A23:AL23"/>
    <mergeCell ref="B27:AL27"/>
    <mergeCell ref="E31:O31"/>
    <mergeCell ref="O14:S14"/>
    <mergeCell ref="T14:AK14"/>
    <mergeCell ref="O16:S16"/>
    <mergeCell ref="T16:AK16"/>
    <mergeCell ref="O18:S18"/>
    <mergeCell ref="T18:AK18"/>
    <mergeCell ref="O20:S20"/>
    <mergeCell ref="U20:AK20"/>
    <mergeCell ref="F22:G22"/>
    <mergeCell ref="I22:J22"/>
    <mergeCell ref="U22:V22"/>
    <mergeCell ref="E28:O28"/>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CM44"/>
  <sheetViews>
    <sheetView showGridLines="0" showZeros="0" view="pageBreakPreview" zoomScale="85" zoomScaleNormal="85" zoomScaleSheetLayoutView="85" workbookViewId="0">
      <selection activeCell="CQ37" sqref="CQ37"/>
    </sheetView>
  </sheetViews>
  <sheetFormatPr defaultColWidth="3.125" defaultRowHeight="18" customHeight="1" x14ac:dyDescent="0.15"/>
  <cols>
    <col min="1" max="1" width="1.875" style="4" customWidth="1"/>
    <col min="2" max="19" width="2.625" style="4" customWidth="1"/>
    <col min="20" max="20" width="3.125" style="4" customWidth="1"/>
    <col min="21" max="36" width="2.625" style="4" customWidth="1"/>
    <col min="37" max="37" width="3.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1" s="2" customFormat="1" ht="20.100000000000001" customHeight="1" x14ac:dyDescent="0.15">
      <c r="A1" s="4"/>
      <c r="B1" s="4" t="s">
        <v>126</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15">
      <c r="A2" s="746" t="s">
        <v>118</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O2" s="3"/>
    </row>
    <row r="3" spans="1:41" s="2" customFormat="1" ht="20.100000000000001"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1" s="2" customFormat="1" ht="20.100000000000001" customHeight="1" x14ac:dyDescent="0.15">
      <c r="A4" s="59"/>
      <c r="B4" s="56" t="s">
        <v>119</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41" s="2" customFormat="1" ht="20.100000000000001" customHeight="1" x14ac:dyDescent="0.15">
      <c r="A5" s="59"/>
      <c r="B5" s="791">
        <f>入力シート②!C3</f>
        <v>0</v>
      </c>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59"/>
      <c r="AO5" s="3"/>
    </row>
    <row r="6" spans="1:41" s="2" customFormat="1" ht="20.100000000000001" customHeight="1" x14ac:dyDescent="0.15">
      <c r="A6" s="59"/>
      <c r="B6" s="791"/>
      <c r="C6" s="791"/>
      <c r="D6" s="791"/>
      <c r="E6" s="791"/>
      <c r="F6" s="791"/>
      <c r="G6" s="791"/>
      <c r="H6" s="791"/>
      <c r="I6" s="791"/>
      <c r="J6" s="791"/>
      <c r="K6" s="791"/>
      <c r="L6" s="791"/>
      <c r="M6" s="791"/>
      <c r="N6" s="791"/>
      <c r="O6" s="791"/>
      <c r="P6" s="791"/>
      <c r="Q6" s="791"/>
      <c r="R6" s="791"/>
      <c r="S6" s="791"/>
      <c r="T6" s="791"/>
      <c r="U6" s="791"/>
      <c r="V6" s="791"/>
      <c r="W6" s="791"/>
      <c r="X6" s="791"/>
      <c r="Y6" s="791"/>
      <c r="Z6" s="791"/>
      <c r="AA6" s="791"/>
      <c r="AB6" s="791"/>
      <c r="AC6" s="791"/>
      <c r="AD6" s="791"/>
      <c r="AE6" s="791"/>
      <c r="AF6" s="791"/>
      <c r="AG6" s="791"/>
      <c r="AH6" s="791"/>
      <c r="AI6" s="791"/>
      <c r="AJ6" s="791"/>
      <c r="AK6" s="791"/>
      <c r="AL6" s="59"/>
      <c r="AO6" s="3"/>
    </row>
    <row r="7" spans="1:41" s="2" customFormat="1" ht="20.100000000000001" customHeight="1" x14ac:dyDescent="0.15">
      <c r="A7" s="59"/>
      <c r="B7" s="791"/>
      <c r="C7" s="791"/>
      <c r="D7" s="791"/>
      <c r="E7" s="791"/>
      <c r="F7" s="791"/>
      <c r="G7" s="791"/>
      <c r="H7" s="791"/>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1"/>
      <c r="AL7" s="59"/>
      <c r="AO7" s="3"/>
    </row>
    <row r="8" spans="1:41" s="2" customFormat="1" ht="20.100000000000001" customHeight="1" x14ac:dyDescent="0.15">
      <c r="A8" s="59"/>
      <c r="B8" s="791"/>
      <c r="C8" s="791"/>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59"/>
      <c r="AO8" s="3"/>
    </row>
    <row r="9" spans="1:41" s="2" customFormat="1" ht="8.4499999999999993" customHeight="1" x14ac:dyDescent="0.15">
      <c r="A9" s="59"/>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9"/>
      <c r="AO9" s="3"/>
    </row>
    <row r="10" spans="1:41" s="2" customFormat="1" ht="20.100000000000001" customHeight="1" x14ac:dyDescent="0.15">
      <c r="A10" s="59"/>
      <c r="B10" s="56" t="s">
        <v>120</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O10" s="3"/>
    </row>
    <row r="11" spans="1:41" s="2" customFormat="1" ht="20.100000000000001" customHeight="1" x14ac:dyDescent="0.15">
      <c r="A11" s="59"/>
      <c r="B11" s="791">
        <f>入力シート②!C4</f>
        <v>0</v>
      </c>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1"/>
      <c r="AK11" s="791"/>
      <c r="AL11" s="59"/>
      <c r="AO11" s="3"/>
    </row>
    <row r="12" spans="1:41" s="2" customFormat="1" ht="20.100000000000001" customHeight="1" x14ac:dyDescent="0.15">
      <c r="A12" s="59"/>
      <c r="B12" s="791"/>
      <c r="C12" s="791"/>
      <c r="D12" s="791"/>
      <c r="E12" s="791"/>
      <c r="F12" s="791"/>
      <c r="G12" s="791"/>
      <c r="H12" s="791"/>
      <c r="I12" s="791"/>
      <c r="J12" s="791"/>
      <c r="K12" s="791"/>
      <c r="L12" s="791"/>
      <c r="M12" s="791"/>
      <c r="N12" s="791"/>
      <c r="O12" s="791"/>
      <c r="P12" s="791"/>
      <c r="Q12" s="791"/>
      <c r="R12" s="791"/>
      <c r="S12" s="791"/>
      <c r="T12" s="791"/>
      <c r="U12" s="791"/>
      <c r="V12" s="791"/>
      <c r="W12" s="791"/>
      <c r="X12" s="791"/>
      <c r="Y12" s="791"/>
      <c r="Z12" s="791"/>
      <c r="AA12" s="791"/>
      <c r="AB12" s="791"/>
      <c r="AC12" s="791"/>
      <c r="AD12" s="791"/>
      <c r="AE12" s="791"/>
      <c r="AF12" s="791"/>
      <c r="AG12" s="791"/>
      <c r="AH12" s="791"/>
      <c r="AI12" s="791"/>
      <c r="AJ12" s="791"/>
      <c r="AK12" s="791"/>
      <c r="AL12" s="59"/>
      <c r="AO12" s="3"/>
    </row>
    <row r="13" spans="1:41" s="2" customFormat="1" ht="20.100000000000001" customHeight="1" x14ac:dyDescent="0.15">
      <c r="A13" s="59"/>
      <c r="B13" s="791"/>
      <c r="C13" s="791"/>
      <c r="D13" s="791"/>
      <c r="E13" s="791"/>
      <c r="F13" s="791"/>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791"/>
      <c r="AJ13" s="791"/>
      <c r="AK13" s="791"/>
      <c r="AL13" s="59"/>
      <c r="AO13" s="3"/>
    </row>
    <row r="14" spans="1:41" s="2" customFormat="1" ht="20.100000000000001" customHeight="1" x14ac:dyDescent="0.15">
      <c r="A14" s="59"/>
      <c r="B14" s="791"/>
      <c r="C14" s="791"/>
      <c r="D14" s="791"/>
      <c r="E14" s="791"/>
      <c r="F14" s="791"/>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791"/>
      <c r="AK14" s="791"/>
      <c r="AL14" s="59"/>
      <c r="AO14" s="3"/>
    </row>
    <row r="15" spans="1:41" s="2" customFormat="1" ht="8.4499999999999993" customHeight="1" x14ac:dyDescent="0.15">
      <c r="A15" s="59"/>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9"/>
      <c r="AO15" s="3"/>
    </row>
    <row r="16" spans="1:41" s="2" customFormat="1" ht="17.25" customHeight="1" x14ac:dyDescent="0.15">
      <c r="A16" s="59"/>
      <c r="B16" s="56" t="s">
        <v>121</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O16" s="3"/>
    </row>
    <row r="17" spans="1:41" s="2" customFormat="1" ht="24.75" customHeight="1" x14ac:dyDescent="0.15">
      <c r="A17" s="4"/>
      <c r="B17" s="782" t="s">
        <v>24</v>
      </c>
      <c r="C17" s="782"/>
      <c r="D17" s="782"/>
      <c r="E17" s="782"/>
      <c r="F17" s="782"/>
      <c r="G17" s="782"/>
      <c r="H17" s="782"/>
      <c r="I17" s="782"/>
      <c r="J17" s="782" t="s">
        <v>25</v>
      </c>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4"/>
      <c r="AN17" s="6" t="s">
        <v>4</v>
      </c>
    </row>
    <row r="18" spans="1:41" s="2" customFormat="1" ht="27" customHeight="1" x14ac:dyDescent="0.15">
      <c r="A18" s="4"/>
      <c r="B18" s="308">
        <f>入力シート②!C6</f>
        <v>0</v>
      </c>
      <c r="C18" s="264"/>
      <c r="D18" s="264"/>
      <c r="E18" s="264"/>
      <c r="F18" s="264"/>
      <c r="G18" s="264"/>
      <c r="H18" s="264"/>
      <c r="I18" s="265"/>
      <c r="J18" s="304">
        <f>入力シート②!E6</f>
        <v>0</v>
      </c>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5"/>
      <c r="AL18" s="4"/>
    </row>
    <row r="19" spans="1:41" s="2" customFormat="1" ht="27" customHeight="1" x14ac:dyDescent="0.15">
      <c r="A19" s="4"/>
      <c r="B19" s="308">
        <f>入力シート②!C7</f>
        <v>0</v>
      </c>
      <c r="C19" s="264"/>
      <c r="D19" s="264"/>
      <c r="E19" s="264"/>
      <c r="F19" s="264"/>
      <c r="G19" s="264"/>
      <c r="H19" s="264"/>
      <c r="I19" s="265"/>
      <c r="J19" s="304">
        <f>入力シート②!E7</f>
        <v>0</v>
      </c>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5"/>
      <c r="AL19" s="4"/>
    </row>
    <row r="20" spans="1:41" s="2" customFormat="1" ht="27" customHeight="1" x14ac:dyDescent="0.15">
      <c r="A20" s="4"/>
      <c r="B20" s="308">
        <f>入力シート②!C8</f>
        <v>0</v>
      </c>
      <c r="C20" s="264"/>
      <c r="D20" s="264"/>
      <c r="E20" s="264"/>
      <c r="F20" s="264"/>
      <c r="G20" s="264"/>
      <c r="H20" s="264"/>
      <c r="I20" s="265"/>
      <c r="J20" s="304">
        <f>入力シート②!E8</f>
        <v>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5"/>
      <c r="AL20" s="4"/>
    </row>
    <row r="21" spans="1:41" s="2" customFormat="1" ht="27" customHeight="1" x14ac:dyDescent="0.15">
      <c r="A21" s="4"/>
      <c r="B21" s="308">
        <f>入力シート②!C9</f>
        <v>0</v>
      </c>
      <c r="C21" s="264"/>
      <c r="D21" s="264"/>
      <c r="E21" s="264"/>
      <c r="F21" s="264"/>
      <c r="G21" s="264"/>
      <c r="H21" s="264"/>
      <c r="I21" s="265"/>
      <c r="J21" s="304">
        <f>入力シート②!E9</f>
        <v>0</v>
      </c>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5"/>
      <c r="AL21" s="4"/>
    </row>
    <row r="22" spans="1:41" s="2" customFormat="1" ht="27" customHeight="1" x14ac:dyDescent="0.15">
      <c r="A22" s="4"/>
      <c r="B22" s="308">
        <f>入力シート②!C10</f>
        <v>0</v>
      </c>
      <c r="C22" s="264"/>
      <c r="D22" s="264"/>
      <c r="E22" s="264"/>
      <c r="F22" s="264"/>
      <c r="G22" s="264"/>
      <c r="H22" s="264"/>
      <c r="I22" s="265"/>
      <c r="J22" s="304">
        <f>入力シート②!E10</f>
        <v>0</v>
      </c>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4"/>
    </row>
    <row r="23" spans="1:41" s="2" customFormat="1" ht="27" customHeight="1" x14ac:dyDescent="0.15">
      <c r="A23" s="4"/>
      <c r="B23" s="308">
        <f>入力シート②!C11</f>
        <v>0</v>
      </c>
      <c r="C23" s="264"/>
      <c r="D23" s="264"/>
      <c r="E23" s="264"/>
      <c r="F23" s="264"/>
      <c r="G23" s="264"/>
      <c r="H23" s="264"/>
      <c r="I23" s="265"/>
      <c r="J23" s="304">
        <f>入力シート②!E11</f>
        <v>0</v>
      </c>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5"/>
      <c r="AL23" s="4"/>
      <c r="AN23" s="6" t="s">
        <v>4</v>
      </c>
    </row>
    <row r="24" spans="1:41" s="2" customFormat="1" ht="27" customHeight="1" x14ac:dyDescent="0.15">
      <c r="A24" s="4"/>
      <c r="B24" s="308">
        <f>入力シート②!C12</f>
        <v>0</v>
      </c>
      <c r="C24" s="264"/>
      <c r="D24" s="264"/>
      <c r="E24" s="264"/>
      <c r="F24" s="264"/>
      <c r="G24" s="264"/>
      <c r="H24" s="264"/>
      <c r="I24" s="265"/>
      <c r="J24" s="304">
        <f>入力シート②!E12</f>
        <v>0</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c r="AL24" s="4"/>
      <c r="AN24" s="6"/>
    </row>
    <row r="25" spans="1:41" s="2" customFormat="1" ht="27" customHeight="1" x14ac:dyDescent="0.15">
      <c r="A25" s="4"/>
      <c r="B25" s="308">
        <f>入力シート②!C13</f>
        <v>0</v>
      </c>
      <c r="C25" s="264"/>
      <c r="D25" s="264"/>
      <c r="E25" s="264"/>
      <c r="F25" s="264"/>
      <c r="G25" s="264"/>
      <c r="H25" s="264"/>
      <c r="I25" s="265"/>
      <c r="J25" s="304">
        <f>入力シート②!E13</f>
        <v>0</v>
      </c>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5"/>
      <c r="AL25" s="9"/>
      <c r="AN25" s="3" t="s">
        <v>8</v>
      </c>
    </row>
    <row r="26" spans="1:41" s="2" customFormat="1" ht="27" customHeight="1" x14ac:dyDescent="0.15">
      <c r="A26" s="4"/>
      <c r="B26" s="308">
        <f>入力シート②!C14</f>
        <v>0</v>
      </c>
      <c r="C26" s="264"/>
      <c r="D26" s="264"/>
      <c r="E26" s="264"/>
      <c r="F26" s="264"/>
      <c r="G26" s="264"/>
      <c r="H26" s="264"/>
      <c r="I26" s="265"/>
      <c r="J26" s="304">
        <f>入力シート②!E14</f>
        <v>0</v>
      </c>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5"/>
      <c r="AL26" s="9"/>
    </row>
    <row r="27" spans="1:41" s="2" customFormat="1" ht="24.95" customHeight="1" x14ac:dyDescent="0.15">
      <c r="A27" s="4"/>
      <c r="B27" s="789" t="s">
        <v>122</v>
      </c>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C27" s="789"/>
      <c r="AD27" s="789"/>
      <c r="AE27" s="789"/>
      <c r="AF27" s="789"/>
      <c r="AG27" s="789"/>
      <c r="AH27" s="789"/>
      <c r="AI27" s="789"/>
      <c r="AJ27" s="789"/>
      <c r="AK27" s="789"/>
      <c r="AL27" s="12"/>
      <c r="AN27" s="6" t="s">
        <v>10</v>
      </c>
    </row>
    <row r="28" spans="1:41" s="2" customFormat="1" ht="24.95" customHeight="1" x14ac:dyDescent="0.15">
      <c r="A28" s="4"/>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12"/>
      <c r="AN28" s="6"/>
    </row>
    <row r="29" spans="1:41" s="2" customFormat="1" ht="20.100000000000001" customHeight="1" x14ac:dyDescent="0.15">
      <c r="A29" s="59"/>
      <c r="B29" s="56" t="s">
        <v>123</v>
      </c>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O29" s="3"/>
    </row>
    <row r="30" spans="1:41" s="2" customFormat="1" ht="20.100000000000001" customHeight="1" x14ac:dyDescent="0.15">
      <c r="A30" s="59"/>
      <c r="B30" s="791">
        <f>入力シート②!C15</f>
        <v>0</v>
      </c>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59"/>
      <c r="AO30" s="3"/>
    </row>
    <row r="31" spans="1:41" s="2" customFormat="1" ht="20.100000000000001" customHeight="1" x14ac:dyDescent="0.15">
      <c r="A31" s="59"/>
      <c r="B31" s="791"/>
      <c r="C31" s="791"/>
      <c r="D31" s="791"/>
      <c r="E31" s="791"/>
      <c r="F31" s="791"/>
      <c r="G31" s="791"/>
      <c r="H31" s="791"/>
      <c r="I31" s="791"/>
      <c r="J31" s="791"/>
      <c r="K31" s="791"/>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59"/>
      <c r="AO31" s="3"/>
    </row>
    <row r="32" spans="1:41" s="2" customFormat="1" ht="20.100000000000001" customHeight="1" x14ac:dyDescent="0.15">
      <c r="A32" s="59"/>
      <c r="B32" s="791"/>
      <c r="C32" s="791"/>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c r="AG32" s="791"/>
      <c r="AH32" s="791"/>
      <c r="AI32" s="791"/>
      <c r="AJ32" s="791"/>
      <c r="AK32" s="791"/>
      <c r="AL32" s="59"/>
      <c r="AO32" s="3"/>
    </row>
    <row r="33" spans="1:91" s="2" customFormat="1" ht="24.95" customHeight="1" x14ac:dyDescent="0.15">
      <c r="A33" s="4"/>
      <c r="B33" s="791"/>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1"/>
      <c r="AA33" s="791"/>
      <c r="AB33" s="791"/>
      <c r="AC33" s="791"/>
      <c r="AD33" s="791"/>
      <c r="AE33" s="791"/>
      <c r="AF33" s="791"/>
      <c r="AG33" s="791"/>
      <c r="AH33" s="791"/>
      <c r="AI33" s="791"/>
      <c r="AJ33" s="791"/>
      <c r="AK33" s="791"/>
      <c r="AL33" s="9"/>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row>
    <row r="34" spans="1:91" s="2" customFormat="1" ht="8.4499999999999993" customHeight="1" x14ac:dyDescent="0.15">
      <c r="A34" s="59"/>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9"/>
      <c r="AO34" s="3"/>
    </row>
    <row r="35" spans="1:91" ht="18" customHeight="1" x14ac:dyDescent="0.15">
      <c r="B35" s="4" t="s">
        <v>124</v>
      </c>
      <c r="AK35" s="98" t="s">
        <v>507</v>
      </c>
    </row>
    <row r="36" spans="1:91" ht="18" customHeight="1" x14ac:dyDescent="0.15">
      <c r="B36" s="796" t="s">
        <v>393</v>
      </c>
      <c r="C36" s="797"/>
      <c r="D36" s="797"/>
      <c r="E36" s="797"/>
      <c r="F36" s="797"/>
      <c r="G36" s="797"/>
      <c r="H36" s="797"/>
      <c r="I36" s="797"/>
      <c r="J36" s="797"/>
      <c r="K36" s="797"/>
      <c r="L36" s="797"/>
      <c r="M36" s="787"/>
      <c r="N36" s="798" t="s">
        <v>396</v>
      </c>
      <c r="O36" s="799"/>
      <c r="P36" s="799"/>
      <c r="Q36" s="799"/>
      <c r="R36" s="799"/>
      <c r="S36" s="799"/>
      <c r="T36" s="799"/>
      <c r="U36" s="799"/>
      <c r="V36" s="799"/>
      <c r="W36" s="799"/>
      <c r="X36" s="799"/>
      <c r="Y36" s="800"/>
      <c r="Z36" s="790" t="s">
        <v>125</v>
      </c>
      <c r="AA36" s="790"/>
      <c r="AB36" s="790"/>
      <c r="AC36" s="790"/>
      <c r="AD36" s="790"/>
      <c r="AE36" s="790"/>
      <c r="AF36" s="790"/>
      <c r="AG36" s="790"/>
      <c r="AH36" s="790"/>
      <c r="AI36" s="790"/>
      <c r="AJ36" s="790"/>
      <c r="AK36" s="790"/>
    </row>
    <row r="37" spans="1:91" ht="18" customHeight="1" x14ac:dyDescent="0.15">
      <c r="B37" s="309"/>
      <c r="C37" s="82" t="s">
        <v>394</v>
      </c>
      <c r="D37" s="310"/>
      <c r="E37" s="82" t="s">
        <v>0</v>
      </c>
      <c r="F37" s="310"/>
      <c r="G37" s="311">
        <f>入力シート②!G16</f>
        <v>0</v>
      </c>
      <c r="H37" s="310" t="s">
        <v>22</v>
      </c>
      <c r="I37" s="311">
        <f>入力シート②!I16</f>
        <v>0</v>
      </c>
      <c r="J37" s="82" t="s">
        <v>395</v>
      </c>
      <c r="K37" s="310"/>
      <c r="L37" s="310"/>
      <c r="M37" s="312"/>
      <c r="N37" s="309"/>
      <c r="O37" s="82" t="s">
        <v>397</v>
      </c>
      <c r="P37" s="82"/>
      <c r="Q37" s="310"/>
      <c r="R37" s="310"/>
      <c r="S37" s="310"/>
      <c r="T37" s="313">
        <f>入力シート②!I18</f>
        <v>0</v>
      </c>
      <c r="U37" s="82" t="s">
        <v>395</v>
      </c>
      <c r="V37" s="310"/>
      <c r="W37" s="310"/>
      <c r="X37" s="310"/>
      <c r="Y37" s="312"/>
      <c r="Z37" s="790"/>
      <c r="AA37" s="790"/>
      <c r="AB37" s="790"/>
      <c r="AC37" s="790"/>
      <c r="AD37" s="790"/>
      <c r="AE37" s="790"/>
      <c r="AF37" s="790"/>
      <c r="AG37" s="790"/>
      <c r="AH37" s="790"/>
      <c r="AI37" s="790"/>
      <c r="AJ37" s="790"/>
      <c r="AK37" s="790"/>
    </row>
    <row r="38" spans="1:91" ht="18" customHeight="1" x14ac:dyDescent="0.15">
      <c r="B38" s="792">
        <f>入力シート②!F17</f>
        <v>0</v>
      </c>
      <c r="C38" s="793"/>
      <c r="D38" s="793"/>
      <c r="E38" s="793"/>
      <c r="F38" s="793"/>
      <c r="G38" s="793"/>
      <c r="H38" s="793"/>
      <c r="I38" s="793"/>
      <c r="J38" s="793"/>
      <c r="K38" s="793"/>
      <c r="L38" s="793"/>
      <c r="M38" s="787" t="s">
        <v>15</v>
      </c>
      <c r="N38" s="792">
        <f>入力シート②!F19</f>
        <v>0</v>
      </c>
      <c r="O38" s="793"/>
      <c r="P38" s="793"/>
      <c r="Q38" s="793"/>
      <c r="R38" s="793"/>
      <c r="S38" s="793"/>
      <c r="T38" s="793"/>
      <c r="U38" s="793"/>
      <c r="V38" s="793"/>
      <c r="W38" s="793"/>
      <c r="X38" s="793"/>
      <c r="Y38" s="787" t="s">
        <v>15</v>
      </c>
      <c r="Z38" s="783" t="str">
        <f>IFERROR(IF(B38="","",(N38/B38)),"")</f>
        <v/>
      </c>
      <c r="AA38" s="784"/>
      <c r="AB38" s="784"/>
      <c r="AC38" s="784"/>
      <c r="AD38" s="784"/>
      <c r="AE38" s="784"/>
      <c r="AF38" s="784"/>
      <c r="AG38" s="784"/>
      <c r="AH38" s="784"/>
      <c r="AI38" s="784"/>
      <c r="AJ38" s="784"/>
      <c r="AK38" s="787" t="s">
        <v>57</v>
      </c>
    </row>
    <row r="39" spans="1:91" ht="18" customHeight="1" x14ac:dyDescent="0.15">
      <c r="B39" s="794"/>
      <c r="C39" s="795"/>
      <c r="D39" s="795"/>
      <c r="E39" s="795"/>
      <c r="F39" s="795"/>
      <c r="G39" s="795"/>
      <c r="H39" s="795"/>
      <c r="I39" s="795"/>
      <c r="J39" s="795"/>
      <c r="K39" s="795"/>
      <c r="L39" s="795"/>
      <c r="M39" s="788"/>
      <c r="N39" s="794"/>
      <c r="O39" s="795"/>
      <c r="P39" s="795"/>
      <c r="Q39" s="795"/>
      <c r="R39" s="795"/>
      <c r="S39" s="795"/>
      <c r="T39" s="795"/>
      <c r="U39" s="795"/>
      <c r="V39" s="795"/>
      <c r="W39" s="795"/>
      <c r="X39" s="795"/>
      <c r="Y39" s="788"/>
      <c r="Z39" s="785"/>
      <c r="AA39" s="786"/>
      <c r="AB39" s="786"/>
      <c r="AC39" s="786"/>
      <c r="AD39" s="786"/>
      <c r="AE39" s="786"/>
      <c r="AF39" s="786"/>
      <c r="AG39" s="786"/>
      <c r="AH39" s="786"/>
      <c r="AI39" s="786"/>
      <c r="AJ39" s="786"/>
      <c r="AK39" s="788"/>
    </row>
    <row r="42" spans="1:91" s="4" customFormat="1" ht="14.25"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14.25" hidden="1" x14ac:dyDescent="0.15">
      <c r="B43" s="27" t="b">
        <v>0</v>
      </c>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14.25" x14ac:dyDescent="0.15">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sheetData>
  <sheetProtection algorithmName="SHA-512" hashValue="ILdro+2yPrSVxS4Fypi6MyPPk4rt10j+i7zLnqXXSyCZYafXrombvvettXbmP2e9lE6k1paxDXJfBVsx0nclwQ==" saltValue="Yjrh+/nETLRoM118Va4FZg==" spinCount="100000" sheet="1" objects="1" scenarios="1" selectLockedCells="1" selectUnlockedCells="1"/>
  <mergeCells count="16">
    <mergeCell ref="A2:AL2"/>
    <mergeCell ref="B17:I17"/>
    <mergeCell ref="J17:AK17"/>
    <mergeCell ref="Z38:AJ39"/>
    <mergeCell ref="AK38:AK39"/>
    <mergeCell ref="B27:AK27"/>
    <mergeCell ref="Z36:AK37"/>
    <mergeCell ref="B5:AK8"/>
    <mergeCell ref="B11:AK14"/>
    <mergeCell ref="B30:AK33"/>
    <mergeCell ref="B38:L39"/>
    <mergeCell ref="M38:M39"/>
    <mergeCell ref="N38:X39"/>
    <mergeCell ref="Y38:Y39"/>
    <mergeCell ref="B36:M36"/>
    <mergeCell ref="N36:Y36"/>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380B-4A4E-4227-8E1B-F233D7F3D811}">
  <sheetPr>
    <tabColor rgb="FFFF0000"/>
    <pageSetUpPr fitToPage="1"/>
  </sheetPr>
  <dimension ref="A1:CM89"/>
  <sheetViews>
    <sheetView showGridLines="0" view="pageBreakPreview" topLeftCell="A52" zoomScaleNormal="85" zoomScaleSheetLayoutView="100" workbookViewId="0">
      <selection activeCell="CX79" sqref="CX79"/>
    </sheetView>
  </sheetViews>
  <sheetFormatPr defaultColWidth="3.125" defaultRowHeight="18" customHeight="1" x14ac:dyDescent="0.15"/>
  <cols>
    <col min="1" max="1" width="1.875" style="4" customWidth="1"/>
    <col min="2" max="2" width="2.625" style="4" customWidth="1"/>
    <col min="3" max="3" width="2" style="4" customWidth="1"/>
    <col min="4" max="12" width="2.625" style="4" customWidth="1"/>
    <col min="13" max="13" width="1.625" style="4" customWidth="1"/>
    <col min="14" max="18" width="2.625" style="4" customWidth="1"/>
    <col min="19" max="19" width="5" style="4" customWidth="1"/>
    <col min="20" max="20" width="3.125" style="4"/>
    <col min="21" max="22" width="2.625" style="4" customWidth="1"/>
    <col min="23" max="23" width="3.125" style="4"/>
    <col min="24" max="35" width="2.625" style="4" customWidth="1"/>
    <col min="36" max="36" width="6.125" style="4" customWidth="1"/>
    <col min="37"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2" s="2" customFormat="1" ht="20.100000000000001" customHeight="1" x14ac:dyDescent="0.15">
      <c r="A1" s="843" t="s">
        <v>332</v>
      </c>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O1" s="3"/>
    </row>
    <row r="2" spans="1:42" s="2" customFormat="1" ht="20.100000000000001" customHeight="1" x14ac:dyDescent="0.15">
      <c r="A2" s="843"/>
      <c r="B2" s="843"/>
      <c r="C2" s="843"/>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O2" s="3"/>
    </row>
    <row r="3" spans="1:42"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2" ht="21.6" customHeight="1" thickBot="1" x14ac:dyDescent="0.2">
      <c r="A4" s="183"/>
      <c r="C4" s="183"/>
      <c r="D4" s="183"/>
      <c r="E4" s="183"/>
      <c r="F4" s="183"/>
      <c r="G4" s="183"/>
      <c r="H4" s="185"/>
      <c r="I4" s="185"/>
      <c r="J4" s="185"/>
      <c r="K4" s="185"/>
      <c r="L4" s="185"/>
      <c r="M4" s="185"/>
      <c r="N4" s="185"/>
      <c r="O4" s="185"/>
      <c r="P4" s="185"/>
      <c r="Q4" s="185"/>
      <c r="R4" s="185"/>
      <c r="S4" s="185"/>
      <c r="T4" s="185"/>
      <c r="U4" s="185"/>
      <c r="V4" s="185"/>
      <c r="W4" s="185"/>
      <c r="X4" s="185"/>
      <c r="Y4" s="185"/>
      <c r="Z4" s="500" t="s">
        <v>261</v>
      </c>
      <c r="AA4" s="500"/>
      <c r="AB4" s="500"/>
      <c r="AC4" s="500"/>
      <c r="AD4" s="501">
        <f>入力シート③!Q92</f>
        <v>0</v>
      </c>
      <c r="AE4" s="501"/>
      <c r="AF4" s="501"/>
      <c r="AG4" s="501"/>
      <c r="AH4" s="501"/>
      <c r="AI4" s="501"/>
      <c r="AJ4" s="501"/>
      <c r="AK4" s="502" t="s">
        <v>15</v>
      </c>
      <c r="AL4" s="502"/>
      <c r="AM4" s="185"/>
      <c r="AN4" s="185"/>
      <c r="AO4" s="185"/>
      <c r="AP4" s="185"/>
    </row>
    <row r="5" spans="1:42" ht="20.100000000000001" customHeight="1" x14ac:dyDescent="0.15">
      <c r="A5" s="186"/>
      <c r="B5" s="184" t="s">
        <v>247</v>
      </c>
      <c r="C5" s="184"/>
      <c r="D5" s="187"/>
      <c r="E5" s="188"/>
      <c r="F5" s="189"/>
      <c r="G5" s="189"/>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42" ht="20.100000000000001" customHeight="1" x14ac:dyDescent="0.15">
      <c r="A6" s="186"/>
      <c r="B6" s="184" t="s">
        <v>248</v>
      </c>
      <c r="C6" s="184"/>
      <c r="D6" s="187"/>
      <c r="E6" s="188"/>
      <c r="F6" s="189"/>
      <c r="G6" s="189"/>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row>
    <row r="7" spans="1:42" ht="20.100000000000001" customHeight="1" x14ac:dyDescent="0.15">
      <c r="A7" s="186"/>
      <c r="B7" s="184" t="s">
        <v>409</v>
      </c>
      <c r="C7" s="184"/>
      <c r="D7" s="187"/>
      <c r="E7" s="188"/>
      <c r="F7" s="189"/>
      <c r="G7" s="189"/>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row>
    <row r="8" spans="1:42" ht="20.100000000000001" customHeight="1" x14ac:dyDescent="0.15">
      <c r="A8" s="186"/>
      <c r="B8" s="184" t="s">
        <v>410</v>
      </c>
      <c r="C8" s="184"/>
      <c r="D8" s="187"/>
      <c r="E8" s="188"/>
      <c r="F8" s="189"/>
      <c r="G8" s="189"/>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row>
    <row r="9" spans="1:42" s="2" customFormat="1" ht="20.100000000000001" customHeight="1" x14ac:dyDescent="0.15">
      <c r="A9" s="4"/>
      <c r="B9" s="546" t="s">
        <v>249</v>
      </c>
      <c r="C9" s="547"/>
      <c r="D9" s="546" t="s">
        <v>250</v>
      </c>
      <c r="E9" s="548"/>
      <c r="F9" s="548"/>
      <c r="G9" s="548"/>
      <c r="H9" s="548"/>
      <c r="I9" s="548"/>
      <c r="J9" s="548"/>
      <c r="K9" s="548"/>
      <c r="L9" s="548"/>
      <c r="M9" s="547"/>
      <c r="N9" s="546" t="s">
        <v>26</v>
      </c>
      <c r="O9" s="548"/>
      <c r="P9" s="547"/>
      <c r="Q9" s="546" t="s">
        <v>27</v>
      </c>
      <c r="R9" s="548"/>
      <c r="S9" s="547"/>
      <c r="T9" s="546" t="s">
        <v>251</v>
      </c>
      <c r="U9" s="548"/>
      <c r="V9" s="548"/>
      <c r="W9" s="547"/>
      <c r="X9" s="546" t="s">
        <v>252</v>
      </c>
      <c r="Y9" s="548"/>
      <c r="Z9" s="548"/>
      <c r="AA9" s="548"/>
      <c r="AB9" s="548"/>
      <c r="AC9" s="547"/>
      <c r="AD9" s="546" t="s">
        <v>253</v>
      </c>
      <c r="AE9" s="548"/>
      <c r="AF9" s="548"/>
      <c r="AG9" s="548"/>
      <c r="AH9" s="548"/>
      <c r="AI9" s="548"/>
      <c r="AJ9" s="547"/>
      <c r="AK9" s="4"/>
      <c r="AL9" s="4"/>
    </row>
    <row r="10" spans="1:42" s="2" customFormat="1" ht="20.100000000000001" customHeight="1" x14ac:dyDescent="0.15">
      <c r="A10" s="4"/>
      <c r="B10" s="517">
        <v>1</v>
      </c>
      <c r="C10" s="518"/>
      <c r="D10" s="807" t="str">
        <f>IF(入力シート③!D11="","",入力シート③!D11)</f>
        <v/>
      </c>
      <c r="E10" s="808"/>
      <c r="F10" s="808"/>
      <c r="G10" s="808"/>
      <c r="H10" s="808"/>
      <c r="I10" s="808"/>
      <c r="J10" s="808"/>
      <c r="K10" s="808"/>
      <c r="L10" s="808"/>
      <c r="M10" s="809"/>
      <c r="N10" s="813" t="str">
        <f>IF(入力シート③!N11="","",入力シート③!N11)</f>
        <v/>
      </c>
      <c r="O10" s="814"/>
      <c r="P10" s="815"/>
      <c r="Q10" s="813" t="str">
        <f>IF(入力シート③!Q11="","",入力シート③!Q11)</f>
        <v/>
      </c>
      <c r="R10" s="814"/>
      <c r="S10" s="815"/>
      <c r="T10" s="819" t="str">
        <f>IF(入力シート③!D11="","",N10*Q10)</f>
        <v/>
      </c>
      <c r="U10" s="820"/>
      <c r="V10" s="820"/>
      <c r="W10" s="821"/>
      <c r="X10" s="825" t="str">
        <f>IF(入力シート③!X11="","",入力シート③!X11)</f>
        <v/>
      </c>
      <c r="Y10" s="826"/>
      <c r="Z10" s="826"/>
      <c r="AA10" s="826"/>
      <c r="AB10" s="826"/>
      <c r="AC10" s="827"/>
      <c r="AD10" s="825" t="str">
        <f>IF(入力シート③!AD11="","",入力シート③!AD11)</f>
        <v/>
      </c>
      <c r="AE10" s="826"/>
      <c r="AF10" s="826"/>
      <c r="AG10" s="826"/>
      <c r="AH10" s="826"/>
      <c r="AI10" s="826"/>
      <c r="AJ10" s="827"/>
      <c r="AK10" s="4"/>
      <c r="AL10" s="4"/>
    </row>
    <row r="11" spans="1:42" s="2" customFormat="1" ht="20.100000000000001" customHeight="1" x14ac:dyDescent="0.15">
      <c r="A11" s="4"/>
      <c r="B11" s="519"/>
      <c r="C11" s="520"/>
      <c r="D11" s="810"/>
      <c r="E11" s="811"/>
      <c r="F11" s="811"/>
      <c r="G11" s="811"/>
      <c r="H11" s="811"/>
      <c r="I11" s="811"/>
      <c r="J11" s="811"/>
      <c r="K11" s="811"/>
      <c r="L11" s="811"/>
      <c r="M11" s="812"/>
      <c r="N11" s="816"/>
      <c r="O11" s="817"/>
      <c r="P11" s="818"/>
      <c r="Q11" s="816"/>
      <c r="R11" s="817"/>
      <c r="S11" s="818"/>
      <c r="T11" s="822"/>
      <c r="U11" s="823"/>
      <c r="V11" s="823"/>
      <c r="W11" s="824"/>
      <c r="X11" s="828"/>
      <c r="Y11" s="829"/>
      <c r="Z11" s="829"/>
      <c r="AA11" s="829"/>
      <c r="AB11" s="829"/>
      <c r="AC11" s="830"/>
      <c r="AD11" s="828"/>
      <c r="AE11" s="829"/>
      <c r="AF11" s="829"/>
      <c r="AG11" s="829"/>
      <c r="AH11" s="829"/>
      <c r="AI11" s="829"/>
      <c r="AJ11" s="830"/>
      <c r="AK11" s="4"/>
      <c r="AL11" s="4"/>
    </row>
    <row r="12" spans="1:42" s="2" customFormat="1" ht="20.100000000000001" customHeight="1" x14ac:dyDescent="0.15">
      <c r="A12" s="4"/>
      <c r="B12" s="519"/>
      <c r="C12" s="520"/>
      <c r="D12" s="837" t="s">
        <v>259</v>
      </c>
      <c r="E12" s="838"/>
      <c r="F12" s="839"/>
      <c r="G12" s="807" t="str">
        <f>IF(入力シート③!G13="","",入力シート③!G13)</f>
        <v/>
      </c>
      <c r="H12" s="808"/>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9"/>
      <c r="AK12" s="4"/>
      <c r="AL12" s="4"/>
      <c r="AN12" s="6" t="s">
        <v>4</v>
      </c>
    </row>
    <row r="13" spans="1:42" s="2" customFormat="1" ht="20.100000000000001" customHeight="1" x14ac:dyDescent="0.15">
      <c r="A13" s="4"/>
      <c r="B13" s="521"/>
      <c r="C13" s="522"/>
      <c r="D13" s="840"/>
      <c r="E13" s="841"/>
      <c r="F13" s="842"/>
      <c r="G13" s="810"/>
      <c r="H13" s="811"/>
      <c r="I13" s="811"/>
      <c r="J13" s="811"/>
      <c r="K13" s="811"/>
      <c r="L13" s="811"/>
      <c r="M13" s="811"/>
      <c r="N13" s="811"/>
      <c r="O13" s="811"/>
      <c r="P13" s="811"/>
      <c r="Q13" s="811"/>
      <c r="R13" s="811"/>
      <c r="S13" s="811"/>
      <c r="T13" s="811"/>
      <c r="U13" s="811"/>
      <c r="V13" s="811"/>
      <c r="W13" s="811"/>
      <c r="X13" s="811"/>
      <c r="Y13" s="811"/>
      <c r="Z13" s="811"/>
      <c r="AA13" s="811"/>
      <c r="AB13" s="811"/>
      <c r="AC13" s="811"/>
      <c r="AD13" s="811"/>
      <c r="AE13" s="811"/>
      <c r="AF13" s="811"/>
      <c r="AG13" s="811"/>
      <c r="AH13" s="811"/>
      <c r="AI13" s="811"/>
      <c r="AJ13" s="812"/>
      <c r="AK13" s="56"/>
      <c r="AL13" s="4"/>
      <c r="AN13" s="6"/>
    </row>
    <row r="14" spans="1:42" s="2" customFormat="1" ht="20.100000000000001" customHeight="1" x14ac:dyDescent="0.15">
      <c r="A14" s="4"/>
      <c r="B14" s="517">
        <v>2</v>
      </c>
      <c r="C14" s="518"/>
      <c r="D14" s="807" t="str">
        <f>IF(入力シート③!D15="","",入力シート③!D15)</f>
        <v/>
      </c>
      <c r="E14" s="808"/>
      <c r="F14" s="808"/>
      <c r="G14" s="808"/>
      <c r="H14" s="808"/>
      <c r="I14" s="808"/>
      <c r="J14" s="808"/>
      <c r="K14" s="808"/>
      <c r="L14" s="808"/>
      <c r="M14" s="809"/>
      <c r="N14" s="813" t="str">
        <f>IF(入力シート③!N15="","",入力シート③!N15)</f>
        <v/>
      </c>
      <c r="O14" s="814"/>
      <c r="P14" s="815"/>
      <c r="Q14" s="813" t="str">
        <f>IF(入力シート③!Q15="","",入力シート③!Q15)</f>
        <v/>
      </c>
      <c r="R14" s="814"/>
      <c r="S14" s="815"/>
      <c r="T14" s="819" t="str">
        <f>IF(入力シート③!D15="","",N14*Q14)</f>
        <v/>
      </c>
      <c r="U14" s="820"/>
      <c r="V14" s="820"/>
      <c r="W14" s="821"/>
      <c r="X14" s="825" t="str">
        <f>IF(入力シート③!X15="","",入力シート③!X15)</f>
        <v/>
      </c>
      <c r="Y14" s="826"/>
      <c r="Z14" s="826"/>
      <c r="AA14" s="826"/>
      <c r="AB14" s="826"/>
      <c r="AC14" s="827"/>
      <c r="AD14" s="825" t="str">
        <f>IF(入力シート③!AD15="","",入力シート③!AD15)</f>
        <v/>
      </c>
      <c r="AE14" s="826"/>
      <c r="AF14" s="826"/>
      <c r="AG14" s="826"/>
      <c r="AH14" s="826"/>
      <c r="AI14" s="826"/>
      <c r="AJ14" s="827"/>
      <c r="AK14" s="4"/>
      <c r="AL14" s="9"/>
      <c r="AN14" s="3" t="s">
        <v>8</v>
      </c>
    </row>
    <row r="15" spans="1:42" s="2" customFormat="1" ht="20.100000000000001" customHeight="1" x14ac:dyDescent="0.15">
      <c r="A15" s="4"/>
      <c r="B15" s="519"/>
      <c r="C15" s="520"/>
      <c r="D15" s="810"/>
      <c r="E15" s="811"/>
      <c r="F15" s="811"/>
      <c r="G15" s="811"/>
      <c r="H15" s="811"/>
      <c r="I15" s="811"/>
      <c r="J15" s="811"/>
      <c r="K15" s="811"/>
      <c r="L15" s="811"/>
      <c r="M15" s="812"/>
      <c r="N15" s="816"/>
      <c r="O15" s="817"/>
      <c r="P15" s="818"/>
      <c r="Q15" s="816"/>
      <c r="R15" s="817"/>
      <c r="S15" s="818"/>
      <c r="T15" s="822"/>
      <c r="U15" s="823"/>
      <c r="V15" s="823"/>
      <c r="W15" s="824"/>
      <c r="X15" s="828"/>
      <c r="Y15" s="829"/>
      <c r="Z15" s="829"/>
      <c r="AA15" s="829"/>
      <c r="AB15" s="829"/>
      <c r="AC15" s="830"/>
      <c r="AD15" s="828"/>
      <c r="AE15" s="829"/>
      <c r="AF15" s="829"/>
      <c r="AG15" s="829"/>
      <c r="AH15" s="829"/>
      <c r="AI15" s="829"/>
      <c r="AJ15" s="830"/>
      <c r="AK15" s="4"/>
      <c r="AL15" s="9"/>
    </row>
    <row r="16" spans="1:42" s="2" customFormat="1" ht="20.100000000000001" customHeight="1" x14ac:dyDescent="0.15">
      <c r="A16" s="4"/>
      <c r="B16" s="519"/>
      <c r="C16" s="520"/>
      <c r="D16" s="837" t="s">
        <v>259</v>
      </c>
      <c r="E16" s="838"/>
      <c r="F16" s="839"/>
      <c r="G16" s="807" t="str">
        <f>IF(入力シート③!G17="","",入力シート③!G17)</f>
        <v/>
      </c>
      <c r="H16" s="808"/>
      <c r="I16" s="808"/>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c r="AG16" s="808"/>
      <c r="AH16" s="808"/>
      <c r="AI16" s="808"/>
      <c r="AJ16" s="809"/>
      <c r="AK16" s="4"/>
      <c r="AL16" s="12"/>
      <c r="AN16" s="6" t="s">
        <v>10</v>
      </c>
    </row>
    <row r="17" spans="1:91" s="2" customFormat="1" ht="20.100000000000001" customHeight="1" x14ac:dyDescent="0.15">
      <c r="A17" s="4"/>
      <c r="B17" s="521"/>
      <c r="C17" s="522"/>
      <c r="D17" s="840"/>
      <c r="E17" s="841"/>
      <c r="F17" s="842"/>
      <c r="G17" s="810"/>
      <c r="H17" s="811"/>
      <c r="I17" s="811"/>
      <c r="J17" s="811"/>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1"/>
      <c r="AJ17" s="812"/>
      <c r="AK17" s="4"/>
      <c r="AL17" s="9"/>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row>
    <row r="18" spans="1:91" s="2" customFormat="1" ht="20.100000000000001" customHeight="1" x14ac:dyDescent="0.15">
      <c r="A18" s="4"/>
      <c r="B18" s="517">
        <v>3</v>
      </c>
      <c r="C18" s="518"/>
      <c r="D18" s="807" t="str">
        <f>IF(入力シート③!D19="","",入力シート③!D19)</f>
        <v/>
      </c>
      <c r="E18" s="808"/>
      <c r="F18" s="808"/>
      <c r="G18" s="808"/>
      <c r="H18" s="808"/>
      <c r="I18" s="808"/>
      <c r="J18" s="808"/>
      <c r="K18" s="808"/>
      <c r="L18" s="808"/>
      <c r="M18" s="809"/>
      <c r="N18" s="813" t="str">
        <f>IF(入力シート③!N19="","",入力シート③!N19)</f>
        <v/>
      </c>
      <c r="O18" s="814"/>
      <c r="P18" s="815"/>
      <c r="Q18" s="813" t="str">
        <f>IF(入力シート③!Q19="","",入力シート③!Q19)</f>
        <v/>
      </c>
      <c r="R18" s="814"/>
      <c r="S18" s="815"/>
      <c r="T18" s="819" t="str">
        <f>IF(入力シート③!D19="","",N18*Q18)</f>
        <v/>
      </c>
      <c r="U18" s="820"/>
      <c r="V18" s="820"/>
      <c r="W18" s="821"/>
      <c r="X18" s="825" t="str">
        <f>IF(入力シート③!X19="","",入力シート③!X19)</f>
        <v/>
      </c>
      <c r="Y18" s="826"/>
      <c r="Z18" s="826"/>
      <c r="AA18" s="826"/>
      <c r="AB18" s="826"/>
      <c r="AC18" s="827"/>
      <c r="AD18" s="825" t="str">
        <f>IF(入力シート③!AD19="","",入力シート③!AD19)</f>
        <v/>
      </c>
      <c r="AE18" s="826"/>
      <c r="AF18" s="826"/>
      <c r="AG18" s="826"/>
      <c r="AH18" s="826"/>
      <c r="AI18" s="826"/>
      <c r="AJ18" s="827"/>
      <c r="AK18" s="4"/>
      <c r="AL18" s="14"/>
      <c r="AN18" s="6" t="s">
        <v>12</v>
      </c>
    </row>
    <row r="19" spans="1:91" s="2" customFormat="1" ht="20.100000000000001" customHeight="1" x14ac:dyDescent="0.15">
      <c r="A19" s="4"/>
      <c r="B19" s="519"/>
      <c r="C19" s="520"/>
      <c r="D19" s="810"/>
      <c r="E19" s="811"/>
      <c r="F19" s="811"/>
      <c r="G19" s="811"/>
      <c r="H19" s="811"/>
      <c r="I19" s="811"/>
      <c r="J19" s="811"/>
      <c r="K19" s="811"/>
      <c r="L19" s="811"/>
      <c r="M19" s="812"/>
      <c r="N19" s="816"/>
      <c r="O19" s="817"/>
      <c r="P19" s="818"/>
      <c r="Q19" s="816"/>
      <c r="R19" s="817"/>
      <c r="S19" s="818"/>
      <c r="T19" s="822"/>
      <c r="U19" s="823"/>
      <c r="V19" s="823"/>
      <c r="W19" s="824"/>
      <c r="X19" s="828"/>
      <c r="Y19" s="829"/>
      <c r="Z19" s="829"/>
      <c r="AA19" s="829"/>
      <c r="AB19" s="829"/>
      <c r="AC19" s="830"/>
      <c r="AD19" s="828"/>
      <c r="AE19" s="829"/>
      <c r="AF19" s="829"/>
      <c r="AG19" s="829"/>
      <c r="AH19" s="829"/>
      <c r="AI19" s="829"/>
      <c r="AJ19" s="830"/>
      <c r="AK19" s="4"/>
      <c r="AL19" s="14"/>
      <c r="AN19" s="6"/>
    </row>
    <row r="20" spans="1:91" s="2" customFormat="1" ht="20.100000000000001" customHeight="1" x14ac:dyDescent="0.15">
      <c r="A20" s="4"/>
      <c r="B20" s="519"/>
      <c r="C20" s="520"/>
      <c r="D20" s="837" t="s">
        <v>259</v>
      </c>
      <c r="E20" s="838"/>
      <c r="F20" s="839"/>
      <c r="G20" s="807" t="str">
        <f>IF(入力シート③!G21="","",入力シート③!G21)</f>
        <v/>
      </c>
      <c r="H20" s="808"/>
      <c r="I20" s="808"/>
      <c r="J20" s="808"/>
      <c r="K20" s="808"/>
      <c r="L20" s="808"/>
      <c r="M20" s="808"/>
      <c r="N20" s="808"/>
      <c r="O20" s="808"/>
      <c r="P20" s="808"/>
      <c r="Q20" s="808"/>
      <c r="R20" s="808"/>
      <c r="S20" s="808"/>
      <c r="T20" s="808"/>
      <c r="U20" s="808"/>
      <c r="V20" s="808"/>
      <c r="W20" s="808"/>
      <c r="X20" s="808"/>
      <c r="Y20" s="808"/>
      <c r="Z20" s="808"/>
      <c r="AA20" s="808"/>
      <c r="AB20" s="808"/>
      <c r="AC20" s="808"/>
      <c r="AD20" s="808"/>
      <c r="AE20" s="808"/>
      <c r="AF20" s="808"/>
      <c r="AG20" s="808"/>
      <c r="AH20" s="808"/>
      <c r="AI20" s="808"/>
      <c r="AJ20" s="809"/>
      <c r="AK20" s="4"/>
      <c r="AL20" s="14"/>
    </row>
    <row r="21" spans="1:91" s="2" customFormat="1" ht="20.100000000000001" customHeight="1" x14ac:dyDescent="0.15">
      <c r="A21" s="4"/>
      <c r="B21" s="521"/>
      <c r="C21" s="522"/>
      <c r="D21" s="840"/>
      <c r="E21" s="841"/>
      <c r="F21" s="842"/>
      <c r="G21" s="810"/>
      <c r="H21" s="811"/>
      <c r="I21" s="811"/>
      <c r="J21" s="811"/>
      <c r="K21" s="811"/>
      <c r="L21" s="811"/>
      <c r="M21" s="811"/>
      <c r="N21" s="811"/>
      <c r="O21" s="811"/>
      <c r="P21" s="811"/>
      <c r="Q21" s="811"/>
      <c r="R21" s="811"/>
      <c r="S21" s="811"/>
      <c r="T21" s="811"/>
      <c r="U21" s="811"/>
      <c r="V21" s="811"/>
      <c r="W21" s="811"/>
      <c r="X21" s="811"/>
      <c r="Y21" s="811"/>
      <c r="Z21" s="811"/>
      <c r="AA21" s="811"/>
      <c r="AB21" s="811"/>
      <c r="AC21" s="811"/>
      <c r="AD21" s="811"/>
      <c r="AE21" s="811"/>
      <c r="AF21" s="811"/>
      <c r="AG21" s="811"/>
      <c r="AH21" s="811"/>
      <c r="AI21" s="811"/>
      <c r="AJ21" s="812"/>
      <c r="AK21" s="56"/>
      <c r="AL21" s="14"/>
    </row>
    <row r="22" spans="1:91" s="2" customFormat="1" ht="20.100000000000001" customHeight="1" x14ac:dyDescent="0.15">
      <c r="A22" s="4"/>
      <c r="B22" s="517">
        <v>4</v>
      </c>
      <c r="C22" s="518"/>
      <c r="D22" s="807" t="str">
        <f>IF(入力シート③!D23="","",入力シート③!D23)</f>
        <v/>
      </c>
      <c r="E22" s="808"/>
      <c r="F22" s="808"/>
      <c r="G22" s="808"/>
      <c r="H22" s="808"/>
      <c r="I22" s="808"/>
      <c r="J22" s="808"/>
      <c r="K22" s="808"/>
      <c r="L22" s="808"/>
      <c r="M22" s="809"/>
      <c r="N22" s="813" t="str">
        <f>IF(入力シート③!N23="","",入力シート③!N23)</f>
        <v/>
      </c>
      <c r="O22" s="814"/>
      <c r="P22" s="815"/>
      <c r="Q22" s="813" t="str">
        <f>IF(入力シート③!Q23="","",入力シート③!Q23)</f>
        <v/>
      </c>
      <c r="R22" s="814"/>
      <c r="S22" s="815"/>
      <c r="T22" s="819" t="str">
        <f>IF(入力シート③!D23="","",N22*Q22)</f>
        <v/>
      </c>
      <c r="U22" s="820"/>
      <c r="V22" s="820"/>
      <c r="W22" s="821"/>
      <c r="X22" s="825" t="str">
        <f>IF(入力シート③!X23="","",入力シート③!X23)</f>
        <v/>
      </c>
      <c r="Y22" s="826"/>
      <c r="Z22" s="826"/>
      <c r="AA22" s="826"/>
      <c r="AB22" s="826"/>
      <c r="AC22" s="827"/>
      <c r="AD22" s="825" t="str">
        <f>IF(入力シート③!AD23="","",入力シート③!AD23)</f>
        <v/>
      </c>
      <c r="AE22" s="826"/>
      <c r="AF22" s="826"/>
      <c r="AG22" s="826"/>
      <c r="AH22" s="826"/>
      <c r="AI22" s="826"/>
      <c r="AJ22" s="827"/>
      <c r="AK22" s="4"/>
      <c r="AL22" s="4"/>
    </row>
    <row r="23" spans="1:91" s="2" customFormat="1" ht="20.100000000000001" customHeight="1" x14ac:dyDescent="0.15">
      <c r="A23" s="4"/>
      <c r="B23" s="519"/>
      <c r="C23" s="520"/>
      <c r="D23" s="810"/>
      <c r="E23" s="811"/>
      <c r="F23" s="811"/>
      <c r="G23" s="811"/>
      <c r="H23" s="811"/>
      <c r="I23" s="811"/>
      <c r="J23" s="811"/>
      <c r="K23" s="811"/>
      <c r="L23" s="811"/>
      <c r="M23" s="812"/>
      <c r="N23" s="816"/>
      <c r="O23" s="817"/>
      <c r="P23" s="818"/>
      <c r="Q23" s="816"/>
      <c r="R23" s="817"/>
      <c r="S23" s="818"/>
      <c r="T23" s="822"/>
      <c r="U23" s="823"/>
      <c r="V23" s="823"/>
      <c r="W23" s="824"/>
      <c r="X23" s="828"/>
      <c r="Y23" s="829"/>
      <c r="Z23" s="829"/>
      <c r="AA23" s="829"/>
      <c r="AB23" s="829"/>
      <c r="AC23" s="830"/>
      <c r="AD23" s="828"/>
      <c r="AE23" s="829"/>
      <c r="AF23" s="829"/>
      <c r="AG23" s="829"/>
      <c r="AH23" s="829"/>
      <c r="AI23" s="829"/>
      <c r="AJ23" s="830"/>
      <c r="AK23" s="4"/>
      <c r="AL23" s="4"/>
    </row>
    <row r="24" spans="1:91" s="2" customFormat="1" ht="20.100000000000001" customHeight="1" x14ac:dyDescent="0.15">
      <c r="A24" s="61"/>
      <c r="B24" s="519"/>
      <c r="C24" s="520"/>
      <c r="D24" s="837" t="s">
        <v>259</v>
      </c>
      <c r="E24" s="838"/>
      <c r="F24" s="839"/>
      <c r="G24" s="807" t="str">
        <f>IF(入力シート③!G25="","",入力シート③!G25)</f>
        <v/>
      </c>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9"/>
      <c r="AK24" s="4"/>
      <c r="AL24" s="61"/>
      <c r="AP24" s="18"/>
    </row>
    <row r="25" spans="1:91" s="2" customFormat="1" ht="20.100000000000001" customHeight="1" x14ac:dyDescent="0.15">
      <c r="A25" s="61"/>
      <c r="B25" s="521"/>
      <c r="C25" s="522"/>
      <c r="D25" s="840"/>
      <c r="E25" s="841"/>
      <c r="F25" s="842"/>
      <c r="G25" s="810"/>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2"/>
      <c r="AK25" s="56"/>
      <c r="AL25" s="61"/>
      <c r="AP25" s="18"/>
    </row>
    <row r="26" spans="1:91" s="2" customFormat="1" ht="20.100000000000001" customHeight="1" x14ac:dyDescent="0.15">
      <c r="A26" s="4"/>
      <c r="B26" s="517">
        <v>5</v>
      </c>
      <c r="C26" s="518"/>
      <c r="D26" s="807" t="str">
        <f>IF(入力シート③!D27="","",入力シート③!D27)</f>
        <v/>
      </c>
      <c r="E26" s="808"/>
      <c r="F26" s="808"/>
      <c r="G26" s="808"/>
      <c r="H26" s="808"/>
      <c r="I26" s="808"/>
      <c r="J26" s="808"/>
      <c r="K26" s="808"/>
      <c r="L26" s="808"/>
      <c r="M26" s="809"/>
      <c r="N26" s="813" t="str">
        <f>IF(入力シート③!N27="","",入力シート③!N27)</f>
        <v/>
      </c>
      <c r="O26" s="814"/>
      <c r="P26" s="815"/>
      <c r="Q26" s="813" t="str">
        <f>IF(入力シート③!Q27="","",入力シート③!Q27)</f>
        <v/>
      </c>
      <c r="R26" s="814"/>
      <c r="S26" s="815"/>
      <c r="T26" s="819" t="str">
        <f>IF(入力シート③!D27="","",N26*Q26)</f>
        <v/>
      </c>
      <c r="U26" s="820"/>
      <c r="V26" s="820"/>
      <c r="W26" s="821"/>
      <c r="X26" s="825" t="str">
        <f>IF(入力シート③!X27="","",入力シート③!X27)</f>
        <v/>
      </c>
      <c r="Y26" s="826"/>
      <c r="Z26" s="826"/>
      <c r="AA26" s="826"/>
      <c r="AB26" s="826"/>
      <c r="AC26" s="827"/>
      <c r="AD26" s="825" t="str">
        <f>IF(入力シート③!AD27="","",入力シート③!AD27)</f>
        <v/>
      </c>
      <c r="AE26" s="826"/>
      <c r="AF26" s="826"/>
      <c r="AG26" s="826"/>
      <c r="AH26" s="826"/>
      <c r="AI26" s="826"/>
      <c r="AJ26" s="827"/>
      <c r="AK26" s="4"/>
      <c r="AL26" s="62"/>
    </row>
    <row r="27" spans="1:91" s="2" customFormat="1" ht="20.100000000000001" customHeight="1" x14ac:dyDescent="0.15">
      <c r="A27" s="4"/>
      <c r="B27" s="519"/>
      <c r="C27" s="520"/>
      <c r="D27" s="810"/>
      <c r="E27" s="811"/>
      <c r="F27" s="811"/>
      <c r="G27" s="811"/>
      <c r="H27" s="811"/>
      <c r="I27" s="811"/>
      <c r="J27" s="811"/>
      <c r="K27" s="811"/>
      <c r="L27" s="811"/>
      <c r="M27" s="812"/>
      <c r="N27" s="816"/>
      <c r="O27" s="817"/>
      <c r="P27" s="818"/>
      <c r="Q27" s="816"/>
      <c r="R27" s="817"/>
      <c r="S27" s="818"/>
      <c r="T27" s="822"/>
      <c r="U27" s="823"/>
      <c r="V27" s="823"/>
      <c r="W27" s="824"/>
      <c r="X27" s="828"/>
      <c r="Y27" s="829"/>
      <c r="Z27" s="829"/>
      <c r="AA27" s="829"/>
      <c r="AB27" s="829"/>
      <c r="AC27" s="830"/>
      <c r="AD27" s="828"/>
      <c r="AE27" s="829"/>
      <c r="AF27" s="829"/>
      <c r="AG27" s="829"/>
      <c r="AH27" s="829"/>
      <c r="AI27" s="829"/>
      <c r="AJ27" s="830"/>
      <c r="AK27" s="4"/>
      <c r="AL27" s="62"/>
    </row>
    <row r="28" spans="1:91" s="2" customFormat="1" ht="20.100000000000001" customHeight="1" x14ac:dyDescent="0.15">
      <c r="A28" s="4"/>
      <c r="B28" s="519"/>
      <c r="C28" s="520"/>
      <c r="D28" s="837" t="s">
        <v>259</v>
      </c>
      <c r="E28" s="838"/>
      <c r="F28" s="839"/>
      <c r="G28" s="807" t="str">
        <f>IF(入力シート③!G29="","",入力シート③!G29)</f>
        <v/>
      </c>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08"/>
      <c r="AJ28" s="809"/>
      <c r="AK28" s="56"/>
      <c r="AL28" s="62"/>
    </row>
    <row r="29" spans="1:91" s="2" customFormat="1" ht="20.100000000000001" customHeight="1" x14ac:dyDescent="0.15">
      <c r="A29" s="4"/>
      <c r="B29" s="521"/>
      <c r="C29" s="522"/>
      <c r="D29" s="840"/>
      <c r="E29" s="841"/>
      <c r="F29" s="842"/>
      <c r="G29" s="810"/>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c r="AJ29" s="812"/>
      <c r="AK29" s="63"/>
      <c r="AL29" s="63"/>
    </row>
    <row r="30" spans="1:91" s="2" customFormat="1" ht="20.100000000000001" customHeight="1" x14ac:dyDescent="0.15">
      <c r="A30" s="4"/>
      <c r="B30" s="517">
        <v>6</v>
      </c>
      <c r="C30" s="518"/>
      <c r="D30" s="807" t="str">
        <f>IF(入力シート③!D31="","",入力シート③!D31)</f>
        <v/>
      </c>
      <c r="E30" s="808"/>
      <c r="F30" s="808"/>
      <c r="G30" s="808"/>
      <c r="H30" s="808"/>
      <c r="I30" s="808"/>
      <c r="J30" s="808"/>
      <c r="K30" s="808"/>
      <c r="L30" s="808"/>
      <c r="M30" s="809"/>
      <c r="N30" s="813" t="str">
        <f>IF(入力シート③!N31="","",入力シート③!N31)</f>
        <v/>
      </c>
      <c r="O30" s="814"/>
      <c r="P30" s="815"/>
      <c r="Q30" s="813" t="str">
        <f>IF(入力シート③!Q31="","",入力シート③!Q31)</f>
        <v/>
      </c>
      <c r="R30" s="814"/>
      <c r="S30" s="815"/>
      <c r="T30" s="819" t="str">
        <f>IF(入力シート③!D31="","",N30*Q30)</f>
        <v/>
      </c>
      <c r="U30" s="820"/>
      <c r="V30" s="820"/>
      <c r="W30" s="821"/>
      <c r="X30" s="825" t="str">
        <f>IF(入力シート③!X31="","",入力シート③!X31)</f>
        <v/>
      </c>
      <c r="Y30" s="826"/>
      <c r="Z30" s="826"/>
      <c r="AA30" s="826"/>
      <c r="AB30" s="826"/>
      <c r="AC30" s="827"/>
      <c r="AD30" s="825" t="str">
        <f>IF(入力シート③!AD31="","",入力シート③!AD31)</f>
        <v/>
      </c>
      <c r="AE30" s="826"/>
      <c r="AF30" s="826"/>
      <c r="AG30" s="826"/>
      <c r="AH30" s="826"/>
      <c r="AI30" s="826"/>
      <c r="AJ30" s="827"/>
      <c r="AK30" s="62"/>
      <c r="AL30" s="62"/>
    </row>
    <row r="31" spans="1:91" s="2" customFormat="1" ht="20.100000000000001" customHeight="1" x14ac:dyDescent="0.15">
      <c r="A31" s="4"/>
      <c r="B31" s="519"/>
      <c r="C31" s="520"/>
      <c r="D31" s="810"/>
      <c r="E31" s="811"/>
      <c r="F31" s="811"/>
      <c r="G31" s="811"/>
      <c r="H31" s="811"/>
      <c r="I31" s="811"/>
      <c r="J31" s="811"/>
      <c r="K31" s="811"/>
      <c r="L31" s="811"/>
      <c r="M31" s="812"/>
      <c r="N31" s="816"/>
      <c r="O31" s="817"/>
      <c r="P31" s="818"/>
      <c r="Q31" s="816"/>
      <c r="R31" s="817"/>
      <c r="S31" s="818"/>
      <c r="T31" s="822"/>
      <c r="U31" s="823"/>
      <c r="V31" s="823"/>
      <c r="W31" s="824"/>
      <c r="X31" s="828"/>
      <c r="Y31" s="829"/>
      <c r="Z31" s="829"/>
      <c r="AA31" s="829"/>
      <c r="AB31" s="829"/>
      <c r="AC31" s="830"/>
      <c r="AD31" s="828"/>
      <c r="AE31" s="829"/>
      <c r="AF31" s="829"/>
      <c r="AG31" s="829"/>
      <c r="AH31" s="829"/>
      <c r="AI31" s="829"/>
      <c r="AJ31" s="830"/>
      <c r="AK31" s="62"/>
      <c r="AL31" s="62"/>
    </row>
    <row r="32" spans="1:91" s="2" customFormat="1" ht="20.100000000000001" customHeight="1" x14ac:dyDescent="0.15">
      <c r="A32" s="4"/>
      <c r="B32" s="519"/>
      <c r="C32" s="520"/>
      <c r="D32" s="837" t="s">
        <v>259</v>
      </c>
      <c r="E32" s="838"/>
      <c r="F32" s="839"/>
      <c r="G32" s="807" t="str">
        <f>IF(入力シート③!G33="","",入力シート③!G33)</f>
        <v/>
      </c>
      <c r="H32" s="808"/>
      <c r="I32" s="808"/>
      <c r="J32" s="808"/>
      <c r="K32" s="808"/>
      <c r="L32" s="808"/>
      <c r="M32" s="808"/>
      <c r="N32" s="808"/>
      <c r="O32" s="808"/>
      <c r="P32" s="808"/>
      <c r="Q32" s="808"/>
      <c r="R32" s="808"/>
      <c r="S32" s="808"/>
      <c r="T32" s="808"/>
      <c r="U32" s="808"/>
      <c r="V32" s="808"/>
      <c r="W32" s="808"/>
      <c r="X32" s="808"/>
      <c r="Y32" s="808"/>
      <c r="Z32" s="808"/>
      <c r="AA32" s="808"/>
      <c r="AB32" s="808"/>
      <c r="AC32" s="808"/>
      <c r="AD32" s="808"/>
      <c r="AE32" s="808"/>
      <c r="AF32" s="808"/>
      <c r="AG32" s="808"/>
      <c r="AH32" s="808"/>
      <c r="AI32" s="808"/>
      <c r="AJ32" s="809"/>
      <c r="AK32" s="64"/>
      <c r="AL32" s="62"/>
    </row>
    <row r="33" spans="1:42" s="4" customFormat="1" ht="20.100000000000001" customHeight="1" x14ac:dyDescent="0.15">
      <c r="B33" s="521"/>
      <c r="C33" s="522"/>
      <c r="D33" s="840"/>
      <c r="E33" s="841"/>
      <c r="F33" s="842"/>
      <c r="G33" s="810"/>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c r="AJ33" s="812"/>
      <c r="AK33" s="64"/>
      <c r="AL33" s="61"/>
      <c r="AP33" s="18"/>
    </row>
    <row r="34" spans="1:42" s="4" customFormat="1" ht="20.100000000000001" customHeight="1" x14ac:dyDescent="0.15">
      <c r="B34" s="517">
        <v>7</v>
      </c>
      <c r="C34" s="518"/>
      <c r="D34" s="807" t="str">
        <f>IF(入力シート③!D35="","",入力シート③!D35)</f>
        <v/>
      </c>
      <c r="E34" s="808"/>
      <c r="F34" s="808"/>
      <c r="G34" s="808"/>
      <c r="H34" s="808"/>
      <c r="I34" s="808"/>
      <c r="J34" s="808"/>
      <c r="K34" s="808"/>
      <c r="L34" s="808"/>
      <c r="M34" s="809"/>
      <c r="N34" s="813" t="str">
        <f>IF(入力シート③!N35="","",入力シート③!N35)</f>
        <v/>
      </c>
      <c r="O34" s="814"/>
      <c r="P34" s="815"/>
      <c r="Q34" s="813" t="str">
        <f>IF(入力シート③!Q35="","",入力シート③!Q35)</f>
        <v/>
      </c>
      <c r="R34" s="814"/>
      <c r="S34" s="815"/>
      <c r="T34" s="819" t="str">
        <f>IF(入力シート③!D35="","",N34*Q34)</f>
        <v/>
      </c>
      <c r="U34" s="820"/>
      <c r="V34" s="820"/>
      <c r="W34" s="821"/>
      <c r="X34" s="825" t="str">
        <f>IF(入力シート③!X35="","",入力シート③!X35)</f>
        <v/>
      </c>
      <c r="Y34" s="826"/>
      <c r="Z34" s="826"/>
      <c r="AA34" s="826"/>
      <c r="AB34" s="826"/>
      <c r="AC34" s="827"/>
      <c r="AD34" s="825" t="str">
        <f>IF(入力シート③!AD35="","",入力シート③!AD35)</f>
        <v/>
      </c>
      <c r="AE34" s="826"/>
      <c r="AF34" s="826"/>
      <c r="AG34" s="826"/>
      <c r="AH34" s="826"/>
      <c r="AI34" s="826"/>
      <c r="AJ34" s="827"/>
      <c r="AK34" s="61"/>
      <c r="AL34" s="61"/>
    </row>
    <row r="35" spans="1:42" s="4" customFormat="1" ht="20.100000000000001" customHeight="1" x14ac:dyDescent="0.15">
      <c r="B35" s="519"/>
      <c r="C35" s="520"/>
      <c r="D35" s="810"/>
      <c r="E35" s="811"/>
      <c r="F35" s="811"/>
      <c r="G35" s="811"/>
      <c r="H35" s="811"/>
      <c r="I35" s="811"/>
      <c r="J35" s="811"/>
      <c r="K35" s="811"/>
      <c r="L35" s="811"/>
      <c r="M35" s="812"/>
      <c r="N35" s="816"/>
      <c r="O35" s="817"/>
      <c r="P35" s="818"/>
      <c r="Q35" s="816"/>
      <c r="R35" s="817"/>
      <c r="S35" s="818"/>
      <c r="T35" s="822"/>
      <c r="U35" s="823"/>
      <c r="V35" s="823"/>
      <c r="W35" s="824"/>
      <c r="X35" s="828"/>
      <c r="Y35" s="829"/>
      <c r="Z35" s="829"/>
      <c r="AA35" s="829"/>
      <c r="AB35" s="829"/>
      <c r="AC35" s="830"/>
      <c r="AD35" s="828"/>
      <c r="AE35" s="829"/>
      <c r="AF35" s="829"/>
      <c r="AG35" s="829"/>
      <c r="AH35" s="829"/>
      <c r="AI35" s="829"/>
      <c r="AJ35" s="830"/>
      <c r="AK35" s="66"/>
      <c r="AL35" s="61"/>
      <c r="AP35" s="18"/>
    </row>
    <row r="36" spans="1:42" s="4" customFormat="1" ht="20.100000000000001" customHeight="1" x14ac:dyDescent="0.15">
      <c r="A36" s="64"/>
      <c r="B36" s="519"/>
      <c r="C36" s="520"/>
      <c r="D36" s="837" t="s">
        <v>259</v>
      </c>
      <c r="E36" s="838"/>
      <c r="F36" s="839"/>
      <c r="G36" s="807" t="str">
        <f>IF(入力シート③!G37="","",入力シート③!G37)</f>
        <v/>
      </c>
      <c r="H36" s="808"/>
      <c r="I36" s="808"/>
      <c r="J36" s="808"/>
      <c r="K36" s="808"/>
      <c r="L36" s="808"/>
      <c r="M36" s="808"/>
      <c r="N36" s="808"/>
      <c r="O36" s="808"/>
      <c r="P36" s="808"/>
      <c r="Q36" s="808"/>
      <c r="R36" s="808"/>
      <c r="S36" s="808"/>
      <c r="T36" s="808"/>
      <c r="U36" s="808"/>
      <c r="V36" s="808"/>
      <c r="W36" s="808"/>
      <c r="X36" s="808"/>
      <c r="Y36" s="808"/>
      <c r="Z36" s="808"/>
      <c r="AA36" s="808"/>
      <c r="AB36" s="808"/>
      <c r="AC36" s="808"/>
      <c r="AD36" s="808"/>
      <c r="AE36" s="808"/>
      <c r="AF36" s="808"/>
      <c r="AG36" s="808"/>
      <c r="AH36" s="808"/>
      <c r="AI36" s="808"/>
      <c r="AJ36" s="809"/>
      <c r="AK36" s="64"/>
      <c r="AL36" s="61"/>
    </row>
    <row r="37" spans="1:42" s="2" customFormat="1" ht="20.100000000000001" customHeight="1" x14ac:dyDescent="0.15">
      <c r="A37" s="4"/>
      <c r="B37" s="521"/>
      <c r="C37" s="522"/>
      <c r="D37" s="840"/>
      <c r="E37" s="841"/>
      <c r="F37" s="842"/>
      <c r="G37" s="810"/>
      <c r="H37" s="811"/>
      <c r="I37" s="811"/>
      <c r="J37" s="811"/>
      <c r="K37" s="811"/>
      <c r="L37" s="811"/>
      <c r="M37" s="811"/>
      <c r="N37" s="811"/>
      <c r="O37" s="811"/>
      <c r="P37" s="811"/>
      <c r="Q37" s="811"/>
      <c r="R37" s="811"/>
      <c r="S37" s="811"/>
      <c r="T37" s="811"/>
      <c r="U37" s="811"/>
      <c r="V37" s="811"/>
      <c r="W37" s="811"/>
      <c r="X37" s="811"/>
      <c r="Y37" s="811"/>
      <c r="Z37" s="811"/>
      <c r="AA37" s="811"/>
      <c r="AB37" s="811"/>
      <c r="AC37" s="811"/>
      <c r="AD37" s="811"/>
      <c r="AE37" s="811"/>
      <c r="AF37" s="811"/>
      <c r="AG37" s="811"/>
      <c r="AH37" s="811"/>
      <c r="AI37" s="811"/>
      <c r="AJ37" s="812"/>
      <c r="AK37" s="62"/>
      <c r="AL37" s="62"/>
    </row>
    <row r="38" spans="1:42" s="4" customFormat="1" ht="20.100000000000001" customHeight="1" x14ac:dyDescent="0.15">
      <c r="B38" s="517">
        <v>8</v>
      </c>
      <c r="C38" s="518"/>
      <c r="D38" s="807" t="str">
        <f>IF(入力シート③!D39="","",入力シート③!D39)</f>
        <v/>
      </c>
      <c r="E38" s="808"/>
      <c r="F38" s="808"/>
      <c r="G38" s="808"/>
      <c r="H38" s="808"/>
      <c r="I38" s="808"/>
      <c r="J38" s="808"/>
      <c r="K38" s="808"/>
      <c r="L38" s="808"/>
      <c r="M38" s="809"/>
      <c r="N38" s="813" t="str">
        <f>IF(入力シート③!N39="","",入力シート③!N39)</f>
        <v/>
      </c>
      <c r="O38" s="814"/>
      <c r="P38" s="815"/>
      <c r="Q38" s="813" t="str">
        <f>IF(入力シート③!Q39="","",入力シート③!Q39)</f>
        <v/>
      </c>
      <c r="R38" s="814"/>
      <c r="S38" s="815"/>
      <c r="T38" s="819" t="str">
        <f>IF(入力シート③!D39="","",N38*Q38)</f>
        <v/>
      </c>
      <c r="U38" s="820"/>
      <c r="V38" s="820"/>
      <c r="W38" s="821"/>
      <c r="X38" s="825" t="str">
        <f>IF(入力シート③!X39="","",入力シート③!X39)</f>
        <v/>
      </c>
      <c r="Y38" s="826"/>
      <c r="Z38" s="826"/>
      <c r="AA38" s="826"/>
      <c r="AB38" s="826"/>
      <c r="AC38" s="827"/>
      <c r="AD38" s="825" t="str">
        <f>IF(入力シート③!AD39="","",入力シート③!AD39)</f>
        <v/>
      </c>
      <c r="AE38" s="826"/>
      <c r="AF38" s="826"/>
      <c r="AG38" s="826"/>
      <c r="AH38" s="826"/>
      <c r="AI38" s="826"/>
      <c r="AJ38" s="827"/>
    </row>
    <row r="39" spans="1:42" s="4" customFormat="1" ht="20.100000000000001" customHeight="1" x14ac:dyDescent="0.15">
      <c r="B39" s="519"/>
      <c r="C39" s="520"/>
      <c r="D39" s="810"/>
      <c r="E39" s="811"/>
      <c r="F39" s="811"/>
      <c r="G39" s="811"/>
      <c r="H39" s="811"/>
      <c r="I39" s="811"/>
      <c r="J39" s="811"/>
      <c r="K39" s="811"/>
      <c r="L39" s="811"/>
      <c r="M39" s="812"/>
      <c r="N39" s="816"/>
      <c r="O39" s="817"/>
      <c r="P39" s="818"/>
      <c r="Q39" s="816"/>
      <c r="R39" s="817"/>
      <c r="S39" s="818"/>
      <c r="T39" s="822"/>
      <c r="U39" s="823"/>
      <c r="V39" s="823"/>
      <c r="W39" s="824"/>
      <c r="X39" s="828"/>
      <c r="Y39" s="829"/>
      <c r="Z39" s="829"/>
      <c r="AA39" s="829"/>
      <c r="AB39" s="829"/>
      <c r="AC39" s="830"/>
      <c r="AD39" s="828"/>
      <c r="AE39" s="829"/>
      <c r="AF39" s="829"/>
      <c r="AG39" s="829"/>
      <c r="AH39" s="829"/>
      <c r="AI39" s="829"/>
      <c r="AJ39" s="830"/>
      <c r="AK39" s="190"/>
      <c r="AL39" s="61"/>
    </row>
    <row r="40" spans="1:42" s="4" customFormat="1" ht="20.100000000000001" customHeight="1" x14ac:dyDescent="0.15">
      <c r="B40" s="519"/>
      <c r="C40" s="520"/>
      <c r="D40" s="837" t="s">
        <v>259</v>
      </c>
      <c r="E40" s="838"/>
      <c r="F40" s="839"/>
      <c r="G40" s="807" t="str">
        <f>IF(入力シート③!G41="","",入力シート③!G41)</f>
        <v/>
      </c>
      <c r="H40" s="808"/>
      <c r="I40" s="808"/>
      <c r="J40" s="808"/>
      <c r="K40" s="808"/>
      <c r="L40" s="808"/>
      <c r="M40" s="808"/>
      <c r="N40" s="808"/>
      <c r="O40" s="808"/>
      <c r="P40" s="808"/>
      <c r="Q40" s="808"/>
      <c r="R40" s="808"/>
      <c r="S40" s="808"/>
      <c r="T40" s="808"/>
      <c r="U40" s="808"/>
      <c r="V40" s="808"/>
      <c r="W40" s="808"/>
      <c r="X40" s="808"/>
      <c r="Y40" s="808"/>
      <c r="Z40" s="808"/>
      <c r="AA40" s="808"/>
      <c r="AB40" s="808"/>
      <c r="AC40" s="808"/>
      <c r="AD40" s="808"/>
      <c r="AE40" s="808"/>
      <c r="AF40" s="808"/>
      <c r="AG40" s="808"/>
      <c r="AH40" s="808"/>
      <c r="AI40" s="808"/>
      <c r="AJ40" s="809"/>
      <c r="AK40" s="190"/>
      <c r="AL40" s="62"/>
    </row>
    <row r="41" spans="1:42" s="4" customFormat="1" ht="20.100000000000001" customHeight="1" x14ac:dyDescent="0.15">
      <c r="B41" s="521"/>
      <c r="C41" s="522"/>
      <c r="D41" s="840"/>
      <c r="E41" s="841"/>
      <c r="F41" s="842"/>
      <c r="G41" s="810"/>
      <c r="H41" s="811"/>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1"/>
      <c r="AF41" s="811"/>
      <c r="AG41" s="811"/>
      <c r="AH41" s="811"/>
      <c r="AI41" s="811"/>
      <c r="AJ41" s="812"/>
      <c r="AK41" s="190"/>
      <c r="AL41" s="62"/>
    </row>
    <row r="42" spans="1:42" s="4" customFormat="1" ht="20.100000000000001" customHeight="1" x14ac:dyDescent="0.15">
      <c r="B42" s="517">
        <v>9</v>
      </c>
      <c r="C42" s="518"/>
      <c r="D42" s="807" t="str">
        <f>IF(入力シート③!D43="","",入力シート③!D43)</f>
        <v/>
      </c>
      <c r="E42" s="808"/>
      <c r="F42" s="808"/>
      <c r="G42" s="808"/>
      <c r="H42" s="808"/>
      <c r="I42" s="808"/>
      <c r="J42" s="808"/>
      <c r="K42" s="808"/>
      <c r="L42" s="808"/>
      <c r="M42" s="809"/>
      <c r="N42" s="813" t="str">
        <f>IF(入力シート③!N43="","",入力シート③!N43)</f>
        <v/>
      </c>
      <c r="O42" s="814"/>
      <c r="P42" s="815"/>
      <c r="Q42" s="813" t="str">
        <f>IF(入力シート③!Q43="","",入力シート③!Q43)</f>
        <v/>
      </c>
      <c r="R42" s="814"/>
      <c r="S42" s="815"/>
      <c r="T42" s="819" t="str">
        <f>IF(入力シート③!D43="","",N42*Q42)</f>
        <v/>
      </c>
      <c r="U42" s="820"/>
      <c r="V42" s="820"/>
      <c r="W42" s="821"/>
      <c r="X42" s="825" t="str">
        <f>IF(入力シート③!X43="","",入力シート③!X43)</f>
        <v/>
      </c>
      <c r="Y42" s="826"/>
      <c r="Z42" s="826"/>
      <c r="AA42" s="826"/>
      <c r="AB42" s="826"/>
      <c r="AC42" s="827"/>
      <c r="AD42" s="825" t="str">
        <f>IF(入力シート③!AD43="","",入力シート③!AD43)</f>
        <v/>
      </c>
      <c r="AE42" s="826"/>
      <c r="AF42" s="826"/>
      <c r="AG42" s="826"/>
      <c r="AH42" s="826"/>
      <c r="AI42" s="826"/>
      <c r="AJ42" s="827"/>
      <c r="AK42" s="190"/>
      <c r="AL42" s="62"/>
    </row>
    <row r="43" spans="1:42" s="4" customFormat="1" ht="20.100000000000001" customHeight="1" x14ac:dyDescent="0.15">
      <c r="B43" s="519"/>
      <c r="C43" s="520"/>
      <c r="D43" s="810"/>
      <c r="E43" s="811"/>
      <c r="F43" s="811"/>
      <c r="G43" s="811"/>
      <c r="H43" s="811"/>
      <c r="I43" s="811"/>
      <c r="J43" s="811"/>
      <c r="K43" s="811"/>
      <c r="L43" s="811"/>
      <c r="M43" s="812"/>
      <c r="N43" s="816"/>
      <c r="O43" s="817"/>
      <c r="P43" s="818"/>
      <c r="Q43" s="816"/>
      <c r="R43" s="817"/>
      <c r="S43" s="818"/>
      <c r="T43" s="822"/>
      <c r="U43" s="823"/>
      <c r="V43" s="823"/>
      <c r="W43" s="824"/>
      <c r="X43" s="828"/>
      <c r="Y43" s="829"/>
      <c r="Z43" s="829"/>
      <c r="AA43" s="829"/>
      <c r="AB43" s="829"/>
      <c r="AC43" s="830"/>
      <c r="AD43" s="828"/>
      <c r="AE43" s="829"/>
      <c r="AF43" s="829"/>
      <c r="AG43" s="829"/>
      <c r="AH43" s="829"/>
      <c r="AI43" s="829"/>
      <c r="AJ43" s="830"/>
      <c r="AK43" s="190"/>
      <c r="AL43" s="62"/>
    </row>
    <row r="44" spans="1:42" s="4" customFormat="1" ht="20.100000000000001" customHeight="1" x14ac:dyDescent="0.15">
      <c r="B44" s="519"/>
      <c r="C44" s="520"/>
      <c r="D44" s="837" t="s">
        <v>259</v>
      </c>
      <c r="E44" s="838"/>
      <c r="F44" s="839"/>
      <c r="G44" s="807" t="str">
        <f>IF(入力シート③!G45="","",入力シート③!G45)</f>
        <v/>
      </c>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9"/>
      <c r="AK44" s="190"/>
      <c r="AL44" s="62"/>
    </row>
    <row r="45" spans="1:42" s="4" customFormat="1" ht="20.100000000000001" customHeight="1" x14ac:dyDescent="0.15">
      <c r="B45" s="521"/>
      <c r="C45" s="522"/>
      <c r="D45" s="840"/>
      <c r="E45" s="841"/>
      <c r="F45" s="842"/>
      <c r="G45" s="810"/>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c r="AJ45" s="812"/>
      <c r="AK45" s="190"/>
      <c r="AL45" s="62"/>
    </row>
    <row r="46" spans="1:42" s="4" customFormat="1" ht="20.100000000000001" customHeight="1" x14ac:dyDescent="0.15">
      <c r="B46" s="517">
        <v>10</v>
      </c>
      <c r="C46" s="518"/>
      <c r="D46" s="807" t="str">
        <f>IF(入力シート③!D47="","",入力シート③!D47)</f>
        <v/>
      </c>
      <c r="E46" s="808"/>
      <c r="F46" s="808"/>
      <c r="G46" s="808"/>
      <c r="H46" s="808"/>
      <c r="I46" s="808"/>
      <c r="J46" s="808"/>
      <c r="K46" s="808"/>
      <c r="L46" s="808"/>
      <c r="M46" s="809"/>
      <c r="N46" s="813" t="str">
        <f>IF(入力シート③!N47="","",入力シート③!N47)</f>
        <v/>
      </c>
      <c r="O46" s="814"/>
      <c r="P46" s="815"/>
      <c r="Q46" s="813" t="str">
        <f>IF(入力シート③!Q47="","",入力シート③!Q47)</f>
        <v/>
      </c>
      <c r="R46" s="814"/>
      <c r="S46" s="815"/>
      <c r="T46" s="819" t="str">
        <f>IF(入力シート③!D47="","",N46*Q46)</f>
        <v/>
      </c>
      <c r="U46" s="820"/>
      <c r="V46" s="820"/>
      <c r="W46" s="821"/>
      <c r="X46" s="825" t="str">
        <f>IF(入力シート③!X47="","",入力シート③!X47)</f>
        <v/>
      </c>
      <c r="Y46" s="826"/>
      <c r="Z46" s="826"/>
      <c r="AA46" s="826"/>
      <c r="AB46" s="826"/>
      <c r="AC46" s="827"/>
      <c r="AD46" s="825" t="str">
        <f>IF(入力シート③!AD47="","",入力シート③!AD47)</f>
        <v/>
      </c>
      <c r="AE46" s="826"/>
      <c r="AF46" s="826"/>
      <c r="AG46" s="826"/>
      <c r="AH46" s="826"/>
      <c r="AI46" s="826"/>
      <c r="AJ46" s="827"/>
      <c r="AK46" s="190"/>
      <c r="AL46" s="62"/>
    </row>
    <row r="47" spans="1:42" ht="20.100000000000001" customHeight="1" x14ac:dyDescent="0.15">
      <c r="B47" s="519"/>
      <c r="C47" s="520"/>
      <c r="D47" s="810"/>
      <c r="E47" s="811"/>
      <c r="F47" s="811"/>
      <c r="G47" s="811"/>
      <c r="H47" s="811"/>
      <c r="I47" s="811"/>
      <c r="J47" s="811"/>
      <c r="K47" s="811"/>
      <c r="L47" s="811"/>
      <c r="M47" s="812"/>
      <c r="N47" s="816"/>
      <c r="O47" s="817"/>
      <c r="P47" s="818"/>
      <c r="Q47" s="816"/>
      <c r="R47" s="817"/>
      <c r="S47" s="818"/>
      <c r="T47" s="822"/>
      <c r="U47" s="823"/>
      <c r="V47" s="823"/>
      <c r="W47" s="824"/>
      <c r="X47" s="828"/>
      <c r="Y47" s="829"/>
      <c r="Z47" s="829"/>
      <c r="AA47" s="829"/>
      <c r="AB47" s="829"/>
      <c r="AC47" s="830"/>
      <c r="AD47" s="828"/>
      <c r="AE47" s="829"/>
      <c r="AF47" s="829"/>
      <c r="AG47" s="829"/>
      <c r="AH47" s="829"/>
      <c r="AI47" s="829"/>
      <c r="AJ47" s="830"/>
      <c r="AK47" s="72"/>
      <c r="AL47" s="72"/>
    </row>
    <row r="48" spans="1:42" s="2" customFormat="1" ht="20.100000000000001" customHeight="1" x14ac:dyDescent="0.15">
      <c r="A48" s="4"/>
      <c r="B48" s="519"/>
      <c r="C48" s="520"/>
      <c r="D48" s="837" t="s">
        <v>259</v>
      </c>
      <c r="E48" s="838"/>
      <c r="F48" s="839"/>
      <c r="G48" s="807" t="str">
        <f>IF(入力シート③!G49="","",入力シート③!G49)</f>
        <v/>
      </c>
      <c r="H48" s="808"/>
      <c r="I48" s="808"/>
      <c r="J48" s="808"/>
      <c r="K48" s="808"/>
      <c r="L48" s="808"/>
      <c r="M48" s="808"/>
      <c r="N48" s="808"/>
      <c r="O48" s="808"/>
      <c r="P48" s="808"/>
      <c r="Q48" s="808"/>
      <c r="R48" s="808"/>
      <c r="S48" s="808"/>
      <c r="T48" s="808"/>
      <c r="U48" s="808"/>
      <c r="V48" s="808"/>
      <c r="W48" s="808"/>
      <c r="X48" s="808"/>
      <c r="Y48" s="808"/>
      <c r="Z48" s="808"/>
      <c r="AA48" s="808"/>
      <c r="AB48" s="808"/>
      <c r="AC48" s="808"/>
      <c r="AD48" s="808"/>
      <c r="AE48" s="808"/>
      <c r="AF48" s="808"/>
      <c r="AG48" s="808"/>
      <c r="AH48" s="808"/>
      <c r="AI48" s="808"/>
      <c r="AJ48" s="809"/>
      <c r="AK48" s="72"/>
      <c r="AL48" s="72"/>
    </row>
    <row r="49" spans="1:42" ht="20.100000000000001" customHeight="1" x14ac:dyDescent="0.15">
      <c r="B49" s="521"/>
      <c r="C49" s="522"/>
      <c r="D49" s="840"/>
      <c r="E49" s="841"/>
      <c r="F49" s="842"/>
      <c r="G49" s="810"/>
      <c r="H49" s="811"/>
      <c r="I49" s="811"/>
      <c r="J49" s="811"/>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811"/>
      <c r="AH49" s="811"/>
      <c r="AI49" s="811"/>
      <c r="AJ49" s="812"/>
      <c r="AK49" s="191"/>
      <c r="AL49" s="72"/>
      <c r="AN49" s="6" t="s">
        <v>17</v>
      </c>
    </row>
    <row r="50" spans="1:42" s="2" customFormat="1" ht="20.100000000000001" customHeight="1" x14ac:dyDescent="0.15">
      <c r="A50" s="27"/>
      <c r="B50" s="801">
        <v>11</v>
      </c>
      <c r="C50" s="802"/>
      <c r="D50" s="807" t="str">
        <f>IF(入力シート③!D51="","",入力シート③!D51)</f>
        <v/>
      </c>
      <c r="E50" s="808"/>
      <c r="F50" s="808"/>
      <c r="G50" s="808"/>
      <c r="H50" s="808"/>
      <c r="I50" s="808"/>
      <c r="J50" s="808"/>
      <c r="K50" s="808"/>
      <c r="L50" s="808"/>
      <c r="M50" s="809"/>
      <c r="N50" s="813" t="str">
        <f>IF(入力シート③!N51="","",入力シート③!N51)</f>
        <v/>
      </c>
      <c r="O50" s="814"/>
      <c r="P50" s="815"/>
      <c r="Q50" s="813" t="str">
        <f>IF(入力シート③!Q51="","",入力シート③!Q51)</f>
        <v/>
      </c>
      <c r="R50" s="814"/>
      <c r="S50" s="815"/>
      <c r="T50" s="819" t="str">
        <f>IF(入力シート③!D51="","",N50*Q50)</f>
        <v/>
      </c>
      <c r="U50" s="820"/>
      <c r="V50" s="820"/>
      <c r="W50" s="821"/>
      <c r="X50" s="825" t="str">
        <f>IF(入力シート③!X51="","",入力シート③!X51)</f>
        <v/>
      </c>
      <c r="Y50" s="826"/>
      <c r="Z50" s="826"/>
      <c r="AA50" s="826"/>
      <c r="AB50" s="826"/>
      <c r="AC50" s="827"/>
      <c r="AD50" s="825" t="str">
        <f>IF(入力シート③!AD51="","",入力シート③!AD51)</f>
        <v/>
      </c>
      <c r="AE50" s="826"/>
      <c r="AF50" s="826"/>
      <c r="AG50" s="826"/>
      <c r="AH50" s="826"/>
      <c r="AI50" s="826"/>
      <c r="AJ50" s="827"/>
      <c r="AK50" s="336"/>
      <c r="AL50" s="336"/>
    </row>
    <row r="51" spans="1:42" s="2" customFormat="1" ht="20.100000000000001" customHeight="1" x14ac:dyDescent="0.15">
      <c r="A51" s="27"/>
      <c r="B51" s="803"/>
      <c r="C51" s="804"/>
      <c r="D51" s="810"/>
      <c r="E51" s="811"/>
      <c r="F51" s="811"/>
      <c r="G51" s="811"/>
      <c r="H51" s="811"/>
      <c r="I51" s="811"/>
      <c r="J51" s="811"/>
      <c r="K51" s="811"/>
      <c r="L51" s="811"/>
      <c r="M51" s="812"/>
      <c r="N51" s="816"/>
      <c r="O51" s="817"/>
      <c r="P51" s="818"/>
      <c r="Q51" s="816"/>
      <c r="R51" s="817"/>
      <c r="S51" s="818"/>
      <c r="T51" s="822"/>
      <c r="U51" s="823"/>
      <c r="V51" s="823"/>
      <c r="W51" s="824"/>
      <c r="X51" s="828"/>
      <c r="Y51" s="829"/>
      <c r="Z51" s="829"/>
      <c r="AA51" s="829"/>
      <c r="AB51" s="829"/>
      <c r="AC51" s="830"/>
      <c r="AD51" s="828"/>
      <c r="AE51" s="829"/>
      <c r="AF51" s="829"/>
      <c r="AG51" s="829"/>
      <c r="AH51" s="829"/>
      <c r="AI51" s="829"/>
      <c r="AJ51" s="830"/>
      <c r="AK51" s="336"/>
      <c r="AL51" s="336"/>
    </row>
    <row r="52" spans="1:42" s="2" customFormat="1" ht="20.100000000000001" customHeight="1" x14ac:dyDescent="0.15">
      <c r="A52" s="27"/>
      <c r="B52" s="803"/>
      <c r="C52" s="804"/>
      <c r="D52" s="831" t="s">
        <v>259</v>
      </c>
      <c r="E52" s="832"/>
      <c r="F52" s="833"/>
      <c r="G52" s="807" t="str">
        <f>IF(入力シート③!G53="","",入力シート③!G53)</f>
        <v/>
      </c>
      <c r="H52" s="808"/>
      <c r="I52" s="808"/>
      <c r="J52" s="808"/>
      <c r="K52" s="808"/>
      <c r="L52" s="808"/>
      <c r="M52" s="808"/>
      <c r="N52" s="808"/>
      <c r="O52" s="808"/>
      <c r="P52" s="808"/>
      <c r="Q52" s="808"/>
      <c r="R52" s="808"/>
      <c r="S52" s="808"/>
      <c r="T52" s="808"/>
      <c r="U52" s="808"/>
      <c r="V52" s="808"/>
      <c r="W52" s="808"/>
      <c r="X52" s="808"/>
      <c r="Y52" s="808"/>
      <c r="Z52" s="808"/>
      <c r="AA52" s="808"/>
      <c r="AB52" s="808"/>
      <c r="AC52" s="808"/>
      <c r="AD52" s="808"/>
      <c r="AE52" s="808"/>
      <c r="AF52" s="808"/>
      <c r="AG52" s="808"/>
      <c r="AH52" s="808"/>
      <c r="AI52" s="808"/>
      <c r="AJ52" s="809"/>
      <c r="AK52" s="27"/>
      <c r="AL52" s="27"/>
      <c r="AN52" s="6" t="s">
        <v>4</v>
      </c>
    </row>
    <row r="53" spans="1:42" s="2" customFormat="1" ht="20.100000000000001" customHeight="1" x14ac:dyDescent="0.15">
      <c r="A53" s="27"/>
      <c r="B53" s="805"/>
      <c r="C53" s="806"/>
      <c r="D53" s="834"/>
      <c r="E53" s="835"/>
      <c r="F53" s="836"/>
      <c r="G53" s="810"/>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c r="AJ53" s="812"/>
      <c r="AK53" s="337"/>
      <c r="AL53" s="27"/>
      <c r="AN53" s="6"/>
    </row>
    <row r="54" spans="1:42" s="2" customFormat="1" ht="20.100000000000001" customHeight="1" x14ac:dyDescent="0.15">
      <c r="A54" s="27"/>
      <c r="B54" s="801">
        <v>12</v>
      </c>
      <c r="C54" s="802"/>
      <c r="D54" s="807" t="str">
        <f>IF(入力シート③!D55="","",入力シート③!D55)</f>
        <v/>
      </c>
      <c r="E54" s="808"/>
      <c r="F54" s="808"/>
      <c r="G54" s="808"/>
      <c r="H54" s="808"/>
      <c r="I54" s="808"/>
      <c r="J54" s="808"/>
      <c r="K54" s="808"/>
      <c r="L54" s="808"/>
      <c r="M54" s="809"/>
      <c r="N54" s="813" t="str">
        <f>IF(入力シート③!N55="","",入力シート③!N55)</f>
        <v/>
      </c>
      <c r="O54" s="814"/>
      <c r="P54" s="815"/>
      <c r="Q54" s="813" t="str">
        <f>IF(入力シート③!Q55="","",入力シート③!Q55)</f>
        <v/>
      </c>
      <c r="R54" s="814"/>
      <c r="S54" s="815"/>
      <c r="T54" s="819" t="str">
        <f>IF(入力シート③!D55="","",N54*Q54)</f>
        <v/>
      </c>
      <c r="U54" s="820"/>
      <c r="V54" s="820"/>
      <c r="W54" s="821"/>
      <c r="X54" s="825" t="str">
        <f>IF(入力シート③!X55="","",入力シート③!X55)</f>
        <v/>
      </c>
      <c r="Y54" s="826"/>
      <c r="Z54" s="826"/>
      <c r="AA54" s="826"/>
      <c r="AB54" s="826"/>
      <c r="AC54" s="827"/>
      <c r="AD54" s="825" t="str">
        <f>IF(入力シート③!AD55="","",入力シート③!AD55)</f>
        <v/>
      </c>
      <c r="AE54" s="826"/>
      <c r="AF54" s="826"/>
      <c r="AG54" s="826"/>
      <c r="AH54" s="826"/>
      <c r="AI54" s="826"/>
      <c r="AJ54" s="827"/>
      <c r="AK54" s="338"/>
      <c r="AL54" s="336"/>
    </row>
    <row r="55" spans="1:42" s="4" customFormat="1" ht="20.100000000000001" customHeight="1" x14ac:dyDescent="0.15">
      <c r="A55" s="27"/>
      <c r="B55" s="803"/>
      <c r="C55" s="804"/>
      <c r="D55" s="810"/>
      <c r="E55" s="811"/>
      <c r="F55" s="811"/>
      <c r="G55" s="811"/>
      <c r="H55" s="811"/>
      <c r="I55" s="811"/>
      <c r="J55" s="811"/>
      <c r="K55" s="811"/>
      <c r="L55" s="811"/>
      <c r="M55" s="812"/>
      <c r="N55" s="816"/>
      <c r="O55" s="817"/>
      <c r="P55" s="818"/>
      <c r="Q55" s="816"/>
      <c r="R55" s="817"/>
      <c r="S55" s="818"/>
      <c r="T55" s="822"/>
      <c r="U55" s="823"/>
      <c r="V55" s="823"/>
      <c r="W55" s="824"/>
      <c r="X55" s="828"/>
      <c r="Y55" s="829"/>
      <c r="Z55" s="829"/>
      <c r="AA55" s="829"/>
      <c r="AB55" s="829"/>
      <c r="AC55" s="830"/>
      <c r="AD55" s="828"/>
      <c r="AE55" s="829"/>
      <c r="AF55" s="829"/>
      <c r="AG55" s="829"/>
      <c r="AH55" s="829"/>
      <c r="AI55" s="829"/>
      <c r="AJ55" s="830"/>
      <c r="AK55" s="338"/>
      <c r="AL55" s="339"/>
      <c r="AP55" s="18"/>
    </row>
    <row r="56" spans="1:42" s="2" customFormat="1" ht="20.100000000000001" customHeight="1" x14ac:dyDescent="0.15">
      <c r="A56" s="27"/>
      <c r="B56" s="803"/>
      <c r="C56" s="804"/>
      <c r="D56" s="831" t="s">
        <v>259</v>
      </c>
      <c r="E56" s="832"/>
      <c r="F56" s="833"/>
      <c r="G56" s="807" t="str">
        <f>IF(入力シート③!G57="","",入力シート③!G57)</f>
        <v/>
      </c>
      <c r="H56" s="808"/>
      <c r="I56" s="808"/>
      <c r="J56" s="808"/>
      <c r="K56" s="808"/>
      <c r="L56" s="808"/>
      <c r="M56" s="808"/>
      <c r="N56" s="808"/>
      <c r="O56" s="808"/>
      <c r="P56" s="808"/>
      <c r="Q56" s="808"/>
      <c r="R56" s="808"/>
      <c r="S56" s="808"/>
      <c r="T56" s="808"/>
      <c r="U56" s="808"/>
      <c r="V56" s="808"/>
      <c r="W56" s="808"/>
      <c r="X56" s="808"/>
      <c r="Y56" s="808"/>
      <c r="Z56" s="808"/>
      <c r="AA56" s="808"/>
      <c r="AB56" s="808"/>
      <c r="AC56" s="808"/>
      <c r="AD56" s="808"/>
      <c r="AE56" s="808"/>
      <c r="AF56" s="808"/>
      <c r="AG56" s="808"/>
      <c r="AH56" s="808"/>
      <c r="AI56" s="808"/>
      <c r="AJ56" s="809"/>
      <c r="AK56" s="27"/>
      <c r="AL56" s="27"/>
      <c r="AN56" s="6" t="s">
        <v>4</v>
      </c>
    </row>
    <row r="57" spans="1:42" s="2" customFormat="1" ht="20.100000000000001" customHeight="1" x14ac:dyDescent="0.15">
      <c r="A57" s="27"/>
      <c r="B57" s="805"/>
      <c r="C57" s="806"/>
      <c r="D57" s="834"/>
      <c r="E57" s="835"/>
      <c r="F57" s="836"/>
      <c r="G57" s="810"/>
      <c r="H57" s="811"/>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c r="AI57" s="811"/>
      <c r="AJ57" s="812"/>
      <c r="AK57" s="337"/>
      <c r="AL57" s="27"/>
      <c r="AN57" s="6"/>
    </row>
    <row r="58" spans="1:42" s="4" customFormat="1" ht="20.100000000000001" customHeight="1" x14ac:dyDescent="0.15">
      <c r="A58" s="27"/>
      <c r="B58" s="801">
        <v>13</v>
      </c>
      <c r="C58" s="802"/>
      <c r="D58" s="807" t="str">
        <f>IF(入力シート③!D59="","",入力シート③!D59)</f>
        <v/>
      </c>
      <c r="E58" s="808"/>
      <c r="F58" s="808"/>
      <c r="G58" s="808"/>
      <c r="H58" s="808"/>
      <c r="I58" s="808"/>
      <c r="J58" s="808"/>
      <c r="K58" s="808"/>
      <c r="L58" s="808"/>
      <c r="M58" s="809"/>
      <c r="N58" s="813" t="str">
        <f>IF(入力シート③!N59="","",入力シート③!N59)</f>
        <v/>
      </c>
      <c r="O58" s="814"/>
      <c r="P58" s="815"/>
      <c r="Q58" s="813" t="str">
        <f>IF(入力シート③!Q59="","",入力シート③!Q59)</f>
        <v/>
      </c>
      <c r="R58" s="814"/>
      <c r="S58" s="815"/>
      <c r="T58" s="819" t="str">
        <f>IF(入力シート③!D59="","",N58*Q58)</f>
        <v/>
      </c>
      <c r="U58" s="820"/>
      <c r="V58" s="820"/>
      <c r="W58" s="821"/>
      <c r="X58" s="825" t="str">
        <f>IF(入力シート③!X59="","",入力シート③!X59)</f>
        <v/>
      </c>
      <c r="Y58" s="826"/>
      <c r="Z58" s="826"/>
      <c r="AA58" s="826"/>
      <c r="AB58" s="826"/>
      <c r="AC58" s="827"/>
      <c r="AD58" s="825" t="str">
        <f>IF(入力シート③!AD59="","",入力シート③!AD59)</f>
        <v/>
      </c>
      <c r="AE58" s="826"/>
      <c r="AF58" s="826"/>
      <c r="AG58" s="826"/>
      <c r="AH58" s="826"/>
      <c r="AI58" s="826"/>
      <c r="AJ58" s="827"/>
      <c r="AK58" s="339"/>
      <c r="AL58" s="339"/>
    </row>
    <row r="59" spans="1:42" s="4" customFormat="1" ht="20.100000000000001" customHeight="1" x14ac:dyDescent="0.15">
      <c r="A59" s="27"/>
      <c r="B59" s="803"/>
      <c r="C59" s="804"/>
      <c r="D59" s="810"/>
      <c r="E59" s="811"/>
      <c r="F59" s="811"/>
      <c r="G59" s="811"/>
      <c r="H59" s="811"/>
      <c r="I59" s="811"/>
      <c r="J59" s="811"/>
      <c r="K59" s="811"/>
      <c r="L59" s="811"/>
      <c r="M59" s="812"/>
      <c r="N59" s="816"/>
      <c r="O59" s="817"/>
      <c r="P59" s="818"/>
      <c r="Q59" s="816"/>
      <c r="R59" s="817"/>
      <c r="S59" s="818"/>
      <c r="T59" s="822"/>
      <c r="U59" s="823"/>
      <c r="V59" s="823"/>
      <c r="W59" s="824"/>
      <c r="X59" s="828"/>
      <c r="Y59" s="829"/>
      <c r="Z59" s="829"/>
      <c r="AA59" s="829"/>
      <c r="AB59" s="829"/>
      <c r="AC59" s="830"/>
      <c r="AD59" s="828"/>
      <c r="AE59" s="829"/>
      <c r="AF59" s="829"/>
      <c r="AG59" s="829"/>
      <c r="AH59" s="829"/>
      <c r="AI59" s="829"/>
      <c r="AJ59" s="830"/>
      <c r="AK59" s="340"/>
      <c r="AL59" s="339"/>
      <c r="AP59" s="18"/>
    </row>
    <row r="60" spans="1:42" s="2" customFormat="1" ht="20.100000000000001" customHeight="1" x14ac:dyDescent="0.15">
      <c r="A60" s="27"/>
      <c r="B60" s="803"/>
      <c r="C60" s="804"/>
      <c r="D60" s="831" t="s">
        <v>259</v>
      </c>
      <c r="E60" s="832"/>
      <c r="F60" s="833"/>
      <c r="G60" s="807" t="str">
        <f>IF(入力シート③!G61="","",入力シート③!G61)</f>
        <v/>
      </c>
      <c r="H60" s="808"/>
      <c r="I60" s="808"/>
      <c r="J60" s="808"/>
      <c r="K60" s="808"/>
      <c r="L60" s="808"/>
      <c r="M60" s="808"/>
      <c r="N60" s="808"/>
      <c r="O60" s="808"/>
      <c r="P60" s="808"/>
      <c r="Q60" s="808"/>
      <c r="R60" s="808"/>
      <c r="S60" s="808"/>
      <c r="T60" s="808"/>
      <c r="U60" s="808"/>
      <c r="V60" s="808"/>
      <c r="W60" s="808"/>
      <c r="X60" s="808"/>
      <c r="Y60" s="808"/>
      <c r="Z60" s="808"/>
      <c r="AA60" s="808"/>
      <c r="AB60" s="808"/>
      <c r="AC60" s="808"/>
      <c r="AD60" s="808"/>
      <c r="AE60" s="808"/>
      <c r="AF60" s="808"/>
      <c r="AG60" s="808"/>
      <c r="AH60" s="808"/>
      <c r="AI60" s="808"/>
      <c r="AJ60" s="809"/>
      <c r="AK60" s="27"/>
      <c r="AL60" s="27"/>
      <c r="AN60" s="6" t="s">
        <v>4</v>
      </c>
    </row>
    <row r="61" spans="1:42" s="2" customFormat="1" ht="20.100000000000001" customHeight="1" x14ac:dyDescent="0.15">
      <c r="A61" s="27"/>
      <c r="B61" s="805"/>
      <c r="C61" s="806"/>
      <c r="D61" s="834"/>
      <c r="E61" s="835"/>
      <c r="F61" s="836"/>
      <c r="G61" s="810"/>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2"/>
      <c r="AK61" s="337"/>
      <c r="AL61" s="27"/>
      <c r="AN61" s="6"/>
    </row>
    <row r="62" spans="1:42" s="4" customFormat="1" ht="20.100000000000001" customHeight="1" x14ac:dyDescent="0.15">
      <c r="A62" s="338"/>
      <c r="B62" s="801">
        <v>14</v>
      </c>
      <c r="C62" s="802"/>
      <c r="D62" s="807" t="str">
        <f>IF(入力シート③!D63="","",入力シート③!D63)</f>
        <v/>
      </c>
      <c r="E62" s="808"/>
      <c r="F62" s="808"/>
      <c r="G62" s="808"/>
      <c r="H62" s="808"/>
      <c r="I62" s="808"/>
      <c r="J62" s="808"/>
      <c r="K62" s="808"/>
      <c r="L62" s="808"/>
      <c r="M62" s="809"/>
      <c r="N62" s="813" t="str">
        <f>IF(入力シート③!N63="","",入力シート③!N63)</f>
        <v/>
      </c>
      <c r="O62" s="814"/>
      <c r="P62" s="815"/>
      <c r="Q62" s="813" t="str">
        <f>IF(入力シート③!Q63="","",入力シート③!Q63)</f>
        <v/>
      </c>
      <c r="R62" s="814"/>
      <c r="S62" s="815"/>
      <c r="T62" s="819" t="str">
        <f>IF(入力シート③!D63="","",N62*Q62)</f>
        <v/>
      </c>
      <c r="U62" s="820"/>
      <c r="V62" s="820"/>
      <c r="W62" s="821"/>
      <c r="X62" s="825" t="str">
        <f>IF(入力シート③!X63="","",入力シート③!X63)</f>
        <v/>
      </c>
      <c r="Y62" s="826"/>
      <c r="Z62" s="826"/>
      <c r="AA62" s="826"/>
      <c r="AB62" s="826"/>
      <c r="AC62" s="827"/>
      <c r="AD62" s="825" t="str">
        <f>IF(入力シート③!AD63="","",入力シート③!AD63)</f>
        <v/>
      </c>
      <c r="AE62" s="826"/>
      <c r="AF62" s="826"/>
      <c r="AG62" s="826"/>
      <c r="AH62" s="826"/>
      <c r="AI62" s="826"/>
      <c r="AJ62" s="827"/>
      <c r="AK62" s="338"/>
      <c r="AL62" s="339"/>
    </row>
    <row r="63" spans="1:42" s="2" customFormat="1" ht="20.100000000000001" customHeight="1" x14ac:dyDescent="0.15">
      <c r="A63" s="27"/>
      <c r="B63" s="803"/>
      <c r="C63" s="804"/>
      <c r="D63" s="810"/>
      <c r="E63" s="811"/>
      <c r="F63" s="811"/>
      <c r="G63" s="811"/>
      <c r="H63" s="811"/>
      <c r="I63" s="811"/>
      <c r="J63" s="811"/>
      <c r="K63" s="811"/>
      <c r="L63" s="811"/>
      <c r="M63" s="812"/>
      <c r="N63" s="816"/>
      <c r="O63" s="817"/>
      <c r="P63" s="818"/>
      <c r="Q63" s="816"/>
      <c r="R63" s="817"/>
      <c r="S63" s="818"/>
      <c r="T63" s="822"/>
      <c r="U63" s="823"/>
      <c r="V63" s="823"/>
      <c r="W63" s="824"/>
      <c r="X63" s="828"/>
      <c r="Y63" s="829"/>
      <c r="Z63" s="829"/>
      <c r="AA63" s="829"/>
      <c r="AB63" s="829"/>
      <c r="AC63" s="830"/>
      <c r="AD63" s="828"/>
      <c r="AE63" s="829"/>
      <c r="AF63" s="829"/>
      <c r="AG63" s="829"/>
      <c r="AH63" s="829"/>
      <c r="AI63" s="829"/>
      <c r="AJ63" s="830"/>
      <c r="AK63" s="336"/>
      <c r="AL63" s="336"/>
    </row>
    <row r="64" spans="1:42" s="2" customFormat="1" ht="20.100000000000001" customHeight="1" x14ac:dyDescent="0.15">
      <c r="A64" s="27"/>
      <c r="B64" s="803"/>
      <c r="C64" s="804"/>
      <c r="D64" s="831" t="s">
        <v>259</v>
      </c>
      <c r="E64" s="832"/>
      <c r="F64" s="833"/>
      <c r="G64" s="807" t="str">
        <f>IF(入力シート③!G65="","",入力シート③!G65)</f>
        <v/>
      </c>
      <c r="H64" s="808"/>
      <c r="I64" s="808"/>
      <c r="J64" s="808"/>
      <c r="K64" s="808"/>
      <c r="L64" s="808"/>
      <c r="M64" s="808"/>
      <c r="N64" s="808"/>
      <c r="O64" s="808"/>
      <c r="P64" s="808"/>
      <c r="Q64" s="808"/>
      <c r="R64" s="808"/>
      <c r="S64" s="808"/>
      <c r="T64" s="808"/>
      <c r="U64" s="808"/>
      <c r="V64" s="808"/>
      <c r="W64" s="808"/>
      <c r="X64" s="808"/>
      <c r="Y64" s="808"/>
      <c r="Z64" s="808"/>
      <c r="AA64" s="808"/>
      <c r="AB64" s="808"/>
      <c r="AC64" s="808"/>
      <c r="AD64" s="808"/>
      <c r="AE64" s="808"/>
      <c r="AF64" s="808"/>
      <c r="AG64" s="808"/>
      <c r="AH64" s="808"/>
      <c r="AI64" s="808"/>
      <c r="AJ64" s="809"/>
      <c r="AK64" s="27"/>
      <c r="AL64" s="27"/>
      <c r="AN64" s="6" t="s">
        <v>4</v>
      </c>
    </row>
    <row r="65" spans="1:40" s="2" customFormat="1" ht="20.100000000000001" customHeight="1" x14ac:dyDescent="0.15">
      <c r="A65" s="27"/>
      <c r="B65" s="805"/>
      <c r="C65" s="806"/>
      <c r="D65" s="834"/>
      <c r="E65" s="835"/>
      <c r="F65" s="836"/>
      <c r="G65" s="810"/>
      <c r="H65" s="811"/>
      <c r="I65" s="811"/>
      <c r="J65" s="811"/>
      <c r="K65" s="811"/>
      <c r="L65" s="811"/>
      <c r="M65" s="811"/>
      <c r="N65" s="811"/>
      <c r="O65" s="811"/>
      <c r="P65" s="811"/>
      <c r="Q65" s="811"/>
      <c r="R65" s="811"/>
      <c r="S65" s="811"/>
      <c r="T65" s="811"/>
      <c r="U65" s="811"/>
      <c r="V65" s="811"/>
      <c r="W65" s="811"/>
      <c r="X65" s="811"/>
      <c r="Y65" s="811"/>
      <c r="Z65" s="811"/>
      <c r="AA65" s="811"/>
      <c r="AB65" s="811"/>
      <c r="AC65" s="811"/>
      <c r="AD65" s="811"/>
      <c r="AE65" s="811"/>
      <c r="AF65" s="811"/>
      <c r="AG65" s="811"/>
      <c r="AH65" s="811"/>
      <c r="AI65" s="811"/>
      <c r="AJ65" s="812"/>
      <c r="AK65" s="337"/>
      <c r="AL65" s="27"/>
      <c r="AN65" s="6"/>
    </row>
    <row r="66" spans="1:40" s="4" customFormat="1" ht="20.100000000000001" customHeight="1" x14ac:dyDescent="0.15">
      <c r="A66" s="27"/>
      <c r="B66" s="801">
        <v>15</v>
      </c>
      <c r="C66" s="802"/>
      <c r="D66" s="807" t="str">
        <f>IF(入力シート③!D67="","",入力シート③!D67)</f>
        <v/>
      </c>
      <c r="E66" s="808"/>
      <c r="F66" s="808"/>
      <c r="G66" s="808"/>
      <c r="H66" s="808"/>
      <c r="I66" s="808"/>
      <c r="J66" s="808"/>
      <c r="K66" s="808"/>
      <c r="L66" s="808"/>
      <c r="M66" s="809"/>
      <c r="N66" s="813" t="str">
        <f>IF(入力シート③!N67="","",入力シート③!N67)</f>
        <v/>
      </c>
      <c r="O66" s="814"/>
      <c r="P66" s="815"/>
      <c r="Q66" s="813" t="str">
        <f>IF(入力シート③!Q67="","",入力シート③!Q67)</f>
        <v/>
      </c>
      <c r="R66" s="814"/>
      <c r="S66" s="815"/>
      <c r="T66" s="819" t="str">
        <f>IF(入力シート③!D67="","",N66*Q66)</f>
        <v/>
      </c>
      <c r="U66" s="820"/>
      <c r="V66" s="820"/>
      <c r="W66" s="821"/>
      <c r="X66" s="825" t="str">
        <f>IF(入力シート③!X67="","",入力シート③!X67)</f>
        <v/>
      </c>
      <c r="Y66" s="826"/>
      <c r="Z66" s="826"/>
      <c r="AA66" s="826"/>
      <c r="AB66" s="826"/>
      <c r="AC66" s="827"/>
      <c r="AD66" s="825" t="str">
        <f>IF(入力シート③!AD67="","",入力シート③!AD67)</f>
        <v/>
      </c>
      <c r="AE66" s="826"/>
      <c r="AF66" s="826"/>
      <c r="AG66" s="826"/>
      <c r="AH66" s="826"/>
      <c r="AI66" s="826"/>
      <c r="AJ66" s="827"/>
      <c r="AK66" s="27"/>
      <c r="AL66" s="27"/>
    </row>
    <row r="67" spans="1:40" s="4" customFormat="1" ht="20.100000000000001" customHeight="1" x14ac:dyDescent="0.15">
      <c r="A67" s="27"/>
      <c r="B67" s="803"/>
      <c r="C67" s="804"/>
      <c r="D67" s="810"/>
      <c r="E67" s="811"/>
      <c r="F67" s="811"/>
      <c r="G67" s="811"/>
      <c r="H67" s="811"/>
      <c r="I67" s="811"/>
      <c r="J67" s="811"/>
      <c r="K67" s="811"/>
      <c r="L67" s="811"/>
      <c r="M67" s="812"/>
      <c r="N67" s="816"/>
      <c r="O67" s="817"/>
      <c r="P67" s="818"/>
      <c r="Q67" s="816"/>
      <c r="R67" s="817"/>
      <c r="S67" s="818"/>
      <c r="T67" s="822"/>
      <c r="U67" s="823"/>
      <c r="V67" s="823"/>
      <c r="W67" s="824"/>
      <c r="X67" s="828"/>
      <c r="Y67" s="829"/>
      <c r="Z67" s="829"/>
      <c r="AA67" s="829"/>
      <c r="AB67" s="829"/>
      <c r="AC67" s="830"/>
      <c r="AD67" s="828"/>
      <c r="AE67" s="829"/>
      <c r="AF67" s="829"/>
      <c r="AG67" s="829"/>
      <c r="AH67" s="829"/>
      <c r="AI67" s="829"/>
      <c r="AJ67" s="830"/>
      <c r="AK67" s="341"/>
      <c r="AL67" s="339"/>
    </row>
    <row r="68" spans="1:40" s="2" customFormat="1" ht="20.100000000000001" customHeight="1" x14ac:dyDescent="0.15">
      <c r="A68" s="27"/>
      <c r="B68" s="803"/>
      <c r="C68" s="804"/>
      <c r="D68" s="831" t="s">
        <v>259</v>
      </c>
      <c r="E68" s="832"/>
      <c r="F68" s="833"/>
      <c r="G68" s="807" t="str">
        <f>IF(入力シート③!G69="","",入力シート③!G69)</f>
        <v/>
      </c>
      <c r="H68" s="808"/>
      <c r="I68" s="808"/>
      <c r="J68" s="808"/>
      <c r="K68" s="808"/>
      <c r="L68" s="808"/>
      <c r="M68" s="808"/>
      <c r="N68" s="808"/>
      <c r="O68" s="808"/>
      <c r="P68" s="808"/>
      <c r="Q68" s="808"/>
      <c r="R68" s="808"/>
      <c r="S68" s="808"/>
      <c r="T68" s="808"/>
      <c r="U68" s="808"/>
      <c r="V68" s="808"/>
      <c r="W68" s="808"/>
      <c r="X68" s="808"/>
      <c r="Y68" s="808"/>
      <c r="Z68" s="808"/>
      <c r="AA68" s="808"/>
      <c r="AB68" s="808"/>
      <c r="AC68" s="808"/>
      <c r="AD68" s="808"/>
      <c r="AE68" s="808"/>
      <c r="AF68" s="808"/>
      <c r="AG68" s="808"/>
      <c r="AH68" s="808"/>
      <c r="AI68" s="808"/>
      <c r="AJ68" s="809"/>
      <c r="AK68" s="27"/>
      <c r="AL68" s="27"/>
      <c r="AN68" s="6" t="s">
        <v>4</v>
      </c>
    </row>
    <row r="69" spans="1:40" s="2" customFormat="1" ht="20.100000000000001" customHeight="1" x14ac:dyDescent="0.15">
      <c r="A69" s="27"/>
      <c r="B69" s="805"/>
      <c r="C69" s="806"/>
      <c r="D69" s="834"/>
      <c r="E69" s="835"/>
      <c r="F69" s="836"/>
      <c r="G69" s="810"/>
      <c r="H69" s="811"/>
      <c r="I69" s="811"/>
      <c r="J69" s="811"/>
      <c r="K69" s="811"/>
      <c r="L69" s="811"/>
      <c r="M69" s="811"/>
      <c r="N69" s="811"/>
      <c r="O69" s="811"/>
      <c r="P69" s="811"/>
      <c r="Q69" s="811"/>
      <c r="R69" s="811"/>
      <c r="S69" s="811"/>
      <c r="T69" s="811"/>
      <c r="U69" s="811"/>
      <c r="V69" s="811"/>
      <c r="W69" s="811"/>
      <c r="X69" s="811"/>
      <c r="Y69" s="811"/>
      <c r="Z69" s="811"/>
      <c r="AA69" s="811"/>
      <c r="AB69" s="811"/>
      <c r="AC69" s="811"/>
      <c r="AD69" s="811"/>
      <c r="AE69" s="811"/>
      <c r="AF69" s="811"/>
      <c r="AG69" s="811"/>
      <c r="AH69" s="811"/>
      <c r="AI69" s="811"/>
      <c r="AJ69" s="812"/>
      <c r="AK69" s="337"/>
      <c r="AL69" s="27"/>
      <c r="AN69" s="6"/>
    </row>
    <row r="70" spans="1:40" s="4" customFormat="1" ht="20.100000000000001" customHeight="1" x14ac:dyDescent="0.15">
      <c r="A70" s="27"/>
      <c r="B70" s="801">
        <v>16</v>
      </c>
      <c r="C70" s="802"/>
      <c r="D70" s="807" t="str">
        <f>IF(入力シート③!D71="","",入力シート③!D71)</f>
        <v/>
      </c>
      <c r="E70" s="808"/>
      <c r="F70" s="808"/>
      <c r="G70" s="808"/>
      <c r="H70" s="808"/>
      <c r="I70" s="808"/>
      <c r="J70" s="808"/>
      <c r="K70" s="808"/>
      <c r="L70" s="808"/>
      <c r="M70" s="809"/>
      <c r="N70" s="813" t="str">
        <f>IF(入力シート③!N71="","",入力シート③!N71)</f>
        <v/>
      </c>
      <c r="O70" s="814"/>
      <c r="P70" s="815"/>
      <c r="Q70" s="813" t="str">
        <f>IF(入力シート③!Q71="","",入力シート③!Q71)</f>
        <v/>
      </c>
      <c r="R70" s="814"/>
      <c r="S70" s="815"/>
      <c r="T70" s="819" t="str">
        <f>IF(入力シート③!D71="","",N70*Q70)</f>
        <v/>
      </c>
      <c r="U70" s="820"/>
      <c r="V70" s="820"/>
      <c r="W70" s="821"/>
      <c r="X70" s="825" t="str">
        <f>IF(入力シート③!X71="","",入力シート③!X71)</f>
        <v/>
      </c>
      <c r="Y70" s="826"/>
      <c r="Z70" s="826"/>
      <c r="AA70" s="826"/>
      <c r="AB70" s="826"/>
      <c r="AC70" s="827"/>
      <c r="AD70" s="825" t="str">
        <f>IF(入力シート③!AD71="","",入力シート③!AD71)</f>
        <v/>
      </c>
      <c r="AE70" s="826"/>
      <c r="AF70" s="826"/>
      <c r="AG70" s="826"/>
      <c r="AH70" s="826"/>
      <c r="AI70" s="826"/>
      <c r="AJ70" s="827"/>
      <c r="AK70" s="341"/>
      <c r="AL70" s="336"/>
    </row>
    <row r="71" spans="1:40" s="4" customFormat="1" ht="20.100000000000001" customHeight="1" x14ac:dyDescent="0.15">
      <c r="A71" s="27"/>
      <c r="B71" s="803"/>
      <c r="C71" s="804"/>
      <c r="D71" s="810"/>
      <c r="E71" s="811"/>
      <c r="F71" s="811"/>
      <c r="G71" s="811"/>
      <c r="H71" s="811"/>
      <c r="I71" s="811"/>
      <c r="J71" s="811"/>
      <c r="K71" s="811"/>
      <c r="L71" s="811"/>
      <c r="M71" s="812"/>
      <c r="N71" s="816"/>
      <c r="O71" s="817"/>
      <c r="P71" s="818"/>
      <c r="Q71" s="816"/>
      <c r="R71" s="817"/>
      <c r="S71" s="818"/>
      <c r="T71" s="822"/>
      <c r="U71" s="823"/>
      <c r="V71" s="823"/>
      <c r="W71" s="824"/>
      <c r="X71" s="828"/>
      <c r="Y71" s="829"/>
      <c r="Z71" s="829"/>
      <c r="AA71" s="829"/>
      <c r="AB71" s="829"/>
      <c r="AC71" s="830"/>
      <c r="AD71" s="828"/>
      <c r="AE71" s="829"/>
      <c r="AF71" s="829"/>
      <c r="AG71" s="829"/>
      <c r="AH71" s="829"/>
      <c r="AI71" s="829"/>
      <c r="AJ71" s="830"/>
      <c r="AK71" s="341"/>
      <c r="AL71" s="336"/>
    </row>
    <row r="72" spans="1:40" s="2" customFormat="1" ht="20.100000000000001" customHeight="1" x14ac:dyDescent="0.15">
      <c r="A72" s="27"/>
      <c r="B72" s="803"/>
      <c r="C72" s="804"/>
      <c r="D72" s="831" t="s">
        <v>259</v>
      </c>
      <c r="E72" s="832"/>
      <c r="F72" s="833"/>
      <c r="G72" s="807" t="str">
        <f>IF(入力シート③!G73="","",入力シート③!G73)</f>
        <v/>
      </c>
      <c r="H72" s="808"/>
      <c r="I72" s="808"/>
      <c r="J72" s="808"/>
      <c r="K72" s="808"/>
      <c r="L72" s="808"/>
      <c r="M72" s="808"/>
      <c r="N72" s="808"/>
      <c r="O72" s="808"/>
      <c r="P72" s="808"/>
      <c r="Q72" s="808"/>
      <c r="R72" s="808"/>
      <c r="S72" s="808"/>
      <c r="T72" s="808"/>
      <c r="U72" s="808"/>
      <c r="V72" s="808"/>
      <c r="W72" s="808"/>
      <c r="X72" s="808"/>
      <c r="Y72" s="808"/>
      <c r="Z72" s="808"/>
      <c r="AA72" s="808"/>
      <c r="AB72" s="808"/>
      <c r="AC72" s="808"/>
      <c r="AD72" s="808"/>
      <c r="AE72" s="808"/>
      <c r="AF72" s="808"/>
      <c r="AG72" s="808"/>
      <c r="AH72" s="808"/>
      <c r="AI72" s="808"/>
      <c r="AJ72" s="809"/>
      <c r="AK72" s="27"/>
      <c r="AL72" s="27"/>
      <c r="AN72" s="6" t="s">
        <v>4</v>
      </c>
    </row>
    <row r="73" spans="1:40" s="2" customFormat="1" ht="20.100000000000001" customHeight="1" x14ac:dyDescent="0.15">
      <c r="A73" s="27"/>
      <c r="B73" s="805"/>
      <c r="C73" s="806"/>
      <c r="D73" s="834"/>
      <c r="E73" s="835"/>
      <c r="F73" s="836"/>
      <c r="G73" s="810"/>
      <c r="H73" s="811"/>
      <c r="I73" s="811"/>
      <c r="J73" s="811"/>
      <c r="K73" s="811"/>
      <c r="L73" s="811"/>
      <c r="M73" s="811"/>
      <c r="N73" s="811"/>
      <c r="O73" s="811"/>
      <c r="P73" s="811"/>
      <c r="Q73" s="811"/>
      <c r="R73" s="811"/>
      <c r="S73" s="811"/>
      <c r="T73" s="811"/>
      <c r="U73" s="811"/>
      <c r="V73" s="811"/>
      <c r="W73" s="811"/>
      <c r="X73" s="811"/>
      <c r="Y73" s="811"/>
      <c r="Z73" s="811"/>
      <c r="AA73" s="811"/>
      <c r="AB73" s="811"/>
      <c r="AC73" s="811"/>
      <c r="AD73" s="811"/>
      <c r="AE73" s="811"/>
      <c r="AF73" s="811"/>
      <c r="AG73" s="811"/>
      <c r="AH73" s="811"/>
      <c r="AI73" s="811"/>
      <c r="AJ73" s="812"/>
      <c r="AK73" s="337"/>
      <c r="AL73" s="27"/>
      <c r="AN73" s="6"/>
    </row>
    <row r="74" spans="1:40" s="4" customFormat="1" ht="20.100000000000001" customHeight="1" x14ac:dyDescent="0.15">
      <c r="A74" s="27"/>
      <c r="B74" s="801">
        <v>17</v>
      </c>
      <c r="C74" s="802"/>
      <c r="D74" s="807" t="str">
        <f>IF(入力シート③!D75="","",入力シート③!D75)</f>
        <v/>
      </c>
      <c r="E74" s="808"/>
      <c r="F74" s="808"/>
      <c r="G74" s="808"/>
      <c r="H74" s="808"/>
      <c r="I74" s="808"/>
      <c r="J74" s="808"/>
      <c r="K74" s="808"/>
      <c r="L74" s="808"/>
      <c r="M74" s="809"/>
      <c r="N74" s="813" t="str">
        <f>IF(入力シート③!N75="","",入力シート③!N75)</f>
        <v/>
      </c>
      <c r="O74" s="814"/>
      <c r="P74" s="815"/>
      <c r="Q74" s="813" t="str">
        <f>IF(入力シート③!Q75="","",入力シート③!Q75)</f>
        <v/>
      </c>
      <c r="R74" s="814"/>
      <c r="S74" s="815"/>
      <c r="T74" s="819" t="str">
        <f>IF(入力シート③!D75="","",N74*Q74)</f>
        <v/>
      </c>
      <c r="U74" s="820"/>
      <c r="V74" s="820"/>
      <c r="W74" s="821"/>
      <c r="X74" s="825" t="str">
        <f>IF(入力シート③!X75="","",入力シート③!X75)</f>
        <v/>
      </c>
      <c r="Y74" s="826"/>
      <c r="Z74" s="826"/>
      <c r="AA74" s="826"/>
      <c r="AB74" s="826"/>
      <c r="AC74" s="827"/>
      <c r="AD74" s="825" t="str">
        <f>IF(入力シート③!AD75="","",入力シート③!AD75)</f>
        <v/>
      </c>
      <c r="AE74" s="826"/>
      <c r="AF74" s="826"/>
      <c r="AG74" s="826"/>
      <c r="AH74" s="826"/>
      <c r="AI74" s="826"/>
      <c r="AJ74" s="827"/>
      <c r="AK74" s="341"/>
      <c r="AL74" s="336"/>
    </row>
    <row r="75" spans="1:40" s="4" customFormat="1" ht="20.100000000000001" customHeight="1" x14ac:dyDescent="0.15">
      <c r="A75" s="27"/>
      <c r="B75" s="803"/>
      <c r="C75" s="804"/>
      <c r="D75" s="810"/>
      <c r="E75" s="811"/>
      <c r="F75" s="811"/>
      <c r="G75" s="811"/>
      <c r="H75" s="811"/>
      <c r="I75" s="811"/>
      <c r="J75" s="811"/>
      <c r="K75" s="811"/>
      <c r="L75" s="811"/>
      <c r="M75" s="812"/>
      <c r="N75" s="816"/>
      <c r="O75" s="817"/>
      <c r="P75" s="818"/>
      <c r="Q75" s="816"/>
      <c r="R75" s="817"/>
      <c r="S75" s="818"/>
      <c r="T75" s="822"/>
      <c r="U75" s="823"/>
      <c r="V75" s="823"/>
      <c r="W75" s="824"/>
      <c r="X75" s="828"/>
      <c r="Y75" s="829"/>
      <c r="Z75" s="829"/>
      <c r="AA75" s="829"/>
      <c r="AB75" s="829"/>
      <c r="AC75" s="830"/>
      <c r="AD75" s="828"/>
      <c r="AE75" s="829"/>
      <c r="AF75" s="829"/>
      <c r="AG75" s="829"/>
      <c r="AH75" s="829"/>
      <c r="AI75" s="829"/>
      <c r="AJ75" s="830"/>
      <c r="AK75" s="341"/>
      <c r="AL75" s="336"/>
    </row>
    <row r="76" spans="1:40" s="2" customFormat="1" ht="20.100000000000001" customHeight="1" x14ac:dyDescent="0.15">
      <c r="A76" s="27"/>
      <c r="B76" s="803"/>
      <c r="C76" s="804"/>
      <c r="D76" s="831" t="s">
        <v>259</v>
      </c>
      <c r="E76" s="832"/>
      <c r="F76" s="833"/>
      <c r="G76" s="807" t="str">
        <f>IF(入力シート③!G77="","",入力シート③!G77)</f>
        <v/>
      </c>
      <c r="H76" s="808"/>
      <c r="I76" s="808"/>
      <c r="J76" s="808"/>
      <c r="K76" s="808"/>
      <c r="L76" s="808"/>
      <c r="M76" s="808"/>
      <c r="N76" s="808"/>
      <c r="O76" s="808"/>
      <c r="P76" s="808"/>
      <c r="Q76" s="808"/>
      <c r="R76" s="808"/>
      <c r="S76" s="808"/>
      <c r="T76" s="808"/>
      <c r="U76" s="808"/>
      <c r="V76" s="808"/>
      <c r="W76" s="808"/>
      <c r="X76" s="808"/>
      <c r="Y76" s="808"/>
      <c r="Z76" s="808"/>
      <c r="AA76" s="808"/>
      <c r="AB76" s="808"/>
      <c r="AC76" s="808"/>
      <c r="AD76" s="808"/>
      <c r="AE76" s="808"/>
      <c r="AF76" s="808"/>
      <c r="AG76" s="808"/>
      <c r="AH76" s="808"/>
      <c r="AI76" s="808"/>
      <c r="AJ76" s="809"/>
      <c r="AK76" s="27"/>
      <c r="AL76" s="27"/>
      <c r="AN76" s="6" t="s">
        <v>4</v>
      </c>
    </row>
    <row r="77" spans="1:40" s="2" customFormat="1" ht="20.100000000000001" customHeight="1" x14ac:dyDescent="0.15">
      <c r="A77" s="27"/>
      <c r="B77" s="805"/>
      <c r="C77" s="806"/>
      <c r="D77" s="834"/>
      <c r="E77" s="835"/>
      <c r="F77" s="836"/>
      <c r="G77" s="810"/>
      <c r="H77" s="811"/>
      <c r="I77" s="811"/>
      <c r="J77" s="811"/>
      <c r="K77" s="811"/>
      <c r="L77" s="811"/>
      <c r="M77" s="811"/>
      <c r="N77" s="811"/>
      <c r="O77" s="811"/>
      <c r="P77" s="811"/>
      <c r="Q77" s="811"/>
      <c r="R77" s="811"/>
      <c r="S77" s="811"/>
      <c r="T77" s="811"/>
      <c r="U77" s="811"/>
      <c r="V77" s="811"/>
      <c r="W77" s="811"/>
      <c r="X77" s="811"/>
      <c r="Y77" s="811"/>
      <c r="Z77" s="811"/>
      <c r="AA77" s="811"/>
      <c r="AB77" s="811"/>
      <c r="AC77" s="811"/>
      <c r="AD77" s="811"/>
      <c r="AE77" s="811"/>
      <c r="AF77" s="811"/>
      <c r="AG77" s="811"/>
      <c r="AH77" s="811"/>
      <c r="AI77" s="811"/>
      <c r="AJ77" s="812"/>
      <c r="AK77" s="337"/>
      <c r="AL77" s="27"/>
      <c r="AN77" s="6"/>
    </row>
    <row r="78" spans="1:40" s="4" customFormat="1" ht="20.100000000000001" customHeight="1" x14ac:dyDescent="0.15">
      <c r="A78" s="27"/>
      <c r="B78" s="801">
        <v>18</v>
      </c>
      <c r="C78" s="802"/>
      <c r="D78" s="807" t="str">
        <f>IF(入力シート③!D79="","",入力シート③!D79)</f>
        <v/>
      </c>
      <c r="E78" s="808"/>
      <c r="F78" s="808"/>
      <c r="G78" s="808"/>
      <c r="H78" s="808"/>
      <c r="I78" s="808"/>
      <c r="J78" s="808"/>
      <c r="K78" s="808"/>
      <c r="L78" s="808"/>
      <c r="M78" s="809"/>
      <c r="N78" s="813" t="str">
        <f>IF(入力シート③!N79="","",入力シート③!N79)</f>
        <v/>
      </c>
      <c r="O78" s="814"/>
      <c r="P78" s="815"/>
      <c r="Q78" s="813" t="str">
        <f>IF(入力シート③!Q79="","",入力シート③!Q79)</f>
        <v/>
      </c>
      <c r="R78" s="814"/>
      <c r="S78" s="815"/>
      <c r="T78" s="819" t="str">
        <f>IF(入力シート③!D79="","",N78*Q78)</f>
        <v/>
      </c>
      <c r="U78" s="820"/>
      <c r="V78" s="820"/>
      <c r="W78" s="821"/>
      <c r="X78" s="825" t="str">
        <f>IF(入力シート③!X79="","",入力シート③!X79)</f>
        <v/>
      </c>
      <c r="Y78" s="826"/>
      <c r="Z78" s="826"/>
      <c r="AA78" s="826"/>
      <c r="AB78" s="826"/>
      <c r="AC78" s="827"/>
      <c r="AD78" s="825" t="str">
        <f>IF(入力シート③!AD79="","",入力シート③!AD79)</f>
        <v/>
      </c>
      <c r="AE78" s="826"/>
      <c r="AF78" s="826"/>
      <c r="AG78" s="826"/>
      <c r="AH78" s="826"/>
      <c r="AI78" s="826"/>
      <c r="AJ78" s="827"/>
      <c r="AK78" s="341"/>
      <c r="AL78" s="336"/>
    </row>
    <row r="79" spans="1:40" s="4" customFormat="1" ht="20.100000000000001" customHeight="1" x14ac:dyDescent="0.15">
      <c r="A79" s="27"/>
      <c r="B79" s="803"/>
      <c r="C79" s="804"/>
      <c r="D79" s="810"/>
      <c r="E79" s="811"/>
      <c r="F79" s="811"/>
      <c r="G79" s="811"/>
      <c r="H79" s="811"/>
      <c r="I79" s="811"/>
      <c r="J79" s="811"/>
      <c r="K79" s="811"/>
      <c r="L79" s="811"/>
      <c r="M79" s="812"/>
      <c r="N79" s="816"/>
      <c r="O79" s="817"/>
      <c r="P79" s="818"/>
      <c r="Q79" s="816"/>
      <c r="R79" s="817"/>
      <c r="S79" s="818"/>
      <c r="T79" s="822"/>
      <c r="U79" s="823"/>
      <c r="V79" s="823"/>
      <c r="W79" s="824"/>
      <c r="X79" s="828"/>
      <c r="Y79" s="829"/>
      <c r="Z79" s="829"/>
      <c r="AA79" s="829"/>
      <c r="AB79" s="829"/>
      <c r="AC79" s="830"/>
      <c r="AD79" s="828"/>
      <c r="AE79" s="829"/>
      <c r="AF79" s="829"/>
      <c r="AG79" s="829"/>
      <c r="AH79" s="829"/>
      <c r="AI79" s="829"/>
      <c r="AJ79" s="830"/>
      <c r="AK79" s="341"/>
      <c r="AL79" s="336"/>
    </row>
    <row r="80" spans="1:40" s="2" customFormat="1" ht="20.100000000000001" customHeight="1" x14ac:dyDescent="0.15">
      <c r="A80" s="27"/>
      <c r="B80" s="803"/>
      <c r="C80" s="804"/>
      <c r="D80" s="831" t="s">
        <v>259</v>
      </c>
      <c r="E80" s="832"/>
      <c r="F80" s="833"/>
      <c r="G80" s="807" t="str">
        <f>IF(入力シート③!G81="","",入力シート③!G81)</f>
        <v/>
      </c>
      <c r="H80" s="808"/>
      <c r="I80" s="808"/>
      <c r="J80" s="808"/>
      <c r="K80" s="808"/>
      <c r="L80" s="808"/>
      <c r="M80" s="808"/>
      <c r="N80" s="808"/>
      <c r="O80" s="808"/>
      <c r="P80" s="808"/>
      <c r="Q80" s="808"/>
      <c r="R80" s="808"/>
      <c r="S80" s="808"/>
      <c r="T80" s="808"/>
      <c r="U80" s="808"/>
      <c r="V80" s="808"/>
      <c r="W80" s="808"/>
      <c r="X80" s="808"/>
      <c r="Y80" s="808"/>
      <c r="Z80" s="808"/>
      <c r="AA80" s="808"/>
      <c r="AB80" s="808"/>
      <c r="AC80" s="808"/>
      <c r="AD80" s="808"/>
      <c r="AE80" s="808"/>
      <c r="AF80" s="808"/>
      <c r="AG80" s="808"/>
      <c r="AH80" s="808"/>
      <c r="AI80" s="808"/>
      <c r="AJ80" s="809"/>
      <c r="AK80" s="27"/>
      <c r="AL80" s="27"/>
      <c r="AN80" s="6" t="s">
        <v>4</v>
      </c>
    </row>
    <row r="81" spans="1:40" s="2" customFormat="1" ht="20.100000000000001" customHeight="1" x14ac:dyDescent="0.15">
      <c r="A81" s="27"/>
      <c r="B81" s="805"/>
      <c r="C81" s="806"/>
      <c r="D81" s="834"/>
      <c r="E81" s="835"/>
      <c r="F81" s="836"/>
      <c r="G81" s="810"/>
      <c r="H81" s="811"/>
      <c r="I81" s="811"/>
      <c r="J81" s="811"/>
      <c r="K81" s="811"/>
      <c r="L81" s="811"/>
      <c r="M81" s="811"/>
      <c r="N81" s="811"/>
      <c r="O81" s="811"/>
      <c r="P81" s="811"/>
      <c r="Q81" s="811"/>
      <c r="R81" s="811"/>
      <c r="S81" s="811"/>
      <c r="T81" s="811"/>
      <c r="U81" s="811"/>
      <c r="V81" s="811"/>
      <c r="W81" s="811"/>
      <c r="X81" s="811"/>
      <c r="Y81" s="811"/>
      <c r="Z81" s="811"/>
      <c r="AA81" s="811"/>
      <c r="AB81" s="811"/>
      <c r="AC81" s="811"/>
      <c r="AD81" s="811"/>
      <c r="AE81" s="811"/>
      <c r="AF81" s="811"/>
      <c r="AG81" s="811"/>
      <c r="AH81" s="811"/>
      <c r="AI81" s="811"/>
      <c r="AJ81" s="812"/>
      <c r="AK81" s="337"/>
      <c r="AL81" s="27"/>
      <c r="AN81" s="6"/>
    </row>
    <row r="82" spans="1:40" s="4" customFormat="1" ht="20.100000000000001" customHeight="1" x14ac:dyDescent="0.15">
      <c r="A82" s="27"/>
      <c r="B82" s="801">
        <v>19</v>
      </c>
      <c r="C82" s="802"/>
      <c r="D82" s="807" t="str">
        <f>IF(入力シート③!D83="","",入力シート③!D83)</f>
        <v/>
      </c>
      <c r="E82" s="808"/>
      <c r="F82" s="808"/>
      <c r="G82" s="808"/>
      <c r="H82" s="808"/>
      <c r="I82" s="808"/>
      <c r="J82" s="808"/>
      <c r="K82" s="808"/>
      <c r="L82" s="808"/>
      <c r="M82" s="809"/>
      <c r="N82" s="813" t="str">
        <f>IF(入力シート③!N83="","",入力シート③!N83)</f>
        <v/>
      </c>
      <c r="O82" s="814"/>
      <c r="P82" s="815"/>
      <c r="Q82" s="813" t="str">
        <f>IF(入力シート③!Q83="","",入力シート③!Q83)</f>
        <v/>
      </c>
      <c r="R82" s="814"/>
      <c r="S82" s="815"/>
      <c r="T82" s="819" t="str">
        <f>IF(入力シート③!D83="","",N82*Q82)</f>
        <v/>
      </c>
      <c r="U82" s="820"/>
      <c r="V82" s="820"/>
      <c r="W82" s="821"/>
      <c r="X82" s="825" t="str">
        <f>IF(入力シート③!X83="","",入力シート③!X83)</f>
        <v/>
      </c>
      <c r="Y82" s="826"/>
      <c r="Z82" s="826"/>
      <c r="AA82" s="826"/>
      <c r="AB82" s="826"/>
      <c r="AC82" s="827"/>
      <c r="AD82" s="825" t="str">
        <f>IF(入力シート③!AD83="","",入力シート③!AD83)</f>
        <v/>
      </c>
      <c r="AE82" s="826"/>
      <c r="AF82" s="826"/>
      <c r="AG82" s="826"/>
      <c r="AH82" s="826"/>
      <c r="AI82" s="826"/>
      <c r="AJ82" s="827"/>
      <c r="AK82" s="341"/>
      <c r="AL82" s="336"/>
    </row>
    <row r="83" spans="1:40" ht="20.100000000000001" customHeight="1" x14ac:dyDescent="0.15">
      <c r="A83" s="27"/>
      <c r="B83" s="803"/>
      <c r="C83" s="804"/>
      <c r="D83" s="810"/>
      <c r="E83" s="811"/>
      <c r="F83" s="811"/>
      <c r="G83" s="811"/>
      <c r="H83" s="811"/>
      <c r="I83" s="811"/>
      <c r="J83" s="811"/>
      <c r="K83" s="811"/>
      <c r="L83" s="811"/>
      <c r="M83" s="812"/>
      <c r="N83" s="816"/>
      <c r="O83" s="817"/>
      <c r="P83" s="818"/>
      <c r="Q83" s="816"/>
      <c r="R83" s="817"/>
      <c r="S83" s="818"/>
      <c r="T83" s="822"/>
      <c r="U83" s="823"/>
      <c r="V83" s="823"/>
      <c r="W83" s="824"/>
      <c r="X83" s="828"/>
      <c r="Y83" s="829"/>
      <c r="Z83" s="829"/>
      <c r="AA83" s="829"/>
      <c r="AB83" s="829"/>
      <c r="AC83" s="830"/>
      <c r="AD83" s="828"/>
      <c r="AE83" s="829"/>
      <c r="AF83" s="829"/>
      <c r="AG83" s="829"/>
      <c r="AH83" s="829"/>
      <c r="AI83" s="829"/>
      <c r="AJ83" s="830"/>
      <c r="AK83" s="342"/>
      <c r="AL83" s="342"/>
    </row>
    <row r="84" spans="1:40" s="2" customFormat="1" ht="20.100000000000001" customHeight="1" x14ac:dyDescent="0.15">
      <c r="A84" s="27"/>
      <c r="B84" s="803"/>
      <c r="C84" s="804"/>
      <c r="D84" s="831" t="s">
        <v>259</v>
      </c>
      <c r="E84" s="832"/>
      <c r="F84" s="833"/>
      <c r="G84" s="807" t="str">
        <f>IF(入力シート③!G85="","",入力シート③!G85)</f>
        <v/>
      </c>
      <c r="H84" s="808"/>
      <c r="I84" s="808"/>
      <c r="J84" s="808"/>
      <c r="K84" s="808"/>
      <c r="L84" s="808"/>
      <c r="M84" s="808"/>
      <c r="N84" s="808"/>
      <c r="O84" s="808"/>
      <c r="P84" s="808"/>
      <c r="Q84" s="808"/>
      <c r="R84" s="808"/>
      <c r="S84" s="808"/>
      <c r="T84" s="808"/>
      <c r="U84" s="808"/>
      <c r="V84" s="808"/>
      <c r="W84" s="808"/>
      <c r="X84" s="808"/>
      <c r="Y84" s="808"/>
      <c r="Z84" s="808"/>
      <c r="AA84" s="808"/>
      <c r="AB84" s="808"/>
      <c r="AC84" s="808"/>
      <c r="AD84" s="808"/>
      <c r="AE84" s="808"/>
      <c r="AF84" s="808"/>
      <c r="AG84" s="808"/>
      <c r="AH84" s="808"/>
      <c r="AI84" s="808"/>
      <c r="AJ84" s="809"/>
      <c r="AK84" s="27"/>
      <c r="AL84" s="27"/>
      <c r="AN84" s="6" t="s">
        <v>4</v>
      </c>
    </row>
    <row r="85" spans="1:40" s="2" customFormat="1" ht="20.100000000000001" customHeight="1" x14ac:dyDescent="0.15">
      <c r="A85" s="27"/>
      <c r="B85" s="805"/>
      <c r="C85" s="806"/>
      <c r="D85" s="834"/>
      <c r="E85" s="835"/>
      <c r="F85" s="836"/>
      <c r="G85" s="810"/>
      <c r="H85" s="811"/>
      <c r="I85" s="811"/>
      <c r="J85" s="811"/>
      <c r="K85" s="811"/>
      <c r="L85" s="811"/>
      <c r="M85" s="811"/>
      <c r="N85" s="811"/>
      <c r="O85" s="811"/>
      <c r="P85" s="811"/>
      <c r="Q85" s="811"/>
      <c r="R85" s="811"/>
      <c r="S85" s="811"/>
      <c r="T85" s="811"/>
      <c r="U85" s="811"/>
      <c r="V85" s="811"/>
      <c r="W85" s="811"/>
      <c r="X85" s="811"/>
      <c r="Y85" s="811"/>
      <c r="Z85" s="811"/>
      <c r="AA85" s="811"/>
      <c r="AB85" s="811"/>
      <c r="AC85" s="811"/>
      <c r="AD85" s="811"/>
      <c r="AE85" s="811"/>
      <c r="AF85" s="811"/>
      <c r="AG85" s="811"/>
      <c r="AH85" s="811"/>
      <c r="AI85" s="811"/>
      <c r="AJ85" s="812"/>
      <c r="AK85" s="337"/>
      <c r="AL85" s="27"/>
      <c r="AN85" s="6"/>
    </row>
    <row r="86" spans="1:40" s="2" customFormat="1" ht="20.100000000000001" customHeight="1" x14ac:dyDescent="0.15">
      <c r="A86" s="27"/>
      <c r="B86" s="801">
        <v>20</v>
      </c>
      <c r="C86" s="802"/>
      <c r="D86" s="807" t="str">
        <f>IF(入力シート③!D87="","",入力シート③!D87)</f>
        <v/>
      </c>
      <c r="E86" s="808"/>
      <c r="F86" s="808"/>
      <c r="G86" s="808"/>
      <c r="H86" s="808"/>
      <c r="I86" s="808"/>
      <c r="J86" s="808"/>
      <c r="K86" s="808"/>
      <c r="L86" s="808"/>
      <c r="M86" s="809"/>
      <c r="N86" s="813" t="str">
        <f>IF(入力シート③!N87="","",入力シート③!N87)</f>
        <v/>
      </c>
      <c r="O86" s="814"/>
      <c r="P86" s="815"/>
      <c r="Q86" s="813" t="str">
        <f>IF(入力シート③!Q87="","",入力シート③!Q87)</f>
        <v/>
      </c>
      <c r="R86" s="814"/>
      <c r="S86" s="815"/>
      <c r="T86" s="819" t="str">
        <f>IF(入力シート③!D87="","",N86*Q86)</f>
        <v/>
      </c>
      <c r="U86" s="820"/>
      <c r="V86" s="820"/>
      <c r="W86" s="821"/>
      <c r="X86" s="825" t="str">
        <f>IF(入力シート③!X87="","",入力シート③!X87)</f>
        <v/>
      </c>
      <c r="Y86" s="826"/>
      <c r="Z86" s="826"/>
      <c r="AA86" s="826"/>
      <c r="AB86" s="826"/>
      <c r="AC86" s="827"/>
      <c r="AD86" s="825" t="str">
        <f>IF(入力シート③!AD87="","",入力シート③!AD87)</f>
        <v/>
      </c>
      <c r="AE86" s="826"/>
      <c r="AF86" s="826"/>
      <c r="AG86" s="826"/>
      <c r="AH86" s="826"/>
      <c r="AI86" s="826"/>
      <c r="AJ86" s="827"/>
      <c r="AK86" s="342"/>
      <c r="AL86" s="342"/>
    </row>
    <row r="87" spans="1:40" ht="20.100000000000001" customHeight="1" x14ac:dyDescent="0.15">
      <c r="A87" s="27"/>
      <c r="B87" s="803"/>
      <c r="C87" s="804"/>
      <c r="D87" s="810"/>
      <c r="E87" s="811"/>
      <c r="F87" s="811"/>
      <c r="G87" s="811"/>
      <c r="H87" s="811"/>
      <c r="I87" s="811"/>
      <c r="J87" s="811"/>
      <c r="K87" s="811"/>
      <c r="L87" s="811"/>
      <c r="M87" s="812"/>
      <c r="N87" s="816"/>
      <c r="O87" s="817"/>
      <c r="P87" s="818"/>
      <c r="Q87" s="816"/>
      <c r="R87" s="817"/>
      <c r="S87" s="818"/>
      <c r="T87" s="822"/>
      <c r="U87" s="823"/>
      <c r="V87" s="823"/>
      <c r="W87" s="824"/>
      <c r="X87" s="828"/>
      <c r="Y87" s="829"/>
      <c r="Z87" s="829"/>
      <c r="AA87" s="829"/>
      <c r="AB87" s="829"/>
      <c r="AC87" s="830"/>
      <c r="AD87" s="828"/>
      <c r="AE87" s="829"/>
      <c r="AF87" s="829"/>
      <c r="AG87" s="829"/>
      <c r="AH87" s="829"/>
      <c r="AI87" s="829"/>
      <c r="AJ87" s="830"/>
      <c r="AK87" s="343"/>
      <c r="AL87" s="342"/>
      <c r="AN87" s="6" t="s">
        <v>17</v>
      </c>
    </row>
    <row r="88" spans="1:40" s="2" customFormat="1" ht="20.100000000000001" customHeight="1" x14ac:dyDescent="0.15">
      <c r="A88" s="27"/>
      <c r="B88" s="803"/>
      <c r="C88" s="804"/>
      <c r="D88" s="831" t="s">
        <v>259</v>
      </c>
      <c r="E88" s="832"/>
      <c r="F88" s="833"/>
      <c r="G88" s="807" t="str">
        <f>IF(入力シート③!G89="","",入力シート③!G89)</f>
        <v/>
      </c>
      <c r="H88" s="808"/>
      <c r="I88" s="808"/>
      <c r="J88" s="808"/>
      <c r="K88" s="808"/>
      <c r="L88" s="808"/>
      <c r="M88" s="808"/>
      <c r="N88" s="808"/>
      <c r="O88" s="808"/>
      <c r="P88" s="808"/>
      <c r="Q88" s="808"/>
      <c r="R88" s="808"/>
      <c r="S88" s="808"/>
      <c r="T88" s="808"/>
      <c r="U88" s="808"/>
      <c r="V88" s="808"/>
      <c r="W88" s="808"/>
      <c r="X88" s="808"/>
      <c r="Y88" s="808"/>
      <c r="Z88" s="808"/>
      <c r="AA88" s="808"/>
      <c r="AB88" s="808"/>
      <c r="AC88" s="808"/>
      <c r="AD88" s="808"/>
      <c r="AE88" s="808"/>
      <c r="AF88" s="808"/>
      <c r="AG88" s="808"/>
      <c r="AH88" s="808"/>
      <c r="AI88" s="808"/>
      <c r="AJ88" s="809"/>
      <c r="AK88" s="27"/>
      <c r="AL88" s="27"/>
      <c r="AN88" s="6" t="s">
        <v>4</v>
      </c>
    </row>
    <row r="89" spans="1:40" s="2" customFormat="1" ht="20.100000000000001" customHeight="1" x14ac:dyDescent="0.15">
      <c r="A89" s="27"/>
      <c r="B89" s="805"/>
      <c r="C89" s="806"/>
      <c r="D89" s="834"/>
      <c r="E89" s="835"/>
      <c r="F89" s="836"/>
      <c r="G89" s="810"/>
      <c r="H89" s="811"/>
      <c r="I89" s="811"/>
      <c r="J89" s="811"/>
      <c r="K89" s="811"/>
      <c r="L89" s="811"/>
      <c r="M89" s="811"/>
      <c r="N89" s="811"/>
      <c r="O89" s="811"/>
      <c r="P89" s="811"/>
      <c r="Q89" s="811"/>
      <c r="R89" s="811"/>
      <c r="S89" s="811"/>
      <c r="T89" s="811"/>
      <c r="U89" s="811"/>
      <c r="V89" s="811"/>
      <c r="W89" s="811"/>
      <c r="X89" s="811"/>
      <c r="Y89" s="811"/>
      <c r="Z89" s="811"/>
      <c r="AA89" s="811"/>
      <c r="AB89" s="811"/>
      <c r="AC89" s="811"/>
      <c r="AD89" s="811"/>
      <c r="AE89" s="811"/>
      <c r="AF89" s="811"/>
      <c r="AG89" s="811"/>
      <c r="AH89" s="811"/>
      <c r="AI89" s="811"/>
      <c r="AJ89" s="812"/>
      <c r="AK89" s="337"/>
      <c r="AL89" s="27"/>
      <c r="AN89" s="6"/>
    </row>
  </sheetData>
  <sheetProtection algorithmName="SHA-512" hashValue="lZNHcEJ2Mn6+1KiybXuKS258jVheelYqakfzSRMdgvyz5qKW5UWGGukDRuhuQCW2lc/yjQonbNvkDSXb/GVMhg==" saltValue="8+hulEqcnGb7MV8pYShgWQ==" spinCount="100000" sheet="1" objects="1" scenarios="1" selectLockedCells="1" selectUnlockedCells="1"/>
  <mergeCells count="191">
    <mergeCell ref="B86:C89"/>
    <mergeCell ref="D86:M87"/>
    <mergeCell ref="N86:P87"/>
    <mergeCell ref="Q86:S87"/>
    <mergeCell ref="T86:W87"/>
    <mergeCell ref="X86:AC87"/>
    <mergeCell ref="AD86:AJ87"/>
    <mergeCell ref="D88:F89"/>
    <mergeCell ref="G88:AJ89"/>
    <mergeCell ref="B82:C85"/>
    <mergeCell ref="D82:M83"/>
    <mergeCell ref="N82:P83"/>
    <mergeCell ref="Q82:S83"/>
    <mergeCell ref="T82:W83"/>
    <mergeCell ref="X82:AC83"/>
    <mergeCell ref="AD82:AJ83"/>
    <mergeCell ref="D84:F85"/>
    <mergeCell ref="G84:AJ85"/>
    <mergeCell ref="B78:C81"/>
    <mergeCell ref="D78:M79"/>
    <mergeCell ref="N78:P79"/>
    <mergeCell ref="Q78:S79"/>
    <mergeCell ref="T78:W79"/>
    <mergeCell ref="X78:AC79"/>
    <mergeCell ref="AD78:AJ79"/>
    <mergeCell ref="D80:F81"/>
    <mergeCell ref="G80:AJ81"/>
    <mergeCell ref="B74:C77"/>
    <mergeCell ref="D74:M75"/>
    <mergeCell ref="N74:P75"/>
    <mergeCell ref="Q74:S75"/>
    <mergeCell ref="T74:W75"/>
    <mergeCell ref="X74:AC75"/>
    <mergeCell ref="AD74:AJ75"/>
    <mergeCell ref="D76:F77"/>
    <mergeCell ref="G76:AJ77"/>
    <mergeCell ref="B70:C73"/>
    <mergeCell ref="D70:M71"/>
    <mergeCell ref="N70:P71"/>
    <mergeCell ref="Q70:S71"/>
    <mergeCell ref="T70:W71"/>
    <mergeCell ref="X70:AC71"/>
    <mergeCell ref="AD70:AJ71"/>
    <mergeCell ref="D72:F73"/>
    <mergeCell ref="G72:AJ73"/>
    <mergeCell ref="B66:C69"/>
    <mergeCell ref="D66:M67"/>
    <mergeCell ref="N66:P67"/>
    <mergeCell ref="Q66:S67"/>
    <mergeCell ref="T66:W67"/>
    <mergeCell ref="X66:AC67"/>
    <mergeCell ref="AD66:AJ67"/>
    <mergeCell ref="D68:F69"/>
    <mergeCell ref="G68:AJ69"/>
    <mergeCell ref="N58:P59"/>
    <mergeCell ref="Q58:S59"/>
    <mergeCell ref="T58:W59"/>
    <mergeCell ref="X58:AC59"/>
    <mergeCell ref="AD58:AJ59"/>
    <mergeCell ref="D60:F61"/>
    <mergeCell ref="G60:AJ61"/>
    <mergeCell ref="B62:C65"/>
    <mergeCell ref="D62:M63"/>
    <mergeCell ref="N62:P63"/>
    <mergeCell ref="Q62:S63"/>
    <mergeCell ref="T62:W63"/>
    <mergeCell ref="X62:AC63"/>
    <mergeCell ref="AD62:AJ63"/>
    <mergeCell ref="D64:F65"/>
    <mergeCell ref="G64:AJ65"/>
    <mergeCell ref="B58:C61"/>
    <mergeCell ref="D58:M59"/>
    <mergeCell ref="B14:C17"/>
    <mergeCell ref="D14:M15"/>
    <mergeCell ref="N14:P15"/>
    <mergeCell ref="Q14:S15"/>
    <mergeCell ref="T14:W15"/>
    <mergeCell ref="X14:AC15"/>
    <mergeCell ref="AD14:AJ15"/>
    <mergeCell ref="D16:F17"/>
    <mergeCell ref="G16:AJ17"/>
    <mergeCell ref="B50:C53"/>
    <mergeCell ref="D50:M51"/>
    <mergeCell ref="N50:P51"/>
    <mergeCell ref="Q50:S51"/>
    <mergeCell ref="T50:W51"/>
    <mergeCell ref="X50:AC51"/>
    <mergeCell ref="AD50:AJ51"/>
    <mergeCell ref="D52:F53"/>
    <mergeCell ref="G52:AJ53"/>
    <mergeCell ref="A1:AL2"/>
    <mergeCell ref="B9:C9"/>
    <mergeCell ref="D9:M9"/>
    <mergeCell ref="N9:P9"/>
    <mergeCell ref="Q9:S9"/>
    <mergeCell ref="T9:W9"/>
    <mergeCell ref="X9:AC9"/>
    <mergeCell ref="AD9:AJ9"/>
    <mergeCell ref="AD10:AJ11"/>
    <mergeCell ref="B10:C13"/>
    <mergeCell ref="D10:M11"/>
    <mergeCell ref="N10:P11"/>
    <mergeCell ref="Q10:S11"/>
    <mergeCell ref="T10:W11"/>
    <mergeCell ref="X10:AC11"/>
    <mergeCell ref="Z4:AC4"/>
    <mergeCell ref="AD4:AJ4"/>
    <mergeCell ref="AK4:AL4"/>
    <mergeCell ref="D12:F13"/>
    <mergeCell ref="G12:AJ13"/>
    <mergeCell ref="D18:M19"/>
    <mergeCell ref="N18:P19"/>
    <mergeCell ref="Q18:S19"/>
    <mergeCell ref="T18:W19"/>
    <mergeCell ref="X18:AC19"/>
    <mergeCell ref="AD18:AJ19"/>
    <mergeCell ref="D20:F21"/>
    <mergeCell ref="G20:AJ21"/>
    <mergeCell ref="B22:C25"/>
    <mergeCell ref="D22:M23"/>
    <mergeCell ref="N22:P23"/>
    <mergeCell ref="Q22:S23"/>
    <mergeCell ref="T22:W23"/>
    <mergeCell ref="X22:AC23"/>
    <mergeCell ref="AD22:AJ23"/>
    <mergeCell ref="D24:F25"/>
    <mergeCell ref="G24:AJ25"/>
    <mergeCell ref="B18:C21"/>
    <mergeCell ref="AD26:AJ27"/>
    <mergeCell ref="D28:F29"/>
    <mergeCell ref="G28:AJ29"/>
    <mergeCell ref="B30:C33"/>
    <mergeCell ref="D30:M31"/>
    <mergeCell ref="N30:P31"/>
    <mergeCell ref="Q30:S31"/>
    <mergeCell ref="T30:W31"/>
    <mergeCell ref="X30:AC31"/>
    <mergeCell ref="AD30:AJ31"/>
    <mergeCell ref="B26:C29"/>
    <mergeCell ref="D26:M27"/>
    <mergeCell ref="N26:P27"/>
    <mergeCell ref="Q26:S27"/>
    <mergeCell ref="T26:W27"/>
    <mergeCell ref="X26:AC27"/>
    <mergeCell ref="D32:F33"/>
    <mergeCell ref="G32:AJ33"/>
    <mergeCell ref="B34:C37"/>
    <mergeCell ref="D34:M35"/>
    <mergeCell ref="N34:P35"/>
    <mergeCell ref="Q34:S35"/>
    <mergeCell ref="T34:W35"/>
    <mergeCell ref="X34:AC35"/>
    <mergeCell ref="AD34:AJ35"/>
    <mergeCell ref="D36:F37"/>
    <mergeCell ref="G36:AJ37"/>
    <mergeCell ref="B38:C41"/>
    <mergeCell ref="D38:M39"/>
    <mergeCell ref="N38:P39"/>
    <mergeCell ref="Q38:S39"/>
    <mergeCell ref="T38:W39"/>
    <mergeCell ref="X38:AC39"/>
    <mergeCell ref="AD38:AJ39"/>
    <mergeCell ref="D40:F41"/>
    <mergeCell ref="G40:AJ41"/>
    <mergeCell ref="AD42:AJ43"/>
    <mergeCell ref="D44:F45"/>
    <mergeCell ref="G44:AJ45"/>
    <mergeCell ref="B46:C49"/>
    <mergeCell ref="D46:M47"/>
    <mergeCell ref="N46:P47"/>
    <mergeCell ref="Q46:S47"/>
    <mergeCell ref="T46:W47"/>
    <mergeCell ref="X46:AC47"/>
    <mergeCell ref="AD46:AJ47"/>
    <mergeCell ref="B42:C45"/>
    <mergeCell ref="D42:M43"/>
    <mergeCell ref="N42:P43"/>
    <mergeCell ref="Q42:S43"/>
    <mergeCell ref="T42:W43"/>
    <mergeCell ref="X42:AC43"/>
    <mergeCell ref="D48:F49"/>
    <mergeCell ref="G48:AJ49"/>
    <mergeCell ref="B54:C57"/>
    <mergeCell ref="D54:M55"/>
    <mergeCell ref="N54:P55"/>
    <mergeCell ref="Q54:S55"/>
    <mergeCell ref="T54:W55"/>
    <mergeCell ref="X54:AC55"/>
    <mergeCell ref="AD54:AJ55"/>
    <mergeCell ref="D56:F57"/>
    <mergeCell ref="G56:AJ57"/>
  </mergeCells>
  <phoneticPr fontId="6"/>
  <pageMargins left="0.7" right="0.7" top="0.75" bottom="0.75" header="0.3" footer="0.3"/>
  <pageSetup paperSize="9" scale="78" fitToHeight="0" orientation="portrait" r:id="rId1"/>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CM62"/>
  <sheetViews>
    <sheetView showGridLines="0" showZeros="0" view="pageBreakPreview" zoomScaleNormal="85" zoomScaleSheetLayoutView="100" workbookViewId="0">
      <selection activeCell="CX6" sqref="CX6"/>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128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46" t="s">
        <v>127</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O2" s="3"/>
    </row>
    <row r="3" spans="1:91" s="2" customFormat="1" ht="20.100000000000001"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20.100000000000001"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15.75" customHeight="1" x14ac:dyDescent="0.15">
      <c r="A5" s="4"/>
      <c r="B5" s="8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91" s="2" customFormat="1" ht="24.95" customHeight="1" x14ac:dyDescent="0.15">
      <c r="A6" s="4"/>
      <c r="B6" s="4" t="s">
        <v>28</v>
      </c>
      <c r="C6" s="4"/>
      <c r="D6" s="4"/>
      <c r="E6" s="4"/>
      <c r="F6" s="4"/>
      <c r="G6" s="4"/>
      <c r="H6" s="4"/>
      <c r="I6" s="4"/>
      <c r="J6" s="56"/>
      <c r="K6" s="56"/>
      <c r="L6" s="56"/>
      <c r="M6" s="56"/>
      <c r="N6" s="56"/>
      <c r="O6" s="56"/>
      <c r="P6" s="56"/>
      <c r="Q6" s="56"/>
      <c r="R6" s="56"/>
      <c r="S6" s="56"/>
      <c r="T6" s="56"/>
      <c r="U6" s="56"/>
      <c r="V6" s="56"/>
      <c r="W6" s="56"/>
      <c r="X6" s="56"/>
      <c r="Y6" s="56"/>
      <c r="Z6" s="56"/>
      <c r="AA6" s="56"/>
      <c r="AB6" s="56"/>
      <c r="AC6" s="56"/>
      <c r="AD6" s="56"/>
      <c r="AE6" s="56"/>
      <c r="AF6" s="56" t="s">
        <v>29</v>
      </c>
      <c r="AG6" s="56"/>
      <c r="AH6" s="56"/>
      <c r="AI6" s="56"/>
      <c r="AJ6" s="56"/>
      <c r="AK6" s="56"/>
      <c r="AL6" s="4"/>
    </row>
    <row r="7" spans="1:91" s="2" customFormat="1" ht="24.95" customHeight="1" x14ac:dyDescent="0.15">
      <c r="A7" s="4"/>
      <c r="B7" s="796" t="s">
        <v>30</v>
      </c>
      <c r="C7" s="797"/>
      <c r="D7" s="797"/>
      <c r="E7" s="797"/>
      <c r="F7" s="787"/>
      <c r="G7" s="796" t="s">
        <v>30</v>
      </c>
      <c r="H7" s="797"/>
      <c r="I7" s="797"/>
      <c r="J7" s="797"/>
      <c r="K7" s="797"/>
      <c r="L7" s="797"/>
      <c r="M7" s="797"/>
      <c r="N7" s="797"/>
      <c r="O7" s="797"/>
      <c r="P7" s="797"/>
      <c r="Q7" s="797"/>
      <c r="R7" s="797"/>
      <c r="S7" s="787"/>
      <c r="T7" s="796" t="s">
        <v>31</v>
      </c>
      <c r="U7" s="797"/>
      <c r="V7" s="797"/>
      <c r="W7" s="797"/>
      <c r="X7" s="797"/>
      <c r="Y7" s="797"/>
      <c r="Z7" s="797"/>
      <c r="AA7" s="797"/>
      <c r="AB7" s="797"/>
      <c r="AC7" s="797"/>
      <c r="AD7" s="797"/>
      <c r="AE7" s="797"/>
      <c r="AF7" s="797"/>
      <c r="AG7" s="797"/>
      <c r="AH7" s="797"/>
      <c r="AI7" s="797"/>
      <c r="AJ7" s="797"/>
      <c r="AK7" s="787"/>
      <c r="AL7" s="4"/>
    </row>
    <row r="8" spans="1:91" s="2" customFormat="1" ht="24.95" customHeight="1" x14ac:dyDescent="0.15">
      <c r="A8" s="4"/>
      <c r="B8" s="883" t="s">
        <v>32</v>
      </c>
      <c r="C8" s="884"/>
      <c r="D8" s="884"/>
      <c r="E8" s="884"/>
      <c r="F8" s="788"/>
      <c r="G8" s="883"/>
      <c r="H8" s="884"/>
      <c r="I8" s="884"/>
      <c r="J8" s="884"/>
      <c r="K8" s="884"/>
      <c r="L8" s="884"/>
      <c r="M8" s="884"/>
      <c r="N8" s="884"/>
      <c r="O8" s="884"/>
      <c r="P8" s="884"/>
      <c r="Q8" s="884"/>
      <c r="R8" s="884"/>
      <c r="S8" s="788"/>
      <c r="T8" s="883"/>
      <c r="U8" s="884"/>
      <c r="V8" s="884"/>
      <c r="W8" s="884"/>
      <c r="X8" s="884"/>
      <c r="Y8" s="884"/>
      <c r="Z8" s="884"/>
      <c r="AA8" s="884"/>
      <c r="AB8" s="884"/>
      <c r="AC8" s="884"/>
      <c r="AD8" s="884"/>
      <c r="AE8" s="884"/>
      <c r="AF8" s="884"/>
      <c r="AG8" s="884"/>
      <c r="AH8" s="884"/>
      <c r="AI8" s="884"/>
      <c r="AJ8" s="884"/>
      <c r="AK8" s="788"/>
      <c r="AL8" s="4"/>
    </row>
    <row r="9" spans="1:91" s="2" customFormat="1" ht="24.95" customHeight="1" x14ac:dyDescent="0.15">
      <c r="A9" s="4"/>
      <c r="B9" s="77"/>
      <c r="C9" s="78"/>
      <c r="D9" s="78" t="s">
        <v>33</v>
      </c>
      <c r="E9" s="78"/>
      <c r="F9" s="79"/>
      <c r="G9" s="77"/>
      <c r="H9" s="78" t="s">
        <v>34</v>
      </c>
      <c r="I9" s="78"/>
      <c r="J9" s="78"/>
      <c r="K9" s="78"/>
      <c r="L9" s="78"/>
      <c r="M9" s="78"/>
      <c r="N9" s="78"/>
      <c r="O9" s="78"/>
      <c r="P9" s="78"/>
      <c r="Q9" s="78"/>
      <c r="R9" s="78"/>
      <c r="S9" s="79"/>
      <c r="T9" s="78"/>
      <c r="U9" s="78"/>
      <c r="V9" s="885">
        <f ca="1">入力シート④!D3</f>
        <v>0</v>
      </c>
      <c r="W9" s="885"/>
      <c r="X9" s="885"/>
      <c r="Y9" s="885"/>
      <c r="Z9" s="885"/>
      <c r="AA9" s="885"/>
      <c r="AB9" s="885"/>
      <c r="AC9" s="885"/>
      <c r="AD9" s="885"/>
      <c r="AE9" s="885"/>
      <c r="AF9" s="885"/>
      <c r="AG9" s="885"/>
      <c r="AH9" s="885"/>
      <c r="AI9" s="885"/>
      <c r="AJ9" s="78"/>
      <c r="AK9" s="79"/>
      <c r="AL9" s="4"/>
    </row>
    <row r="10" spans="1:91" s="2" customFormat="1" ht="24.75" customHeight="1" x14ac:dyDescent="0.15">
      <c r="A10" s="4"/>
      <c r="B10" s="85"/>
      <c r="C10" s="86"/>
      <c r="D10" s="86" t="s">
        <v>35</v>
      </c>
      <c r="E10" s="86"/>
      <c r="F10" s="87"/>
      <c r="G10" s="85"/>
      <c r="H10" s="86" t="s">
        <v>36</v>
      </c>
      <c r="I10" s="86"/>
      <c r="J10" s="86"/>
      <c r="K10" s="86"/>
      <c r="L10" s="86"/>
      <c r="M10" s="86"/>
      <c r="N10" s="86"/>
      <c r="O10" s="86"/>
      <c r="P10" s="86"/>
      <c r="Q10" s="86"/>
      <c r="R10" s="86"/>
      <c r="S10" s="87"/>
      <c r="T10" s="86"/>
      <c r="U10" s="86"/>
      <c r="V10" s="885">
        <f ca="1">入力シート④!D4</f>
        <v>0</v>
      </c>
      <c r="W10" s="885"/>
      <c r="X10" s="885"/>
      <c r="Y10" s="885"/>
      <c r="Z10" s="885"/>
      <c r="AA10" s="885"/>
      <c r="AB10" s="885"/>
      <c r="AC10" s="885"/>
      <c r="AD10" s="885"/>
      <c r="AE10" s="885"/>
      <c r="AF10" s="885"/>
      <c r="AG10" s="885"/>
      <c r="AH10" s="885"/>
      <c r="AI10" s="885"/>
      <c r="AJ10" s="86"/>
      <c r="AK10" s="87"/>
      <c r="AL10" s="4"/>
      <c r="AN10" s="6" t="s">
        <v>4</v>
      </c>
    </row>
    <row r="11" spans="1:91" s="2" customFormat="1" ht="24.95" customHeight="1" x14ac:dyDescent="0.15">
      <c r="A11" s="4"/>
      <c r="B11" s="80"/>
      <c r="C11" s="4"/>
      <c r="D11" s="4" t="s">
        <v>37</v>
      </c>
      <c r="E11" s="4"/>
      <c r="F11" s="81"/>
      <c r="G11" s="80"/>
      <c r="H11" s="4" t="s">
        <v>38</v>
      </c>
      <c r="I11" s="4"/>
      <c r="J11" s="4"/>
      <c r="K11" s="4"/>
      <c r="L11" s="4"/>
      <c r="M11" s="4"/>
      <c r="N11" s="4"/>
      <c r="O11" s="4"/>
      <c r="P11" s="4"/>
      <c r="Q11" s="4"/>
      <c r="R11" s="4"/>
      <c r="S11" s="81"/>
      <c r="T11" s="4"/>
      <c r="U11" s="4"/>
      <c r="V11" s="885">
        <f ca="1">入力シート④!D5</f>
        <v>0</v>
      </c>
      <c r="W11" s="885"/>
      <c r="X11" s="885"/>
      <c r="Y11" s="885"/>
      <c r="Z11" s="885"/>
      <c r="AA11" s="885"/>
      <c r="AB11" s="885"/>
      <c r="AC11" s="885"/>
      <c r="AD11" s="885"/>
      <c r="AE11" s="885"/>
      <c r="AF11" s="885"/>
      <c r="AG11" s="885"/>
      <c r="AH11" s="885"/>
      <c r="AI11" s="885"/>
      <c r="AJ11" s="4"/>
      <c r="AK11" s="81"/>
      <c r="AL11" s="4"/>
      <c r="AN11" s="6"/>
    </row>
    <row r="12" spans="1:91" s="2" customFormat="1" ht="24.95" customHeight="1" x14ac:dyDescent="0.15">
      <c r="A12" s="4"/>
      <c r="B12" s="85"/>
      <c r="C12" s="86"/>
      <c r="D12" s="86" t="s">
        <v>39</v>
      </c>
      <c r="E12" s="86"/>
      <c r="F12" s="87"/>
      <c r="G12" s="85"/>
      <c r="H12" s="86" t="s">
        <v>40</v>
      </c>
      <c r="I12" s="86"/>
      <c r="J12" s="86"/>
      <c r="K12" s="86"/>
      <c r="L12" s="86"/>
      <c r="M12" s="86"/>
      <c r="N12" s="86"/>
      <c r="O12" s="86"/>
      <c r="P12" s="86"/>
      <c r="Q12" s="86"/>
      <c r="R12" s="86"/>
      <c r="S12" s="87"/>
      <c r="T12" s="86"/>
      <c r="U12" s="86"/>
      <c r="V12" s="885">
        <f ca="1">入力シート④!D6</f>
        <v>0</v>
      </c>
      <c r="W12" s="885"/>
      <c r="X12" s="885"/>
      <c r="Y12" s="885"/>
      <c r="Z12" s="885"/>
      <c r="AA12" s="885"/>
      <c r="AB12" s="885"/>
      <c r="AC12" s="885"/>
      <c r="AD12" s="885"/>
      <c r="AE12" s="885"/>
      <c r="AF12" s="885"/>
      <c r="AG12" s="885"/>
      <c r="AH12" s="885"/>
      <c r="AI12" s="885"/>
      <c r="AJ12" s="86"/>
      <c r="AK12" s="87"/>
      <c r="AL12" s="9"/>
      <c r="AN12" s="3" t="s">
        <v>8</v>
      </c>
    </row>
    <row r="13" spans="1:91" s="2" customFormat="1" ht="24.95" customHeight="1" thickBot="1" x14ac:dyDescent="0.2">
      <c r="A13" s="4"/>
      <c r="B13" s="88"/>
      <c r="C13" s="89"/>
      <c r="D13" s="89" t="s">
        <v>41</v>
      </c>
      <c r="E13" s="89"/>
      <c r="F13" s="90"/>
      <c r="G13" s="88"/>
      <c r="H13" s="89" t="s">
        <v>42</v>
      </c>
      <c r="I13" s="89"/>
      <c r="J13" s="89"/>
      <c r="K13" s="89"/>
      <c r="L13" s="89"/>
      <c r="M13" s="89"/>
      <c r="N13" s="89"/>
      <c r="O13" s="89"/>
      <c r="P13" s="89"/>
      <c r="Q13" s="89"/>
      <c r="R13" s="89"/>
      <c r="S13" s="90"/>
      <c r="T13" s="89"/>
      <c r="U13" s="89"/>
      <c r="V13" s="885">
        <f ca="1">入力シート④!D7</f>
        <v>0</v>
      </c>
      <c r="W13" s="885"/>
      <c r="X13" s="885"/>
      <c r="Y13" s="885"/>
      <c r="Z13" s="885"/>
      <c r="AA13" s="885"/>
      <c r="AB13" s="885"/>
      <c r="AC13" s="885"/>
      <c r="AD13" s="885"/>
      <c r="AE13" s="885"/>
      <c r="AF13" s="885"/>
      <c r="AG13" s="885"/>
      <c r="AH13" s="885"/>
      <c r="AI13" s="885"/>
      <c r="AJ13" s="89"/>
      <c r="AK13" s="90"/>
      <c r="AL13" s="9"/>
    </row>
    <row r="14" spans="1:91" s="2" customFormat="1" ht="39.75" customHeight="1" thickTop="1" x14ac:dyDescent="0.15">
      <c r="A14" s="4"/>
      <c r="B14" s="864" t="s">
        <v>43</v>
      </c>
      <c r="C14" s="865"/>
      <c r="D14" s="865"/>
      <c r="E14" s="865"/>
      <c r="F14" s="865"/>
      <c r="G14" s="865"/>
      <c r="H14" s="865"/>
      <c r="I14" s="865"/>
      <c r="J14" s="865"/>
      <c r="K14" s="865"/>
      <c r="L14" s="865"/>
      <c r="M14" s="865"/>
      <c r="N14" s="865"/>
      <c r="O14" s="865"/>
      <c r="P14" s="865"/>
      <c r="Q14" s="865"/>
      <c r="R14" s="865"/>
      <c r="S14" s="866"/>
      <c r="T14" s="82" t="s">
        <v>44</v>
      </c>
      <c r="U14" s="82"/>
      <c r="V14" s="867">
        <f ca="1">SUM(V9:AI13)</f>
        <v>0</v>
      </c>
      <c r="W14" s="868"/>
      <c r="X14" s="868"/>
      <c r="Y14" s="868"/>
      <c r="Z14" s="868"/>
      <c r="AA14" s="868"/>
      <c r="AB14" s="868"/>
      <c r="AC14" s="868"/>
      <c r="AD14" s="868"/>
      <c r="AE14" s="868"/>
      <c r="AF14" s="868"/>
      <c r="AG14" s="868"/>
      <c r="AH14" s="868"/>
      <c r="AI14" s="868"/>
      <c r="AJ14" s="82"/>
      <c r="AK14" s="83"/>
      <c r="AL14" s="12"/>
      <c r="AN14" s="6" t="s">
        <v>10</v>
      </c>
    </row>
    <row r="15" spans="1:91" s="2" customFormat="1" ht="24.95" customHeight="1" x14ac:dyDescent="0.15">
      <c r="A15" s="4"/>
      <c r="B15" s="4" t="s">
        <v>129</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24.95" customHeight="1" x14ac:dyDescent="0.15">
      <c r="A16" s="4"/>
      <c r="B16" s="4" t="s">
        <v>45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4"/>
      <c r="AN16" s="6" t="s">
        <v>12</v>
      </c>
    </row>
    <row r="17" spans="1:42" s="2" customFormat="1" ht="24.95" customHeight="1" x14ac:dyDescent="0.15">
      <c r="A17" s="4"/>
      <c r="B17" s="4" t="s">
        <v>46</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4"/>
      <c r="AN17" s="6"/>
    </row>
    <row r="18" spans="1:42" s="2" customFormat="1" ht="24.9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4"/>
      <c r="AN18" s="6"/>
    </row>
    <row r="19" spans="1:42" s="2" customFormat="1" ht="24.9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14"/>
    </row>
    <row r="20" spans="1:42" s="2" customFormat="1" ht="24.95" customHeight="1" x14ac:dyDescent="0.15">
      <c r="A20" s="4"/>
      <c r="B20" s="4" t="s">
        <v>47</v>
      </c>
      <c r="C20" s="4"/>
      <c r="D20" s="4"/>
      <c r="E20" s="4"/>
      <c r="F20" s="4"/>
      <c r="G20" s="4"/>
      <c r="H20" s="4"/>
      <c r="I20" s="4"/>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14"/>
    </row>
    <row r="21" spans="1:42" s="2" customFormat="1" ht="24.95" customHeight="1" x14ac:dyDescent="0.15">
      <c r="A21" s="4"/>
      <c r="B21" s="844">
        <f>入力シート④!D9</f>
        <v>0</v>
      </c>
      <c r="C21" s="845"/>
      <c r="D21" s="109" t="s">
        <v>133</v>
      </c>
      <c r="E21" s="107"/>
      <c r="F21" s="107"/>
      <c r="G21" s="107"/>
      <c r="H21" s="107"/>
      <c r="I21" s="107"/>
      <c r="J21" s="107"/>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56" t="s">
        <v>29</v>
      </c>
      <c r="AJ21" s="108"/>
      <c r="AK21" s="108"/>
      <c r="AL21" s="108"/>
      <c r="AM21" s="108"/>
      <c r="AN21" s="14"/>
    </row>
    <row r="22" spans="1:42" s="2" customFormat="1" ht="12" customHeight="1" x14ac:dyDescent="0.15">
      <c r="A22" s="4"/>
      <c r="B22" s="846" t="s">
        <v>48</v>
      </c>
      <c r="C22" s="847"/>
      <c r="D22" s="847"/>
      <c r="E22" s="847"/>
      <c r="F22" s="847"/>
      <c r="G22" s="847"/>
      <c r="H22" s="847"/>
      <c r="I22" s="847"/>
      <c r="J22" s="848"/>
      <c r="K22" s="110"/>
      <c r="L22" s="111"/>
      <c r="M22" s="111"/>
      <c r="N22" s="78"/>
      <c r="O22" s="78"/>
      <c r="P22" s="78"/>
      <c r="Q22" s="78"/>
      <c r="R22" s="78"/>
      <c r="S22" s="78"/>
      <c r="T22" s="78"/>
      <c r="U22" s="78"/>
      <c r="V22" s="78"/>
      <c r="W22" s="78"/>
      <c r="X22" s="78"/>
      <c r="Y22" s="78"/>
      <c r="Z22" s="78"/>
      <c r="AA22" s="78"/>
      <c r="AB22" s="78"/>
      <c r="AC22" s="855" t="str">
        <f>入力シート④!G10</f>
        <v/>
      </c>
      <c r="AD22" s="856"/>
      <c r="AE22" s="856"/>
      <c r="AF22" s="856"/>
      <c r="AG22" s="856"/>
      <c r="AH22" s="856"/>
      <c r="AI22" s="856"/>
      <c r="AJ22" s="856"/>
      <c r="AK22" s="857"/>
      <c r="AL22" s="4"/>
    </row>
    <row r="23" spans="1:42" s="2" customFormat="1" ht="12" customHeight="1" x14ac:dyDescent="0.15">
      <c r="A23" s="4"/>
      <c r="B23" s="849"/>
      <c r="C23" s="850"/>
      <c r="D23" s="850"/>
      <c r="E23" s="850"/>
      <c r="F23" s="850"/>
      <c r="G23" s="850"/>
      <c r="H23" s="850"/>
      <c r="I23" s="850"/>
      <c r="J23" s="851"/>
      <c r="K23" s="91"/>
      <c r="L23" s="869">
        <f>入力シート④!D10</f>
        <v>0</v>
      </c>
      <c r="M23" s="870"/>
      <c r="N23" s="80" t="s">
        <v>136</v>
      </c>
      <c r="O23" s="4"/>
      <c r="P23" s="4"/>
      <c r="Q23" s="4"/>
      <c r="R23" s="4"/>
      <c r="S23" s="4"/>
      <c r="T23" s="4"/>
      <c r="U23" s="4"/>
      <c r="V23" s="4"/>
      <c r="W23" s="4"/>
      <c r="X23" s="4"/>
      <c r="Y23" s="4"/>
      <c r="Z23" s="4"/>
      <c r="AA23" s="4"/>
      <c r="AB23" s="4"/>
      <c r="AC23" s="858"/>
      <c r="AD23" s="859"/>
      <c r="AE23" s="859"/>
      <c r="AF23" s="859"/>
      <c r="AG23" s="859"/>
      <c r="AH23" s="859"/>
      <c r="AI23" s="859"/>
      <c r="AJ23" s="859"/>
      <c r="AK23" s="860"/>
      <c r="AL23" s="4"/>
    </row>
    <row r="24" spans="1:42" s="2" customFormat="1" ht="12" customHeight="1" x14ac:dyDescent="0.15">
      <c r="A24" s="4"/>
      <c r="B24" s="849"/>
      <c r="C24" s="850"/>
      <c r="D24" s="850"/>
      <c r="E24" s="850"/>
      <c r="F24" s="850"/>
      <c r="G24" s="850"/>
      <c r="H24" s="850"/>
      <c r="I24" s="850"/>
      <c r="J24" s="851"/>
      <c r="K24" s="92"/>
      <c r="L24" s="93"/>
      <c r="M24" s="93"/>
      <c r="N24" s="94"/>
      <c r="O24" s="94"/>
      <c r="P24" s="94"/>
      <c r="Q24" s="94"/>
      <c r="R24" s="94"/>
      <c r="S24" s="94"/>
      <c r="T24" s="94"/>
      <c r="U24" s="94"/>
      <c r="V24" s="94"/>
      <c r="W24" s="94" t="s">
        <v>49</v>
      </c>
      <c r="X24" s="94"/>
      <c r="Y24" s="94"/>
      <c r="Z24" s="94"/>
      <c r="AA24" s="94"/>
      <c r="AB24" s="95"/>
      <c r="AC24" s="861"/>
      <c r="AD24" s="862"/>
      <c r="AE24" s="862"/>
      <c r="AF24" s="862"/>
      <c r="AG24" s="862"/>
      <c r="AH24" s="862"/>
      <c r="AI24" s="862"/>
      <c r="AJ24" s="862"/>
      <c r="AK24" s="863"/>
      <c r="AL24" s="4"/>
    </row>
    <row r="25" spans="1:42" s="2" customFormat="1" ht="12" customHeight="1" x14ac:dyDescent="0.15">
      <c r="A25" s="4"/>
      <c r="B25" s="849"/>
      <c r="C25" s="850"/>
      <c r="D25" s="850"/>
      <c r="E25" s="850"/>
      <c r="F25" s="850"/>
      <c r="G25" s="850"/>
      <c r="H25" s="850"/>
      <c r="I25" s="850"/>
      <c r="J25" s="851"/>
      <c r="K25" s="80"/>
      <c r="L25" s="4"/>
      <c r="M25" s="4"/>
      <c r="N25" s="4"/>
      <c r="O25" s="4"/>
      <c r="P25" s="4"/>
      <c r="Q25" s="4"/>
      <c r="R25" s="4"/>
      <c r="S25" s="4"/>
      <c r="T25" s="4"/>
      <c r="U25" s="4"/>
      <c r="V25" s="4"/>
      <c r="W25" s="4"/>
      <c r="X25" s="4"/>
      <c r="Y25" s="4"/>
      <c r="Z25" s="4"/>
      <c r="AA25" s="4"/>
      <c r="AB25" s="4"/>
      <c r="AC25" s="871" t="str">
        <f>入力シート④!G11</f>
        <v/>
      </c>
      <c r="AD25" s="872"/>
      <c r="AE25" s="872"/>
      <c r="AF25" s="872"/>
      <c r="AG25" s="872"/>
      <c r="AH25" s="872"/>
      <c r="AI25" s="872"/>
      <c r="AJ25" s="872"/>
      <c r="AK25" s="873"/>
      <c r="AL25" s="4"/>
    </row>
    <row r="26" spans="1:42" s="2" customFormat="1" ht="12" customHeight="1" x14ac:dyDescent="0.15">
      <c r="A26" s="4"/>
      <c r="B26" s="849"/>
      <c r="C26" s="850"/>
      <c r="D26" s="850"/>
      <c r="E26" s="850"/>
      <c r="F26" s="850"/>
      <c r="G26" s="850"/>
      <c r="H26" s="850"/>
      <c r="I26" s="850"/>
      <c r="J26" s="851"/>
      <c r="K26" s="80"/>
      <c r="L26" s="844">
        <f>入力シート④!D11</f>
        <v>0</v>
      </c>
      <c r="M26" s="845"/>
      <c r="N26" s="4" t="s">
        <v>137</v>
      </c>
      <c r="O26" s="4"/>
      <c r="P26" s="4"/>
      <c r="Q26" s="4"/>
      <c r="R26" s="4"/>
      <c r="S26" s="4"/>
      <c r="T26" s="4"/>
      <c r="U26" s="4"/>
      <c r="V26" s="4"/>
      <c r="W26" s="4"/>
      <c r="X26" s="4"/>
      <c r="Y26" s="4"/>
      <c r="Z26" s="4"/>
      <c r="AA26" s="4"/>
      <c r="AB26" s="4"/>
      <c r="AC26" s="874"/>
      <c r="AD26" s="875"/>
      <c r="AE26" s="875"/>
      <c r="AF26" s="875"/>
      <c r="AG26" s="875"/>
      <c r="AH26" s="875"/>
      <c r="AI26" s="875"/>
      <c r="AJ26" s="875"/>
      <c r="AK26" s="876"/>
      <c r="AL26" s="4"/>
    </row>
    <row r="27" spans="1:42" s="2" customFormat="1" ht="12" customHeight="1" x14ac:dyDescent="0.15">
      <c r="A27" s="4"/>
      <c r="B27" s="852"/>
      <c r="C27" s="853"/>
      <c r="D27" s="853"/>
      <c r="E27" s="853"/>
      <c r="F27" s="853"/>
      <c r="G27" s="853"/>
      <c r="H27" s="853"/>
      <c r="I27" s="853"/>
      <c r="J27" s="854"/>
      <c r="K27" s="880" t="s">
        <v>50</v>
      </c>
      <c r="L27" s="881"/>
      <c r="M27" s="881"/>
      <c r="N27" s="881"/>
      <c r="O27" s="881"/>
      <c r="P27" s="881"/>
      <c r="Q27" s="881"/>
      <c r="R27" s="881"/>
      <c r="S27" s="881"/>
      <c r="T27" s="881"/>
      <c r="U27" s="881"/>
      <c r="V27" s="881"/>
      <c r="W27" s="881"/>
      <c r="X27" s="881"/>
      <c r="Y27" s="881"/>
      <c r="Z27" s="881"/>
      <c r="AA27" s="881"/>
      <c r="AB27" s="882"/>
      <c r="AC27" s="877"/>
      <c r="AD27" s="878"/>
      <c r="AE27" s="878"/>
      <c r="AF27" s="878"/>
      <c r="AG27" s="878"/>
      <c r="AH27" s="878"/>
      <c r="AI27" s="878"/>
      <c r="AJ27" s="878"/>
      <c r="AK27" s="879"/>
      <c r="AL27" s="4"/>
    </row>
    <row r="28" spans="1:42" s="2" customFormat="1" ht="12" customHeight="1" x14ac:dyDescent="0.15">
      <c r="A28" s="4"/>
      <c r="B28" s="846" t="s">
        <v>51</v>
      </c>
      <c r="C28" s="847"/>
      <c r="D28" s="847"/>
      <c r="E28" s="847"/>
      <c r="F28" s="847"/>
      <c r="G28" s="847"/>
      <c r="H28" s="847"/>
      <c r="I28" s="847"/>
      <c r="J28" s="848"/>
      <c r="K28" s="796" t="s">
        <v>52</v>
      </c>
      <c r="L28" s="797"/>
      <c r="M28" s="797"/>
      <c r="N28" s="797"/>
      <c r="O28" s="797"/>
      <c r="P28" s="797"/>
      <c r="Q28" s="797"/>
      <c r="R28" s="797"/>
      <c r="S28" s="797"/>
      <c r="T28" s="797"/>
      <c r="U28" s="797"/>
      <c r="V28" s="797"/>
      <c r="W28" s="797"/>
      <c r="X28" s="797"/>
      <c r="Y28" s="797"/>
      <c r="Z28" s="797"/>
      <c r="AA28" s="797"/>
      <c r="AB28" s="787"/>
      <c r="AC28" s="907" t="str">
        <f>入力シート④!D12</f>
        <v/>
      </c>
      <c r="AD28" s="908"/>
      <c r="AE28" s="908"/>
      <c r="AF28" s="908"/>
      <c r="AG28" s="908"/>
      <c r="AH28" s="908"/>
      <c r="AI28" s="908"/>
      <c r="AJ28" s="908"/>
      <c r="AK28" s="909"/>
      <c r="AL28" s="4"/>
    </row>
    <row r="29" spans="1:42" s="2" customFormat="1" ht="12" customHeight="1" thickBot="1" x14ac:dyDescent="0.2">
      <c r="A29" s="4"/>
      <c r="B29" s="901"/>
      <c r="C29" s="902"/>
      <c r="D29" s="902"/>
      <c r="E29" s="902"/>
      <c r="F29" s="902"/>
      <c r="G29" s="902"/>
      <c r="H29" s="902"/>
      <c r="I29" s="902"/>
      <c r="J29" s="903"/>
      <c r="K29" s="904"/>
      <c r="L29" s="905"/>
      <c r="M29" s="905"/>
      <c r="N29" s="905"/>
      <c r="O29" s="905"/>
      <c r="P29" s="905"/>
      <c r="Q29" s="905"/>
      <c r="R29" s="905"/>
      <c r="S29" s="905"/>
      <c r="T29" s="905"/>
      <c r="U29" s="905"/>
      <c r="V29" s="905"/>
      <c r="W29" s="905"/>
      <c r="X29" s="905"/>
      <c r="Y29" s="905"/>
      <c r="Z29" s="905"/>
      <c r="AA29" s="905"/>
      <c r="AB29" s="906"/>
      <c r="AC29" s="910"/>
      <c r="AD29" s="911"/>
      <c r="AE29" s="911"/>
      <c r="AF29" s="911"/>
      <c r="AG29" s="911"/>
      <c r="AH29" s="911"/>
      <c r="AI29" s="911"/>
      <c r="AJ29" s="911"/>
      <c r="AK29" s="912"/>
      <c r="AL29" s="4"/>
    </row>
    <row r="30" spans="1:42" s="2" customFormat="1" ht="12" customHeight="1" thickTop="1" x14ac:dyDescent="0.15">
      <c r="A30" s="61"/>
      <c r="B30" s="886" t="s">
        <v>43</v>
      </c>
      <c r="C30" s="887"/>
      <c r="D30" s="887"/>
      <c r="E30" s="887"/>
      <c r="F30" s="887"/>
      <c r="G30" s="887"/>
      <c r="H30" s="887"/>
      <c r="I30" s="887"/>
      <c r="J30" s="888"/>
      <c r="K30" s="892" t="s">
        <v>53</v>
      </c>
      <c r="L30" s="893"/>
      <c r="M30" s="893"/>
      <c r="N30" s="893"/>
      <c r="O30" s="893"/>
      <c r="P30" s="893"/>
      <c r="Q30" s="893"/>
      <c r="R30" s="893"/>
      <c r="S30" s="893"/>
      <c r="T30" s="893"/>
      <c r="U30" s="893"/>
      <c r="V30" s="893"/>
      <c r="W30" s="893"/>
      <c r="X30" s="893"/>
      <c r="Y30" s="893"/>
      <c r="Z30" s="893"/>
      <c r="AA30" s="893"/>
      <c r="AB30" s="894"/>
      <c r="AC30" s="895" t="str">
        <f>入力シート④!D13</f>
        <v/>
      </c>
      <c r="AD30" s="896"/>
      <c r="AE30" s="896"/>
      <c r="AF30" s="896"/>
      <c r="AG30" s="896"/>
      <c r="AH30" s="896"/>
      <c r="AI30" s="896"/>
      <c r="AJ30" s="896"/>
      <c r="AK30" s="897"/>
      <c r="AL30" s="61"/>
      <c r="AP30" s="18"/>
    </row>
    <row r="31" spans="1:42" s="2" customFormat="1" ht="12" customHeight="1" x14ac:dyDescent="0.15">
      <c r="A31" s="61"/>
      <c r="B31" s="889"/>
      <c r="C31" s="890"/>
      <c r="D31" s="890"/>
      <c r="E31" s="890"/>
      <c r="F31" s="890"/>
      <c r="G31" s="890"/>
      <c r="H31" s="890"/>
      <c r="I31" s="890"/>
      <c r="J31" s="891"/>
      <c r="K31" s="883"/>
      <c r="L31" s="884"/>
      <c r="M31" s="884"/>
      <c r="N31" s="884"/>
      <c r="O31" s="884"/>
      <c r="P31" s="884"/>
      <c r="Q31" s="884"/>
      <c r="R31" s="884"/>
      <c r="S31" s="884"/>
      <c r="T31" s="884"/>
      <c r="U31" s="884"/>
      <c r="V31" s="884"/>
      <c r="W31" s="884"/>
      <c r="X31" s="884"/>
      <c r="Y31" s="884"/>
      <c r="Z31" s="884"/>
      <c r="AA31" s="884"/>
      <c r="AB31" s="788"/>
      <c r="AC31" s="898"/>
      <c r="AD31" s="899"/>
      <c r="AE31" s="899"/>
      <c r="AF31" s="899"/>
      <c r="AG31" s="899"/>
      <c r="AH31" s="899"/>
      <c r="AI31" s="899"/>
      <c r="AJ31" s="899"/>
      <c r="AK31" s="900"/>
      <c r="AL31" s="61"/>
      <c r="AP31" s="18"/>
    </row>
    <row r="32" spans="1:42" s="2" customFormat="1" ht="18" customHeight="1" x14ac:dyDescent="0.15">
      <c r="A32" s="4"/>
      <c r="B32" s="96" t="s">
        <v>54</v>
      </c>
      <c r="C32" s="61" t="s">
        <v>131</v>
      </c>
      <c r="D32" s="96"/>
      <c r="E32" s="96"/>
      <c r="F32" s="96"/>
      <c r="G32" s="96"/>
      <c r="H32" s="96"/>
      <c r="I32" s="96"/>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62"/>
    </row>
    <row r="33" spans="1:42" s="2" customFormat="1" ht="18" customHeight="1" x14ac:dyDescent="0.15">
      <c r="A33" s="4"/>
      <c r="B33" s="96" t="s">
        <v>54</v>
      </c>
      <c r="C33" s="61" t="s">
        <v>56</v>
      </c>
      <c r="D33" s="96"/>
      <c r="E33" s="96"/>
      <c r="F33" s="96"/>
      <c r="G33" s="96"/>
      <c r="H33" s="96"/>
      <c r="I33" s="96"/>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62"/>
    </row>
    <row r="34" spans="1:42" ht="11.25" customHeight="1" x14ac:dyDescent="0.15">
      <c r="B34" s="99"/>
      <c r="C34" s="103"/>
      <c r="D34" s="99"/>
      <c r="E34" s="99"/>
      <c r="F34" s="99"/>
      <c r="G34" s="99"/>
      <c r="H34" s="99"/>
      <c r="I34" s="99"/>
      <c r="J34" s="104"/>
      <c r="K34" s="104"/>
      <c r="L34" s="104"/>
      <c r="M34" s="104"/>
      <c r="N34" s="104"/>
      <c r="O34" s="104"/>
      <c r="P34" s="104"/>
      <c r="Q34" s="104"/>
      <c r="R34" s="104"/>
      <c r="S34" s="104"/>
      <c r="T34" s="105"/>
      <c r="U34" s="105"/>
      <c r="V34" s="105"/>
      <c r="W34" s="105"/>
      <c r="X34" s="105"/>
      <c r="Y34" s="105"/>
      <c r="Z34" s="105"/>
      <c r="AA34" s="105"/>
      <c r="AB34" s="105"/>
      <c r="AC34" s="105"/>
      <c r="AD34" s="105"/>
      <c r="AE34" s="105"/>
      <c r="AF34" s="105"/>
      <c r="AG34" s="105"/>
      <c r="AH34" s="105"/>
      <c r="AI34" s="105"/>
      <c r="AJ34" s="105"/>
      <c r="AK34" s="105"/>
      <c r="AL34" s="72"/>
    </row>
    <row r="35" spans="1:42" s="2" customFormat="1" ht="24.95" customHeight="1" x14ac:dyDescent="0.15">
      <c r="A35" s="4"/>
      <c r="B35" s="844">
        <f>入力シート④!D14</f>
        <v>0</v>
      </c>
      <c r="C35" s="845"/>
      <c r="D35" s="109" t="s">
        <v>132</v>
      </c>
      <c r="E35" s="109"/>
      <c r="F35" s="99"/>
      <c r="G35" s="99"/>
      <c r="H35" s="99"/>
      <c r="I35" s="99"/>
      <c r="J35" s="99"/>
      <c r="K35" s="99"/>
      <c r="L35" s="99"/>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56" t="s">
        <v>29</v>
      </c>
      <c r="AK35" s="108"/>
      <c r="AL35" s="108"/>
      <c r="AM35" s="108"/>
      <c r="AN35" s="108"/>
      <c r="AO35" s="14"/>
    </row>
    <row r="36" spans="1:42" s="2" customFormat="1" ht="12.75" customHeight="1" x14ac:dyDescent="0.15">
      <c r="A36" s="4"/>
      <c r="B36" s="846" t="s">
        <v>48</v>
      </c>
      <c r="C36" s="847"/>
      <c r="D36" s="847"/>
      <c r="E36" s="847"/>
      <c r="F36" s="847"/>
      <c r="G36" s="847"/>
      <c r="H36" s="847"/>
      <c r="I36" s="847"/>
      <c r="J36" s="848"/>
      <c r="K36" s="100"/>
      <c r="L36" s="101"/>
      <c r="M36" s="101"/>
      <c r="N36" s="102"/>
      <c r="O36" s="102"/>
      <c r="P36" s="102"/>
      <c r="Q36" s="102"/>
      <c r="R36" s="102"/>
      <c r="S36" s="102"/>
      <c r="T36" s="102"/>
      <c r="U36" s="102"/>
      <c r="V36" s="102"/>
      <c r="W36" s="102"/>
      <c r="X36" s="102"/>
      <c r="Y36" s="102"/>
      <c r="Z36" s="102"/>
      <c r="AA36" s="102"/>
      <c r="AB36" s="102"/>
      <c r="AC36" s="855" t="str">
        <f>入力シート④!G15</f>
        <v/>
      </c>
      <c r="AD36" s="856"/>
      <c r="AE36" s="856"/>
      <c r="AF36" s="856"/>
      <c r="AG36" s="856"/>
      <c r="AH36" s="856"/>
      <c r="AI36" s="856"/>
      <c r="AJ36" s="856"/>
      <c r="AK36" s="857"/>
      <c r="AL36" s="4"/>
    </row>
    <row r="37" spans="1:42" s="2" customFormat="1" ht="12.75" customHeight="1" x14ac:dyDescent="0.15">
      <c r="A37" s="4"/>
      <c r="B37" s="849"/>
      <c r="C37" s="850"/>
      <c r="D37" s="850"/>
      <c r="E37" s="850"/>
      <c r="F37" s="850"/>
      <c r="G37" s="850"/>
      <c r="H37" s="850"/>
      <c r="I37" s="850"/>
      <c r="J37" s="851"/>
      <c r="K37" s="91"/>
      <c r="L37" s="869">
        <f>入力シート④!D15</f>
        <v>0</v>
      </c>
      <c r="M37" s="870"/>
      <c r="N37" s="4" t="s">
        <v>134</v>
      </c>
      <c r="O37" s="4"/>
      <c r="P37" s="4"/>
      <c r="Q37" s="4"/>
      <c r="R37" s="4"/>
      <c r="S37" s="4"/>
      <c r="T37" s="4"/>
      <c r="U37" s="4"/>
      <c r="V37" s="4"/>
      <c r="W37" s="4"/>
      <c r="X37" s="4"/>
      <c r="Y37" s="4"/>
      <c r="Z37" s="4"/>
      <c r="AA37" s="4"/>
      <c r="AB37" s="4"/>
      <c r="AC37" s="858"/>
      <c r="AD37" s="859"/>
      <c r="AE37" s="859"/>
      <c r="AF37" s="859"/>
      <c r="AG37" s="859"/>
      <c r="AH37" s="859"/>
      <c r="AI37" s="859"/>
      <c r="AJ37" s="859"/>
      <c r="AK37" s="860"/>
      <c r="AL37" s="4"/>
    </row>
    <row r="38" spans="1:42" s="2" customFormat="1" ht="12.75" customHeight="1" x14ac:dyDescent="0.15">
      <c r="A38" s="4"/>
      <c r="B38" s="849"/>
      <c r="C38" s="850"/>
      <c r="D38" s="850"/>
      <c r="E38" s="850"/>
      <c r="F38" s="850"/>
      <c r="G38" s="850"/>
      <c r="H38" s="850"/>
      <c r="I38" s="850"/>
      <c r="J38" s="851"/>
      <c r="K38" s="92"/>
      <c r="L38" s="93"/>
      <c r="M38" s="93"/>
      <c r="N38" s="94"/>
      <c r="O38" s="94"/>
      <c r="P38" s="94"/>
      <c r="Q38" s="94"/>
      <c r="R38" s="94"/>
      <c r="S38" s="94"/>
      <c r="T38" s="94"/>
      <c r="U38" s="94"/>
      <c r="V38" s="94"/>
      <c r="W38" s="94" t="s">
        <v>49</v>
      </c>
      <c r="X38" s="94"/>
      <c r="Y38" s="94"/>
      <c r="Z38" s="94"/>
      <c r="AA38" s="94"/>
      <c r="AB38" s="95"/>
      <c r="AC38" s="861"/>
      <c r="AD38" s="862"/>
      <c r="AE38" s="862"/>
      <c r="AF38" s="862"/>
      <c r="AG38" s="862"/>
      <c r="AH38" s="862"/>
      <c r="AI38" s="862"/>
      <c r="AJ38" s="862"/>
      <c r="AK38" s="863"/>
      <c r="AL38" s="4"/>
    </row>
    <row r="39" spans="1:42" s="2" customFormat="1" ht="12.75" customHeight="1" x14ac:dyDescent="0.15">
      <c r="A39" s="4"/>
      <c r="B39" s="849"/>
      <c r="C39" s="850"/>
      <c r="D39" s="850"/>
      <c r="E39" s="850"/>
      <c r="F39" s="850"/>
      <c r="G39" s="850"/>
      <c r="H39" s="850"/>
      <c r="I39" s="850"/>
      <c r="J39" s="851"/>
      <c r="K39" s="80"/>
      <c r="L39" s="4"/>
      <c r="M39" s="4"/>
      <c r="N39" s="4"/>
      <c r="O39" s="4"/>
      <c r="P39" s="4"/>
      <c r="Q39" s="4"/>
      <c r="R39" s="4"/>
      <c r="S39" s="4"/>
      <c r="T39" s="4"/>
      <c r="U39" s="4"/>
      <c r="V39" s="4"/>
      <c r="W39" s="4"/>
      <c r="X39" s="4"/>
      <c r="Y39" s="4"/>
      <c r="Z39" s="4"/>
      <c r="AA39" s="4"/>
      <c r="AB39" s="4"/>
      <c r="AC39" s="871" t="str">
        <f>入力シート④!G16</f>
        <v/>
      </c>
      <c r="AD39" s="872"/>
      <c r="AE39" s="872"/>
      <c r="AF39" s="872"/>
      <c r="AG39" s="872"/>
      <c r="AH39" s="872"/>
      <c r="AI39" s="872"/>
      <c r="AJ39" s="872"/>
      <c r="AK39" s="873"/>
      <c r="AL39" s="4"/>
    </row>
    <row r="40" spans="1:42" s="2" customFormat="1" ht="12.75" customHeight="1" x14ac:dyDescent="0.15">
      <c r="A40" s="4"/>
      <c r="B40" s="849"/>
      <c r="C40" s="850"/>
      <c r="D40" s="850"/>
      <c r="E40" s="850"/>
      <c r="F40" s="850"/>
      <c r="G40" s="850"/>
      <c r="H40" s="850"/>
      <c r="I40" s="850"/>
      <c r="J40" s="851"/>
      <c r="K40" s="80"/>
      <c r="L40" s="844">
        <f>入力シート④!D16</f>
        <v>0</v>
      </c>
      <c r="M40" s="845"/>
      <c r="N40" s="4" t="s">
        <v>135</v>
      </c>
      <c r="O40" s="4"/>
      <c r="P40" s="4"/>
      <c r="Q40" s="4"/>
      <c r="R40" s="4"/>
      <c r="S40" s="4"/>
      <c r="T40" s="4"/>
      <c r="U40" s="4"/>
      <c r="V40" s="4"/>
      <c r="W40" s="4"/>
      <c r="X40" s="4"/>
      <c r="Y40" s="4"/>
      <c r="Z40" s="4"/>
      <c r="AA40" s="4"/>
      <c r="AB40" s="4"/>
      <c r="AC40" s="874"/>
      <c r="AD40" s="875"/>
      <c r="AE40" s="875"/>
      <c r="AF40" s="875"/>
      <c r="AG40" s="875"/>
      <c r="AH40" s="875"/>
      <c r="AI40" s="875"/>
      <c r="AJ40" s="875"/>
      <c r="AK40" s="876"/>
      <c r="AL40" s="4"/>
    </row>
    <row r="41" spans="1:42" s="2" customFormat="1" ht="12.75" customHeight="1" x14ac:dyDescent="0.15">
      <c r="A41" s="4"/>
      <c r="B41" s="852"/>
      <c r="C41" s="853"/>
      <c r="D41" s="853"/>
      <c r="E41" s="853"/>
      <c r="F41" s="853"/>
      <c r="G41" s="853"/>
      <c r="H41" s="853"/>
      <c r="I41" s="853"/>
      <c r="J41" s="854"/>
      <c r="K41" s="880" t="s">
        <v>50</v>
      </c>
      <c r="L41" s="881"/>
      <c r="M41" s="881"/>
      <c r="N41" s="881"/>
      <c r="O41" s="881"/>
      <c r="P41" s="881"/>
      <c r="Q41" s="881"/>
      <c r="R41" s="881"/>
      <c r="S41" s="881"/>
      <c r="T41" s="881"/>
      <c r="U41" s="881"/>
      <c r="V41" s="881"/>
      <c r="W41" s="881"/>
      <c r="X41" s="881"/>
      <c r="Y41" s="881"/>
      <c r="Z41" s="881"/>
      <c r="AA41" s="881"/>
      <c r="AB41" s="882"/>
      <c r="AC41" s="877"/>
      <c r="AD41" s="878"/>
      <c r="AE41" s="878"/>
      <c r="AF41" s="878"/>
      <c r="AG41" s="878"/>
      <c r="AH41" s="878"/>
      <c r="AI41" s="878"/>
      <c r="AJ41" s="878"/>
      <c r="AK41" s="879"/>
      <c r="AL41" s="4"/>
    </row>
    <row r="42" spans="1:42" s="2" customFormat="1" ht="12.75" customHeight="1" x14ac:dyDescent="0.15">
      <c r="A42" s="4"/>
      <c r="B42" s="846" t="s">
        <v>51</v>
      </c>
      <c r="C42" s="847"/>
      <c r="D42" s="847"/>
      <c r="E42" s="847"/>
      <c r="F42" s="847"/>
      <c r="G42" s="847"/>
      <c r="H42" s="847"/>
      <c r="I42" s="847"/>
      <c r="J42" s="848"/>
      <c r="K42" s="796" t="s">
        <v>52</v>
      </c>
      <c r="L42" s="797"/>
      <c r="M42" s="797"/>
      <c r="N42" s="797"/>
      <c r="O42" s="797"/>
      <c r="P42" s="797"/>
      <c r="Q42" s="797"/>
      <c r="R42" s="797"/>
      <c r="S42" s="797"/>
      <c r="T42" s="797"/>
      <c r="U42" s="797"/>
      <c r="V42" s="797"/>
      <c r="W42" s="797"/>
      <c r="X42" s="797"/>
      <c r="Y42" s="797"/>
      <c r="Z42" s="797"/>
      <c r="AA42" s="797"/>
      <c r="AB42" s="787"/>
      <c r="AC42" s="907" t="str">
        <f>入力シート④!D17</f>
        <v/>
      </c>
      <c r="AD42" s="908"/>
      <c r="AE42" s="908"/>
      <c r="AF42" s="908"/>
      <c r="AG42" s="908"/>
      <c r="AH42" s="908"/>
      <c r="AI42" s="908"/>
      <c r="AJ42" s="908"/>
      <c r="AK42" s="909"/>
      <c r="AL42" s="4"/>
    </row>
    <row r="43" spans="1:42" s="2" customFormat="1" ht="12.75" customHeight="1" thickBot="1" x14ac:dyDescent="0.2">
      <c r="A43" s="4"/>
      <c r="B43" s="901"/>
      <c r="C43" s="902"/>
      <c r="D43" s="902"/>
      <c r="E43" s="902"/>
      <c r="F43" s="902"/>
      <c r="G43" s="902"/>
      <c r="H43" s="902"/>
      <c r="I43" s="902"/>
      <c r="J43" s="903"/>
      <c r="K43" s="904"/>
      <c r="L43" s="905"/>
      <c r="M43" s="905"/>
      <c r="N43" s="905"/>
      <c r="O43" s="905"/>
      <c r="P43" s="905"/>
      <c r="Q43" s="905"/>
      <c r="R43" s="905"/>
      <c r="S43" s="905"/>
      <c r="T43" s="905"/>
      <c r="U43" s="905"/>
      <c r="V43" s="905"/>
      <c r="W43" s="905"/>
      <c r="X43" s="905"/>
      <c r="Y43" s="905"/>
      <c r="Z43" s="905"/>
      <c r="AA43" s="905"/>
      <c r="AB43" s="906"/>
      <c r="AC43" s="910"/>
      <c r="AD43" s="911"/>
      <c r="AE43" s="911"/>
      <c r="AF43" s="911"/>
      <c r="AG43" s="911"/>
      <c r="AH43" s="911"/>
      <c r="AI43" s="911"/>
      <c r="AJ43" s="911"/>
      <c r="AK43" s="912"/>
      <c r="AL43" s="4"/>
    </row>
    <row r="44" spans="1:42" s="2" customFormat="1" ht="12.75" customHeight="1" thickTop="1" x14ac:dyDescent="0.15">
      <c r="A44" s="61"/>
      <c r="B44" s="886" t="s">
        <v>43</v>
      </c>
      <c r="C44" s="887"/>
      <c r="D44" s="887"/>
      <c r="E44" s="887"/>
      <c r="F44" s="887"/>
      <c r="G44" s="887"/>
      <c r="H44" s="887"/>
      <c r="I44" s="887"/>
      <c r="J44" s="888"/>
      <c r="K44" s="892" t="s">
        <v>53</v>
      </c>
      <c r="L44" s="893"/>
      <c r="M44" s="893"/>
      <c r="N44" s="893"/>
      <c r="O44" s="893"/>
      <c r="P44" s="893"/>
      <c r="Q44" s="893"/>
      <c r="R44" s="893"/>
      <c r="S44" s="893"/>
      <c r="T44" s="893"/>
      <c r="U44" s="893"/>
      <c r="V44" s="893"/>
      <c r="W44" s="893"/>
      <c r="X44" s="893"/>
      <c r="Y44" s="893"/>
      <c r="Z44" s="893"/>
      <c r="AA44" s="893"/>
      <c r="AB44" s="894"/>
      <c r="AC44" s="895" t="str">
        <f>入力シート④!D18</f>
        <v/>
      </c>
      <c r="AD44" s="896"/>
      <c r="AE44" s="896"/>
      <c r="AF44" s="896"/>
      <c r="AG44" s="896"/>
      <c r="AH44" s="896"/>
      <c r="AI44" s="896"/>
      <c r="AJ44" s="896"/>
      <c r="AK44" s="897"/>
      <c r="AL44" s="61"/>
      <c r="AP44" s="18"/>
    </row>
    <row r="45" spans="1:42" s="2" customFormat="1" ht="12.75" customHeight="1" x14ac:dyDescent="0.15">
      <c r="A45" s="61"/>
      <c r="B45" s="889"/>
      <c r="C45" s="890"/>
      <c r="D45" s="890"/>
      <c r="E45" s="890"/>
      <c r="F45" s="890"/>
      <c r="G45" s="890"/>
      <c r="H45" s="890"/>
      <c r="I45" s="890"/>
      <c r="J45" s="891"/>
      <c r="K45" s="883"/>
      <c r="L45" s="884"/>
      <c r="M45" s="884"/>
      <c r="N45" s="884"/>
      <c r="O45" s="884"/>
      <c r="P45" s="884"/>
      <c r="Q45" s="884"/>
      <c r="R45" s="884"/>
      <c r="S45" s="884"/>
      <c r="T45" s="884"/>
      <c r="U45" s="884"/>
      <c r="V45" s="884"/>
      <c r="W45" s="884"/>
      <c r="X45" s="884"/>
      <c r="Y45" s="884"/>
      <c r="Z45" s="884"/>
      <c r="AA45" s="884"/>
      <c r="AB45" s="788"/>
      <c r="AC45" s="898"/>
      <c r="AD45" s="899"/>
      <c r="AE45" s="899"/>
      <c r="AF45" s="899"/>
      <c r="AG45" s="899"/>
      <c r="AH45" s="899"/>
      <c r="AI45" s="899"/>
      <c r="AJ45" s="899"/>
      <c r="AK45" s="900"/>
      <c r="AL45" s="61"/>
      <c r="AP45" s="18"/>
    </row>
    <row r="46" spans="1:42" s="2" customFormat="1" ht="18" customHeight="1" x14ac:dyDescent="0.15">
      <c r="A46" s="4"/>
      <c r="B46" s="96" t="s">
        <v>54</v>
      </c>
      <c r="C46" s="61" t="s">
        <v>55</v>
      </c>
      <c r="D46" s="96"/>
      <c r="E46" s="96"/>
      <c r="F46" s="96"/>
      <c r="G46" s="96"/>
      <c r="H46" s="96"/>
      <c r="I46" s="96"/>
      <c r="J46" s="4"/>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62"/>
    </row>
    <row r="47" spans="1:42" s="2" customFormat="1" ht="18" customHeight="1" x14ac:dyDescent="0.15">
      <c r="A47" s="4"/>
      <c r="B47" s="96" t="s">
        <v>54</v>
      </c>
      <c r="C47" s="61" t="s">
        <v>56</v>
      </c>
      <c r="D47" s="96"/>
      <c r="E47" s="96"/>
      <c r="F47" s="96"/>
      <c r="G47" s="96"/>
      <c r="H47" s="96"/>
      <c r="I47" s="96"/>
      <c r="J47" s="4"/>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62"/>
    </row>
    <row r="48" spans="1:42" ht="11.25" customHeight="1" x14ac:dyDescent="0.15"/>
    <row r="49" spans="2:91" ht="11.25" customHeight="1" x14ac:dyDescent="0.15"/>
    <row r="50" spans="2:91" ht="11.25" customHeight="1" x14ac:dyDescent="0.15"/>
    <row r="51" spans="2:91" ht="11.25" customHeight="1" x14ac:dyDescent="0.15"/>
    <row r="60" spans="2:91" s="4" customFormat="1" ht="14.25" x14ac:dyDescent="0.1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row r="61" spans="2:91" s="4" customFormat="1" ht="14.25" hidden="1" x14ac:dyDescent="0.15">
      <c r="B61" s="27" t="b">
        <v>0</v>
      </c>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2:91" s="4" customFormat="1" ht="14.25" x14ac:dyDescent="0.15">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sheetData>
  <sheetProtection algorithmName="SHA-512" hashValue="Y5/F5Noh80mCdplK3nbHCJRv+2rfVBS0J0RQ7H3AMBJieBp0CvRmgcbf138Hac2s5VvyBeshs/0asDKwVe8vXw==" saltValue="wdvo9QRspZJHZTL5wILpzg==" spinCount="100000" sheet="1" objects="1" selectLockedCells="1" selectUnlockedCells="1"/>
  <mergeCells count="38">
    <mergeCell ref="B35:C35"/>
    <mergeCell ref="B42:J43"/>
    <mergeCell ref="K42:AB43"/>
    <mergeCell ref="AC42:AK43"/>
    <mergeCell ref="B28:J29"/>
    <mergeCell ref="K28:AB29"/>
    <mergeCell ref="AC28:AK29"/>
    <mergeCell ref="B30:J31"/>
    <mergeCell ref="K30:AB31"/>
    <mergeCell ref="AC30:AK31"/>
    <mergeCell ref="B44:J45"/>
    <mergeCell ref="K44:AB45"/>
    <mergeCell ref="AC44:AK45"/>
    <mergeCell ref="B36:J41"/>
    <mergeCell ref="AC36:AK38"/>
    <mergeCell ref="L37:M37"/>
    <mergeCell ref="AC39:AK41"/>
    <mergeCell ref="L40:M40"/>
    <mergeCell ref="K41:AB41"/>
    <mergeCell ref="V9:AI9"/>
    <mergeCell ref="V10:AI10"/>
    <mergeCell ref="V11:AI11"/>
    <mergeCell ref="V12:AI12"/>
    <mergeCell ref="V13:AI13"/>
    <mergeCell ref="A2:AL2"/>
    <mergeCell ref="B7:F7"/>
    <mergeCell ref="G7:S8"/>
    <mergeCell ref="T7:AK8"/>
    <mergeCell ref="B8:F8"/>
    <mergeCell ref="B21:C21"/>
    <mergeCell ref="B22:J27"/>
    <mergeCell ref="AC22:AK24"/>
    <mergeCell ref="B14:S14"/>
    <mergeCell ref="V14:AI14"/>
    <mergeCell ref="L23:M23"/>
    <mergeCell ref="AC25:AK27"/>
    <mergeCell ref="L26:M26"/>
    <mergeCell ref="K27:AB27"/>
  </mergeCells>
  <phoneticPr fontId="6"/>
  <printOptions horizontalCentered="1"/>
  <pageMargins left="0.55118110236220474" right="0.39370078740157483" top="0.59055118110236227" bottom="0.47244094488188981"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M53"/>
  <sheetViews>
    <sheetView showGridLines="0" showZeros="0" view="pageBreakPreview" topLeftCell="A7" zoomScaleNormal="85" zoomScaleSheetLayoutView="100" workbookViewId="0">
      <selection activeCell="C36" sqref="C36"/>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t="s">
        <v>112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930" t="s">
        <v>60</v>
      </c>
      <c r="B2" s="930"/>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O2" s="3"/>
    </row>
    <row r="3" spans="1:91" s="2" customFormat="1" ht="8.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O3" s="3"/>
    </row>
    <row r="4" spans="1:91" s="2" customFormat="1" ht="17.25" customHeight="1" x14ac:dyDescent="0.15">
      <c r="A4" s="5"/>
      <c r="B4" s="10"/>
      <c r="C4" s="931"/>
      <c r="D4" s="931"/>
      <c r="E4" s="931"/>
      <c r="F4" s="931"/>
      <c r="G4" s="931"/>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c r="AK4" s="5"/>
      <c r="AL4" s="5"/>
      <c r="AO4" s="3"/>
    </row>
    <row r="5" spans="1:91" s="2" customFormat="1" ht="18" customHeight="1" thickBot="1" x14ac:dyDescent="0.2">
      <c r="A5" s="1"/>
      <c r="B5" s="1"/>
      <c r="C5" s="932" t="s">
        <v>29</v>
      </c>
      <c r="D5" s="932"/>
      <c r="E5" s="932"/>
      <c r="F5" s="932"/>
      <c r="G5" s="932"/>
      <c r="H5" s="932"/>
      <c r="I5" s="932"/>
      <c r="J5" s="932"/>
      <c r="K5" s="932"/>
      <c r="L5" s="932"/>
      <c r="M5" s="932"/>
      <c r="N5" s="932"/>
      <c r="O5" s="932"/>
      <c r="P5" s="932"/>
      <c r="Q5" s="932"/>
      <c r="R5" s="932"/>
      <c r="S5" s="932"/>
      <c r="T5" s="932"/>
      <c r="U5" s="932"/>
      <c r="V5" s="932"/>
      <c r="W5" s="932"/>
      <c r="X5" s="932"/>
      <c r="Y5" s="932"/>
      <c r="Z5" s="932"/>
      <c r="AA5" s="932"/>
      <c r="AB5" s="932"/>
      <c r="AC5" s="932"/>
      <c r="AD5" s="932"/>
      <c r="AE5" s="932"/>
      <c r="AF5" s="932"/>
      <c r="AG5" s="932"/>
      <c r="AH5" s="932"/>
      <c r="AI5" s="932"/>
      <c r="AJ5" s="932"/>
      <c r="AK5" s="1"/>
      <c r="AL5" s="4"/>
      <c r="AN5" s="6" t="s">
        <v>4</v>
      </c>
    </row>
    <row r="6" spans="1:91" s="2" customFormat="1" ht="24.95" customHeight="1" x14ac:dyDescent="0.15">
      <c r="A6" s="1"/>
      <c r="B6" s="933"/>
      <c r="C6" s="934"/>
      <c r="D6" s="934"/>
      <c r="E6" s="934"/>
      <c r="F6" s="934"/>
      <c r="G6" s="934"/>
      <c r="H6" s="935"/>
      <c r="I6" s="939" t="s">
        <v>61</v>
      </c>
      <c r="J6" s="940"/>
      <c r="K6" s="941"/>
      <c r="L6" s="940" t="s">
        <v>26</v>
      </c>
      <c r="M6" s="940"/>
      <c r="N6" s="940"/>
      <c r="O6" s="945" t="s">
        <v>27</v>
      </c>
      <c r="P6" s="946"/>
      <c r="Q6" s="946"/>
      <c r="R6" s="947"/>
      <c r="S6" s="946" t="s">
        <v>62</v>
      </c>
      <c r="T6" s="946"/>
      <c r="U6" s="946"/>
      <c r="V6" s="946"/>
      <c r="W6" s="951" t="s">
        <v>63</v>
      </c>
      <c r="X6" s="946"/>
      <c r="Y6" s="946"/>
      <c r="Z6" s="947"/>
      <c r="AA6" s="940" t="s">
        <v>64</v>
      </c>
      <c r="AB6" s="940"/>
      <c r="AC6" s="940"/>
      <c r="AD6" s="940"/>
      <c r="AE6" s="940"/>
      <c r="AF6" s="940"/>
      <c r="AG6" s="939" t="s">
        <v>65</v>
      </c>
      <c r="AH6" s="940"/>
      <c r="AI6" s="940"/>
      <c r="AJ6" s="952"/>
      <c r="AK6" s="1"/>
      <c r="AL6" s="1"/>
    </row>
    <row r="7" spans="1:91" s="2" customFormat="1" ht="34.5" customHeight="1" x14ac:dyDescent="0.15">
      <c r="A7" s="1"/>
      <c r="B7" s="936"/>
      <c r="C7" s="937"/>
      <c r="D7" s="937"/>
      <c r="E7" s="937"/>
      <c r="F7" s="937"/>
      <c r="G7" s="937"/>
      <c r="H7" s="938"/>
      <c r="I7" s="942"/>
      <c r="J7" s="943"/>
      <c r="K7" s="944"/>
      <c r="L7" s="943"/>
      <c r="M7" s="943"/>
      <c r="N7" s="943"/>
      <c r="O7" s="948"/>
      <c r="P7" s="949"/>
      <c r="Q7" s="949"/>
      <c r="R7" s="950"/>
      <c r="S7" s="949"/>
      <c r="T7" s="949"/>
      <c r="U7" s="949"/>
      <c r="V7" s="949"/>
      <c r="W7" s="948"/>
      <c r="X7" s="949"/>
      <c r="Y7" s="949"/>
      <c r="Z7" s="950"/>
      <c r="AA7" s="943"/>
      <c r="AB7" s="943"/>
      <c r="AC7" s="943"/>
      <c r="AD7" s="943"/>
      <c r="AE7" s="943"/>
      <c r="AF7" s="943"/>
      <c r="AG7" s="942"/>
      <c r="AH7" s="943"/>
      <c r="AI7" s="943"/>
      <c r="AJ7" s="953"/>
      <c r="AK7" s="1"/>
      <c r="AL7" s="1"/>
    </row>
    <row r="8" spans="1:91" s="2" customFormat="1" ht="24.95" customHeight="1" x14ac:dyDescent="0.15">
      <c r="A8" s="1"/>
      <c r="B8" s="925">
        <f>入力シート⑤!C9</f>
        <v>0</v>
      </c>
      <c r="C8" s="914"/>
      <c r="D8" s="914"/>
      <c r="E8" s="914"/>
      <c r="F8" s="914"/>
      <c r="G8" s="914"/>
      <c r="H8" s="915"/>
      <c r="I8" s="913">
        <f>入力シート⑤!J9</f>
        <v>0</v>
      </c>
      <c r="J8" s="914"/>
      <c r="K8" s="915"/>
      <c r="L8" s="913">
        <f>入力シート⑤!M9</f>
        <v>0</v>
      </c>
      <c r="M8" s="914"/>
      <c r="N8" s="915"/>
      <c r="O8" s="928">
        <f>入力シート⑤!P9</f>
        <v>0</v>
      </c>
      <c r="P8" s="914"/>
      <c r="Q8" s="914"/>
      <c r="R8" s="915"/>
      <c r="S8" s="928">
        <f>入力シート⑤!T9</f>
        <v>0</v>
      </c>
      <c r="T8" s="914"/>
      <c r="U8" s="914"/>
      <c r="V8" s="915"/>
      <c r="W8" s="929">
        <f>入力シート⑤!X9</f>
        <v>0</v>
      </c>
      <c r="X8" s="914"/>
      <c r="Y8" s="914"/>
      <c r="Z8" s="915"/>
      <c r="AA8" s="913">
        <f>入力シート⑤!AB9</f>
        <v>0</v>
      </c>
      <c r="AB8" s="914"/>
      <c r="AC8" s="914"/>
      <c r="AD8" s="914"/>
      <c r="AE8" s="914"/>
      <c r="AF8" s="915"/>
      <c r="AG8" s="913">
        <f>入力シート⑤!AH9</f>
        <v>0</v>
      </c>
      <c r="AH8" s="914"/>
      <c r="AI8" s="914"/>
      <c r="AJ8" s="922"/>
      <c r="AK8" s="1"/>
      <c r="AL8" s="1"/>
    </row>
    <row r="9" spans="1:91" s="2" customFormat="1" ht="24.95" customHeight="1" x14ac:dyDescent="0.15">
      <c r="A9" s="1"/>
      <c r="B9" s="926"/>
      <c r="C9" s="917"/>
      <c r="D9" s="917"/>
      <c r="E9" s="917"/>
      <c r="F9" s="917"/>
      <c r="G9" s="917"/>
      <c r="H9" s="918"/>
      <c r="I9" s="916"/>
      <c r="J9" s="917"/>
      <c r="K9" s="918"/>
      <c r="L9" s="916"/>
      <c r="M9" s="917"/>
      <c r="N9" s="918"/>
      <c r="O9" s="916"/>
      <c r="P9" s="917"/>
      <c r="Q9" s="917"/>
      <c r="R9" s="918"/>
      <c r="S9" s="916"/>
      <c r="T9" s="917"/>
      <c r="U9" s="917"/>
      <c r="V9" s="918"/>
      <c r="W9" s="916"/>
      <c r="X9" s="917"/>
      <c r="Y9" s="917"/>
      <c r="Z9" s="918"/>
      <c r="AA9" s="916"/>
      <c r="AB9" s="917"/>
      <c r="AC9" s="917"/>
      <c r="AD9" s="917"/>
      <c r="AE9" s="917"/>
      <c r="AF9" s="918"/>
      <c r="AG9" s="916"/>
      <c r="AH9" s="917"/>
      <c r="AI9" s="917"/>
      <c r="AJ9" s="923"/>
      <c r="AK9" s="1"/>
      <c r="AL9" s="1"/>
    </row>
    <row r="10" spans="1:91" s="2" customFormat="1" ht="24.95" customHeight="1" x14ac:dyDescent="0.15">
      <c r="A10" s="1"/>
      <c r="B10" s="926"/>
      <c r="C10" s="917"/>
      <c r="D10" s="917"/>
      <c r="E10" s="917"/>
      <c r="F10" s="917"/>
      <c r="G10" s="917"/>
      <c r="H10" s="918"/>
      <c r="I10" s="916"/>
      <c r="J10" s="917"/>
      <c r="K10" s="918"/>
      <c r="L10" s="916"/>
      <c r="M10" s="917"/>
      <c r="N10" s="918"/>
      <c r="O10" s="916"/>
      <c r="P10" s="917"/>
      <c r="Q10" s="917"/>
      <c r="R10" s="918"/>
      <c r="S10" s="916"/>
      <c r="T10" s="917"/>
      <c r="U10" s="917"/>
      <c r="V10" s="918"/>
      <c r="W10" s="916"/>
      <c r="X10" s="917"/>
      <c r="Y10" s="917"/>
      <c r="Z10" s="918"/>
      <c r="AA10" s="916"/>
      <c r="AB10" s="917"/>
      <c r="AC10" s="917"/>
      <c r="AD10" s="917"/>
      <c r="AE10" s="917"/>
      <c r="AF10" s="918"/>
      <c r="AG10" s="916"/>
      <c r="AH10" s="917"/>
      <c r="AI10" s="917"/>
      <c r="AJ10" s="923"/>
      <c r="AK10" s="1"/>
      <c r="AL10" s="1"/>
      <c r="AN10" s="6" t="s">
        <v>4</v>
      </c>
    </row>
    <row r="11" spans="1:91" s="2" customFormat="1" ht="24.95" customHeight="1" x14ac:dyDescent="0.15">
      <c r="A11" s="1"/>
      <c r="B11" s="926"/>
      <c r="C11" s="917"/>
      <c r="D11" s="917"/>
      <c r="E11" s="917"/>
      <c r="F11" s="917"/>
      <c r="G11" s="917"/>
      <c r="H11" s="918"/>
      <c r="I11" s="916"/>
      <c r="J11" s="917"/>
      <c r="K11" s="918"/>
      <c r="L11" s="916"/>
      <c r="M11" s="917"/>
      <c r="N11" s="918"/>
      <c r="O11" s="916"/>
      <c r="P11" s="917"/>
      <c r="Q11" s="917"/>
      <c r="R11" s="918"/>
      <c r="S11" s="916"/>
      <c r="T11" s="917"/>
      <c r="U11" s="917"/>
      <c r="V11" s="918"/>
      <c r="W11" s="916"/>
      <c r="X11" s="917"/>
      <c r="Y11" s="917"/>
      <c r="Z11" s="918"/>
      <c r="AA11" s="916"/>
      <c r="AB11" s="917"/>
      <c r="AC11" s="917"/>
      <c r="AD11" s="917"/>
      <c r="AE11" s="917"/>
      <c r="AF11" s="918"/>
      <c r="AG11" s="916"/>
      <c r="AH11" s="917"/>
      <c r="AI11" s="917"/>
      <c r="AJ11" s="923"/>
      <c r="AK11" s="10"/>
      <c r="AL11" s="1"/>
      <c r="AN11" s="6"/>
    </row>
    <row r="12" spans="1:91" s="2" customFormat="1" ht="24.95" customHeight="1" x14ac:dyDescent="0.15">
      <c r="A12" s="1"/>
      <c r="B12" s="927"/>
      <c r="C12" s="920"/>
      <c r="D12" s="920"/>
      <c r="E12" s="920"/>
      <c r="F12" s="920"/>
      <c r="G12" s="920"/>
      <c r="H12" s="921"/>
      <c r="I12" s="919"/>
      <c r="J12" s="920"/>
      <c r="K12" s="921"/>
      <c r="L12" s="919"/>
      <c r="M12" s="920"/>
      <c r="N12" s="921"/>
      <c r="O12" s="919"/>
      <c r="P12" s="920"/>
      <c r="Q12" s="920"/>
      <c r="R12" s="921"/>
      <c r="S12" s="919"/>
      <c r="T12" s="920"/>
      <c r="U12" s="920"/>
      <c r="V12" s="921"/>
      <c r="W12" s="919"/>
      <c r="X12" s="920"/>
      <c r="Y12" s="920"/>
      <c r="Z12" s="921"/>
      <c r="AA12" s="919"/>
      <c r="AB12" s="920"/>
      <c r="AC12" s="920"/>
      <c r="AD12" s="920"/>
      <c r="AE12" s="920"/>
      <c r="AF12" s="921"/>
      <c r="AG12" s="919"/>
      <c r="AH12" s="920"/>
      <c r="AI12" s="920"/>
      <c r="AJ12" s="924"/>
      <c r="AK12" s="1"/>
      <c r="AL12" s="9"/>
      <c r="AN12" s="3" t="s">
        <v>8</v>
      </c>
    </row>
    <row r="13" spans="1:91" s="2" customFormat="1" ht="24.95" customHeight="1" x14ac:dyDescent="0.15">
      <c r="A13" s="1"/>
      <c r="B13" s="925">
        <f>入力シート⑤!C13</f>
        <v>0</v>
      </c>
      <c r="C13" s="914"/>
      <c r="D13" s="914"/>
      <c r="E13" s="914"/>
      <c r="F13" s="914"/>
      <c r="G13" s="914"/>
      <c r="H13" s="915"/>
      <c r="I13" s="913">
        <f>入力シート⑤!J13</f>
        <v>0</v>
      </c>
      <c r="J13" s="914"/>
      <c r="K13" s="915"/>
      <c r="L13" s="913">
        <f>入力シート⑤!M13</f>
        <v>0</v>
      </c>
      <c r="M13" s="914"/>
      <c r="N13" s="915"/>
      <c r="O13" s="928">
        <f>入力シート⑤!P13</f>
        <v>0</v>
      </c>
      <c r="P13" s="914"/>
      <c r="Q13" s="914"/>
      <c r="R13" s="915"/>
      <c r="S13" s="928">
        <f>入力シート⑤!T13</f>
        <v>0</v>
      </c>
      <c r="T13" s="914"/>
      <c r="U13" s="914"/>
      <c r="V13" s="915"/>
      <c r="W13" s="929">
        <f>入力シート⑤!X13</f>
        <v>0</v>
      </c>
      <c r="X13" s="914"/>
      <c r="Y13" s="914"/>
      <c r="Z13" s="915"/>
      <c r="AA13" s="913">
        <f>入力シート⑤!AB13</f>
        <v>0</v>
      </c>
      <c r="AB13" s="914"/>
      <c r="AC13" s="914"/>
      <c r="AD13" s="914"/>
      <c r="AE13" s="914"/>
      <c r="AF13" s="915"/>
      <c r="AG13" s="913">
        <f>入力シート⑤!AH13</f>
        <v>0</v>
      </c>
      <c r="AH13" s="914"/>
      <c r="AI13" s="914"/>
      <c r="AJ13" s="922"/>
      <c r="AK13" s="1"/>
      <c r="AL13" s="11"/>
    </row>
    <row r="14" spans="1:91" s="2" customFormat="1" ht="24.95" customHeight="1" x14ac:dyDescent="0.15">
      <c r="A14" s="1"/>
      <c r="B14" s="926"/>
      <c r="C14" s="917"/>
      <c r="D14" s="917"/>
      <c r="E14" s="917"/>
      <c r="F14" s="917"/>
      <c r="G14" s="917"/>
      <c r="H14" s="918"/>
      <c r="I14" s="916"/>
      <c r="J14" s="917"/>
      <c r="K14" s="918"/>
      <c r="L14" s="916"/>
      <c r="M14" s="917"/>
      <c r="N14" s="918"/>
      <c r="O14" s="916"/>
      <c r="P14" s="917"/>
      <c r="Q14" s="917"/>
      <c r="R14" s="918"/>
      <c r="S14" s="916"/>
      <c r="T14" s="917"/>
      <c r="U14" s="917"/>
      <c r="V14" s="918"/>
      <c r="W14" s="916"/>
      <c r="X14" s="917"/>
      <c r="Y14" s="917"/>
      <c r="Z14" s="918"/>
      <c r="AA14" s="916"/>
      <c r="AB14" s="917"/>
      <c r="AC14" s="917"/>
      <c r="AD14" s="917"/>
      <c r="AE14" s="917"/>
      <c r="AF14" s="918"/>
      <c r="AG14" s="916"/>
      <c r="AH14" s="917"/>
      <c r="AI14" s="917"/>
      <c r="AJ14" s="923"/>
      <c r="AK14" s="1"/>
      <c r="AL14" s="11"/>
    </row>
    <row r="15" spans="1:91" s="2" customFormat="1" ht="24.95" customHeight="1" x14ac:dyDescent="0.15">
      <c r="A15" s="1"/>
      <c r="B15" s="926"/>
      <c r="C15" s="917"/>
      <c r="D15" s="917"/>
      <c r="E15" s="917"/>
      <c r="F15" s="917"/>
      <c r="G15" s="917"/>
      <c r="H15" s="918"/>
      <c r="I15" s="916"/>
      <c r="J15" s="917"/>
      <c r="K15" s="918"/>
      <c r="L15" s="916"/>
      <c r="M15" s="917"/>
      <c r="N15" s="918"/>
      <c r="O15" s="916"/>
      <c r="P15" s="917"/>
      <c r="Q15" s="917"/>
      <c r="R15" s="918"/>
      <c r="S15" s="916"/>
      <c r="T15" s="917"/>
      <c r="U15" s="917"/>
      <c r="V15" s="918"/>
      <c r="W15" s="916"/>
      <c r="X15" s="917"/>
      <c r="Y15" s="917"/>
      <c r="Z15" s="918"/>
      <c r="AA15" s="916"/>
      <c r="AB15" s="917"/>
      <c r="AC15" s="917"/>
      <c r="AD15" s="917"/>
      <c r="AE15" s="917"/>
      <c r="AF15" s="918"/>
      <c r="AG15" s="916"/>
      <c r="AH15" s="917"/>
      <c r="AI15" s="917"/>
      <c r="AJ15" s="923"/>
      <c r="AK15" s="1"/>
      <c r="AL15" s="11"/>
    </row>
    <row r="16" spans="1:91" s="2" customFormat="1" ht="24.95" customHeight="1" x14ac:dyDescent="0.15">
      <c r="A16" s="1"/>
      <c r="B16" s="926"/>
      <c r="C16" s="917"/>
      <c r="D16" s="917"/>
      <c r="E16" s="917"/>
      <c r="F16" s="917"/>
      <c r="G16" s="917"/>
      <c r="H16" s="918"/>
      <c r="I16" s="916"/>
      <c r="J16" s="917"/>
      <c r="K16" s="918"/>
      <c r="L16" s="916"/>
      <c r="M16" s="917"/>
      <c r="N16" s="918"/>
      <c r="O16" s="916"/>
      <c r="P16" s="917"/>
      <c r="Q16" s="917"/>
      <c r="R16" s="918"/>
      <c r="S16" s="916"/>
      <c r="T16" s="917"/>
      <c r="U16" s="917"/>
      <c r="V16" s="918"/>
      <c r="W16" s="916"/>
      <c r="X16" s="917"/>
      <c r="Y16" s="917"/>
      <c r="Z16" s="918"/>
      <c r="AA16" s="916"/>
      <c r="AB16" s="917"/>
      <c r="AC16" s="917"/>
      <c r="AD16" s="917"/>
      <c r="AE16" s="917"/>
      <c r="AF16" s="918"/>
      <c r="AG16" s="916"/>
      <c r="AH16" s="917"/>
      <c r="AI16" s="917"/>
      <c r="AJ16" s="923"/>
      <c r="AK16" s="1"/>
      <c r="AL16" s="11"/>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row>
    <row r="17" spans="1:42" s="2" customFormat="1" ht="24.95" customHeight="1" x14ac:dyDescent="0.15">
      <c r="A17" s="1"/>
      <c r="B17" s="927"/>
      <c r="C17" s="920"/>
      <c r="D17" s="920"/>
      <c r="E17" s="920"/>
      <c r="F17" s="920"/>
      <c r="G17" s="920"/>
      <c r="H17" s="921"/>
      <c r="I17" s="919"/>
      <c r="J17" s="920"/>
      <c r="K17" s="921"/>
      <c r="L17" s="919"/>
      <c r="M17" s="920"/>
      <c r="N17" s="921"/>
      <c r="O17" s="919"/>
      <c r="P17" s="920"/>
      <c r="Q17" s="920"/>
      <c r="R17" s="921"/>
      <c r="S17" s="919"/>
      <c r="T17" s="920"/>
      <c r="U17" s="920"/>
      <c r="V17" s="921"/>
      <c r="W17" s="919"/>
      <c r="X17" s="920"/>
      <c r="Y17" s="920"/>
      <c r="Z17" s="921"/>
      <c r="AA17" s="919"/>
      <c r="AB17" s="920"/>
      <c r="AC17" s="920"/>
      <c r="AD17" s="920"/>
      <c r="AE17" s="920"/>
      <c r="AF17" s="921"/>
      <c r="AG17" s="919"/>
      <c r="AH17" s="920"/>
      <c r="AI17" s="920"/>
      <c r="AJ17" s="924"/>
      <c r="AK17" s="1"/>
      <c r="AL17" s="14"/>
      <c r="AN17" s="6" t="s">
        <v>12</v>
      </c>
    </row>
    <row r="18" spans="1:42" s="2" customFormat="1" ht="24.95" customHeight="1" x14ac:dyDescent="0.15">
      <c r="A18" s="1"/>
      <c r="B18" s="925">
        <f>入力シート⑤!C17</f>
        <v>0</v>
      </c>
      <c r="C18" s="914"/>
      <c r="D18" s="914"/>
      <c r="E18" s="914"/>
      <c r="F18" s="914"/>
      <c r="G18" s="914"/>
      <c r="H18" s="915"/>
      <c r="I18" s="913">
        <f>入力シート⑤!J17</f>
        <v>0</v>
      </c>
      <c r="J18" s="914"/>
      <c r="K18" s="915"/>
      <c r="L18" s="913">
        <f>入力シート⑤!M17</f>
        <v>0</v>
      </c>
      <c r="M18" s="914"/>
      <c r="N18" s="915"/>
      <c r="O18" s="928">
        <f>入力シート⑤!P17</f>
        <v>0</v>
      </c>
      <c r="P18" s="914"/>
      <c r="Q18" s="914"/>
      <c r="R18" s="915"/>
      <c r="S18" s="928">
        <f>入力シート⑤!T17</f>
        <v>0</v>
      </c>
      <c r="T18" s="914"/>
      <c r="U18" s="914"/>
      <c r="V18" s="915"/>
      <c r="W18" s="929">
        <f>入力シート⑤!X17</f>
        <v>0</v>
      </c>
      <c r="X18" s="914"/>
      <c r="Y18" s="914"/>
      <c r="Z18" s="915"/>
      <c r="AA18" s="913">
        <f>入力シート⑤!AB17</f>
        <v>0</v>
      </c>
      <c r="AB18" s="914"/>
      <c r="AC18" s="914"/>
      <c r="AD18" s="914"/>
      <c r="AE18" s="914"/>
      <c r="AF18" s="915"/>
      <c r="AG18" s="913">
        <f>入力シート⑤!AH17</f>
        <v>0</v>
      </c>
      <c r="AH18" s="914"/>
      <c r="AI18" s="914"/>
      <c r="AJ18" s="922"/>
      <c r="AK18" s="1"/>
      <c r="AL18" s="14"/>
      <c r="AN18" s="6"/>
    </row>
    <row r="19" spans="1:42" s="2" customFormat="1" ht="24.95" customHeight="1" x14ac:dyDescent="0.15">
      <c r="A19" s="1"/>
      <c r="B19" s="926"/>
      <c r="C19" s="917"/>
      <c r="D19" s="917"/>
      <c r="E19" s="917"/>
      <c r="F19" s="917"/>
      <c r="G19" s="917"/>
      <c r="H19" s="918"/>
      <c r="I19" s="916"/>
      <c r="J19" s="917"/>
      <c r="K19" s="918"/>
      <c r="L19" s="916"/>
      <c r="M19" s="917"/>
      <c r="N19" s="918"/>
      <c r="O19" s="916"/>
      <c r="P19" s="917"/>
      <c r="Q19" s="917"/>
      <c r="R19" s="918"/>
      <c r="S19" s="916"/>
      <c r="T19" s="917"/>
      <c r="U19" s="917"/>
      <c r="V19" s="918"/>
      <c r="W19" s="916"/>
      <c r="X19" s="917"/>
      <c r="Y19" s="917"/>
      <c r="Z19" s="918"/>
      <c r="AA19" s="916"/>
      <c r="AB19" s="917"/>
      <c r="AC19" s="917"/>
      <c r="AD19" s="917"/>
      <c r="AE19" s="917"/>
      <c r="AF19" s="918"/>
      <c r="AG19" s="916"/>
      <c r="AH19" s="917"/>
      <c r="AI19" s="917"/>
      <c r="AJ19" s="923"/>
      <c r="AK19" s="1"/>
      <c r="AL19" s="14"/>
      <c r="AN19" s="6"/>
    </row>
    <row r="20" spans="1:42" s="2" customFormat="1" ht="24.95" customHeight="1" x14ac:dyDescent="0.15">
      <c r="A20" s="1"/>
      <c r="B20" s="926"/>
      <c r="C20" s="917"/>
      <c r="D20" s="917"/>
      <c r="E20" s="917"/>
      <c r="F20" s="917"/>
      <c r="G20" s="917"/>
      <c r="H20" s="918"/>
      <c r="I20" s="916"/>
      <c r="J20" s="917"/>
      <c r="K20" s="918"/>
      <c r="L20" s="916"/>
      <c r="M20" s="917"/>
      <c r="N20" s="918"/>
      <c r="O20" s="916"/>
      <c r="P20" s="917"/>
      <c r="Q20" s="917"/>
      <c r="R20" s="918"/>
      <c r="S20" s="916"/>
      <c r="T20" s="917"/>
      <c r="U20" s="917"/>
      <c r="V20" s="918"/>
      <c r="W20" s="916"/>
      <c r="X20" s="917"/>
      <c r="Y20" s="917"/>
      <c r="Z20" s="918"/>
      <c r="AA20" s="916"/>
      <c r="AB20" s="917"/>
      <c r="AC20" s="917"/>
      <c r="AD20" s="917"/>
      <c r="AE20" s="917"/>
      <c r="AF20" s="918"/>
      <c r="AG20" s="916"/>
      <c r="AH20" s="917"/>
      <c r="AI20" s="917"/>
      <c r="AJ20" s="923"/>
      <c r="AK20" s="1"/>
      <c r="AL20" s="14"/>
      <c r="AN20" s="6"/>
    </row>
    <row r="21" spans="1:42" s="2" customFormat="1" ht="24.95" customHeight="1" x14ac:dyDescent="0.15">
      <c r="A21" s="1"/>
      <c r="B21" s="926"/>
      <c r="C21" s="917"/>
      <c r="D21" s="917"/>
      <c r="E21" s="917"/>
      <c r="F21" s="917"/>
      <c r="G21" s="917"/>
      <c r="H21" s="918"/>
      <c r="I21" s="916"/>
      <c r="J21" s="917"/>
      <c r="K21" s="918"/>
      <c r="L21" s="916"/>
      <c r="M21" s="917"/>
      <c r="N21" s="918"/>
      <c r="O21" s="916"/>
      <c r="P21" s="917"/>
      <c r="Q21" s="917"/>
      <c r="R21" s="918"/>
      <c r="S21" s="916"/>
      <c r="T21" s="917"/>
      <c r="U21" s="917"/>
      <c r="V21" s="918"/>
      <c r="W21" s="916"/>
      <c r="X21" s="917"/>
      <c r="Y21" s="917"/>
      <c r="Z21" s="918"/>
      <c r="AA21" s="916"/>
      <c r="AB21" s="917"/>
      <c r="AC21" s="917"/>
      <c r="AD21" s="917"/>
      <c r="AE21" s="917"/>
      <c r="AF21" s="918"/>
      <c r="AG21" s="916"/>
      <c r="AH21" s="917"/>
      <c r="AI21" s="917"/>
      <c r="AJ21" s="923"/>
      <c r="AK21" s="10"/>
      <c r="AL21" s="17"/>
    </row>
    <row r="22" spans="1:42" s="2" customFormat="1" ht="24.95" customHeight="1" x14ac:dyDescent="0.15">
      <c r="A22" s="1"/>
      <c r="B22" s="927"/>
      <c r="C22" s="920"/>
      <c r="D22" s="920"/>
      <c r="E22" s="920"/>
      <c r="F22" s="920"/>
      <c r="G22" s="920"/>
      <c r="H22" s="921"/>
      <c r="I22" s="919"/>
      <c r="J22" s="920"/>
      <c r="K22" s="921"/>
      <c r="L22" s="919"/>
      <c r="M22" s="920"/>
      <c r="N22" s="921"/>
      <c r="O22" s="919"/>
      <c r="P22" s="920"/>
      <c r="Q22" s="920"/>
      <c r="R22" s="921"/>
      <c r="S22" s="919"/>
      <c r="T22" s="920"/>
      <c r="U22" s="920"/>
      <c r="V22" s="921"/>
      <c r="W22" s="919"/>
      <c r="X22" s="920"/>
      <c r="Y22" s="920"/>
      <c r="Z22" s="921"/>
      <c r="AA22" s="919"/>
      <c r="AB22" s="920"/>
      <c r="AC22" s="920"/>
      <c r="AD22" s="920"/>
      <c r="AE22" s="920"/>
      <c r="AF22" s="921"/>
      <c r="AG22" s="919"/>
      <c r="AH22" s="920"/>
      <c r="AI22" s="920"/>
      <c r="AJ22" s="924"/>
      <c r="AK22" s="1"/>
      <c r="AL22" s="1"/>
    </row>
    <row r="23" spans="1:42" s="2" customFormat="1" ht="24.95" customHeight="1" x14ac:dyDescent="0.15">
      <c r="A23" s="1"/>
      <c r="B23" s="925">
        <f>入力シート⑤!C21</f>
        <v>0</v>
      </c>
      <c r="C23" s="914"/>
      <c r="D23" s="914"/>
      <c r="E23" s="914"/>
      <c r="F23" s="914"/>
      <c r="G23" s="914"/>
      <c r="H23" s="915"/>
      <c r="I23" s="913">
        <f>入力シート⑤!J21</f>
        <v>0</v>
      </c>
      <c r="J23" s="914"/>
      <c r="K23" s="915"/>
      <c r="L23" s="913">
        <f>入力シート⑤!M21</f>
        <v>0</v>
      </c>
      <c r="M23" s="914"/>
      <c r="N23" s="915"/>
      <c r="O23" s="928">
        <f>入力シート⑤!P21</f>
        <v>0</v>
      </c>
      <c r="P23" s="914"/>
      <c r="Q23" s="914"/>
      <c r="R23" s="915"/>
      <c r="S23" s="928">
        <f>入力シート⑤!T21</f>
        <v>0</v>
      </c>
      <c r="T23" s="914"/>
      <c r="U23" s="914"/>
      <c r="V23" s="915"/>
      <c r="W23" s="929">
        <f>入力シート⑤!X21</f>
        <v>0</v>
      </c>
      <c r="X23" s="914"/>
      <c r="Y23" s="914"/>
      <c r="Z23" s="915"/>
      <c r="AA23" s="913">
        <f>入力シート⑤!AB21</f>
        <v>0</v>
      </c>
      <c r="AB23" s="914"/>
      <c r="AC23" s="914"/>
      <c r="AD23" s="914"/>
      <c r="AE23" s="914"/>
      <c r="AF23" s="915"/>
      <c r="AG23" s="913">
        <f>入力シート⑤!AH21</f>
        <v>0</v>
      </c>
      <c r="AH23" s="914"/>
      <c r="AI23" s="914"/>
      <c r="AJ23" s="922"/>
      <c r="AK23" s="1"/>
      <c r="AL23" s="1"/>
    </row>
    <row r="24" spans="1:42" s="2" customFormat="1" ht="24.95" customHeight="1" x14ac:dyDescent="0.15">
      <c r="A24" s="1"/>
      <c r="B24" s="926"/>
      <c r="C24" s="917"/>
      <c r="D24" s="917"/>
      <c r="E24" s="917"/>
      <c r="F24" s="917"/>
      <c r="G24" s="917"/>
      <c r="H24" s="918"/>
      <c r="I24" s="916"/>
      <c r="J24" s="917"/>
      <c r="K24" s="918"/>
      <c r="L24" s="916"/>
      <c r="M24" s="917"/>
      <c r="N24" s="918"/>
      <c r="O24" s="916"/>
      <c r="P24" s="917"/>
      <c r="Q24" s="917"/>
      <c r="R24" s="918"/>
      <c r="S24" s="916"/>
      <c r="T24" s="917"/>
      <c r="U24" s="917"/>
      <c r="V24" s="918"/>
      <c r="W24" s="916"/>
      <c r="X24" s="917"/>
      <c r="Y24" s="917"/>
      <c r="Z24" s="918"/>
      <c r="AA24" s="916"/>
      <c r="AB24" s="917"/>
      <c r="AC24" s="917"/>
      <c r="AD24" s="917"/>
      <c r="AE24" s="917"/>
      <c r="AF24" s="918"/>
      <c r="AG24" s="916"/>
      <c r="AH24" s="917"/>
      <c r="AI24" s="917"/>
      <c r="AJ24" s="923"/>
      <c r="AK24" s="1"/>
      <c r="AL24" s="1"/>
    </row>
    <row r="25" spans="1:42" s="2" customFormat="1" ht="24.95" customHeight="1" x14ac:dyDescent="0.15">
      <c r="A25" s="1"/>
      <c r="B25" s="926"/>
      <c r="C25" s="917"/>
      <c r="D25" s="917"/>
      <c r="E25" s="917"/>
      <c r="F25" s="917"/>
      <c r="G25" s="917"/>
      <c r="H25" s="918"/>
      <c r="I25" s="916"/>
      <c r="J25" s="917"/>
      <c r="K25" s="918"/>
      <c r="L25" s="916"/>
      <c r="M25" s="917"/>
      <c r="N25" s="918"/>
      <c r="O25" s="916"/>
      <c r="P25" s="917"/>
      <c r="Q25" s="917"/>
      <c r="R25" s="918"/>
      <c r="S25" s="916"/>
      <c r="T25" s="917"/>
      <c r="U25" s="917"/>
      <c r="V25" s="918"/>
      <c r="W25" s="916"/>
      <c r="X25" s="917"/>
      <c r="Y25" s="917"/>
      <c r="Z25" s="918"/>
      <c r="AA25" s="916"/>
      <c r="AB25" s="917"/>
      <c r="AC25" s="917"/>
      <c r="AD25" s="917"/>
      <c r="AE25" s="917"/>
      <c r="AF25" s="918"/>
      <c r="AG25" s="916"/>
      <c r="AH25" s="917"/>
      <c r="AI25" s="917"/>
      <c r="AJ25" s="923"/>
      <c r="AK25" s="1"/>
      <c r="AL25" s="1"/>
    </row>
    <row r="26" spans="1:42" s="2" customFormat="1" ht="24.95" customHeight="1" x14ac:dyDescent="0.15">
      <c r="A26" s="19"/>
      <c r="B26" s="926"/>
      <c r="C26" s="917"/>
      <c r="D26" s="917"/>
      <c r="E26" s="917"/>
      <c r="F26" s="917"/>
      <c r="G26" s="917"/>
      <c r="H26" s="918"/>
      <c r="I26" s="916"/>
      <c r="J26" s="917"/>
      <c r="K26" s="918"/>
      <c r="L26" s="916"/>
      <c r="M26" s="917"/>
      <c r="N26" s="918"/>
      <c r="O26" s="916"/>
      <c r="P26" s="917"/>
      <c r="Q26" s="917"/>
      <c r="R26" s="918"/>
      <c r="S26" s="916"/>
      <c r="T26" s="917"/>
      <c r="U26" s="917"/>
      <c r="V26" s="918"/>
      <c r="W26" s="916"/>
      <c r="X26" s="917"/>
      <c r="Y26" s="917"/>
      <c r="Z26" s="918"/>
      <c r="AA26" s="916"/>
      <c r="AB26" s="917"/>
      <c r="AC26" s="917"/>
      <c r="AD26" s="917"/>
      <c r="AE26" s="917"/>
      <c r="AF26" s="918"/>
      <c r="AG26" s="916"/>
      <c r="AH26" s="917"/>
      <c r="AI26" s="917"/>
      <c r="AJ26" s="923"/>
      <c r="AK26" s="1"/>
      <c r="AL26" s="19"/>
      <c r="AP26" s="18"/>
    </row>
    <row r="27" spans="1:42" s="2" customFormat="1" ht="24.95" customHeight="1" x14ac:dyDescent="0.15">
      <c r="A27" s="1"/>
      <c r="B27" s="927"/>
      <c r="C27" s="920"/>
      <c r="D27" s="920"/>
      <c r="E27" s="920"/>
      <c r="F27" s="920"/>
      <c r="G27" s="920"/>
      <c r="H27" s="921"/>
      <c r="I27" s="919"/>
      <c r="J27" s="920"/>
      <c r="K27" s="921"/>
      <c r="L27" s="919"/>
      <c r="M27" s="920"/>
      <c r="N27" s="921"/>
      <c r="O27" s="919"/>
      <c r="P27" s="920"/>
      <c r="Q27" s="920"/>
      <c r="R27" s="921"/>
      <c r="S27" s="919"/>
      <c r="T27" s="920"/>
      <c r="U27" s="920"/>
      <c r="V27" s="921"/>
      <c r="W27" s="919"/>
      <c r="X27" s="920"/>
      <c r="Y27" s="920"/>
      <c r="Z27" s="921"/>
      <c r="AA27" s="919"/>
      <c r="AB27" s="920"/>
      <c r="AC27" s="920"/>
      <c r="AD27" s="920"/>
      <c r="AE27" s="920"/>
      <c r="AF27" s="921"/>
      <c r="AG27" s="919"/>
      <c r="AH27" s="920"/>
      <c r="AI27" s="920"/>
      <c r="AJ27" s="924"/>
      <c r="AK27" s="1"/>
      <c r="AL27" s="20"/>
    </row>
    <row r="28" spans="1:42" s="2" customFormat="1" ht="24.95" customHeight="1" x14ac:dyDescent="0.15">
      <c r="A28" s="1"/>
      <c r="B28" s="925">
        <f>入力シート⑤!C25</f>
        <v>0</v>
      </c>
      <c r="C28" s="914"/>
      <c r="D28" s="914"/>
      <c r="E28" s="914"/>
      <c r="F28" s="914"/>
      <c r="G28" s="914"/>
      <c r="H28" s="915"/>
      <c r="I28" s="913">
        <f>入力シート⑤!J25</f>
        <v>0</v>
      </c>
      <c r="J28" s="914"/>
      <c r="K28" s="915"/>
      <c r="L28" s="913">
        <f>入力シート⑤!M25</f>
        <v>0</v>
      </c>
      <c r="M28" s="914"/>
      <c r="N28" s="915"/>
      <c r="O28" s="928">
        <f>入力シート⑤!P25</f>
        <v>0</v>
      </c>
      <c r="P28" s="914"/>
      <c r="Q28" s="914"/>
      <c r="R28" s="915"/>
      <c r="S28" s="928">
        <f>入力シート⑤!T25</f>
        <v>0</v>
      </c>
      <c r="T28" s="914"/>
      <c r="U28" s="914"/>
      <c r="V28" s="915"/>
      <c r="W28" s="929">
        <f>入力シート⑤!X25</f>
        <v>0</v>
      </c>
      <c r="X28" s="914"/>
      <c r="Y28" s="914"/>
      <c r="Z28" s="915"/>
      <c r="AA28" s="913">
        <f>入力シート⑤!AB25</f>
        <v>0</v>
      </c>
      <c r="AB28" s="914"/>
      <c r="AC28" s="914"/>
      <c r="AD28" s="914"/>
      <c r="AE28" s="914"/>
      <c r="AF28" s="915"/>
      <c r="AG28" s="913">
        <f>入力シート⑤!AH25</f>
        <v>0</v>
      </c>
      <c r="AH28" s="914"/>
      <c r="AI28" s="914"/>
      <c r="AJ28" s="922"/>
      <c r="AK28" s="1"/>
      <c r="AL28" s="20"/>
    </row>
    <row r="29" spans="1:42" s="2" customFormat="1" ht="24.95" customHeight="1" x14ac:dyDescent="0.15">
      <c r="A29" s="1"/>
      <c r="B29" s="926"/>
      <c r="C29" s="917"/>
      <c r="D29" s="917"/>
      <c r="E29" s="917"/>
      <c r="F29" s="917"/>
      <c r="G29" s="917"/>
      <c r="H29" s="918"/>
      <c r="I29" s="916"/>
      <c r="J29" s="917"/>
      <c r="K29" s="918"/>
      <c r="L29" s="916"/>
      <c r="M29" s="917"/>
      <c r="N29" s="918"/>
      <c r="O29" s="916"/>
      <c r="P29" s="917"/>
      <c r="Q29" s="917"/>
      <c r="R29" s="918"/>
      <c r="S29" s="916"/>
      <c r="T29" s="917"/>
      <c r="U29" s="917"/>
      <c r="V29" s="918"/>
      <c r="W29" s="916"/>
      <c r="X29" s="917"/>
      <c r="Y29" s="917"/>
      <c r="Z29" s="918"/>
      <c r="AA29" s="916"/>
      <c r="AB29" s="917"/>
      <c r="AC29" s="917"/>
      <c r="AD29" s="917"/>
      <c r="AE29" s="917"/>
      <c r="AF29" s="918"/>
      <c r="AG29" s="916"/>
      <c r="AH29" s="917"/>
      <c r="AI29" s="917"/>
      <c r="AJ29" s="923"/>
      <c r="AK29" s="1"/>
      <c r="AL29" s="20"/>
    </row>
    <row r="30" spans="1:42" s="2" customFormat="1" ht="24.95" customHeight="1" x14ac:dyDescent="0.15">
      <c r="A30" s="1"/>
      <c r="B30" s="926"/>
      <c r="C30" s="917"/>
      <c r="D30" s="917"/>
      <c r="E30" s="917"/>
      <c r="F30" s="917"/>
      <c r="G30" s="917"/>
      <c r="H30" s="918"/>
      <c r="I30" s="916"/>
      <c r="J30" s="917"/>
      <c r="K30" s="918"/>
      <c r="L30" s="916"/>
      <c r="M30" s="917"/>
      <c r="N30" s="918"/>
      <c r="O30" s="916"/>
      <c r="P30" s="917"/>
      <c r="Q30" s="917"/>
      <c r="R30" s="918"/>
      <c r="S30" s="916"/>
      <c r="T30" s="917"/>
      <c r="U30" s="917"/>
      <c r="V30" s="918"/>
      <c r="W30" s="916"/>
      <c r="X30" s="917"/>
      <c r="Y30" s="917"/>
      <c r="Z30" s="918"/>
      <c r="AA30" s="916"/>
      <c r="AB30" s="917"/>
      <c r="AC30" s="917"/>
      <c r="AD30" s="917"/>
      <c r="AE30" s="917"/>
      <c r="AF30" s="918"/>
      <c r="AG30" s="916"/>
      <c r="AH30" s="917"/>
      <c r="AI30" s="917"/>
      <c r="AJ30" s="923"/>
      <c r="AK30" s="1"/>
      <c r="AL30" s="20"/>
    </row>
    <row r="31" spans="1:42" s="2" customFormat="1" ht="24.95" customHeight="1" x14ac:dyDescent="0.15">
      <c r="A31" s="1"/>
      <c r="B31" s="926"/>
      <c r="C31" s="917"/>
      <c r="D31" s="917"/>
      <c r="E31" s="917"/>
      <c r="F31" s="917"/>
      <c r="G31" s="917"/>
      <c r="H31" s="918"/>
      <c r="I31" s="916"/>
      <c r="J31" s="917"/>
      <c r="K31" s="918"/>
      <c r="L31" s="916"/>
      <c r="M31" s="917"/>
      <c r="N31" s="918"/>
      <c r="O31" s="916"/>
      <c r="P31" s="917"/>
      <c r="Q31" s="917"/>
      <c r="R31" s="918"/>
      <c r="S31" s="916"/>
      <c r="T31" s="917"/>
      <c r="U31" s="917"/>
      <c r="V31" s="918"/>
      <c r="W31" s="916"/>
      <c r="X31" s="917"/>
      <c r="Y31" s="917"/>
      <c r="Z31" s="918"/>
      <c r="AA31" s="916"/>
      <c r="AB31" s="917"/>
      <c r="AC31" s="917"/>
      <c r="AD31" s="917"/>
      <c r="AE31" s="917"/>
      <c r="AF31" s="918"/>
      <c r="AG31" s="916"/>
      <c r="AH31" s="917"/>
      <c r="AI31" s="917"/>
      <c r="AJ31" s="923"/>
      <c r="AK31" s="1"/>
      <c r="AL31" s="20"/>
    </row>
    <row r="32" spans="1:42" s="2" customFormat="1" ht="24.95" customHeight="1" x14ac:dyDescent="0.15">
      <c r="A32" s="1"/>
      <c r="B32" s="927"/>
      <c r="C32" s="920"/>
      <c r="D32" s="920"/>
      <c r="E32" s="920"/>
      <c r="F32" s="920"/>
      <c r="G32" s="920"/>
      <c r="H32" s="921"/>
      <c r="I32" s="919"/>
      <c r="J32" s="920"/>
      <c r="K32" s="921"/>
      <c r="L32" s="919"/>
      <c r="M32" s="920"/>
      <c r="N32" s="921"/>
      <c r="O32" s="919"/>
      <c r="P32" s="920"/>
      <c r="Q32" s="920"/>
      <c r="R32" s="921"/>
      <c r="S32" s="919"/>
      <c r="T32" s="920"/>
      <c r="U32" s="920"/>
      <c r="V32" s="921"/>
      <c r="W32" s="919"/>
      <c r="X32" s="920"/>
      <c r="Y32" s="920"/>
      <c r="Z32" s="921"/>
      <c r="AA32" s="919"/>
      <c r="AB32" s="920"/>
      <c r="AC32" s="920"/>
      <c r="AD32" s="920"/>
      <c r="AE32" s="920"/>
      <c r="AF32" s="921"/>
      <c r="AG32" s="919"/>
      <c r="AH32" s="920"/>
      <c r="AI32" s="920"/>
      <c r="AJ32" s="924"/>
      <c r="AK32" s="1"/>
      <c r="AL32" s="20"/>
    </row>
    <row r="33" spans="1:91" s="2" customFormat="1" ht="21" customHeight="1" x14ac:dyDescent="0.15">
      <c r="A33" s="1"/>
      <c r="B33" s="30"/>
      <c r="C33" s="30"/>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20"/>
    </row>
    <row r="34" spans="1:91" s="2" customFormat="1" ht="20.100000000000001" customHeight="1" x14ac:dyDescent="0.15">
      <c r="A34" s="1"/>
      <c r="B34" s="1" t="s">
        <v>66</v>
      </c>
      <c r="C34" s="30"/>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20"/>
    </row>
    <row r="35" spans="1:91" s="2" customFormat="1" ht="20.100000000000001" customHeight="1" x14ac:dyDescent="0.15">
      <c r="A35" s="1"/>
      <c r="B35" s="1">
        <v>1</v>
      </c>
      <c r="C35" s="1" t="s">
        <v>67</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0"/>
      <c r="AL35" s="20"/>
    </row>
    <row r="36" spans="1:91" s="4" customFormat="1" ht="20.100000000000001" customHeight="1" x14ac:dyDescent="0.15">
      <c r="A36" s="1"/>
      <c r="B36" s="1"/>
      <c r="C36" s="1" t="s">
        <v>68</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29"/>
      <c r="AL36" s="20"/>
    </row>
    <row r="37" spans="1:91" s="4" customFormat="1" ht="20.100000000000001" customHeight="1" x14ac:dyDescent="0.15">
      <c r="A37" s="1"/>
      <c r="B37" s="1">
        <v>2</v>
      </c>
      <c r="C37" s="1" t="s">
        <v>69</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29"/>
      <c r="AL37" s="20"/>
    </row>
    <row r="38" spans="1:91" s="4" customFormat="1" ht="20.100000000000001" customHeight="1" x14ac:dyDescent="0.15">
      <c r="A38" s="1"/>
      <c r="B38" s="1"/>
      <c r="C38" s="22" t="s">
        <v>70</v>
      </c>
      <c r="D38" s="1"/>
      <c r="E38" s="1"/>
      <c r="F38" s="1"/>
      <c r="G38" s="1"/>
      <c r="H38" s="1"/>
      <c r="I38" s="1"/>
      <c r="J38" s="25"/>
      <c r="K38" s="25"/>
      <c r="L38" s="25"/>
      <c r="M38" s="25"/>
      <c r="N38" s="25"/>
      <c r="O38" s="25"/>
      <c r="P38" s="25"/>
      <c r="Q38" s="25"/>
      <c r="R38" s="25"/>
      <c r="S38" s="25"/>
      <c r="T38" s="26"/>
      <c r="U38" s="26"/>
      <c r="V38" s="26"/>
      <c r="W38" s="26"/>
      <c r="X38" s="26"/>
      <c r="Y38" s="26"/>
      <c r="Z38" s="26"/>
      <c r="AA38" s="26"/>
      <c r="AB38" s="26"/>
      <c r="AC38" s="26"/>
      <c r="AD38" s="26"/>
      <c r="AE38" s="26"/>
      <c r="AF38" s="26"/>
      <c r="AG38" s="26"/>
      <c r="AH38" s="26"/>
      <c r="AI38" s="26"/>
      <c r="AJ38" s="26"/>
      <c r="AK38" s="26"/>
      <c r="AL38" s="26"/>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row>
    <row r="39" spans="1:91" s="4" customFormat="1" ht="32.2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4" customFormat="1" ht="11.25" customHeight="1" x14ac:dyDescent="0.1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4"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4" customFormat="1" ht="11.25" customHeight="1"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51" spans="2:91" s="4"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4" customFormat="1" ht="14.25" hidden="1" x14ac:dyDescent="0.15">
      <c r="B52" s="27" t="b">
        <v>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2:91" s="4"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sheetData>
  <sheetProtection algorithmName="SHA-512" hashValue="WkZNNfVyLViOe7gQLVGnL740b5TCvZ/6NM7TTJKZ3IbdKQsuSrN5/TsaK/ZhtEd+B7cWJlCB4lxj3mK2H26i5Q==" saltValue="LjJHIrxWtRDeERNb4AVS2A==" spinCount="100000" sheet="1" objects="1" scenarios="1" selectLockedCells="1" selectUnlockedCells="1"/>
  <mergeCells count="51">
    <mergeCell ref="A2:AL2"/>
    <mergeCell ref="C4:AJ4"/>
    <mergeCell ref="C5:AJ5"/>
    <mergeCell ref="B6:H7"/>
    <mergeCell ref="I6:K7"/>
    <mergeCell ref="L6:N7"/>
    <mergeCell ref="O6:R7"/>
    <mergeCell ref="S6:V7"/>
    <mergeCell ref="W6:Z7"/>
    <mergeCell ref="AA6:AF7"/>
    <mergeCell ref="AG6:AJ7"/>
    <mergeCell ref="B8:H12"/>
    <mergeCell ref="I8:K12"/>
    <mergeCell ref="L8:N12"/>
    <mergeCell ref="O8:R12"/>
    <mergeCell ref="S8:V12"/>
    <mergeCell ref="W8:Z12"/>
    <mergeCell ref="AA8:AF12"/>
    <mergeCell ref="AG8:AJ12"/>
    <mergeCell ref="AA13:AF17"/>
    <mergeCell ref="AG13:AJ17"/>
    <mergeCell ref="W18:Z22"/>
    <mergeCell ref="AA18:AF22"/>
    <mergeCell ref="AG18:AJ22"/>
    <mergeCell ref="B13:H17"/>
    <mergeCell ref="I13:K17"/>
    <mergeCell ref="L13:N17"/>
    <mergeCell ref="O13:R17"/>
    <mergeCell ref="S13:V17"/>
    <mergeCell ref="W13:Z17"/>
    <mergeCell ref="B18:H22"/>
    <mergeCell ref="I18:K22"/>
    <mergeCell ref="L18:N22"/>
    <mergeCell ref="O18:R22"/>
    <mergeCell ref="S18:V22"/>
    <mergeCell ref="AA23:AF27"/>
    <mergeCell ref="AG23:AJ27"/>
    <mergeCell ref="B28:H32"/>
    <mergeCell ref="I28:K32"/>
    <mergeCell ref="L28:N32"/>
    <mergeCell ref="O28:R32"/>
    <mergeCell ref="S28:V32"/>
    <mergeCell ref="W28:Z32"/>
    <mergeCell ref="AA28:AF32"/>
    <mergeCell ref="AG28:AJ32"/>
    <mergeCell ref="B23:H27"/>
    <mergeCell ref="I23:K27"/>
    <mergeCell ref="L23:N27"/>
    <mergeCell ref="O23:R27"/>
    <mergeCell ref="S23:V27"/>
    <mergeCell ref="W23:Z27"/>
  </mergeCells>
  <phoneticPr fontId="6"/>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A0B8-6F2D-4AD2-83E8-A41130D22CF7}">
  <sheetPr>
    <tabColor rgb="FFFF0000"/>
  </sheetPr>
  <dimension ref="A1:CM49"/>
  <sheetViews>
    <sheetView showZeros="0" view="pageBreakPreview" zoomScale="85" zoomScaleNormal="100" zoomScaleSheetLayoutView="85" workbookViewId="0">
      <selection activeCell="Y19" sqref="Y19"/>
    </sheetView>
  </sheetViews>
  <sheetFormatPr defaultColWidth="3.125" defaultRowHeight="14.25" x14ac:dyDescent="0.15"/>
  <cols>
    <col min="1" max="1" width="3.75" style="4" customWidth="1"/>
    <col min="2" max="3" width="4.125" style="4" customWidth="1"/>
    <col min="4" max="17" width="6.375" style="4" customWidth="1"/>
    <col min="18" max="19" width="2.625" style="4" customWidth="1"/>
    <col min="20" max="20" width="3.125" style="4"/>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t="s">
        <v>438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954" t="s">
        <v>439</v>
      </c>
      <c r="B2" s="954"/>
      <c r="C2" s="954"/>
      <c r="D2" s="954"/>
      <c r="E2" s="954"/>
      <c r="F2" s="954"/>
      <c r="G2" s="954"/>
      <c r="H2" s="954"/>
      <c r="I2" s="954"/>
      <c r="J2" s="954"/>
      <c r="K2" s="954"/>
      <c r="L2" s="954"/>
      <c r="M2" s="954"/>
      <c r="N2" s="954"/>
      <c r="O2" s="954"/>
      <c r="P2" s="954"/>
      <c r="Q2" s="95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20.100000000000001" customHeight="1" x14ac:dyDescent="0.15">
      <c r="A4" s="4"/>
      <c r="B4" s="4"/>
      <c r="C4" s="4"/>
      <c r="D4" s="4"/>
      <c r="E4" s="4"/>
      <c r="F4" s="4"/>
      <c r="G4" s="4"/>
      <c r="H4" s="4"/>
      <c r="I4" s="4"/>
      <c r="J4" s="4"/>
      <c r="K4" s="4"/>
      <c r="L4" s="746" t="s">
        <v>473</v>
      </c>
      <c r="M4" s="746"/>
      <c r="N4" s="348">
        <f>入力シート①!F3</f>
        <v>0</v>
      </c>
      <c r="O4" s="4" t="s">
        <v>158</v>
      </c>
      <c r="P4" s="348">
        <f>入力シート①!H3</f>
        <v>0</v>
      </c>
      <c r="Q4" s="4" t="s">
        <v>299</v>
      </c>
      <c r="R4" s="4"/>
      <c r="S4" s="4"/>
      <c r="T4" s="4"/>
      <c r="U4" s="4"/>
      <c r="V4" s="4"/>
      <c r="W4" s="4"/>
      <c r="X4" s="4"/>
      <c r="Y4" s="4"/>
      <c r="Z4" s="4"/>
      <c r="AA4" s="955"/>
      <c r="AB4" s="955"/>
      <c r="AC4" s="955"/>
      <c r="AD4" s="955"/>
      <c r="AE4" s="4"/>
      <c r="AF4" s="955"/>
      <c r="AG4" s="955"/>
      <c r="AH4" s="4"/>
      <c r="AI4" s="955"/>
      <c r="AJ4" s="955"/>
      <c r="AK4" s="4"/>
      <c r="AL4" s="4"/>
      <c r="AN4" s="6" t="s">
        <v>4</v>
      </c>
    </row>
    <row r="5" spans="1:91" s="2" customFormat="1" ht="15.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52"/>
      <c r="AD5" s="52"/>
      <c r="AE5" s="4"/>
      <c r="AF5" s="52"/>
      <c r="AG5" s="52"/>
      <c r="AH5" s="4"/>
      <c r="AI5" s="52"/>
      <c r="AJ5" s="52"/>
      <c r="AK5" s="4"/>
      <c r="AL5" s="4"/>
    </row>
    <row r="6" spans="1:91" s="2" customFormat="1" ht="20.100000000000001" customHeight="1" x14ac:dyDescent="0.15">
      <c r="A6" s="4"/>
      <c r="B6" s="4" t="s">
        <v>107</v>
      </c>
      <c r="C6" s="4"/>
      <c r="D6" s="53"/>
      <c r="E6" s="53"/>
      <c r="F6" s="53"/>
      <c r="G6" s="53"/>
      <c r="H6" s="53"/>
      <c r="I6" s="53"/>
      <c r="J6" s="53"/>
      <c r="K6" s="53"/>
      <c r="L6" s="53"/>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1.25" customHeight="1" x14ac:dyDescent="0.15">
      <c r="A7" s="4"/>
      <c r="B7" s="4"/>
      <c r="C7" s="4"/>
      <c r="D7" s="53"/>
      <c r="E7" s="53"/>
      <c r="F7" s="53"/>
      <c r="G7" s="53"/>
      <c r="H7" s="53"/>
      <c r="I7" s="53"/>
      <c r="J7" s="53"/>
      <c r="K7" s="53"/>
      <c r="L7" s="53"/>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t="s">
        <v>5</v>
      </c>
      <c r="I8" s="4"/>
      <c r="J8" s="54" t="s">
        <v>6</v>
      </c>
      <c r="K8" s="958">
        <f>入力シート①!C9</f>
        <v>0</v>
      </c>
      <c r="L8" s="959"/>
      <c r="M8" s="959"/>
      <c r="N8" s="4"/>
      <c r="O8" s="4"/>
      <c r="P8" s="4"/>
      <c r="Q8" s="4"/>
      <c r="R8" s="4"/>
      <c r="S8" s="4"/>
      <c r="T8" s="54"/>
      <c r="U8" s="960"/>
      <c r="V8" s="960"/>
      <c r="W8" s="960"/>
      <c r="X8" s="960"/>
      <c r="Y8" s="960"/>
      <c r="Z8" s="960"/>
      <c r="AA8" s="960"/>
      <c r="AB8" s="960"/>
      <c r="AC8" s="54"/>
      <c r="AD8" s="55"/>
      <c r="AE8" s="55"/>
      <c r="AF8" s="55"/>
      <c r="AG8" s="55"/>
      <c r="AH8" s="55"/>
      <c r="AI8" s="54"/>
      <c r="AJ8" s="54"/>
      <c r="AK8" s="54"/>
      <c r="AL8" s="4"/>
      <c r="AN8" s="6" t="s">
        <v>4</v>
      </c>
    </row>
    <row r="9" spans="1:91" s="2" customFormat="1" ht="2.25" customHeight="1" x14ac:dyDescent="0.15">
      <c r="A9" s="4"/>
      <c r="B9" s="4"/>
      <c r="C9" s="4"/>
      <c r="D9" s="4"/>
      <c r="E9" s="4"/>
      <c r="F9" s="4"/>
      <c r="G9" s="4"/>
      <c r="H9" s="4"/>
      <c r="I9" s="4"/>
      <c r="J9" s="4"/>
      <c r="K9" s="4"/>
      <c r="L9" s="4"/>
      <c r="M9" s="4"/>
      <c r="N9" s="4"/>
      <c r="O9" s="4"/>
      <c r="P9" s="4"/>
      <c r="Q9" s="4"/>
      <c r="R9" s="4"/>
      <c r="S9" s="4"/>
      <c r="T9" s="54"/>
      <c r="U9" s="370"/>
      <c r="V9" s="370"/>
      <c r="W9" s="370"/>
      <c r="X9" s="370"/>
      <c r="Y9" s="370"/>
      <c r="Z9" s="370"/>
      <c r="AA9" s="370"/>
      <c r="AB9" s="370"/>
      <c r="AC9" s="54"/>
      <c r="AD9" s="55"/>
      <c r="AE9" s="55"/>
      <c r="AF9" s="55"/>
      <c r="AG9" s="55"/>
      <c r="AH9" s="55"/>
      <c r="AI9" s="54"/>
      <c r="AJ9" s="54"/>
      <c r="AK9" s="54"/>
      <c r="AL9" s="4"/>
      <c r="AN9" s="6"/>
    </row>
    <row r="10" spans="1:91" s="2" customFormat="1" ht="27.95" customHeight="1" x14ac:dyDescent="0.15">
      <c r="A10" s="4"/>
      <c r="B10" s="4"/>
      <c r="C10" s="4"/>
      <c r="D10" s="4"/>
      <c r="E10" s="4"/>
      <c r="F10" s="4"/>
      <c r="G10" s="4"/>
      <c r="H10" s="753" t="s">
        <v>7</v>
      </c>
      <c r="I10" s="753"/>
      <c r="J10" s="956">
        <f>入力シート①!C10</f>
        <v>0</v>
      </c>
      <c r="K10" s="956"/>
      <c r="L10" s="956"/>
      <c r="M10" s="956"/>
      <c r="N10" s="956"/>
      <c r="O10" s="956"/>
      <c r="P10" s="956"/>
      <c r="Q10" s="84"/>
      <c r="R10" s="84"/>
      <c r="S10" s="84"/>
      <c r="T10" s="957"/>
      <c r="U10" s="957"/>
      <c r="V10" s="957"/>
      <c r="W10" s="957"/>
      <c r="X10" s="957"/>
      <c r="Y10" s="957"/>
      <c r="Z10" s="957"/>
      <c r="AA10" s="957"/>
      <c r="AB10" s="957"/>
      <c r="AC10" s="957"/>
      <c r="AD10" s="957"/>
      <c r="AE10" s="957"/>
      <c r="AF10" s="957"/>
      <c r="AG10" s="957"/>
      <c r="AH10" s="957"/>
      <c r="AI10" s="957"/>
      <c r="AJ10" s="957"/>
      <c r="AK10" s="957"/>
      <c r="AL10" s="9"/>
      <c r="AN10" s="3" t="s">
        <v>8</v>
      </c>
    </row>
    <row r="11" spans="1:91" s="2" customFormat="1" ht="5.0999999999999996" customHeight="1" x14ac:dyDescent="0.15">
      <c r="A11" s="4"/>
      <c r="B11" s="4"/>
      <c r="C11" s="4"/>
      <c r="D11" s="4"/>
      <c r="E11" s="4"/>
      <c r="F11" s="4"/>
      <c r="G11" s="4"/>
      <c r="H11" s="56"/>
      <c r="I11" s="56"/>
      <c r="J11" s="56"/>
      <c r="K11" s="56"/>
      <c r="L11" s="56"/>
      <c r="M11" s="56"/>
      <c r="N11" s="56"/>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19.5" customHeight="1" x14ac:dyDescent="0.15">
      <c r="A12" s="4"/>
      <c r="B12" s="4"/>
      <c r="C12" s="4"/>
      <c r="D12" s="4"/>
      <c r="E12" s="4"/>
      <c r="F12" s="4"/>
      <c r="G12" s="4"/>
      <c r="H12" s="751" t="s">
        <v>9</v>
      </c>
      <c r="I12" s="751"/>
      <c r="J12" s="959">
        <f>入力シート①!C4</f>
        <v>0</v>
      </c>
      <c r="K12" s="959"/>
      <c r="L12" s="959"/>
      <c r="M12" s="959"/>
      <c r="N12" s="959"/>
      <c r="O12" s="959"/>
      <c r="P12" s="959"/>
      <c r="Q12" s="4"/>
      <c r="R12" s="4"/>
      <c r="S12" s="4"/>
      <c r="T12" s="957"/>
      <c r="U12" s="957"/>
      <c r="V12" s="957"/>
      <c r="W12" s="957"/>
      <c r="X12" s="957"/>
      <c r="Y12" s="957"/>
      <c r="Z12" s="957"/>
      <c r="AA12" s="957"/>
      <c r="AB12" s="957"/>
      <c r="AC12" s="957"/>
      <c r="AD12" s="957"/>
      <c r="AE12" s="957"/>
      <c r="AF12" s="957"/>
      <c r="AG12" s="957"/>
      <c r="AH12" s="957"/>
      <c r="AI12" s="957"/>
      <c r="AJ12" s="957"/>
      <c r="AK12" s="957"/>
      <c r="AL12" s="12"/>
      <c r="AN12" s="6" t="s">
        <v>10</v>
      </c>
    </row>
    <row r="13" spans="1:91" s="2" customFormat="1" ht="5.0999999999999996" customHeight="1" x14ac:dyDescent="0.15">
      <c r="A13" s="4"/>
      <c r="B13" s="4"/>
      <c r="C13" s="4"/>
      <c r="D13" s="4"/>
      <c r="E13" s="4"/>
      <c r="F13" s="4"/>
      <c r="G13" s="4"/>
      <c r="H13" s="56"/>
      <c r="I13" s="56"/>
      <c r="J13" s="56"/>
      <c r="K13" s="56"/>
      <c r="L13" s="56"/>
      <c r="M13" s="56"/>
      <c r="N13" s="56"/>
      <c r="O13" s="56"/>
      <c r="P13" s="56"/>
      <c r="Q13" s="56"/>
      <c r="R13" s="56"/>
      <c r="S13" s="56"/>
      <c r="T13" s="55"/>
      <c r="U13" s="55"/>
      <c r="V13" s="55"/>
      <c r="W13" s="55"/>
      <c r="X13" s="55"/>
      <c r="Y13" s="55"/>
      <c r="Z13" s="55"/>
      <c r="AA13" s="55"/>
      <c r="AB13" s="55"/>
      <c r="AC13" s="55"/>
      <c r="AD13" s="55"/>
      <c r="AE13" s="55"/>
      <c r="AF13" s="55"/>
      <c r="AG13" s="55"/>
      <c r="AH13" s="55"/>
      <c r="AI13" s="55"/>
      <c r="AJ13" s="55"/>
      <c r="AK13" s="55"/>
      <c r="AL13" s="9"/>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row>
    <row r="14" spans="1:91" s="2" customFormat="1" ht="19.5" customHeight="1" x14ac:dyDescent="0.15">
      <c r="A14" s="4"/>
      <c r="B14" s="4"/>
      <c r="C14" s="4"/>
      <c r="D14" s="4"/>
      <c r="E14" s="4"/>
      <c r="F14" s="4"/>
      <c r="G14" s="4"/>
      <c r="H14" s="753" t="s">
        <v>11</v>
      </c>
      <c r="I14" s="753"/>
      <c r="J14" s="959">
        <f>入力シート①!C7</f>
        <v>0</v>
      </c>
      <c r="K14" s="959"/>
      <c r="L14" s="959"/>
      <c r="M14" s="959"/>
      <c r="N14" s="959"/>
      <c r="O14" s="959"/>
      <c r="P14" s="959"/>
      <c r="Q14" s="84"/>
      <c r="R14" s="84"/>
      <c r="S14" s="84"/>
      <c r="T14" s="957"/>
      <c r="U14" s="957"/>
      <c r="V14" s="957"/>
      <c r="W14" s="957"/>
      <c r="X14" s="957"/>
      <c r="Y14" s="957"/>
      <c r="Z14" s="957"/>
      <c r="AA14" s="957"/>
      <c r="AB14" s="957"/>
      <c r="AC14" s="957"/>
      <c r="AD14" s="957"/>
      <c r="AE14" s="957"/>
      <c r="AF14" s="957"/>
      <c r="AG14" s="957"/>
      <c r="AH14" s="957"/>
      <c r="AI14" s="957"/>
      <c r="AJ14" s="957"/>
      <c r="AK14" s="957"/>
      <c r="AL14" s="14"/>
      <c r="AN14" s="6" t="s">
        <v>12</v>
      </c>
    </row>
    <row r="15" spans="1:91" s="2" customFormat="1" ht="14.25" customHeight="1" x14ac:dyDescent="0.15">
      <c r="A15" s="61"/>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61"/>
      <c r="AP15" s="18"/>
    </row>
    <row r="16" spans="1:91" s="2" customFormat="1" ht="20.100000000000001" customHeight="1" x14ac:dyDescent="0.15">
      <c r="A16" s="4"/>
      <c r="B16" s="751" t="s">
        <v>440</v>
      </c>
      <c r="C16" s="751"/>
      <c r="D16" s="751"/>
      <c r="E16" s="751"/>
      <c r="F16" s="751"/>
      <c r="G16" s="751"/>
      <c r="H16" s="751"/>
      <c r="I16" s="751"/>
      <c r="J16" s="751"/>
      <c r="K16" s="751"/>
      <c r="L16" s="751"/>
      <c r="M16" s="751"/>
      <c r="N16" s="751"/>
      <c r="O16" s="751"/>
      <c r="P16" s="751"/>
      <c r="Q16" s="751"/>
      <c r="R16" s="371"/>
      <c r="S16" s="371"/>
      <c r="T16" s="371"/>
      <c r="U16" s="371"/>
      <c r="V16" s="371"/>
      <c r="W16" s="371"/>
      <c r="X16" s="371"/>
      <c r="Y16" s="371"/>
      <c r="Z16" s="371"/>
      <c r="AA16" s="371"/>
      <c r="AB16" s="371"/>
      <c r="AC16" s="371"/>
      <c r="AD16" s="371"/>
      <c r="AE16" s="371"/>
      <c r="AF16" s="371"/>
      <c r="AG16" s="371"/>
      <c r="AH16" s="371"/>
      <c r="AI16" s="371"/>
      <c r="AJ16" s="371"/>
      <c r="AK16" s="371"/>
      <c r="AL16" s="62"/>
    </row>
    <row r="17" spans="1:39" s="2" customFormat="1" ht="20.100000000000001" customHeight="1" x14ac:dyDescent="0.15">
      <c r="A17" s="4"/>
      <c r="B17" s="965" t="s">
        <v>441</v>
      </c>
      <c r="C17" s="966"/>
      <c r="D17" s="966"/>
      <c r="E17" s="966"/>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6"/>
      <c r="AI17" s="966"/>
      <c r="AJ17" s="966"/>
      <c r="AK17" s="966"/>
      <c r="AL17" s="4"/>
      <c r="AM17" s="1"/>
    </row>
    <row r="18" spans="1:39" ht="9" customHeight="1" thickBot="1" x14ac:dyDescent="0.2"/>
    <row r="19" spans="1:39" s="355" customFormat="1" ht="11.45" customHeight="1" x14ac:dyDescent="0.15">
      <c r="A19" s="699" t="s">
        <v>424</v>
      </c>
      <c r="B19" s="701" t="s">
        <v>425</v>
      </c>
      <c r="C19" s="702"/>
      <c r="D19" s="705" t="s">
        <v>426</v>
      </c>
      <c r="E19" s="706"/>
      <c r="F19" s="706"/>
      <c r="G19" s="706"/>
      <c r="H19" s="706"/>
      <c r="I19" s="706"/>
      <c r="J19" s="707"/>
      <c r="K19" s="705" t="s">
        <v>427</v>
      </c>
      <c r="L19" s="706"/>
      <c r="M19" s="706"/>
      <c r="N19" s="706"/>
      <c r="O19" s="706"/>
      <c r="P19" s="706"/>
      <c r="Q19" s="707"/>
    </row>
    <row r="20" spans="1:39" s="355" customFormat="1" ht="14.65" customHeight="1" x14ac:dyDescent="0.15">
      <c r="A20" s="700"/>
      <c r="B20" s="703"/>
      <c r="C20" s="704"/>
      <c r="D20" s="961" t="s">
        <v>428</v>
      </c>
      <c r="E20" s="962"/>
      <c r="F20" s="967">
        <v>45901</v>
      </c>
      <c r="G20" s="968"/>
      <c r="H20" s="968"/>
      <c r="I20" s="968"/>
      <c r="J20" s="969"/>
      <c r="K20" s="961" t="s">
        <v>428</v>
      </c>
      <c r="L20" s="962"/>
      <c r="M20" s="356"/>
      <c r="N20" s="372">
        <f>入力シート⑧!N9</f>
        <v>0</v>
      </c>
      <c r="O20" s="358" t="s">
        <v>22</v>
      </c>
      <c r="P20" s="372">
        <f>入力シート⑧!P9</f>
        <v>0</v>
      </c>
      <c r="Q20" s="359" t="s">
        <v>158</v>
      </c>
    </row>
    <row r="21" spans="1:39" s="355" customFormat="1" ht="29.25" x14ac:dyDescent="0.15">
      <c r="A21" s="700"/>
      <c r="B21" s="703"/>
      <c r="C21" s="704"/>
      <c r="D21" s="373" t="s">
        <v>429</v>
      </c>
      <c r="E21" s="374" t="s">
        <v>430</v>
      </c>
      <c r="F21" s="374" t="s">
        <v>442</v>
      </c>
      <c r="G21" s="374" t="s">
        <v>432</v>
      </c>
      <c r="H21" s="374" t="s">
        <v>433</v>
      </c>
      <c r="I21" s="374" t="s">
        <v>443</v>
      </c>
      <c r="J21" s="375" t="s">
        <v>444</v>
      </c>
      <c r="K21" s="373" t="s">
        <v>429</v>
      </c>
      <c r="L21" s="374" t="s">
        <v>430</v>
      </c>
      <c r="M21" s="374" t="s">
        <v>442</v>
      </c>
      <c r="N21" s="374" t="s">
        <v>432</v>
      </c>
      <c r="O21" s="374" t="s">
        <v>433</v>
      </c>
      <c r="P21" s="374" t="s">
        <v>443</v>
      </c>
      <c r="Q21" s="375" t="s">
        <v>444</v>
      </c>
    </row>
    <row r="22" spans="1:39" s="355" customFormat="1" ht="14.65" customHeight="1" x14ac:dyDescent="0.15">
      <c r="A22" s="376">
        <v>1</v>
      </c>
      <c r="B22" s="963">
        <f>入力シート⑧!B11</f>
        <v>0</v>
      </c>
      <c r="C22" s="964"/>
      <c r="D22" s="377">
        <f>入力シート⑧!D11</f>
        <v>0</v>
      </c>
      <c r="E22" s="378">
        <f>入力シート⑧!E11</f>
        <v>0</v>
      </c>
      <c r="F22" s="379" t="str">
        <f>入力シート⑧!F11</f>
        <v/>
      </c>
      <c r="G22" s="378">
        <f>入力シート⑧!G11</f>
        <v>0</v>
      </c>
      <c r="H22" s="378">
        <f>入力シート⑧!H11</f>
        <v>0</v>
      </c>
      <c r="I22" s="379">
        <f t="shared" ref="I22:I31" si="0">IF(ISNUMBER(G22),IF(ISNUMBER(H22),G22-H22,""),"")</f>
        <v>0</v>
      </c>
      <c r="J22" s="380" t="str">
        <f>入力シート⑧!J11</f>
        <v/>
      </c>
      <c r="K22" s="377">
        <f>入力シート⑧!K11</f>
        <v>0</v>
      </c>
      <c r="L22" s="378">
        <f>入力シート⑧!L11</f>
        <v>0</v>
      </c>
      <c r="M22" s="379" t="str">
        <f>入力シート⑧!M11</f>
        <v/>
      </c>
      <c r="N22" s="377">
        <f>入力シート⑧!N11</f>
        <v>0</v>
      </c>
      <c r="O22" s="378">
        <f>入力シート⑧!O11</f>
        <v>0</v>
      </c>
      <c r="P22" s="379" t="str">
        <f>入力シート⑧!P11</f>
        <v/>
      </c>
      <c r="Q22" s="380" t="str">
        <f>入力シート⑧!Q11</f>
        <v/>
      </c>
    </row>
    <row r="23" spans="1:39" s="355" customFormat="1" ht="14.65" customHeight="1" x14ac:dyDescent="0.15">
      <c r="A23" s="381">
        <v>2</v>
      </c>
      <c r="B23" s="963">
        <f>入力シート⑧!B12</f>
        <v>0</v>
      </c>
      <c r="C23" s="964"/>
      <c r="D23" s="377">
        <f>入力シート⑧!D12</f>
        <v>0</v>
      </c>
      <c r="E23" s="378">
        <f>入力シート⑧!E12</f>
        <v>0</v>
      </c>
      <c r="F23" s="379" t="str">
        <f>入力シート⑧!F12</f>
        <v/>
      </c>
      <c r="G23" s="378">
        <f>入力シート⑧!G12</f>
        <v>0</v>
      </c>
      <c r="H23" s="378">
        <f>入力シート⑧!H12</f>
        <v>0</v>
      </c>
      <c r="I23" s="379">
        <f>IF(ISNUMBER(G23),IF(ISNUMBER(H23),G23-H23,""),"")</f>
        <v>0</v>
      </c>
      <c r="J23" s="380" t="str">
        <f>入力シート⑧!J12</f>
        <v/>
      </c>
      <c r="K23" s="377">
        <f>入力シート⑧!K12</f>
        <v>0</v>
      </c>
      <c r="L23" s="378">
        <f>入力シート⑧!L12</f>
        <v>0</v>
      </c>
      <c r="M23" s="379" t="str">
        <f>入力シート⑧!M12</f>
        <v/>
      </c>
      <c r="N23" s="377">
        <f>入力シート⑧!N12</f>
        <v>0</v>
      </c>
      <c r="O23" s="378">
        <f>入力シート⑧!O12</f>
        <v>0</v>
      </c>
      <c r="P23" s="379" t="str">
        <f>入力シート⑧!P12</f>
        <v/>
      </c>
      <c r="Q23" s="380" t="str">
        <f>入力シート⑧!Q12</f>
        <v/>
      </c>
    </row>
    <row r="24" spans="1:39" s="355" customFormat="1" ht="14.65" customHeight="1" x14ac:dyDescent="0.15">
      <c r="A24" s="381">
        <v>3</v>
      </c>
      <c r="B24" s="963">
        <f>入力シート⑧!B13</f>
        <v>0</v>
      </c>
      <c r="C24" s="964"/>
      <c r="D24" s="377">
        <f>入力シート⑧!D13</f>
        <v>0</v>
      </c>
      <c r="E24" s="378">
        <f>入力シート⑧!E13</f>
        <v>0</v>
      </c>
      <c r="F24" s="379" t="str">
        <f>入力シート⑧!F13</f>
        <v/>
      </c>
      <c r="G24" s="378">
        <f>入力シート⑧!G13</f>
        <v>0</v>
      </c>
      <c r="H24" s="378">
        <f>入力シート⑧!H13</f>
        <v>0</v>
      </c>
      <c r="I24" s="379">
        <f t="shared" si="0"/>
        <v>0</v>
      </c>
      <c r="J24" s="380" t="str">
        <f>入力シート⑧!J13</f>
        <v/>
      </c>
      <c r="K24" s="377">
        <f>入力シート⑧!K13</f>
        <v>0</v>
      </c>
      <c r="L24" s="378">
        <f>入力シート⑧!L13</f>
        <v>0</v>
      </c>
      <c r="M24" s="379" t="str">
        <f>入力シート⑧!M13</f>
        <v/>
      </c>
      <c r="N24" s="377">
        <f>入力シート⑧!N13</f>
        <v>0</v>
      </c>
      <c r="O24" s="378">
        <f>入力シート⑧!O13</f>
        <v>0</v>
      </c>
      <c r="P24" s="379" t="str">
        <f>入力シート⑧!P13</f>
        <v/>
      </c>
      <c r="Q24" s="380" t="str">
        <f>入力シート⑧!Q13</f>
        <v/>
      </c>
    </row>
    <row r="25" spans="1:39" s="355" customFormat="1" ht="14.65" customHeight="1" x14ac:dyDescent="0.15">
      <c r="A25" s="381">
        <v>4</v>
      </c>
      <c r="B25" s="963">
        <f>入力シート⑧!B14</f>
        <v>0</v>
      </c>
      <c r="C25" s="964"/>
      <c r="D25" s="377">
        <f>入力シート⑧!D14</f>
        <v>0</v>
      </c>
      <c r="E25" s="378">
        <f>入力シート⑧!E14</f>
        <v>0</v>
      </c>
      <c r="F25" s="379" t="str">
        <f>入力シート⑧!F14</f>
        <v/>
      </c>
      <c r="G25" s="378">
        <f>入力シート⑧!G14</f>
        <v>0</v>
      </c>
      <c r="H25" s="378">
        <f>入力シート⑧!H14</f>
        <v>0</v>
      </c>
      <c r="I25" s="379">
        <f t="shared" si="0"/>
        <v>0</v>
      </c>
      <c r="J25" s="380" t="str">
        <f>入力シート⑧!J14</f>
        <v/>
      </c>
      <c r="K25" s="377">
        <f>入力シート⑧!K14</f>
        <v>0</v>
      </c>
      <c r="L25" s="378">
        <f>入力シート⑧!L14</f>
        <v>0</v>
      </c>
      <c r="M25" s="379" t="str">
        <f>入力シート⑧!M14</f>
        <v/>
      </c>
      <c r="N25" s="377">
        <f>入力シート⑧!N14</f>
        <v>0</v>
      </c>
      <c r="O25" s="378">
        <f>入力シート⑧!O14</f>
        <v>0</v>
      </c>
      <c r="P25" s="379" t="str">
        <f>入力シート⑧!P14</f>
        <v/>
      </c>
      <c r="Q25" s="380" t="str">
        <f>入力シート⑧!Q14</f>
        <v/>
      </c>
    </row>
    <row r="26" spans="1:39" s="355" customFormat="1" ht="14.65" customHeight="1" x14ac:dyDescent="0.15">
      <c r="A26" s="381">
        <v>5</v>
      </c>
      <c r="B26" s="963">
        <f>入力シート⑧!B15</f>
        <v>0</v>
      </c>
      <c r="C26" s="964"/>
      <c r="D26" s="377">
        <f>入力シート⑧!D15</f>
        <v>0</v>
      </c>
      <c r="E26" s="378">
        <f>入力シート⑧!E15</f>
        <v>0</v>
      </c>
      <c r="F26" s="379" t="str">
        <f>入力シート⑧!F15</f>
        <v/>
      </c>
      <c r="G26" s="378">
        <f>入力シート⑧!G15</f>
        <v>0</v>
      </c>
      <c r="H26" s="378">
        <f>入力シート⑧!H15</f>
        <v>0</v>
      </c>
      <c r="I26" s="379">
        <f t="shared" si="0"/>
        <v>0</v>
      </c>
      <c r="J26" s="380" t="str">
        <f>入力シート⑧!J15</f>
        <v/>
      </c>
      <c r="K26" s="377">
        <f>入力シート⑧!K15</f>
        <v>0</v>
      </c>
      <c r="L26" s="378">
        <f>入力シート⑧!L15</f>
        <v>0</v>
      </c>
      <c r="M26" s="379" t="str">
        <f>入力シート⑧!M15</f>
        <v/>
      </c>
      <c r="N26" s="377">
        <f>入力シート⑧!N15</f>
        <v>0</v>
      </c>
      <c r="O26" s="378">
        <f>入力シート⑧!O15</f>
        <v>0</v>
      </c>
      <c r="P26" s="379" t="str">
        <f>入力シート⑧!P15</f>
        <v/>
      </c>
      <c r="Q26" s="380" t="str">
        <f>入力シート⑧!Q15</f>
        <v/>
      </c>
    </row>
    <row r="27" spans="1:39" s="355" customFormat="1" ht="14.65" customHeight="1" x14ac:dyDescent="0.15">
      <c r="A27" s="381">
        <v>6</v>
      </c>
      <c r="B27" s="963">
        <f>入力シート⑧!B16</f>
        <v>0</v>
      </c>
      <c r="C27" s="964"/>
      <c r="D27" s="377">
        <f>入力シート⑧!D16</f>
        <v>0</v>
      </c>
      <c r="E27" s="378">
        <f>入力シート⑧!E16</f>
        <v>0</v>
      </c>
      <c r="F27" s="379" t="str">
        <f>入力シート⑧!F16</f>
        <v/>
      </c>
      <c r="G27" s="378">
        <f>入力シート⑧!G16</f>
        <v>0</v>
      </c>
      <c r="H27" s="378">
        <f>入力シート⑧!H16</f>
        <v>0</v>
      </c>
      <c r="I27" s="379">
        <f t="shared" si="0"/>
        <v>0</v>
      </c>
      <c r="J27" s="380" t="str">
        <f>入力シート⑧!J16</f>
        <v/>
      </c>
      <c r="K27" s="377">
        <f>入力シート⑧!K16</f>
        <v>0</v>
      </c>
      <c r="L27" s="378">
        <f>入力シート⑧!L16</f>
        <v>0</v>
      </c>
      <c r="M27" s="379" t="str">
        <f>入力シート⑧!M16</f>
        <v/>
      </c>
      <c r="N27" s="377">
        <f>入力シート⑧!N16</f>
        <v>0</v>
      </c>
      <c r="O27" s="378">
        <f>入力シート⑧!O16</f>
        <v>0</v>
      </c>
      <c r="P27" s="379" t="str">
        <f>入力シート⑧!P16</f>
        <v/>
      </c>
      <c r="Q27" s="380" t="str">
        <f>入力シート⑧!Q16</f>
        <v/>
      </c>
    </row>
    <row r="28" spans="1:39" s="355" customFormat="1" ht="14.65" customHeight="1" x14ac:dyDescent="0.15">
      <c r="A28" s="381">
        <v>7</v>
      </c>
      <c r="B28" s="963">
        <f>入力シート⑧!B17</f>
        <v>0</v>
      </c>
      <c r="C28" s="964"/>
      <c r="D28" s="377">
        <f>入力シート⑧!D17</f>
        <v>0</v>
      </c>
      <c r="E28" s="378">
        <f>入力シート⑧!E17</f>
        <v>0</v>
      </c>
      <c r="F28" s="379" t="str">
        <f>入力シート⑧!F17</f>
        <v/>
      </c>
      <c r="G28" s="378">
        <f>入力シート⑧!G17</f>
        <v>0</v>
      </c>
      <c r="H28" s="378">
        <f>入力シート⑧!H17</f>
        <v>0</v>
      </c>
      <c r="I28" s="379">
        <f t="shared" si="0"/>
        <v>0</v>
      </c>
      <c r="J28" s="380" t="str">
        <f>入力シート⑧!J17</f>
        <v/>
      </c>
      <c r="K28" s="377">
        <f>入力シート⑧!K17</f>
        <v>0</v>
      </c>
      <c r="L28" s="378">
        <f>入力シート⑧!L17</f>
        <v>0</v>
      </c>
      <c r="M28" s="379" t="str">
        <f>入力シート⑧!M17</f>
        <v/>
      </c>
      <c r="N28" s="377">
        <f>入力シート⑧!N17</f>
        <v>0</v>
      </c>
      <c r="O28" s="378">
        <f>入力シート⑧!O17</f>
        <v>0</v>
      </c>
      <c r="P28" s="379" t="str">
        <f>入力シート⑧!P17</f>
        <v/>
      </c>
      <c r="Q28" s="380" t="str">
        <f>入力シート⑧!Q17</f>
        <v/>
      </c>
    </row>
    <row r="29" spans="1:39" s="355" customFormat="1" ht="14.65" customHeight="1" x14ac:dyDescent="0.15">
      <c r="A29" s="381">
        <v>8</v>
      </c>
      <c r="B29" s="963">
        <f>入力シート⑧!B18</f>
        <v>0</v>
      </c>
      <c r="C29" s="964"/>
      <c r="D29" s="377">
        <f>入力シート⑧!D18</f>
        <v>0</v>
      </c>
      <c r="E29" s="378">
        <f>入力シート⑧!E18</f>
        <v>0</v>
      </c>
      <c r="F29" s="379" t="str">
        <f>入力シート⑧!F18</f>
        <v/>
      </c>
      <c r="G29" s="378">
        <f>入力シート⑧!G18</f>
        <v>0</v>
      </c>
      <c r="H29" s="378">
        <f>入力シート⑧!H18</f>
        <v>0</v>
      </c>
      <c r="I29" s="379">
        <f t="shared" si="0"/>
        <v>0</v>
      </c>
      <c r="J29" s="380" t="str">
        <f>入力シート⑧!J18</f>
        <v/>
      </c>
      <c r="K29" s="377">
        <f>入力シート⑧!K18</f>
        <v>0</v>
      </c>
      <c r="L29" s="378">
        <f>入力シート⑧!L18</f>
        <v>0</v>
      </c>
      <c r="M29" s="379" t="str">
        <f>入力シート⑧!M18</f>
        <v/>
      </c>
      <c r="N29" s="377">
        <f>入力シート⑧!N18</f>
        <v>0</v>
      </c>
      <c r="O29" s="378">
        <f>入力シート⑧!O18</f>
        <v>0</v>
      </c>
      <c r="P29" s="379" t="str">
        <f>入力シート⑧!P18</f>
        <v/>
      </c>
      <c r="Q29" s="380" t="str">
        <f>入力シート⑧!Q18</f>
        <v/>
      </c>
    </row>
    <row r="30" spans="1:39" s="355" customFormat="1" ht="14.65" customHeight="1" x14ac:dyDescent="0.15">
      <c r="A30" s="381">
        <v>9</v>
      </c>
      <c r="B30" s="963">
        <f>入力シート⑧!B19</f>
        <v>0</v>
      </c>
      <c r="C30" s="964"/>
      <c r="D30" s="377">
        <f>入力シート⑧!D19</f>
        <v>0</v>
      </c>
      <c r="E30" s="378">
        <f>入力シート⑧!E19</f>
        <v>0</v>
      </c>
      <c r="F30" s="379" t="str">
        <f>入力シート⑧!F19</f>
        <v/>
      </c>
      <c r="G30" s="378">
        <f>入力シート⑧!G19</f>
        <v>0</v>
      </c>
      <c r="H30" s="378">
        <f>入力シート⑧!H19</f>
        <v>0</v>
      </c>
      <c r="I30" s="379">
        <f t="shared" si="0"/>
        <v>0</v>
      </c>
      <c r="J30" s="380" t="str">
        <f>入力シート⑧!J19</f>
        <v/>
      </c>
      <c r="K30" s="377">
        <f>入力シート⑧!K19</f>
        <v>0</v>
      </c>
      <c r="L30" s="378">
        <f>入力シート⑧!L19</f>
        <v>0</v>
      </c>
      <c r="M30" s="379" t="str">
        <f>入力シート⑧!M19</f>
        <v/>
      </c>
      <c r="N30" s="377">
        <f>入力シート⑧!N19</f>
        <v>0</v>
      </c>
      <c r="O30" s="378">
        <f>入力シート⑧!O19</f>
        <v>0</v>
      </c>
      <c r="P30" s="379" t="str">
        <f>入力シート⑧!P19</f>
        <v/>
      </c>
      <c r="Q30" s="380" t="str">
        <f>入力シート⑧!Q19</f>
        <v/>
      </c>
    </row>
    <row r="31" spans="1:39" s="355" customFormat="1" ht="14.65" customHeight="1" thickBot="1" x14ac:dyDescent="0.2">
      <c r="A31" s="382">
        <v>10</v>
      </c>
      <c r="B31" s="963">
        <f>入力シート⑧!B20</f>
        <v>0</v>
      </c>
      <c r="C31" s="964"/>
      <c r="D31" s="377">
        <f>入力シート⑧!D20</f>
        <v>0</v>
      </c>
      <c r="E31" s="378">
        <f>入力シート⑧!E20</f>
        <v>0</v>
      </c>
      <c r="F31" s="379" t="str">
        <f>入力シート⑧!F20</f>
        <v/>
      </c>
      <c r="G31" s="378">
        <f>入力シート⑧!G20</f>
        <v>0</v>
      </c>
      <c r="H31" s="378">
        <f>入力シート⑧!H20</f>
        <v>0</v>
      </c>
      <c r="I31" s="383">
        <f t="shared" si="0"/>
        <v>0</v>
      </c>
      <c r="J31" s="380" t="str">
        <f>入力シート⑧!J20</f>
        <v/>
      </c>
      <c r="K31" s="377">
        <f>入力シート⑧!K20</f>
        <v>0</v>
      </c>
      <c r="L31" s="378">
        <f>入力シート⑧!L20</f>
        <v>0</v>
      </c>
      <c r="M31" s="379" t="str">
        <f>入力シート⑧!M20</f>
        <v/>
      </c>
      <c r="N31" s="377">
        <f>入力シート⑧!N20</f>
        <v>0</v>
      </c>
      <c r="O31" s="378">
        <f>入力シート⑧!O20</f>
        <v>0</v>
      </c>
      <c r="P31" s="379" t="str">
        <f>入力シート⑧!P20</f>
        <v/>
      </c>
      <c r="Q31" s="380" t="str">
        <f>入力シート⑧!Q20</f>
        <v/>
      </c>
    </row>
    <row r="32" spans="1:39" s="355" customFormat="1" ht="23.65" customHeight="1" thickBot="1" x14ac:dyDescent="0.2">
      <c r="A32" s="384" t="s">
        <v>419</v>
      </c>
      <c r="B32" s="972">
        <f>入力シート⑧!B5</f>
        <v>0</v>
      </c>
      <c r="C32" s="973"/>
      <c r="D32" s="974" t="s">
        <v>445</v>
      </c>
      <c r="E32" s="975"/>
      <c r="F32" s="975"/>
      <c r="G32" s="975"/>
      <c r="H32" s="975"/>
      <c r="I32" s="975"/>
      <c r="J32" s="385" t="str">
        <f>入力シート⑧!J5</f>
        <v/>
      </c>
      <c r="K32" s="974" t="s">
        <v>446</v>
      </c>
      <c r="L32" s="975"/>
      <c r="M32" s="975"/>
      <c r="N32" s="975"/>
      <c r="O32" s="975"/>
      <c r="P32" s="975"/>
      <c r="Q32" s="385" t="str">
        <f>入力シート⑧!Q5</f>
        <v/>
      </c>
      <c r="T32" s="386"/>
    </row>
    <row r="33" spans="1:91" s="355" customFormat="1" ht="18.399999999999999" customHeight="1" thickBot="1" x14ac:dyDescent="0.2">
      <c r="A33" s="387"/>
      <c r="B33" s="387"/>
      <c r="C33" s="387"/>
      <c r="D33" s="387"/>
      <c r="E33" s="387"/>
      <c r="F33" s="387"/>
      <c r="G33" s="387"/>
      <c r="H33" s="387"/>
      <c r="I33" s="387"/>
      <c r="J33" s="387"/>
      <c r="K33" s="387"/>
      <c r="L33" s="387"/>
      <c r="M33" s="387"/>
      <c r="N33" s="388"/>
      <c r="O33" s="389" t="s">
        <v>447</v>
      </c>
      <c r="P33" s="976" t="str">
        <f>入力シート⑧!P6</f>
        <v/>
      </c>
      <c r="Q33" s="977"/>
      <c r="S33" s="390"/>
    </row>
    <row r="34" spans="1:91" s="355" customFormat="1" ht="4.9000000000000004" customHeight="1" x14ac:dyDescent="0.15">
      <c r="A34" s="387"/>
      <c r="B34" s="387"/>
      <c r="C34" s="387"/>
      <c r="D34" s="387"/>
      <c r="E34" s="387"/>
      <c r="F34" s="387"/>
      <c r="G34" s="387"/>
      <c r="H34" s="387"/>
      <c r="I34" s="387"/>
      <c r="J34" s="387"/>
      <c r="K34" s="387"/>
      <c r="L34" s="387"/>
      <c r="M34" s="387"/>
      <c r="N34" s="388"/>
      <c r="O34" s="389"/>
      <c r="P34" s="387"/>
      <c r="Q34" s="388"/>
    </row>
    <row r="35" spans="1:91" s="355" customFormat="1" ht="19.5" customHeight="1" x14ac:dyDescent="0.15">
      <c r="A35" s="748" t="s">
        <v>448</v>
      </c>
      <c r="B35" s="748"/>
      <c r="C35" s="748"/>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c r="AB35" s="748"/>
      <c r="AC35" s="748"/>
      <c r="AD35" s="748"/>
      <c r="AE35" s="748"/>
      <c r="AF35" s="748"/>
      <c r="AG35" s="748"/>
      <c r="AH35" s="748"/>
      <c r="AI35" s="748"/>
      <c r="AJ35" s="748"/>
    </row>
    <row r="36" spans="1:91" s="355" customFormat="1" ht="66" customHeight="1" x14ac:dyDescent="0.15">
      <c r="A36" s="970" t="s">
        <v>449</v>
      </c>
      <c r="B36" s="970"/>
      <c r="C36" s="970"/>
      <c r="D36" s="971" t="s">
        <v>450</v>
      </c>
      <c r="E36" s="971"/>
      <c r="F36" s="971"/>
      <c r="G36" s="971"/>
      <c r="H36" s="971"/>
      <c r="I36" s="971"/>
      <c r="J36" s="971"/>
      <c r="K36" s="971"/>
      <c r="L36" s="971"/>
      <c r="M36" s="971"/>
      <c r="N36" s="971"/>
      <c r="O36" s="971"/>
      <c r="P36" s="971"/>
      <c r="Q36" s="971"/>
    </row>
    <row r="37" spans="1:91" s="355" customFormat="1" ht="15" customHeight="1" x14ac:dyDescent="0.15">
      <c r="A37" s="970" t="s">
        <v>451</v>
      </c>
      <c r="B37" s="970"/>
      <c r="C37" s="970"/>
      <c r="D37" s="971" t="s">
        <v>452</v>
      </c>
      <c r="E37" s="971"/>
      <c r="F37" s="971"/>
      <c r="G37" s="971"/>
      <c r="H37" s="971"/>
      <c r="I37" s="971"/>
      <c r="J37" s="971"/>
      <c r="K37" s="971"/>
      <c r="L37" s="971"/>
      <c r="M37" s="971"/>
      <c r="N37" s="971"/>
      <c r="O37" s="971"/>
      <c r="P37" s="971"/>
      <c r="Q37" s="971"/>
    </row>
    <row r="38" spans="1:91" s="355" customFormat="1" ht="42" customHeight="1" x14ac:dyDescent="0.15">
      <c r="A38" s="970" t="s">
        <v>453</v>
      </c>
      <c r="B38" s="970"/>
      <c r="C38" s="970"/>
      <c r="D38" s="971" t="s">
        <v>454</v>
      </c>
      <c r="E38" s="971"/>
      <c r="F38" s="971"/>
      <c r="G38" s="971"/>
      <c r="H38" s="971"/>
      <c r="I38" s="971"/>
      <c r="J38" s="971"/>
      <c r="K38" s="971"/>
      <c r="L38" s="971"/>
      <c r="M38" s="971"/>
      <c r="N38" s="971"/>
      <c r="O38" s="971"/>
      <c r="P38" s="971"/>
      <c r="Q38" s="971"/>
    </row>
    <row r="39" spans="1:91" s="355" customFormat="1" ht="75" customHeight="1" x14ac:dyDescent="0.15">
      <c r="A39" s="970" t="s">
        <v>455</v>
      </c>
      <c r="B39" s="970"/>
      <c r="C39" s="970"/>
      <c r="D39" s="971" t="s">
        <v>456</v>
      </c>
      <c r="E39" s="971"/>
      <c r="F39" s="971"/>
      <c r="G39" s="971"/>
      <c r="H39" s="971"/>
      <c r="I39" s="971"/>
      <c r="J39" s="971"/>
      <c r="K39" s="971"/>
      <c r="L39" s="971"/>
      <c r="M39" s="971"/>
      <c r="N39" s="971"/>
      <c r="O39" s="971"/>
      <c r="P39" s="971"/>
      <c r="Q39" s="971"/>
    </row>
    <row r="40" spans="1:91" s="355" customFormat="1" ht="12.4" customHeight="1" x14ac:dyDescent="0.15">
      <c r="A40" s="970" t="s">
        <v>457</v>
      </c>
      <c r="B40" s="970"/>
      <c r="C40" s="970"/>
      <c r="D40" s="971" t="s">
        <v>458</v>
      </c>
      <c r="E40" s="971"/>
      <c r="F40" s="971"/>
      <c r="G40" s="971"/>
      <c r="H40" s="971"/>
      <c r="I40" s="971"/>
      <c r="J40" s="971"/>
      <c r="K40" s="971"/>
      <c r="L40" s="971"/>
      <c r="M40" s="971"/>
      <c r="N40" s="971"/>
      <c r="O40" s="971"/>
      <c r="P40" s="971"/>
      <c r="Q40" s="971"/>
    </row>
    <row r="41" spans="1:91" s="355" customFormat="1" ht="42.75" customHeight="1" x14ac:dyDescent="0.15">
      <c r="A41" s="970" t="s">
        <v>459</v>
      </c>
      <c r="B41" s="970"/>
      <c r="C41" s="970"/>
      <c r="D41" s="971" t="s">
        <v>460</v>
      </c>
      <c r="E41" s="971"/>
      <c r="F41" s="971"/>
      <c r="G41" s="971"/>
      <c r="H41" s="971"/>
      <c r="I41" s="971"/>
      <c r="J41" s="971"/>
      <c r="K41" s="971"/>
      <c r="L41" s="971"/>
      <c r="M41" s="971"/>
      <c r="N41" s="971"/>
      <c r="O41" s="971"/>
      <c r="P41" s="971"/>
      <c r="Q41" s="971"/>
    </row>
    <row r="42" spans="1:91" s="355" customFormat="1" ht="27" customHeight="1" x14ac:dyDescent="0.15">
      <c r="A42" s="970" t="s">
        <v>461</v>
      </c>
      <c r="B42" s="970"/>
      <c r="C42" s="970"/>
      <c r="D42" s="971" t="s">
        <v>462</v>
      </c>
      <c r="E42" s="971"/>
      <c r="F42" s="971"/>
      <c r="G42" s="971"/>
      <c r="H42" s="971"/>
      <c r="I42" s="971"/>
      <c r="J42" s="971"/>
      <c r="K42" s="971"/>
      <c r="L42" s="971"/>
      <c r="M42" s="971"/>
      <c r="N42" s="971"/>
      <c r="O42" s="971"/>
      <c r="P42" s="971"/>
      <c r="Q42" s="971"/>
    </row>
    <row r="43" spans="1:91" s="355" customFormat="1" ht="13.15" customHeight="1" x14ac:dyDescent="0.15">
      <c r="A43" s="970" t="s">
        <v>463</v>
      </c>
      <c r="B43" s="970"/>
      <c r="C43" s="970"/>
      <c r="D43" s="971" t="s">
        <v>464</v>
      </c>
      <c r="E43" s="971"/>
      <c r="F43" s="971"/>
      <c r="G43" s="971"/>
      <c r="H43" s="971"/>
      <c r="I43" s="971"/>
      <c r="J43" s="971"/>
      <c r="K43" s="971"/>
      <c r="L43" s="971"/>
      <c r="M43" s="971"/>
      <c r="N43" s="971"/>
      <c r="O43" s="971"/>
      <c r="P43" s="971"/>
      <c r="Q43" s="971"/>
    </row>
    <row r="44" spans="1:91" s="355" customFormat="1" ht="13.15" customHeight="1" x14ac:dyDescent="0.15">
      <c r="A44" s="970" t="s">
        <v>465</v>
      </c>
      <c r="B44" s="970"/>
      <c r="C44" s="970"/>
      <c r="D44" s="971" t="s">
        <v>466</v>
      </c>
      <c r="E44" s="971"/>
      <c r="F44" s="971"/>
      <c r="G44" s="971"/>
      <c r="H44" s="971"/>
      <c r="I44" s="971"/>
      <c r="J44" s="971"/>
      <c r="K44" s="971"/>
      <c r="L44" s="971"/>
      <c r="M44" s="971"/>
      <c r="N44" s="971"/>
      <c r="O44" s="971"/>
      <c r="P44" s="971"/>
      <c r="Q44" s="971"/>
    </row>
    <row r="45" spans="1:91" s="355" customFormat="1" ht="13.15" customHeight="1" x14ac:dyDescent="0.15">
      <c r="A45" s="970" t="s">
        <v>467</v>
      </c>
      <c r="B45" s="970"/>
      <c r="C45" s="970"/>
      <c r="D45" s="971" t="s">
        <v>468</v>
      </c>
      <c r="E45" s="971"/>
      <c r="F45" s="971"/>
      <c r="G45" s="971"/>
      <c r="H45" s="971"/>
      <c r="I45" s="971"/>
      <c r="J45" s="971"/>
      <c r="K45" s="971"/>
      <c r="L45" s="971"/>
      <c r="M45" s="971"/>
      <c r="N45" s="971"/>
      <c r="O45" s="971"/>
      <c r="P45" s="971"/>
      <c r="Q45" s="971"/>
    </row>
    <row r="46" spans="1:91" s="355" customFormat="1" ht="24.75" customHeight="1" x14ac:dyDescent="0.15">
      <c r="A46" s="970" t="s">
        <v>469</v>
      </c>
      <c r="B46" s="970"/>
      <c r="C46" s="970"/>
      <c r="D46" s="971" t="s">
        <v>470</v>
      </c>
      <c r="E46" s="971"/>
      <c r="F46" s="971"/>
      <c r="G46" s="971"/>
      <c r="H46" s="971"/>
      <c r="I46" s="971"/>
      <c r="J46" s="971"/>
      <c r="K46" s="971"/>
      <c r="L46" s="971"/>
      <c r="M46" s="971"/>
      <c r="N46" s="971"/>
      <c r="O46" s="971"/>
      <c r="P46" s="971"/>
      <c r="Q46" s="971"/>
    </row>
    <row r="47" spans="1:91" s="355" customFormat="1" ht="13.5" customHeight="1" x14ac:dyDescent="0.15">
      <c r="A47" s="391"/>
      <c r="B47" s="391"/>
      <c r="C47" s="391"/>
      <c r="D47" s="392"/>
      <c r="E47" s="392"/>
      <c r="F47" s="392"/>
      <c r="G47" s="392"/>
      <c r="H47" s="392"/>
      <c r="I47" s="392"/>
      <c r="J47" s="392"/>
      <c r="K47" s="392"/>
      <c r="L47" s="392"/>
      <c r="M47" s="392"/>
      <c r="N47" s="392"/>
      <c r="O47" s="392"/>
      <c r="P47" s="392"/>
      <c r="Q47" s="392"/>
    </row>
    <row r="48" spans="1:91" s="4" customFormat="1" ht="18" customHeight="1" x14ac:dyDescent="0.15">
      <c r="A48" s="978" t="s">
        <v>471</v>
      </c>
      <c r="B48" s="978"/>
      <c r="C48" s="978"/>
      <c r="D48" s="978"/>
      <c r="E48" s="978"/>
      <c r="F48" s="978"/>
      <c r="G48" s="978"/>
      <c r="H48" s="978"/>
      <c r="I48" s="978"/>
      <c r="J48" s="978"/>
      <c r="K48" s="978"/>
      <c r="L48" s="978"/>
      <c r="M48" s="978"/>
      <c r="N48" s="978"/>
      <c r="O48" s="978"/>
      <c r="P48" s="978"/>
      <c r="Q48" s="978"/>
      <c r="R48" s="978"/>
      <c r="S48" s="978"/>
      <c r="T48" s="978"/>
      <c r="U48" s="978"/>
      <c r="V48" s="978"/>
      <c r="W48" s="978"/>
      <c r="X48" s="978"/>
      <c r="Y48" s="978"/>
      <c r="Z48" s="978"/>
      <c r="AA48" s="978"/>
      <c r="AB48" s="978"/>
      <c r="AC48" s="978"/>
      <c r="AD48" s="978"/>
      <c r="AE48" s="978"/>
      <c r="AF48" s="978"/>
      <c r="AG48" s="978"/>
      <c r="AH48" s="978"/>
      <c r="AI48" s="978"/>
      <c r="AJ48" s="97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49" spans="1:91" s="4" customFormat="1" ht="18" customHeight="1" x14ac:dyDescent="0.15">
      <c r="A49" s="393" t="s">
        <v>472</v>
      </c>
      <c r="B49" s="393"/>
      <c r="C49" s="393"/>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sheetData>
  <sheetProtection algorithmName="SHA-512" hashValue="tA2gN0hN2sK9hGStvHhkVtuNM2amjKPzezPXS0n2CMHTXy1kjUVtCNNQZVtnhZIak325Y1Zj65cUQR+JkuhjhA==" saltValue="QDHlZYZ0NLHwM9qC5hD4Rg==" spinCount="100000" sheet="1" objects="1" scenarios="1" selectLockedCells="1" selectUnlockedCells="1"/>
  <mergeCells count="63">
    <mergeCell ref="A46:C46"/>
    <mergeCell ref="D46:Q46"/>
    <mergeCell ref="A48:AJ48"/>
    <mergeCell ref="A43:C43"/>
    <mergeCell ref="D43:Q43"/>
    <mergeCell ref="A44:C44"/>
    <mergeCell ref="D44:Q44"/>
    <mergeCell ref="A45:C45"/>
    <mergeCell ref="D45:Q45"/>
    <mergeCell ref="A40:C40"/>
    <mergeCell ref="D40:Q40"/>
    <mergeCell ref="A41:C41"/>
    <mergeCell ref="D41:Q41"/>
    <mergeCell ref="A42:C42"/>
    <mergeCell ref="D42:Q42"/>
    <mergeCell ref="A37:C37"/>
    <mergeCell ref="D37:Q37"/>
    <mergeCell ref="A38:C38"/>
    <mergeCell ref="D38:Q38"/>
    <mergeCell ref="A39:C39"/>
    <mergeCell ref="D39:Q39"/>
    <mergeCell ref="A36:C36"/>
    <mergeCell ref="D36:Q36"/>
    <mergeCell ref="B26:C26"/>
    <mergeCell ref="B27:C27"/>
    <mergeCell ref="B28:C28"/>
    <mergeCell ref="B29:C29"/>
    <mergeCell ref="B30:C30"/>
    <mergeCell ref="B31:C31"/>
    <mergeCell ref="B32:C32"/>
    <mergeCell ref="D32:I32"/>
    <mergeCell ref="K32:P32"/>
    <mergeCell ref="P33:Q33"/>
    <mergeCell ref="A35:AJ35"/>
    <mergeCell ref="B25:C25"/>
    <mergeCell ref="H14:I14"/>
    <mergeCell ref="J14:P14"/>
    <mergeCell ref="T14:AK14"/>
    <mergeCell ref="B16:Q16"/>
    <mergeCell ref="B17:AK17"/>
    <mergeCell ref="F20:J20"/>
    <mergeCell ref="K20:L20"/>
    <mergeCell ref="B22:C22"/>
    <mergeCell ref="B23:C23"/>
    <mergeCell ref="B24:C24"/>
    <mergeCell ref="H12:I12"/>
    <mergeCell ref="J12:P12"/>
    <mergeCell ref="T12:AK12"/>
    <mergeCell ref="A19:A21"/>
    <mergeCell ref="B19:C21"/>
    <mergeCell ref="D19:J19"/>
    <mergeCell ref="K19:Q19"/>
    <mergeCell ref="D20:E20"/>
    <mergeCell ref="H10:I10"/>
    <mergeCell ref="J10:P10"/>
    <mergeCell ref="T10:AK10"/>
    <mergeCell ref="K8:M8"/>
    <mergeCell ref="U8:AB8"/>
    <mergeCell ref="A2:Q2"/>
    <mergeCell ref="L4:M4"/>
    <mergeCell ref="AA4:AD4"/>
    <mergeCell ref="AF4:AG4"/>
    <mergeCell ref="AI4:AJ4"/>
  </mergeCells>
  <phoneticPr fontId="6"/>
  <pageMargins left="0.7" right="0.7" top="0.75" bottom="0.75" header="0.3" footer="0.3"/>
  <pageSetup paperSize="9" scale="74" orientation="portrait" r:id="rId1"/>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9499-A9BE-4F82-A531-9F12F6026350}">
  <sheetPr>
    <tabColor rgb="FFFF0000"/>
  </sheetPr>
  <dimension ref="A1:AM308"/>
  <sheetViews>
    <sheetView showZeros="0" view="pageBreakPreview" zoomScale="115" zoomScaleNormal="100" zoomScaleSheetLayoutView="115" workbookViewId="0">
      <selection activeCell="R15" sqref="R15"/>
    </sheetView>
  </sheetViews>
  <sheetFormatPr defaultRowHeight="14.25" x14ac:dyDescent="0.15"/>
  <cols>
    <col min="1" max="1" width="3.75" customWidth="1"/>
    <col min="2" max="3" width="6.375" customWidth="1"/>
    <col min="4" max="9" width="5.625" customWidth="1"/>
    <col min="10" max="10" width="8.375" customWidth="1"/>
    <col min="11" max="16" width="6.375" customWidth="1"/>
  </cols>
  <sheetData>
    <row r="1" spans="1:39" ht="18" customHeight="1" x14ac:dyDescent="0.15">
      <c r="A1" s="746" t="s">
        <v>474</v>
      </c>
      <c r="B1" s="746"/>
      <c r="C1" s="746"/>
      <c r="D1" s="746"/>
      <c r="E1" s="746"/>
      <c r="F1" s="746"/>
      <c r="G1" s="746"/>
      <c r="H1" s="746"/>
      <c r="I1" s="746"/>
      <c r="J1" s="746"/>
      <c r="K1" s="746"/>
      <c r="L1" s="746"/>
      <c r="M1" s="746"/>
      <c r="N1" s="746"/>
      <c r="O1" s="746"/>
      <c r="P1" s="746"/>
      <c r="Q1" s="746"/>
      <c r="R1" s="4"/>
      <c r="S1" s="4"/>
      <c r="T1" s="4"/>
      <c r="U1" s="4"/>
      <c r="V1" s="4"/>
      <c r="W1" s="4"/>
      <c r="X1" s="4"/>
      <c r="Y1" s="4"/>
      <c r="Z1" s="4"/>
      <c r="AA1" s="4"/>
      <c r="AB1" s="4"/>
      <c r="AC1" s="4"/>
      <c r="AD1" s="4"/>
      <c r="AE1" s="4"/>
      <c r="AF1" s="4"/>
      <c r="AG1" s="4"/>
      <c r="AH1" s="4"/>
      <c r="AI1" s="4"/>
      <c r="AJ1" s="4"/>
      <c r="AK1" s="4"/>
      <c r="AL1" s="4"/>
      <c r="AM1" s="4"/>
    </row>
    <row r="2" spans="1:39" ht="18" customHeight="1" thickBot="1" x14ac:dyDescent="0.2">
      <c r="A2" s="59"/>
      <c r="B2" s="59"/>
      <c r="C2" s="59"/>
      <c r="D2" s="59"/>
      <c r="E2" s="59"/>
      <c r="F2" s="59"/>
      <c r="G2" s="59"/>
      <c r="H2" s="59"/>
      <c r="I2" s="59"/>
      <c r="J2" s="59"/>
      <c r="K2" s="59"/>
      <c r="L2" s="59"/>
      <c r="M2" s="59"/>
      <c r="N2" s="59"/>
      <c r="O2" s="59"/>
      <c r="P2" s="59"/>
      <c r="Q2" s="59"/>
      <c r="R2" s="4"/>
      <c r="S2" s="4"/>
      <c r="T2" s="4"/>
      <c r="U2" s="4"/>
      <c r="V2" s="4"/>
      <c r="W2" s="4"/>
      <c r="X2" s="4"/>
      <c r="Y2" s="4"/>
      <c r="Z2" s="4"/>
      <c r="AA2" s="4"/>
      <c r="AB2" s="4"/>
      <c r="AC2" s="4"/>
      <c r="AD2" s="4"/>
      <c r="AE2" s="4"/>
      <c r="AF2" s="4"/>
      <c r="AG2" s="4"/>
      <c r="AH2" s="4"/>
      <c r="AI2" s="4"/>
      <c r="AJ2" s="4"/>
      <c r="AK2" s="4"/>
      <c r="AL2" s="4"/>
      <c r="AM2" s="4"/>
    </row>
    <row r="3" spans="1:39" ht="22.5" x14ac:dyDescent="0.15">
      <c r="A3" s="350" t="s">
        <v>419</v>
      </c>
      <c r="B3" s="981">
        <f>入力シート⑧!B5</f>
        <v>0</v>
      </c>
      <c r="C3" s="982"/>
      <c r="D3" s="983" t="s">
        <v>445</v>
      </c>
      <c r="E3" s="718"/>
      <c r="F3" s="718"/>
      <c r="G3" s="718"/>
      <c r="H3" s="718"/>
      <c r="I3" s="719"/>
      <c r="J3" s="394" t="str">
        <f>入力シート⑧!J5</f>
        <v/>
      </c>
      <c r="K3" s="983" t="s">
        <v>446</v>
      </c>
      <c r="L3" s="718"/>
      <c r="M3" s="718"/>
      <c r="N3" s="718"/>
      <c r="O3" s="718"/>
      <c r="P3" s="719"/>
      <c r="Q3" s="395" t="str">
        <f>入力シート⑧!Q5</f>
        <v/>
      </c>
    </row>
    <row r="4" spans="1:39" ht="15" thickBot="1" x14ac:dyDescent="0.2">
      <c r="A4" s="984" t="s">
        <v>447</v>
      </c>
      <c r="B4" s="721"/>
      <c r="C4" s="721"/>
      <c r="D4" s="721"/>
      <c r="E4" s="721"/>
      <c r="F4" s="721"/>
      <c r="G4" s="721"/>
      <c r="H4" s="721"/>
      <c r="I4" s="721"/>
      <c r="J4" s="721"/>
      <c r="K4" s="722"/>
      <c r="L4" s="722"/>
      <c r="M4" s="722"/>
      <c r="N4" s="722"/>
      <c r="O4" s="723"/>
      <c r="P4" s="985" t="str">
        <f>入力シート⑧!P6</f>
        <v/>
      </c>
      <c r="Q4" s="986"/>
    </row>
    <row r="5" spans="1:39" ht="15" thickBot="1" x14ac:dyDescent="0.2">
      <c r="A5" s="696" t="s">
        <v>423</v>
      </c>
      <c r="B5" s="697"/>
      <c r="C5" s="697"/>
      <c r="D5" s="697"/>
      <c r="E5" s="697"/>
      <c r="F5" s="697"/>
      <c r="G5" s="697"/>
      <c r="H5" s="697"/>
      <c r="I5" s="697"/>
      <c r="J5" s="697"/>
      <c r="K5" s="697"/>
      <c r="L5" s="697"/>
      <c r="M5" s="697"/>
      <c r="N5" s="697"/>
      <c r="O5" s="697"/>
      <c r="P5" s="697"/>
      <c r="Q5" s="698"/>
    </row>
    <row r="6" spans="1:39" x14ac:dyDescent="0.15">
      <c r="A6" s="699" t="s">
        <v>424</v>
      </c>
      <c r="B6" s="701" t="s">
        <v>425</v>
      </c>
      <c r="C6" s="702"/>
      <c r="D6" s="705" t="s">
        <v>426</v>
      </c>
      <c r="E6" s="706"/>
      <c r="F6" s="706"/>
      <c r="G6" s="706"/>
      <c r="H6" s="706"/>
      <c r="I6" s="706"/>
      <c r="J6" s="707"/>
      <c r="K6" s="705" t="s">
        <v>427</v>
      </c>
      <c r="L6" s="706"/>
      <c r="M6" s="706"/>
      <c r="N6" s="706"/>
      <c r="O6" s="706"/>
      <c r="P6" s="706"/>
      <c r="Q6" s="707"/>
    </row>
    <row r="7" spans="1:39" x14ac:dyDescent="0.15">
      <c r="A7" s="700"/>
      <c r="B7" s="703"/>
      <c r="C7" s="704"/>
      <c r="D7" s="708" t="s">
        <v>428</v>
      </c>
      <c r="E7" s="709"/>
      <c r="F7" s="710">
        <v>45901</v>
      </c>
      <c r="G7" s="711"/>
      <c r="H7" s="711"/>
      <c r="I7" s="711"/>
      <c r="J7" s="712"/>
      <c r="K7" s="708" t="s">
        <v>428</v>
      </c>
      <c r="L7" s="709"/>
      <c r="M7" s="356"/>
      <c r="N7" s="372">
        <f>入力シート⑧!N9</f>
        <v>0</v>
      </c>
      <c r="O7" s="358" t="s">
        <v>22</v>
      </c>
      <c r="P7" s="372">
        <f>入力シート⑧!P9</f>
        <v>0</v>
      </c>
      <c r="Q7" s="359" t="s">
        <v>158</v>
      </c>
    </row>
    <row r="8" spans="1:39" ht="56.25" x14ac:dyDescent="0.15">
      <c r="A8" s="700"/>
      <c r="B8" s="703"/>
      <c r="C8" s="704"/>
      <c r="D8" s="360" t="s">
        <v>429</v>
      </c>
      <c r="E8" s="361" t="s">
        <v>430</v>
      </c>
      <c r="F8" s="361" t="s">
        <v>442</v>
      </c>
      <c r="G8" s="361" t="s">
        <v>432</v>
      </c>
      <c r="H8" s="361" t="s">
        <v>433</v>
      </c>
      <c r="I8" s="361" t="s">
        <v>443</v>
      </c>
      <c r="J8" s="362" t="s">
        <v>444</v>
      </c>
      <c r="K8" s="360" t="s">
        <v>429</v>
      </c>
      <c r="L8" s="361" t="s">
        <v>430</v>
      </c>
      <c r="M8" s="361" t="s">
        <v>442</v>
      </c>
      <c r="N8" s="361" t="s">
        <v>432</v>
      </c>
      <c r="O8" s="361" t="s">
        <v>433</v>
      </c>
      <c r="P8" s="361" t="s">
        <v>443</v>
      </c>
      <c r="Q8" s="362" t="s">
        <v>444</v>
      </c>
    </row>
    <row r="9" spans="1:39" x14ac:dyDescent="0.15">
      <c r="A9" s="363">
        <v>1</v>
      </c>
      <c r="B9" s="979">
        <f>入力シート⑧!B11</f>
        <v>0</v>
      </c>
      <c r="C9" s="980"/>
      <c r="D9" s="396">
        <f>入力シート⑧!D11</f>
        <v>0</v>
      </c>
      <c r="E9" s="378">
        <f>入力シート⑧!E11</f>
        <v>0</v>
      </c>
      <c r="F9" s="379" t="str">
        <f>入力シート⑧!F11</f>
        <v/>
      </c>
      <c r="G9" s="378">
        <f>入力シート⑧!G11</f>
        <v>0</v>
      </c>
      <c r="H9" s="378">
        <f>入力シート⑧!H11</f>
        <v>0</v>
      </c>
      <c r="I9" s="379" t="str">
        <f>入力シート⑧!I11</f>
        <v/>
      </c>
      <c r="J9" s="380" t="str">
        <f>入力シート⑧!J11</f>
        <v/>
      </c>
      <c r="K9" s="396">
        <f>入力シート⑧!K11</f>
        <v>0</v>
      </c>
      <c r="L9" s="378">
        <f>入力シート⑧!L11</f>
        <v>0</v>
      </c>
      <c r="M9" s="379" t="str">
        <f>入力シート⑧!M11</f>
        <v/>
      </c>
      <c r="N9" s="378">
        <f>入力シート⑧!N11</f>
        <v>0</v>
      </c>
      <c r="O9" s="378">
        <f>入力シート⑧!O11</f>
        <v>0</v>
      </c>
      <c r="P9" s="379" t="str">
        <f>入力シート⑧!P11</f>
        <v/>
      </c>
      <c r="Q9" s="380" t="str">
        <f>入力シート⑧!Q11</f>
        <v/>
      </c>
    </row>
    <row r="10" spans="1:39" x14ac:dyDescent="0.15">
      <c r="A10" s="368">
        <v>2</v>
      </c>
      <c r="B10" s="979">
        <f>入力シート⑧!B12</f>
        <v>0</v>
      </c>
      <c r="C10" s="980"/>
      <c r="D10" s="396">
        <f>入力シート⑧!D12</f>
        <v>0</v>
      </c>
      <c r="E10" s="378">
        <f>入力シート⑧!E12</f>
        <v>0</v>
      </c>
      <c r="F10" s="379" t="str">
        <f>入力シート⑧!F12</f>
        <v/>
      </c>
      <c r="G10" s="378">
        <f>入力シート⑧!G12</f>
        <v>0</v>
      </c>
      <c r="H10" s="378">
        <f>入力シート⑧!H12</f>
        <v>0</v>
      </c>
      <c r="I10" s="379" t="str">
        <f>入力シート⑧!I12</f>
        <v/>
      </c>
      <c r="J10" s="380" t="str">
        <f>入力シート⑧!J12</f>
        <v/>
      </c>
      <c r="K10" s="396">
        <f>入力シート⑧!K12</f>
        <v>0</v>
      </c>
      <c r="L10" s="378">
        <f>入力シート⑧!L12</f>
        <v>0</v>
      </c>
      <c r="M10" s="379" t="str">
        <f>入力シート⑧!M12</f>
        <v/>
      </c>
      <c r="N10" s="378">
        <f>入力シート⑧!N12</f>
        <v>0</v>
      </c>
      <c r="O10" s="378">
        <f>入力シート⑧!O12</f>
        <v>0</v>
      </c>
      <c r="P10" s="379" t="str">
        <f>入力シート⑧!P12</f>
        <v/>
      </c>
      <c r="Q10" s="380" t="str">
        <f>入力シート⑧!Q12</f>
        <v/>
      </c>
    </row>
    <row r="11" spans="1:39" x14ac:dyDescent="0.15">
      <c r="A11" s="363">
        <v>3</v>
      </c>
      <c r="B11" s="979">
        <f>入力シート⑧!B13</f>
        <v>0</v>
      </c>
      <c r="C11" s="980"/>
      <c r="D11" s="396">
        <f>入力シート⑧!D13</f>
        <v>0</v>
      </c>
      <c r="E11" s="378">
        <f>入力シート⑧!E13</f>
        <v>0</v>
      </c>
      <c r="F11" s="379" t="str">
        <f>入力シート⑧!F13</f>
        <v/>
      </c>
      <c r="G11" s="378">
        <f>入力シート⑧!G13</f>
        <v>0</v>
      </c>
      <c r="H11" s="378">
        <f>入力シート⑧!H13</f>
        <v>0</v>
      </c>
      <c r="I11" s="379" t="str">
        <f>入力シート⑧!I13</f>
        <v/>
      </c>
      <c r="J11" s="380" t="str">
        <f>入力シート⑧!J13</f>
        <v/>
      </c>
      <c r="K11" s="396">
        <f>入力シート⑧!K13</f>
        <v>0</v>
      </c>
      <c r="L11" s="378">
        <f>入力シート⑧!L13</f>
        <v>0</v>
      </c>
      <c r="M11" s="379" t="str">
        <f>入力シート⑧!M13</f>
        <v/>
      </c>
      <c r="N11" s="378">
        <f>入力シート⑧!N13</f>
        <v>0</v>
      </c>
      <c r="O11" s="378">
        <f>入力シート⑧!O13</f>
        <v>0</v>
      </c>
      <c r="P11" s="379" t="str">
        <f>入力シート⑧!P13</f>
        <v/>
      </c>
      <c r="Q11" s="380" t="str">
        <f>入力シート⑧!Q13</f>
        <v/>
      </c>
    </row>
    <row r="12" spans="1:39" x14ac:dyDescent="0.15">
      <c r="A12" s="368">
        <v>4</v>
      </c>
      <c r="B12" s="979">
        <f>入力シート⑧!B14</f>
        <v>0</v>
      </c>
      <c r="C12" s="980"/>
      <c r="D12" s="396">
        <f>入力シート⑧!D14</f>
        <v>0</v>
      </c>
      <c r="E12" s="378">
        <f>入力シート⑧!E14</f>
        <v>0</v>
      </c>
      <c r="F12" s="379" t="str">
        <f>入力シート⑧!F14</f>
        <v/>
      </c>
      <c r="G12" s="378">
        <f>入力シート⑧!G14</f>
        <v>0</v>
      </c>
      <c r="H12" s="378">
        <f>入力シート⑧!H14</f>
        <v>0</v>
      </c>
      <c r="I12" s="379" t="str">
        <f>入力シート⑧!I14</f>
        <v/>
      </c>
      <c r="J12" s="380" t="str">
        <f>入力シート⑧!J14</f>
        <v/>
      </c>
      <c r="K12" s="396">
        <f>入力シート⑧!K14</f>
        <v>0</v>
      </c>
      <c r="L12" s="378">
        <f>入力シート⑧!L14</f>
        <v>0</v>
      </c>
      <c r="M12" s="379" t="str">
        <f>入力シート⑧!M14</f>
        <v/>
      </c>
      <c r="N12" s="378">
        <f>入力シート⑧!N14</f>
        <v>0</v>
      </c>
      <c r="O12" s="378">
        <f>入力シート⑧!O14</f>
        <v>0</v>
      </c>
      <c r="P12" s="379" t="str">
        <f>入力シート⑧!P14</f>
        <v/>
      </c>
      <c r="Q12" s="380" t="str">
        <f>入力シート⑧!Q14</f>
        <v/>
      </c>
    </row>
    <row r="13" spans="1:39" x14ac:dyDescent="0.15">
      <c r="A13" s="363">
        <v>5</v>
      </c>
      <c r="B13" s="979">
        <f>入力シート⑧!B15</f>
        <v>0</v>
      </c>
      <c r="C13" s="980"/>
      <c r="D13" s="396">
        <f>入力シート⑧!D15</f>
        <v>0</v>
      </c>
      <c r="E13" s="378">
        <f>入力シート⑧!E15</f>
        <v>0</v>
      </c>
      <c r="F13" s="379" t="str">
        <f>入力シート⑧!F15</f>
        <v/>
      </c>
      <c r="G13" s="378">
        <f>入力シート⑧!G15</f>
        <v>0</v>
      </c>
      <c r="H13" s="378">
        <f>入力シート⑧!H15</f>
        <v>0</v>
      </c>
      <c r="I13" s="379" t="str">
        <f>入力シート⑧!I15</f>
        <v/>
      </c>
      <c r="J13" s="380" t="str">
        <f>入力シート⑧!J15</f>
        <v/>
      </c>
      <c r="K13" s="396">
        <f>入力シート⑧!K15</f>
        <v>0</v>
      </c>
      <c r="L13" s="378">
        <f>入力シート⑧!L15</f>
        <v>0</v>
      </c>
      <c r="M13" s="379" t="str">
        <f>入力シート⑧!M15</f>
        <v/>
      </c>
      <c r="N13" s="378">
        <f>入力シート⑧!N15</f>
        <v>0</v>
      </c>
      <c r="O13" s="378">
        <f>入力シート⑧!O15</f>
        <v>0</v>
      </c>
      <c r="P13" s="379" t="str">
        <f>入力シート⑧!P15</f>
        <v/>
      </c>
      <c r="Q13" s="380" t="str">
        <f>入力シート⑧!Q15</f>
        <v/>
      </c>
    </row>
    <row r="14" spans="1:39" x14ac:dyDescent="0.15">
      <c r="A14" s="368">
        <v>6</v>
      </c>
      <c r="B14" s="979">
        <f>入力シート⑧!B16</f>
        <v>0</v>
      </c>
      <c r="C14" s="980"/>
      <c r="D14" s="396">
        <f>入力シート⑧!D16</f>
        <v>0</v>
      </c>
      <c r="E14" s="378">
        <f>入力シート⑧!E16</f>
        <v>0</v>
      </c>
      <c r="F14" s="379" t="str">
        <f>入力シート⑧!F16</f>
        <v/>
      </c>
      <c r="G14" s="378">
        <f>入力シート⑧!G16</f>
        <v>0</v>
      </c>
      <c r="H14" s="378">
        <f>入力シート⑧!H16</f>
        <v>0</v>
      </c>
      <c r="I14" s="379" t="str">
        <f>入力シート⑧!I16</f>
        <v/>
      </c>
      <c r="J14" s="380" t="str">
        <f>入力シート⑧!J16</f>
        <v/>
      </c>
      <c r="K14" s="396">
        <f>入力シート⑧!K16</f>
        <v>0</v>
      </c>
      <c r="L14" s="378">
        <f>入力シート⑧!L16</f>
        <v>0</v>
      </c>
      <c r="M14" s="379" t="str">
        <f>入力シート⑧!M16</f>
        <v/>
      </c>
      <c r="N14" s="378">
        <f>入力シート⑧!N16</f>
        <v>0</v>
      </c>
      <c r="O14" s="378">
        <f>入力シート⑧!O16</f>
        <v>0</v>
      </c>
      <c r="P14" s="379" t="str">
        <f>入力シート⑧!P16</f>
        <v/>
      </c>
      <c r="Q14" s="380" t="str">
        <f>入力シート⑧!Q16</f>
        <v/>
      </c>
    </row>
    <row r="15" spans="1:39" x14ac:dyDescent="0.15">
      <c r="A15" s="363">
        <v>7</v>
      </c>
      <c r="B15" s="979">
        <f>入力シート⑧!B17</f>
        <v>0</v>
      </c>
      <c r="C15" s="980"/>
      <c r="D15" s="396">
        <f>入力シート⑧!D17</f>
        <v>0</v>
      </c>
      <c r="E15" s="378">
        <f>入力シート⑧!E17</f>
        <v>0</v>
      </c>
      <c r="F15" s="379" t="str">
        <f>入力シート⑧!F17</f>
        <v/>
      </c>
      <c r="G15" s="378">
        <f>入力シート⑧!G17</f>
        <v>0</v>
      </c>
      <c r="H15" s="378">
        <f>入力シート⑧!H17</f>
        <v>0</v>
      </c>
      <c r="I15" s="379" t="str">
        <f>入力シート⑧!I17</f>
        <v/>
      </c>
      <c r="J15" s="380" t="str">
        <f>入力シート⑧!J17</f>
        <v/>
      </c>
      <c r="K15" s="396">
        <f>入力シート⑧!K17</f>
        <v>0</v>
      </c>
      <c r="L15" s="378">
        <f>入力シート⑧!L17</f>
        <v>0</v>
      </c>
      <c r="M15" s="379" t="str">
        <f>入力シート⑧!M17</f>
        <v/>
      </c>
      <c r="N15" s="378">
        <f>入力シート⑧!N17</f>
        <v>0</v>
      </c>
      <c r="O15" s="378">
        <f>入力シート⑧!O17</f>
        <v>0</v>
      </c>
      <c r="P15" s="379" t="str">
        <f>入力シート⑧!P17</f>
        <v/>
      </c>
      <c r="Q15" s="380" t="str">
        <f>入力シート⑧!Q17</f>
        <v/>
      </c>
    </row>
    <row r="16" spans="1:39" x14ac:dyDescent="0.15">
      <c r="A16" s="368">
        <v>8</v>
      </c>
      <c r="B16" s="979">
        <f>入力シート⑧!B18</f>
        <v>0</v>
      </c>
      <c r="C16" s="980"/>
      <c r="D16" s="396">
        <f>入力シート⑧!D18</f>
        <v>0</v>
      </c>
      <c r="E16" s="378">
        <f>入力シート⑧!E18</f>
        <v>0</v>
      </c>
      <c r="F16" s="379" t="str">
        <f>入力シート⑧!F18</f>
        <v/>
      </c>
      <c r="G16" s="378">
        <f>入力シート⑧!G18</f>
        <v>0</v>
      </c>
      <c r="H16" s="378">
        <f>入力シート⑧!H18</f>
        <v>0</v>
      </c>
      <c r="I16" s="379" t="str">
        <f>入力シート⑧!I18</f>
        <v/>
      </c>
      <c r="J16" s="380" t="str">
        <f>入力シート⑧!J18</f>
        <v/>
      </c>
      <c r="K16" s="396">
        <f>入力シート⑧!K18</f>
        <v>0</v>
      </c>
      <c r="L16" s="378">
        <f>入力シート⑧!L18</f>
        <v>0</v>
      </c>
      <c r="M16" s="379" t="str">
        <f>入力シート⑧!M18</f>
        <v/>
      </c>
      <c r="N16" s="378">
        <f>入力シート⑧!N18</f>
        <v>0</v>
      </c>
      <c r="O16" s="378">
        <f>入力シート⑧!O18</f>
        <v>0</v>
      </c>
      <c r="P16" s="379" t="str">
        <f>入力シート⑧!P18</f>
        <v/>
      </c>
      <c r="Q16" s="380" t="str">
        <f>入力シート⑧!Q18</f>
        <v/>
      </c>
    </row>
    <row r="17" spans="1:17" x14ac:dyDescent="0.15">
      <c r="A17" s="363">
        <v>9</v>
      </c>
      <c r="B17" s="979">
        <f>入力シート⑧!B19</f>
        <v>0</v>
      </c>
      <c r="C17" s="980"/>
      <c r="D17" s="396">
        <f>入力シート⑧!D19</f>
        <v>0</v>
      </c>
      <c r="E17" s="378">
        <f>入力シート⑧!E19</f>
        <v>0</v>
      </c>
      <c r="F17" s="379" t="str">
        <f>入力シート⑧!F19</f>
        <v/>
      </c>
      <c r="G17" s="378">
        <f>入力シート⑧!G19</f>
        <v>0</v>
      </c>
      <c r="H17" s="378">
        <f>入力シート⑧!H19</f>
        <v>0</v>
      </c>
      <c r="I17" s="379" t="str">
        <f>入力シート⑧!I19</f>
        <v/>
      </c>
      <c r="J17" s="380" t="str">
        <f>入力シート⑧!J19</f>
        <v/>
      </c>
      <c r="K17" s="396">
        <f>入力シート⑧!K19</f>
        <v>0</v>
      </c>
      <c r="L17" s="378">
        <f>入力シート⑧!L19</f>
        <v>0</v>
      </c>
      <c r="M17" s="379" t="str">
        <f>入力シート⑧!M19</f>
        <v/>
      </c>
      <c r="N17" s="378">
        <f>入力シート⑧!N19</f>
        <v>0</v>
      </c>
      <c r="O17" s="378">
        <f>入力シート⑧!O19</f>
        <v>0</v>
      </c>
      <c r="P17" s="379" t="str">
        <f>入力シート⑧!P19</f>
        <v/>
      </c>
      <c r="Q17" s="380" t="str">
        <f>入力シート⑧!Q19</f>
        <v/>
      </c>
    </row>
    <row r="18" spans="1:17" x14ac:dyDescent="0.15">
      <c r="A18" s="368">
        <v>10</v>
      </c>
      <c r="B18" s="979">
        <f>入力シート⑧!B20</f>
        <v>0</v>
      </c>
      <c r="C18" s="980"/>
      <c r="D18" s="396">
        <f>入力シート⑧!D20</f>
        <v>0</v>
      </c>
      <c r="E18" s="378">
        <f>入力シート⑧!E20</f>
        <v>0</v>
      </c>
      <c r="F18" s="379" t="str">
        <f>入力シート⑧!F20</f>
        <v/>
      </c>
      <c r="G18" s="378">
        <f>入力シート⑧!G20</f>
        <v>0</v>
      </c>
      <c r="H18" s="378">
        <f>入力シート⑧!H20</f>
        <v>0</v>
      </c>
      <c r="I18" s="379" t="str">
        <f>入力シート⑧!I20</f>
        <v/>
      </c>
      <c r="J18" s="380" t="str">
        <f>入力シート⑧!J20</f>
        <v/>
      </c>
      <c r="K18" s="396">
        <f>入力シート⑧!K20</f>
        <v>0</v>
      </c>
      <c r="L18" s="378">
        <f>入力シート⑧!L20</f>
        <v>0</v>
      </c>
      <c r="M18" s="379" t="str">
        <f>入力シート⑧!M20</f>
        <v/>
      </c>
      <c r="N18" s="378">
        <f>入力シート⑧!N20</f>
        <v>0</v>
      </c>
      <c r="O18" s="378">
        <f>入力シート⑧!O20</f>
        <v>0</v>
      </c>
      <c r="P18" s="379" t="str">
        <f>入力シート⑧!P20</f>
        <v/>
      </c>
      <c r="Q18" s="380" t="str">
        <f>入力シート⑧!Q20</f>
        <v/>
      </c>
    </row>
    <row r="19" spans="1:17" x14ac:dyDescent="0.15">
      <c r="A19" s="363">
        <v>11</v>
      </c>
      <c r="B19" s="979">
        <f>入力シート⑧!B21</f>
        <v>0</v>
      </c>
      <c r="C19" s="980"/>
      <c r="D19" s="396">
        <f>入力シート⑧!D21</f>
        <v>0</v>
      </c>
      <c r="E19" s="378">
        <f>入力シート⑧!E21</f>
        <v>0</v>
      </c>
      <c r="F19" s="379" t="str">
        <f>入力シート⑧!F21</f>
        <v/>
      </c>
      <c r="G19" s="378">
        <f>入力シート⑧!G21</f>
        <v>0</v>
      </c>
      <c r="H19" s="378">
        <f>入力シート⑧!H21</f>
        <v>0</v>
      </c>
      <c r="I19" s="379" t="str">
        <f>入力シート⑧!I21</f>
        <v/>
      </c>
      <c r="J19" s="380" t="str">
        <f>入力シート⑧!J21</f>
        <v/>
      </c>
      <c r="K19" s="396">
        <f>入力シート⑧!K21</f>
        <v>0</v>
      </c>
      <c r="L19" s="378">
        <f>入力シート⑧!L21</f>
        <v>0</v>
      </c>
      <c r="M19" s="379" t="str">
        <f>入力シート⑧!M21</f>
        <v/>
      </c>
      <c r="N19" s="378">
        <f>入力シート⑧!N21</f>
        <v>0</v>
      </c>
      <c r="O19" s="378">
        <f>入力シート⑧!O21</f>
        <v>0</v>
      </c>
      <c r="P19" s="379" t="str">
        <f>入力シート⑧!P21</f>
        <v/>
      </c>
      <c r="Q19" s="380" t="str">
        <f>入力シート⑧!Q21</f>
        <v/>
      </c>
    </row>
    <row r="20" spans="1:17" x14ac:dyDescent="0.15">
      <c r="A20" s="368">
        <v>12</v>
      </c>
      <c r="B20" s="979">
        <f>入力シート⑧!B22</f>
        <v>0</v>
      </c>
      <c r="C20" s="980"/>
      <c r="D20" s="396">
        <f>入力シート⑧!D22</f>
        <v>0</v>
      </c>
      <c r="E20" s="378">
        <f>入力シート⑧!E22</f>
        <v>0</v>
      </c>
      <c r="F20" s="379" t="str">
        <f>入力シート⑧!F22</f>
        <v/>
      </c>
      <c r="G20" s="378">
        <f>入力シート⑧!G22</f>
        <v>0</v>
      </c>
      <c r="H20" s="378">
        <f>入力シート⑧!H22</f>
        <v>0</v>
      </c>
      <c r="I20" s="379" t="str">
        <f>入力シート⑧!I22</f>
        <v/>
      </c>
      <c r="J20" s="380" t="str">
        <f>入力シート⑧!J22</f>
        <v/>
      </c>
      <c r="K20" s="396">
        <f>入力シート⑧!K22</f>
        <v>0</v>
      </c>
      <c r="L20" s="378">
        <f>入力シート⑧!L22</f>
        <v>0</v>
      </c>
      <c r="M20" s="379" t="str">
        <f>入力シート⑧!M22</f>
        <v/>
      </c>
      <c r="N20" s="378">
        <f>入力シート⑧!N22</f>
        <v>0</v>
      </c>
      <c r="O20" s="378">
        <f>入力シート⑧!O22</f>
        <v>0</v>
      </c>
      <c r="P20" s="379" t="str">
        <f>入力シート⑧!P22</f>
        <v/>
      </c>
      <c r="Q20" s="380" t="str">
        <f>入力シート⑧!Q22</f>
        <v/>
      </c>
    </row>
    <row r="21" spans="1:17" x14ac:dyDescent="0.15">
      <c r="A21" s="363">
        <v>13</v>
      </c>
      <c r="B21" s="979">
        <f>入力シート⑧!B23</f>
        <v>0</v>
      </c>
      <c r="C21" s="980"/>
      <c r="D21" s="396">
        <f>入力シート⑧!D23</f>
        <v>0</v>
      </c>
      <c r="E21" s="378">
        <f>入力シート⑧!E23</f>
        <v>0</v>
      </c>
      <c r="F21" s="379" t="str">
        <f>入力シート⑧!F23</f>
        <v/>
      </c>
      <c r="G21" s="378">
        <f>入力シート⑧!G23</f>
        <v>0</v>
      </c>
      <c r="H21" s="378">
        <f>入力シート⑧!H23</f>
        <v>0</v>
      </c>
      <c r="I21" s="379" t="str">
        <f>入力シート⑧!I23</f>
        <v/>
      </c>
      <c r="J21" s="380" t="str">
        <f>入力シート⑧!J23</f>
        <v/>
      </c>
      <c r="K21" s="396">
        <f>入力シート⑧!K23</f>
        <v>0</v>
      </c>
      <c r="L21" s="378">
        <f>入力シート⑧!L23</f>
        <v>0</v>
      </c>
      <c r="M21" s="379" t="str">
        <f>入力シート⑧!M23</f>
        <v/>
      </c>
      <c r="N21" s="378">
        <f>入力シート⑧!N23</f>
        <v>0</v>
      </c>
      <c r="O21" s="378">
        <f>入力シート⑧!O23</f>
        <v>0</v>
      </c>
      <c r="P21" s="379" t="str">
        <f>入力シート⑧!P23</f>
        <v/>
      </c>
      <c r="Q21" s="380" t="str">
        <f>入力シート⑧!Q23</f>
        <v/>
      </c>
    </row>
    <row r="22" spans="1:17" x14ac:dyDescent="0.15">
      <c r="A22" s="368">
        <v>14</v>
      </c>
      <c r="B22" s="979">
        <f>入力シート⑧!B24</f>
        <v>0</v>
      </c>
      <c r="C22" s="980"/>
      <c r="D22" s="396">
        <f>入力シート⑧!D24</f>
        <v>0</v>
      </c>
      <c r="E22" s="378">
        <f>入力シート⑧!E24</f>
        <v>0</v>
      </c>
      <c r="F22" s="379" t="str">
        <f>入力シート⑧!F24</f>
        <v/>
      </c>
      <c r="G22" s="378">
        <f>入力シート⑧!G24</f>
        <v>0</v>
      </c>
      <c r="H22" s="378">
        <f>入力シート⑧!H24</f>
        <v>0</v>
      </c>
      <c r="I22" s="379" t="str">
        <f>入力シート⑧!I24</f>
        <v/>
      </c>
      <c r="J22" s="380" t="str">
        <f>入力シート⑧!J24</f>
        <v/>
      </c>
      <c r="K22" s="396">
        <f>入力シート⑧!K24</f>
        <v>0</v>
      </c>
      <c r="L22" s="378">
        <f>入力シート⑧!L24</f>
        <v>0</v>
      </c>
      <c r="M22" s="379" t="str">
        <f>入力シート⑧!M24</f>
        <v/>
      </c>
      <c r="N22" s="378">
        <f>入力シート⑧!N24</f>
        <v>0</v>
      </c>
      <c r="O22" s="378">
        <f>入力シート⑧!O24</f>
        <v>0</v>
      </c>
      <c r="P22" s="379" t="str">
        <f>入力シート⑧!P24</f>
        <v/>
      </c>
      <c r="Q22" s="380" t="str">
        <f>入力シート⑧!Q24</f>
        <v/>
      </c>
    </row>
    <row r="23" spans="1:17" x14ac:dyDescent="0.15">
      <c r="A23" s="363">
        <v>15</v>
      </c>
      <c r="B23" s="979">
        <f>入力シート⑧!B25</f>
        <v>0</v>
      </c>
      <c r="C23" s="980"/>
      <c r="D23" s="396">
        <f>入力シート⑧!D25</f>
        <v>0</v>
      </c>
      <c r="E23" s="378">
        <f>入力シート⑧!E25</f>
        <v>0</v>
      </c>
      <c r="F23" s="379" t="str">
        <f>入力シート⑧!F25</f>
        <v/>
      </c>
      <c r="G23" s="378">
        <f>入力シート⑧!G25</f>
        <v>0</v>
      </c>
      <c r="H23" s="378">
        <f>入力シート⑧!H25</f>
        <v>0</v>
      </c>
      <c r="I23" s="379" t="str">
        <f>入力シート⑧!I25</f>
        <v/>
      </c>
      <c r="J23" s="380" t="str">
        <f>入力シート⑧!J25</f>
        <v/>
      </c>
      <c r="K23" s="396">
        <f>入力シート⑧!K25</f>
        <v>0</v>
      </c>
      <c r="L23" s="378">
        <f>入力シート⑧!L25</f>
        <v>0</v>
      </c>
      <c r="M23" s="379" t="str">
        <f>入力シート⑧!M25</f>
        <v/>
      </c>
      <c r="N23" s="378">
        <f>入力シート⑧!N25</f>
        <v>0</v>
      </c>
      <c r="O23" s="378">
        <f>入力シート⑧!O25</f>
        <v>0</v>
      </c>
      <c r="P23" s="379" t="str">
        <f>入力シート⑧!P25</f>
        <v/>
      </c>
      <c r="Q23" s="380" t="str">
        <f>入力シート⑧!Q25</f>
        <v/>
      </c>
    </row>
    <row r="24" spans="1:17" x14ac:dyDescent="0.15">
      <c r="A24" s="368">
        <v>16</v>
      </c>
      <c r="B24" s="979">
        <f>入力シート⑧!B26</f>
        <v>0</v>
      </c>
      <c r="C24" s="980"/>
      <c r="D24" s="396">
        <f>入力シート⑧!D26</f>
        <v>0</v>
      </c>
      <c r="E24" s="378">
        <f>入力シート⑧!E26</f>
        <v>0</v>
      </c>
      <c r="F24" s="379" t="str">
        <f>入力シート⑧!F26</f>
        <v/>
      </c>
      <c r="G24" s="378">
        <f>入力シート⑧!G26</f>
        <v>0</v>
      </c>
      <c r="H24" s="378">
        <f>入力シート⑧!H26</f>
        <v>0</v>
      </c>
      <c r="I24" s="379" t="str">
        <f>入力シート⑧!I26</f>
        <v/>
      </c>
      <c r="J24" s="380" t="str">
        <f>入力シート⑧!J26</f>
        <v/>
      </c>
      <c r="K24" s="396">
        <f>入力シート⑧!K26</f>
        <v>0</v>
      </c>
      <c r="L24" s="378">
        <f>入力シート⑧!L26</f>
        <v>0</v>
      </c>
      <c r="M24" s="379" t="str">
        <f>入力シート⑧!M26</f>
        <v/>
      </c>
      <c r="N24" s="378">
        <f>入力シート⑧!N26</f>
        <v>0</v>
      </c>
      <c r="O24" s="378">
        <f>入力シート⑧!O26</f>
        <v>0</v>
      </c>
      <c r="P24" s="379" t="str">
        <f>入力シート⑧!P26</f>
        <v/>
      </c>
      <c r="Q24" s="380" t="str">
        <f>入力シート⑧!Q26</f>
        <v/>
      </c>
    </row>
    <row r="25" spans="1:17" x14ac:dyDescent="0.15">
      <c r="A25" s="363">
        <v>17</v>
      </c>
      <c r="B25" s="979">
        <f>入力シート⑧!B27</f>
        <v>0</v>
      </c>
      <c r="C25" s="980"/>
      <c r="D25" s="396">
        <f>入力シート⑧!D27</f>
        <v>0</v>
      </c>
      <c r="E25" s="378">
        <f>入力シート⑧!E27</f>
        <v>0</v>
      </c>
      <c r="F25" s="379" t="str">
        <f>入力シート⑧!F27</f>
        <v/>
      </c>
      <c r="G25" s="378">
        <f>入力シート⑧!G27</f>
        <v>0</v>
      </c>
      <c r="H25" s="378">
        <f>入力シート⑧!H27</f>
        <v>0</v>
      </c>
      <c r="I25" s="379" t="str">
        <f>入力シート⑧!I27</f>
        <v/>
      </c>
      <c r="J25" s="380" t="str">
        <f>入力シート⑧!J27</f>
        <v/>
      </c>
      <c r="K25" s="396">
        <f>入力シート⑧!K27</f>
        <v>0</v>
      </c>
      <c r="L25" s="378">
        <f>入力シート⑧!L27</f>
        <v>0</v>
      </c>
      <c r="M25" s="379" t="str">
        <f>入力シート⑧!M27</f>
        <v/>
      </c>
      <c r="N25" s="378">
        <f>入力シート⑧!N27</f>
        <v>0</v>
      </c>
      <c r="O25" s="378">
        <f>入力シート⑧!O27</f>
        <v>0</v>
      </c>
      <c r="P25" s="379" t="str">
        <f>入力シート⑧!P27</f>
        <v/>
      </c>
      <c r="Q25" s="380" t="str">
        <f>入力シート⑧!Q27</f>
        <v/>
      </c>
    </row>
    <row r="26" spans="1:17" x14ac:dyDescent="0.15">
      <c r="A26" s="368">
        <v>18</v>
      </c>
      <c r="B26" s="979">
        <f>入力シート⑧!B28</f>
        <v>0</v>
      </c>
      <c r="C26" s="980"/>
      <c r="D26" s="396">
        <f>入力シート⑧!D28</f>
        <v>0</v>
      </c>
      <c r="E26" s="378">
        <f>入力シート⑧!E28</f>
        <v>0</v>
      </c>
      <c r="F26" s="379" t="str">
        <f>入力シート⑧!F28</f>
        <v/>
      </c>
      <c r="G26" s="378">
        <f>入力シート⑧!G28</f>
        <v>0</v>
      </c>
      <c r="H26" s="378">
        <f>入力シート⑧!H28</f>
        <v>0</v>
      </c>
      <c r="I26" s="379" t="str">
        <f>入力シート⑧!I28</f>
        <v/>
      </c>
      <c r="J26" s="380" t="str">
        <f>入力シート⑧!J28</f>
        <v/>
      </c>
      <c r="K26" s="396">
        <f>入力シート⑧!K28</f>
        <v>0</v>
      </c>
      <c r="L26" s="378">
        <f>入力シート⑧!L28</f>
        <v>0</v>
      </c>
      <c r="M26" s="379" t="str">
        <f>入力シート⑧!M28</f>
        <v/>
      </c>
      <c r="N26" s="378">
        <f>入力シート⑧!N28</f>
        <v>0</v>
      </c>
      <c r="O26" s="378">
        <f>入力シート⑧!O28</f>
        <v>0</v>
      </c>
      <c r="P26" s="379" t="str">
        <f>入力シート⑧!P28</f>
        <v/>
      </c>
      <c r="Q26" s="380" t="str">
        <f>入力シート⑧!Q28</f>
        <v/>
      </c>
    </row>
    <row r="27" spans="1:17" x14ac:dyDescent="0.15">
      <c r="A27" s="363">
        <v>19</v>
      </c>
      <c r="B27" s="979">
        <f>入力シート⑧!B29</f>
        <v>0</v>
      </c>
      <c r="C27" s="980"/>
      <c r="D27" s="396">
        <f>入力シート⑧!D29</f>
        <v>0</v>
      </c>
      <c r="E27" s="378">
        <f>入力シート⑧!E29</f>
        <v>0</v>
      </c>
      <c r="F27" s="379" t="str">
        <f>入力シート⑧!F29</f>
        <v/>
      </c>
      <c r="G27" s="378">
        <f>入力シート⑧!G29</f>
        <v>0</v>
      </c>
      <c r="H27" s="378">
        <f>入力シート⑧!H29</f>
        <v>0</v>
      </c>
      <c r="I27" s="379" t="str">
        <f>入力シート⑧!I29</f>
        <v/>
      </c>
      <c r="J27" s="380" t="str">
        <f>入力シート⑧!J29</f>
        <v/>
      </c>
      <c r="K27" s="396">
        <f>入力シート⑧!K29</f>
        <v>0</v>
      </c>
      <c r="L27" s="378">
        <f>入力シート⑧!L29</f>
        <v>0</v>
      </c>
      <c r="M27" s="379" t="str">
        <f>入力シート⑧!M29</f>
        <v/>
      </c>
      <c r="N27" s="378">
        <f>入力シート⑧!N29</f>
        <v>0</v>
      </c>
      <c r="O27" s="378">
        <f>入力シート⑧!O29</f>
        <v>0</v>
      </c>
      <c r="P27" s="379" t="str">
        <f>入力シート⑧!P29</f>
        <v/>
      </c>
      <c r="Q27" s="380" t="str">
        <f>入力シート⑧!Q29</f>
        <v/>
      </c>
    </row>
    <row r="28" spans="1:17" x14ac:dyDescent="0.15">
      <c r="A28" s="368">
        <v>20</v>
      </c>
      <c r="B28" s="979">
        <f>入力シート⑧!B30</f>
        <v>0</v>
      </c>
      <c r="C28" s="980"/>
      <c r="D28" s="396">
        <f>入力シート⑧!D30</f>
        <v>0</v>
      </c>
      <c r="E28" s="378">
        <f>入力シート⑧!E30</f>
        <v>0</v>
      </c>
      <c r="F28" s="379" t="str">
        <f>入力シート⑧!F30</f>
        <v/>
      </c>
      <c r="G28" s="378">
        <f>入力シート⑧!G30</f>
        <v>0</v>
      </c>
      <c r="H28" s="378">
        <f>入力シート⑧!H30</f>
        <v>0</v>
      </c>
      <c r="I28" s="379" t="str">
        <f>入力シート⑧!I30</f>
        <v/>
      </c>
      <c r="J28" s="380" t="str">
        <f>入力シート⑧!J30</f>
        <v/>
      </c>
      <c r="K28" s="396">
        <f>入力シート⑧!K30</f>
        <v>0</v>
      </c>
      <c r="L28" s="378">
        <f>入力シート⑧!L30</f>
        <v>0</v>
      </c>
      <c r="M28" s="379" t="str">
        <f>入力シート⑧!M30</f>
        <v/>
      </c>
      <c r="N28" s="378">
        <f>入力シート⑧!N30</f>
        <v>0</v>
      </c>
      <c r="O28" s="378">
        <f>入力シート⑧!O30</f>
        <v>0</v>
      </c>
      <c r="P28" s="379" t="str">
        <f>入力シート⑧!P30</f>
        <v/>
      </c>
      <c r="Q28" s="380" t="str">
        <f>入力シート⑧!Q30</f>
        <v/>
      </c>
    </row>
    <row r="29" spans="1:17" x14ac:dyDescent="0.15">
      <c r="A29" s="363">
        <v>21</v>
      </c>
      <c r="B29" s="979">
        <f>入力シート⑧!B31</f>
        <v>0</v>
      </c>
      <c r="C29" s="980"/>
      <c r="D29" s="396">
        <f>入力シート⑧!D31</f>
        <v>0</v>
      </c>
      <c r="E29" s="378">
        <f>入力シート⑧!E31</f>
        <v>0</v>
      </c>
      <c r="F29" s="379" t="str">
        <f>入力シート⑧!F31</f>
        <v/>
      </c>
      <c r="G29" s="378">
        <f>入力シート⑧!G31</f>
        <v>0</v>
      </c>
      <c r="H29" s="378">
        <f>入力シート⑧!H31</f>
        <v>0</v>
      </c>
      <c r="I29" s="379" t="str">
        <f>入力シート⑧!I31</f>
        <v/>
      </c>
      <c r="J29" s="380" t="str">
        <f>入力シート⑧!J31</f>
        <v/>
      </c>
      <c r="K29" s="396">
        <f>入力シート⑧!K31</f>
        <v>0</v>
      </c>
      <c r="L29" s="378">
        <f>入力シート⑧!L31</f>
        <v>0</v>
      </c>
      <c r="M29" s="379" t="str">
        <f>入力シート⑧!M31</f>
        <v/>
      </c>
      <c r="N29" s="378">
        <f>入力シート⑧!N31</f>
        <v>0</v>
      </c>
      <c r="O29" s="378">
        <f>入力シート⑧!O31</f>
        <v>0</v>
      </c>
      <c r="P29" s="379" t="str">
        <f>入力シート⑧!P31</f>
        <v/>
      </c>
      <c r="Q29" s="380" t="str">
        <f>入力シート⑧!Q31</f>
        <v/>
      </c>
    </row>
    <row r="30" spans="1:17" x14ac:dyDescent="0.15">
      <c r="A30" s="368">
        <v>22</v>
      </c>
      <c r="B30" s="979">
        <f>入力シート⑧!B32</f>
        <v>0</v>
      </c>
      <c r="C30" s="980"/>
      <c r="D30" s="396">
        <f>入力シート⑧!D32</f>
        <v>0</v>
      </c>
      <c r="E30" s="378">
        <f>入力シート⑧!E32</f>
        <v>0</v>
      </c>
      <c r="F30" s="379" t="str">
        <f>入力シート⑧!F32</f>
        <v/>
      </c>
      <c r="G30" s="378">
        <f>入力シート⑧!G32</f>
        <v>0</v>
      </c>
      <c r="H30" s="378">
        <f>入力シート⑧!H32</f>
        <v>0</v>
      </c>
      <c r="I30" s="379" t="str">
        <f>入力シート⑧!I32</f>
        <v/>
      </c>
      <c r="J30" s="380" t="str">
        <f>入力シート⑧!J32</f>
        <v/>
      </c>
      <c r="K30" s="396">
        <f>入力シート⑧!K32</f>
        <v>0</v>
      </c>
      <c r="L30" s="378">
        <f>入力シート⑧!L32</f>
        <v>0</v>
      </c>
      <c r="M30" s="379" t="str">
        <f>入力シート⑧!M32</f>
        <v/>
      </c>
      <c r="N30" s="378">
        <f>入力シート⑧!N32</f>
        <v>0</v>
      </c>
      <c r="O30" s="378">
        <f>入力シート⑧!O32</f>
        <v>0</v>
      </c>
      <c r="P30" s="379" t="str">
        <f>入力シート⑧!P32</f>
        <v/>
      </c>
      <c r="Q30" s="380" t="str">
        <f>入力シート⑧!Q32</f>
        <v/>
      </c>
    </row>
    <row r="31" spans="1:17" x14ac:dyDescent="0.15">
      <c r="A31" s="363">
        <v>23</v>
      </c>
      <c r="B31" s="979">
        <f>入力シート⑧!B33</f>
        <v>0</v>
      </c>
      <c r="C31" s="980"/>
      <c r="D31" s="396">
        <f>入力シート⑧!D33</f>
        <v>0</v>
      </c>
      <c r="E31" s="378">
        <f>入力シート⑧!E33</f>
        <v>0</v>
      </c>
      <c r="F31" s="379" t="str">
        <f>入力シート⑧!F33</f>
        <v/>
      </c>
      <c r="G31" s="378">
        <f>入力シート⑧!G33</f>
        <v>0</v>
      </c>
      <c r="H31" s="378">
        <f>入力シート⑧!H33</f>
        <v>0</v>
      </c>
      <c r="I31" s="379" t="str">
        <f>入力シート⑧!I33</f>
        <v/>
      </c>
      <c r="J31" s="380" t="str">
        <f>入力シート⑧!J33</f>
        <v/>
      </c>
      <c r="K31" s="396">
        <f>入力シート⑧!K33</f>
        <v>0</v>
      </c>
      <c r="L31" s="378">
        <f>入力シート⑧!L33</f>
        <v>0</v>
      </c>
      <c r="M31" s="379" t="str">
        <f>入力シート⑧!M33</f>
        <v/>
      </c>
      <c r="N31" s="378">
        <f>入力シート⑧!N33</f>
        <v>0</v>
      </c>
      <c r="O31" s="378">
        <f>入力シート⑧!O33</f>
        <v>0</v>
      </c>
      <c r="P31" s="379" t="str">
        <f>入力シート⑧!P33</f>
        <v/>
      </c>
      <c r="Q31" s="380" t="str">
        <f>入力シート⑧!Q33</f>
        <v/>
      </c>
    </row>
    <row r="32" spans="1:17" x14ac:dyDescent="0.15">
      <c r="A32" s="368">
        <v>24</v>
      </c>
      <c r="B32" s="979">
        <f>入力シート⑧!B34</f>
        <v>0</v>
      </c>
      <c r="C32" s="980"/>
      <c r="D32" s="396">
        <f>入力シート⑧!D34</f>
        <v>0</v>
      </c>
      <c r="E32" s="378">
        <f>入力シート⑧!E34</f>
        <v>0</v>
      </c>
      <c r="F32" s="379" t="str">
        <f>入力シート⑧!F34</f>
        <v/>
      </c>
      <c r="G32" s="378">
        <f>入力シート⑧!G34</f>
        <v>0</v>
      </c>
      <c r="H32" s="378">
        <f>入力シート⑧!H34</f>
        <v>0</v>
      </c>
      <c r="I32" s="379" t="str">
        <f>入力シート⑧!I34</f>
        <v/>
      </c>
      <c r="J32" s="380" t="str">
        <f>入力シート⑧!J34</f>
        <v/>
      </c>
      <c r="K32" s="396">
        <f>入力シート⑧!K34</f>
        <v>0</v>
      </c>
      <c r="L32" s="378">
        <f>入力シート⑧!L34</f>
        <v>0</v>
      </c>
      <c r="M32" s="379" t="str">
        <f>入力シート⑧!M34</f>
        <v/>
      </c>
      <c r="N32" s="378">
        <f>入力シート⑧!N34</f>
        <v>0</v>
      </c>
      <c r="O32" s="378">
        <f>入力シート⑧!O34</f>
        <v>0</v>
      </c>
      <c r="P32" s="379" t="str">
        <f>入力シート⑧!P34</f>
        <v/>
      </c>
      <c r="Q32" s="380" t="str">
        <f>入力シート⑧!Q34</f>
        <v/>
      </c>
    </row>
    <row r="33" spans="1:17" x14ac:dyDescent="0.15">
      <c r="A33" s="363">
        <v>25</v>
      </c>
      <c r="B33" s="979">
        <f>入力シート⑧!B35</f>
        <v>0</v>
      </c>
      <c r="C33" s="980"/>
      <c r="D33" s="396">
        <f>入力シート⑧!D35</f>
        <v>0</v>
      </c>
      <c r="E33" s="378">
        <f>入力シート⑧!E35</f>
        <v>0</v>
      </c>
      <c r="F33" s="379" t="str">
        <f>入力シート⑧!F35</f>
        <v/>
      </c>
      <c r="G33" s="378">
        <f>入力シート⑧!G35</f>
        <v>0</v>
      </c>
      <c r="H33" s="378">
        <f>入力シート⑧!H35</f>
        <v>0</v>
      </c>
      <c r="I33" s="379" t="str">
        <f>入力シート⑧!I35</f>
        <v/>
      </c>
      <c r="J33" s="380" t="str">
        <f>入力シート⑧!J35</f>
        <v/>
      </c>
      <c r="K33" s="396">
        <f>入力シート⑧!K35</f>
        <v>0</v>
      </c>
      <c r="L33" s="378">
        <f>入力シート⑧!L35</f>
        <v>0</v>
      </c>
      <c r="M33" s="379" t="str">
        <f>入力シート⑧!M35</f>
        <v/>
      </c>
      <c r="N33" s="378">
        <f>入力シート⑧!N35</f>
        <v>0</v>
      </c>
      <c r="O33" s="378">
        <f>入力シート⑧!O35</f>
        <v>0</v>
      </c>
      <c r="P33" s="379" t="str">
        <f>入力シート⑧!P35</f>
        <v/>
      </c>
      <c r="Q33" s="380" t="str">
        <f>入力シート⑧!Q35</f>
        <v/>
      </c>
    </row>
    <row r="34" spans="1:17" x14ac:dyDescent="0.15">
      <c r="A34" s="368">
        <v>26</v>
      </c>
      <c r="B34" s="979">
        <f>入力シート⑧!B36</f>
        <v>0</v>
      </c>
      <c r="C34" s="980"/>
      <c r="D34" s="396">
        <f>入力シート⑧!D36</f>
        <v>0</v>
      </c>
      <c r="E34" s="378">
        <f>入力シート⑧!E36</f>
        <v>0</v>
      </c>
      <c r="F34" s="379" t="str">
        <f>入力シート⑧!F36</f>
        <v/>
      </c>
      <c r="G34" s="378">
        <f>入力シート⑧!G36</f>
        <v>0</v>
      </c>
      <c r="H34" s="378">
        <f>入力シート⑧!H36</f>
        <v>0</v>
      </c>
      <c r="I34" s="379" t="str">
        <f>入力シート⑧!I36</f>
        <v/>
      </c>
      <c r="J34" s="380" t="str">
        <f>入力シート⑧!J36</f>
        <v/>
      </c>
      <c r="K34" s="396">
        <f>入力シート⑧!K36</f>
        <v>0</v>
      </c>
      <c r="L34" s="378">
        <f>入力シート⑧!L36</f>
        <v>0</v>
      </c>
      <c r="M34" s="379" t="str">
        <f>入力シート⑧!M36</f>
        <v/>
      </c>
      <c r="N34" s="378">
        <f>入力シート⑧!N36</f>
        <v>0</v>
      </c>
      <c r="O34" s="378">
        <f>入力シート⑧!O36</f>
        <v>0</v>
      </c>
      <c r="P34" s="379" t="str">
        <f>入力シート⑧!P36</f>
        <v/>
      </c>
      <c r="Q34" s="380" t="str">
        <f>入力シート⑧!Q36</f>
        <v/>
      </c>
    </row>
    <row r="35" spans="1:17" x14ac:dyDescent="0.15">
      <c r="A35" s="363">
        <v>27</v>
      </c>
      <c r="B35" s="979">
        <f>入力シート⑧!B37</f>
        <v>0</v>
      </c>
      <c r="C35" s="980"/>
      <c r="D35" s="396">
        <f>入力シート⑧!D37</f>
        <v>0</v>
      </c>
      <c r="E35" s="378">
        <f>入力シート⑧!E37</f>
        <v>0</v>
      </c>
      <c r="F35" s="379" t="str">
        <f>入力シート⑧!F37</f>
        <v/>
      </c>
      <c r="G35" s="378">
        <f>入力シート⑧!G37</f>
        <v>0</v>
      </c>
      <c r="H35" s="378">
        <f>入力シート⑧!H37</f>
        <v>0</v>
      </c>
      <c r="I35" s="379" t="str">
        <f>入力シート⑧!I37</f>
        <v/>
      </c>
      <c r="J35" s="380" t="str">
        <f>入力シート⑧!J37</f>
        <v/>
      </c>
      <c r="K35" s="396">
        <f>入力シート⑧!K37</f>
        <v>0</v>
      </c>
      <c r="L35" s="378">
        <f>入力シート⑧!L37</f>
        <v>0</v>
      </c>
      <c r="M35" s="379" t="str">
        <f>入力シート⑧!M37</f>
        <v/>
      </c>
      <c r="N35" s="378">
        <f>入力シート⑧!N37</f>
        <v>0</v>
      </c>
      <c r="O35" s="378">
        <f>入力シート⑧!O37</f>
        <v>0</v>
      </c>
      <c r="P35" s="379" t="str">
        <f>入力シート⑧!P37</f>
        <v/>
      </c>
      <c r="Q35" s="380" t="str">
        <f>入力シート⑧!Q37</f>
        <v/>
      </c>
    </row>
    <row r="36" spans="1:17" x14ac:dyDescent="0.15">
      <c r="A36" s="368">
        <v>28</v>
      </c>
      <c r="B36" s="979">
        <f>入力シート⑧!B38</f>
        <v>0</v>
      </c>
      <c r="C36" s="980"/>
      <c r="D36" s="396">
        <f>入力シート⑧!D38</f>
        <v>0</v>
      </c>
      <c r="E36" s="378">
        <f>入力シート⑧!E38</f>
        <v>0</v>
      </c>
      <c r="F36" s="379" t="str">
        <f>入力シート⑧!F38</f>
        <v/>
      </c>
      <c r="G36" s="378">
        <f>入力シート⑧!G38</f>
        <v>0</v>
      </c>
      <c r="H36" s="378">
        <f>入力シート⑧!H38</f>
        <v>0</v>
      </c>
      <c r="I36" s="379" t="str">
        <f>入力シート⑧!I38</f>
        <v/>
      </c>
      <c r="J36" s="380" t="str">
        <f>入力シート⑧!J38</f>
        <v/>
      </c>
      <c r="K36" s="396">
        <f>入力シート⑧!K38</f>
        <v>0</v>
      </c>
      <c r="L36" s="378">
        <f>入力シート⑧!L38</f>
        <v>0</v>
      </c>
      <c r="M36" s="379" t="str">
        <f>入力シート⑧!M38</f>
        <v/>
      </c>
      <c r="N36" s="378">
        <f>入力シート⑧!N38</f>
        <v>0</v>
      </c>
      <c r="O36" s="378">
        <f>入力シート⑧!O38</f>
        <v>0</v>
      </c>
      <c r="P36" s="379" t="str">
        <f>入力シート⑧!P38</f>
        <v/>
      </c>
      <c r="Q36" s="380" t="str">
        <f>入力シート⑧!Q38</f>
        <v/>
      </c>
    </row>
    <row r="37" spans="1:17" x14ac:dyDescent="0.15">
      <c r="A37" s="363">
        <v>29</v>
      </c>
      <c r="B37" s="979">
        <f>入力シート⑧!B39</f>
        <v>0</v>
      </c>
      <c r="C37" s="980"/>
      <c r="D37" s="396">
        <f>入力シート⑧!D39</f>
        <v>0</v>
      </c>
      <c r="E37" s="378">
        <f>入力シート⑧!E39</f>
        <v>0</v>
      </c>
      <c r="F37" s="379" t="str">
        <f>入力シート⑧!F39</f>
        <v/>
      </c>
      <c r="G37" s="378">
        <f>入力シート⑧!G39</f>
        <v>0</v>
      </c>
      <c r="H37" s="378">
        <f>入力シート⑧!H39</f>
        <v>0</v>
      </c>
      <c r="I37" s="379" t="str">
        <f>入力シート⑧!I39</f>
        <v/>
      </c>
      <c r="J37" s="380" t="str">
        <f>入力シート⑧!J39</f>
        <v/>
      </c>
      <c r="K37" s="396">
        <f>入力シート⑧!K39</f>
        <v>0</v>
      </c>
      <c r="L37" s="378">
        <f>入力シート⑧!L39</f>
        <v>0</v>
      </c>
      <c r="M37" s="379" t="str">
        <f>入力シート⑧!M39</f>
        <v/>
      </c>
      <c r="N37" s="378">
        <f>入力シート⑧!N39</f>
        <v>0</v>
      </c>
      <c r="O37" s="378">
        <f>入力シート⑧!O39</f>
        <v>0</v>
      </c>
      <c r="P37" s="379" t="str">
        <f>入力シート⑧!P39</f>
        <v/>
      </c>
      <c r="Q37" s="380" t="str">
        <f>入力シート⑧!Q39</f>
        <v/>
      </c>
    </row>
    <row r="38" spans="1:17" x14ac:dyDescent="0.15">
      <c r="A38" s="368">
        <v>30</v>
      </c>
      <c r="B38" s="979">
        <f>入力シート⑧!B40</f>
        <v>0</v>
      </c>
      <c r="C38" s="980"/>
      <c r="D38" s="396">
        <f>入力シート⑧!D40</f>
        <v>0</v>
      </c>
      <c r="E38" s="378">
        <f>入力シート⑧!E40</f>
        <v>0</v>
      </c>
      <c r="F38" s="379" t="str">
        <f>入力シート⑧!F40</f>
        <v/>
      </c>
      <c r="G38" s="378">
        <f>入力シート⑧!G40</f>
        <v>0</v>
      </c>
      <c r="H38" s="378">
        <f>入力シート⑧!H40</f>
        <v>0</v>
      </c>
      <c r="I38" s="379" t="str">
        <f>入力シート⑧!I40</f>
        <v/>
      </c>
      <c r="J38" s="380" t="str">
        <f>入力シート⑧!J40</f>
        <v/>
      </c>
      <c r="K38" s="396">
        <f>入力シート⑧!K40</f>
        <v>0</v>
      </c>
      <c r="L38" s="378">
        <f>入力シート⑧!L40</f>
        <v>0</v>
      </c>
      <c r="M38" s="379" t="str">
        <f>入力シート⑧!M40</f>
        <v/>
      </c>
      <c r="N38" s="378">
        <f>入力シート⑧!N40</f>
        <v>0</v>
      </c>
      <c r="O38" s="378">
        <f>入力シート⑧!O40</f>
        <v>0</v>
      </c>
      <c r="P38" s="379" t="str">
        <f>入力シート⑧!P40</f>
        <v/>
      </c>
      <c r="Q38" s="380" t="str">
        <f>入力シート⑧!Q40</f>
        <v/>
      </c>
    </row>
    <row r="39" spans="1:17" x14ac:dyDescent="0.15">
      <c r="A39" s="363">
        <v>31</v>
      </c>
      <c r="B39" s="979">
        <f>入力シート⑧!B41</f>
        <v>0</v>
      </c>
      <c r="C39" s="980"/>
      <c r="D39" s="396">
        <f>入力シート⑧!D41</f>
        <v>0</v>
      </c>
      <c r="E39" s="378">
        <f>入力シート⑧!E41</f>
        <v>0</v>
      </c>
      <c r="F39" s="379" t="str">
        <f>入力シート⑧!F41</f>
        <v/>
      </c>
      <c r="G39" s="378">
        <f>入力シート⑧!G41</f>
        <v>0</v>
      </c>
      <c r="H39" s="378">
        <f>入力シート⑧!H41</f>
        <v>0</v>
      </c>
      <c r="I39" s="379" t="str">
        <f>入力シート⑧!I41</f>
        <v/>
      </c>
      <c r="J39" s="380" t="str">
        <f>入力シート⑧!J41</f>
        <v/>
      </c>
      <c r="K39" s="396">
        <f>入力シート⑧!K41</f>
        <v>0</v>
      </c>
      <c r="L39" s="378">
        <f>入力シート⑧!L41</f>
        <v>0</v>
      </c>
      <c r="M39" s="379" t="str">
        <f>入力シート⑧!M41</f>
        <v/>
      </c>
      <c r="N39" s="378">
        <f>入力シート⑧!N41</f>
        <v>0</v>
      </c>
      <c r="O39" s="378">
        <f>入力シート⑧!O41</f>
        <v>0</v>
      </c>
      <c r="P39" s="379" t="str">
        <f>入力シート⑧!P41</f>
        <v/>
      </c>
      <c r="Q39" s="380" t="str">
        <f>入力シート⑧!Q41</f>
        <v/>
      </c>
    </row>
    <row r="40" spans="1:17" x14ac:dyDescent="0.15">
      <c r="A40" s="368">
        <v>32</v>
      </c>
      <c r="B40" s="979">
        <f>入力シート⑧!B42</f>
        <v>0</v>
      </c>
      <c r="C40" s="980"/>
      <c r="D40" s="396">
        <f>入力シート⑧!D42</f>
        <v>0</v>
      </c>
      <c r="E40" s="378">
        <f>入力シート⑧!E42</f>
        <v>0</v>
      </c>
      <c r="F40" s="379" t="str">
        <f>入力シート⑧!F42</f>
        <v/>
      </c>
      <c r="G40" s="378">
        <f>入力シート⑧!G42</f>
        <v>0</v>
      </c>
      <c r="H40" s="378">
        <f>入力シート⑧!H42</f>
        <v>0</v>
      </c>
      <c r="I40" s="379" t="str">
        <f>入力シート⑧!I42</f>
        <v/>
      </c>
      <c r="J40" s="380" t="str">
        <f>入力シート⑧!J42</f>
        <v/>
      </c>
      <c r="K40" s="396">
        <f>入力シート⑧!K42</f>
        <v>0</v>
      </c>
      <c r="L40" s="378">
        <f>入力シート⑧!L42</f>
        <v>0</v>
      </c>
      <c r="M40" s="379" t="str">
        <f>入力シート⑧!M42</f>
        <v/>
      </c>
      <c r="N40" s="378">
        <f>入力シート⑧!N42</f>
        <v>0</v>
      </c>
      <c r="O40" s="378">
        <f>入力シート⑧!O42</f>
        <v>0</v>
      </c>
      <c r="P40" s="379" t="str">
        <f>入力シート⑧!P42</f>
        <v/>
      </c>
      <c r="Q40" s="380" t="str">
        <f>入力シート⑧!Q42</f>
        <v/>
      </c>
    </row>
    <row r="41" spans="1:17" x14ac:dyDescent="0.15">
      <c r="A41" s="363">
        <v>33</v>
      </c>
      <c r="B41" s="979">
        <f>入力シート⑧!B43</f>
        <v>0</v>
      </c>
      <c r="C41" s="980"/>
      <c r="D41" s="396">
        <f>入力シート⑧!D43</f>
        <v>0</v>
      </c>
      <c r="E41" s="378">
        <f>入力シート⑧!E43</f>
        <v>0</v>
      </c>
      <c r="F41" s="379" t="str">
        <f>入力シート⑧!F43</f>
        <v/>
      </c>
      <c r="G41" s="378">
        <f>入力シート⑧!G43</f>
        <v>0</v>
      </c>
      <c r="H41" s="378">
        <f>入力シート⑧!H43</f>
        <v>0</v>
      </c>
      <c r="I41" s="379" t="str">
        <f>入力シート⑧!I43</f>
        <v/>
      </c>
      <c r="J41" s="380" t="str">
        <f>入力シート⑧!J43</f>
        <v/>
      </c>
      <c r="K41" s="396">
        <f>入力シート⑧!K43</f>
        <v>0</v>
      </c>
      <c r="L41" s="378">
        <f>入力シート⑧!L43</f>
        <v>0</v>
      </c>
      <c r="M41" s="379" t="str">
        <f>入力シート⑧!M43</f>
        <v/>
      </c>
      <c r="N41" s="378">
        <f>入力シート⑧!N43</f>
        <v>0</v>
      </c>
      <c r="O41" s="378">
        <f>入力シート⑧!O43</f>
        <v>0</v>
      </c>
      <c r="P41" s="379" t="str">
        <f>入力シート⑧!P43</f>
        <v/>
      </c>
      <c r="Q41" s="380" t="str">
        <f>入力シート⑧!Q43</f>
        <v/>
      </c>
    </row>
    <row r="42" spans="1:17" x14ac:dyDescent="0.15">
      <c r="A42" s="368">
        <v>34</v>
      </c>
      <c r="B42" s="979">
        <f>入力シート⑧!B44</f>
        <v>0</v>
      </c>
      <c r="C42" s="980"/>
      <c r="D42" s="396">
        <f>入力シート⑧!D44</f>
        <v>0</v>
      </c>
      <c r="E42" s="378">
        <f>入力シート⑧!E44</f>
        <v>0</v>
      </c>
      <c r="F42" s="379" t="str">
        <f>入力シート⑧!F44</f>
        <v/>
      </c>
      <c r="G42" s="378">
        <f>入力シート⑧!G44</f>
        <v>0</v>
      </c>
      <c r="H42" s="378">
        <f>入力シート⑧!H44</f>
        <v>0</v>
      </c>
      <c r="I42" s="379" t="str">
        <f>入力シート⑧!I44</f>
        <v/>
      </c>
      <c r="J42" s="380" t="str">
        <f>入力シート⑧!J44</f>
        <v/>
      </c>
      <c r="K42" s="396">
        <f>入力シート⑧!K44</f>
        <v>0</v>
      </c>
      <c r="L42" s="378">
        <f>入力シート⑧!L44</f>
        <v>0</v>
      </c>
      <c r="M42" s="379" t="str">
        <f>入力シート⑧!M44</f>
        <v/>
      </c>
      <c r="N42" s="378">
        <f>入力シート⑧!N44</f>
        <v>0</v>
      </c>
      <c r="O42" s="378">
        <f>入力シート⑧!O44</f>
        <v>0</v>
      </c>
      <c r="P42" s="379" t="str">
        <f>入力シート⑧!P44</f>
        <v/>
      </c>
      <c r="Q42" s="380" t="str">
        <f>入力シート⑧!Q44</f>
        <v/>
      </c>
    </row>
    <row r="43" spans="1:17" x14ac:dyDescent="0.15">
      <c r="A43" s="363">
        <v>35</v>
      </c>
      <c r="B43" s="979">
        <f>入力シート⑧!B45</f>
        <v>0</v>
      </c>
      <c r="C43" s="980"/>
      <c r="D43" s="396">
        <f>入力シート⑧!D45</f>
        <v>0</v>
      </c>
      <c r="E43" s="378">
        <f>入力シート⑧!E45</f>
        <v>0</v>
      </c>
      <c r="F43" s="379" t="str">
        <f>入力シート⑧!F45</f>
        <v/>
      </c>
      <c r="G43" s="378">
        <f>入力シート⑧!G45</f>
        <v>0</v>
      </c>
      <c r="H43" s="378">
        <f>入力シート⑧!H45</f>
        <v>0</v>
      </c>
      <c r="I43" s="379" t="str">
        <f>入力シート⑧!I45</f>
        <v/>
      </c>
      <c r="J43" s="380" t="str">
        <f>入力シート⑧!J45</f>
        <v/>
      </c>
      <c r="K43" s="396">
        <f>入力シート⑧!K45</f>
        <v>0</v>
      </c>
      <c r="L43" s="378">
        <f>入力シート⑧!L45</f>
        <v>0</v>
      </c>
      <c r="M43" s="379" t="str">
        <f>入力シート⑧!M45</f>
        <v/>
      </c>
      <c r="N43" s="378">
        <f>入力シート⑧!N45</f>
        <v>0</v>
      </c>
      <c r="O43" s="378">
        <f>入力シート⑧!O45</f>
        <v>0</v>
      </c>
      <c r="P43" s="379" t="str">
        <f>入力シート⑧!P45</f>
        <v/>
      </c>
      <c r="Q43" s="380" t="str">
        <f>入力シート⑧!Q45</f>
        <v/>
      </c>
    </row>
    <row r="44" spans="1:17" x14ac:dyDescent="0.15">
      <c r="A44" s="368">
        <v>36</v>
      </c>
      <c r="B44" s="979">
        <f>入力シート⑧!B46</f>
        <v>0</v>
      </c>
      <c r="C44" s="980"/>
      <c r="D44" s="396">
        <f>入力シート⑧!D46</f>
        <v>0</v>
      </c>
      <c r="E44" s="378">
        <f>入力シート⑧!E46</f>
        <v>0</v>
      </c>
      <c r="F44" s="379" t="str">
        <f>入力シート⑧!F46</f>
        <v/>
      </c>
      <c r="G44" s="378">
        <f>入力シート⑧!G46</f>
        <v>0</v>
      </c>
      <c r="H44" s="378">
        <f>入力シート⑧!H46</f>
        <v>0</v>
      </c>
      <c r="I44" s="379" t="str">
        <f>入力シート⑧!I46</f>
        <v/>
      </c>
      <c r="J44" s="380" t="str">
        <f>入力シート⑧!J46</f>
        <v/>
      </c>
      <c r="K44" s="396">
        <f>入力シート⑧!K46</f>
        <v>0</v>
      </c>
      <c r="L44" s="378">
        <f>入力シート⑧!L46</f>
        <v>0</v>
      </c>
      <c r="M44" s="379" t="str">
        <f>入力シート⑧!M46</f>
        <v/>
      </c>
      <c r="N44" s="378">
        <f>入力シート⑧!N46</f>
        <v>0</v>
      </c>
      <c r="O44" s="378">
        <f>入力シート⑧!O46</f>
        <v>0</v>
      </c>
      <c r="P44" s="379" t="str">
        <f>入力シート⑧!P46</f>
        <v/>
      </c>
      <c r="Q44" s="380" t="str">
        <f>入力シート⑧!Q46</f>
        <v/>
      </c>
    </row>
    <row r="45" spans="1:17" x14ac:dyDescent="0.15">
      <c r="A45" s="363">
        <v>37</v>
      </c>
      <c r="B45" s="979">
        <f>入力シート⑧!B47</f>
        <v>0</v>
      </c>
      <c r="C45" s="980"/>
      <c r="D45" s="396">
        <f>入力シート⑧!D47</f>
        <v>0</v>
      </c>
      <c r="E45" s="378">
        <f>入力シート⑧!E47</f>
        <v>0</v>
      </c>
      <c r="F45" s="379" t="str">
        <f>入力シート⑧!F47</f>
        <v/>
      </c>
      <c r="G45" s="378">
        <f>入力シート⑧!G47</f>
        <v>0</v>
      </c>
      <c r="H45" s="378">
        <f>入力シート⑧!H47</f>
        <v>0</v>
      </c>
      <c r="I45" s="379" t="str">
        <f>入力シート⑧!I47</f>
        <v/>
      </c>
      <c r="J45" s="380" t="str">
        <f>入力シート⑧!J47</f>
        <v/>
      </c>
      <c r="K45" s="396">
        <f>入力シート⑧!K47</f>
        <v>0</v>
      </c>
      <c r="L45" s="378">
        <f>入力シート⑧!L47</f>
        <v>0</v>
      </c>
      <c r="M45" s="379" t="str">
        <f>入力シート⑧!M47</f>
        <v/>
      </c>
      <c r="N45" s="378">
        <f>入力シート⑧!N47</f>
        <v>0</v>
      </c>
      <c r="O45" s="378">
        <f>入力シート⑧!O47</f>
        <v>0</v>
      </c>
      <c r="P45" s="379" t="str">
        <f>入力シート⑧!P47</f>
        <v/>
      </c>
      <c r="Q45" s="380" t="str">
        <f>入力シート⑧!Q47</f>
        <v/>
      </c>
    </row>
    <row r="46" spans="1:17" x14ac:dyDescent="0.15">
      <c r="A46" s="368">
        <v>38</v>
      </c>
      <c r="B46" s="979">
        <f>入力シート⑧!B48</f>
        <v>0</v>
      </c>
      <c r="C46" s="980"/>
      <c r="D46" s="396">
        <f>入力シート⑧!D48</f>
        <v>0</v>
      </c>
      <c r="E46" s="378">
        <f>入力シート⑧!E48</f>
        <v>0</v>
      </c>
      <c r="F46" s="379" t="str">
        <f>入力シート⑧!F48</f>
        <v/>
      </c>
      <c r="G46" s="378">
        <f>入力シート⑧!G48</f>
        <v>0</v>
      </c>
      <c r="H46" s="378">
        <f>入力シート⑧!H48</f>
        <v>0</v>
      </c>
      <c r="I46" s="379" t="str">
        <f>入力シート⑧!I48</f>
        <v/>
      </c>
      <c r="J46" s="380" t="str">
        <f>入力シート⑧!J48</f>
        <v/>
      </c>
      <c r="K46" s="396">
        <f>入力シート⑧!K48</f>
        <v>0</v>
      </c>
      <c r="L46" s="378">
        <f>入力シート⑧!L48</f>
        <v>0</v>
      </c>
      <c r="M46" s="379" t="str">
        <f>入力シート⑧!M48</f>
        <v/>
      </c>
      <c r="N46" s="378">
        <f>入力シート⑧!N48</f>
        <v>0</v>
      </c>
      <c r="O46" s="378">
        <f>入力シート⑧!O48</f>
        <v>0</v>
      </c>
      <c r="P46" s="379" t="str">
        <f>入力シート⑧!P48</f>
        <v/>
      </c>
      <c r="Q46" s="380" t="str">
        <f>入力シート⑧!Q48</f>
        <v/>
      </c>
    </row>
    <row r="47" spans="1:17" x14ac:dyDescent="0.15">
      <c r="A47" s="363">
        <v>39</v>
      </c>
      <c r="B47" s="979">
        <f>入力シート⑧!B49</f>
        <v>0</v>
      </c>
      <c r="C47" s="980"/>
      <c r="D47" s="396">
        <f>入力シート⑧!D49</f>
        <v>0</v>
      </c>
      <c r="E47" s="378">
        <f>入力シート⑧!E49</f>
        <v>0</v>
      </c>
      <c r="F47" s="379" t="str">
        <f>入力シート⑧!F49</f>
        <v/>
      </c>
      <c r="G47" s="378">
        <f>入力シート⑧!G49</f>
        <v>0</v>
      </c>
      <c r="H47" s="378">
        <f>入力シート⑧!H49</f>
        <v>0</v>
      </c>
      <c r="I47" s="379" t="str">
        <f>入力シート⑧!I49</f>
        <v/>
      </c>
      <c r="J47" s="380" t="str">
        <f>入力シート⑧!J49</f>
        <v/>
      </c>
      <c r="K47" s="396">
        <f>入力シート⑧!K49</f>
        <v>0</v>
      </c>
      <c r="L47" s="378">
        <f>入力シート⑧!L49</f>
        <v>0</v>
      </c>
      <c r="M47" s="379" t="str">
        <f>入力シート⑧!M49</f>
        <v/>
      </c>
      <c r="N47" s="378">
        <f>入力シート⑧!N49</f>
        <v>0</v>
      </c>
      <c r="O47" s="378">
        <f>入力シート⑧!O49</f>
        <v>0</v>
      </c>
      <c r="P47" s="379" t="str">
        <f>入力シート⑧!P49</f>
        <v/>
      </c>
      <c r="Q47" s="380" t="str">
        <f>入力シート⑧!Q49</f>
        <v/>
      </c>
    </row>
    <row r="48" spans="1:17" x14ac:dyDescent="0.15">
      <c r="A48" s="368">
        <v>40</v>
      </c>
      <c r="B48" s="979">
        <f>入力シート⑧!B50</f>
        <v>0</v>
      </c>
      <c r="C48" s="980"/>
      <c r="D48" s="396">
        <f>入力シート⑧!D50</f>
        <v>0</v>
      </c>
      <c r="E48" s="378">
        <f>入力シート⑧!E50</f>
        <v>0</v>
      </c>
      <c r="F48" s="379" t="str">
        <f>入力シート⑧!F50</f>
        <v/>
      </c>
      <c r="G48" s="378">
        <f>入力シート⑧!G50</f>
        <v>0</v>
      </c>
      <c r="H48" s="378">
        <f>入力シート⑧!H50</f>
        <v>0</v>
      </c>
      <c r="I48" s="379" t="str">
        <f>入力シート⑧!I50</f>
        <v/>
      </c>
      <c r="J48" s="380" t="str">
        <f>入力シート⑧!J50</f>
        <v/>
      </c>
      <c r="K48" s="396">
        <f>入力シート⑧!K50</f>
        <v>0</v>
      </c>
      <c r="L48" s="378">
        <f>入力シート⑧!L50</f>
        <v>0</v>
      </c>
      <c r="M48" s="379" t="str">
        <f>入力シート⑧!M50</f>
        <v/>
      </c>
      <c r="N48" s="378">
        <f>入力シート⑧!N50</f>
        <v>0</v>
      </c>
      <c r="O48" s="378">
        <f>入力シート⑧!O50</f>
        <v>0</v>
      </c>
      <c r="P48" s="379" t="str">
        <f>入力シート⑧!P50</f>
        <v/>
      </c>
      <c r="Q48" s="380" t="str">
        <f>入力シート⑧!Q50</f>
        <v/>
      </c>
    </row>
    <row r="49" spans="1:17" x14ac:dyDescent="0.15">
      <c r="A49" s="363">
        <v>41</v>
      </c>
      <c r="B49" s="979">
        <f>入力シート⑧!B51</f>
        <v>0</v>
      </c>
      <c r="C49" s="980"/>
      <c r="D49" s="396">
        <f>入力シート⑧!D51</f>
        <v>0</v>
      </c>
      <c r="E49" s="378">
        <f>入力シート⑧!E51</f>
        <v>0</v>
      </c>
      <c r="F49" s="379" t="str">
        <f>入力シート⑧!F51</f>
        <v/>
      </c>
      <c r="G49" s="378">
        <f>入力シート⑧!G51</f>
        <v>0</v>
      </c>
      <c r="H49" s="378">
        <f>入力シート⑧!H51</f>
        <v>0</v>
      </c>
      <c r="I49" s="379" t="str">
        <f>入力シート⑧!I51</f>
        <v/>
      </c>
      <c r="J49" s="380" t="str">
        <f>入力シート⑧!J51</f>
        <v/>
      </c>
      <c r="K49" s="396">
        <f>入力シート⑧!K51</f>
        <v>0</v>
      </c>
      <c r="L49" s="378">
        <f>入力シート⑧!L51</f>
        <v>0</v>
      </c>
      <c r="M49" s="379" t="str">
        <f>入力シート⑧!M51</f>
        <v/>
      </c>
      <c r="N49" s="378">
        <f>入力シート⑧!N51</f>
        <v>0</v>
      </c>
      <c r="O49" s="378">
        <f>入力シート⑧!O51</f>
        <v>0</v>
      </c>
      <c r="P49" s="379" t="str">
        <f>入力シート⑧!P51</f>
        <v/>
      </c>
      <c r="Q49" s="380" t="str">
        <f>入力シート⑧!Q51</f>
        <v/>
      </c>
    </row>
    <row r="50" spans="1:17" x14ac:dyDescent="0.15">
      <c r="A50" s="368">
        <v>42</v>
      </c>
      <c r="B50" s="979">
        <f>入力シート⑧!B52</f>
        <v>0</v>
      </c>
      <c r="C50" s="980"/>
      <c r="D50" s="396">
        <f>入力シート⑧!D52</f>
        <v>0</v>
      </c>
      <c r="E50" s="378">
        <f>入力シート⑧!E52</f>
        <v>0</v>
      </c>
      <c r="F50" s="379" t="str">
        <f>入力シート⑧!F52</f>
        <v/>
      </c>
      <c r="G50" s="378">
        <f>入力シート⑧!G52</f>
        <v>0</v>
      </c>
      <c r="H50" s="378">
        <f>入力シート⑧!H52</f>
        <v>0</v>
      </c>
      <c r="I50" s="379" t="str">
        <f>入力シート⑧!I52</f>
        <v/>
      </c>
      <c r="J50" s="380" t="str">
        <f>入力シート⑧!J52</f>
        <v/>
      </c>
      <c r="K50" s="396">
        <f>入力シート⑧!K52</f>
        <v>0</v>
      </c>
      <c r="L50" s="378">
        <f>入力シート⑧!L52</f>
        <v>0</v>
      </c>
      <c r="M50" s="379" t="str">
        <f>入力シート⑧!M52</f>
        <v/>
      </c>
      <c r="N50" s="378">
        <f>入力シート⑧!N52</f>
        <v>0</v>
      </c>
      <c r="O50" s="378">
        <f>入力シート⑧!O52</f>
        <v>0</v>
      </c>
      <c r="P50" s="379" t="str">
        <f>入力シート⑧!P52</f>
        <v/>
      </c>
      <c r="Q50" s="380" t="str">
        <f>入力シート⑧!Q52</f>
        <v/>
      </c>
    </row>
    <row r="51" spans="1:17" x14ac:dyDescent="0.15">
      <c r="A51" s="363">
        <v>43</v>
      </c>
      <c r="B51" s="979">
        <f>入力シート⑧!B53</f>
        <v>0</v>
      </c>
      <c r="C51" s="980"/>
      <c r="D51" s="396">
        <f>入力シート⑧!D53</f>
        <v>0</v>
      </c>
      <c r="E51" s="378">
        <f>入力シート⑧!E53</f>
        <v>0</v>
      </c>
      <c r="F51" s="379" t="str">
        <f>入力シート⑧!F53</f>
        <v/>
      </c>
      <c r="G51" s="378">
        <f>入力シート⑧!G53</f>
        <v>0</v>
      </c>
      <c r="H51" s="378">
        <f>入力シート⑧!H53</f>
        <v>0</v>
      </c>
      <c r="I51" s="379" t="str">
        <f>入力シート⑧!I53</f>
        <v/>
      </c>
      <c r="J51" s="380" t="str">
        <f>入力シート⑧!J53</f>
        <v/>
      </c>
      <c r="K51" s="396">
        <f>入力シート⑧!K53</f>
        <v>0</v>
      </c>
      <c r="L51" s="378">
        <f>入力シート⑧!L53</f>
        <v>0</v>
      </c>
      <c r="M51" s="379" t="str">
        <f>入力シート⑧!M53</f>
        <v/>
      </c>
      <c r="N51" s="378">
        <f>入力シート⑧!N53</f>
        <v>0</v>
      </c>
      <c r="O51" s="378">
        <f>入力シート⑧!O53</f>
        <v>0</v>
      </c>
      <c r="P51" s="379" t="str">
        <f>入力シート⑧!P53</f>
        <v/>
      </c>
      <c r="Q51" s="380" t="str">
        <f>入力シート⑧!Q53</f>
        <v/>
      </c>
    </row>
    <row r="52" spans="1:17" x14ac:dyDescent="0.15">
      <c r="A52" s="368">
        <v>44</v>
      </c>
      <c r="B52" s="979">
        <f>入力シート⑧!B54</f>
        <v>0</v>
      </c>
      <c r="C52" s="980"/>
      <c r="D52" s="396">
        <f>入力シート⑧!D54</f>
        <v>0</v>
      </c>
      <c r="E52" s="378">
        <f>入力シート⑧!E54</f>
        <v>0</v>
      </c>
      <c r="F52" s="379" t="str">
        <f>入力シート⑧!F54</f>
        <v/>
      </c>
      <c r="G52" s="378">
        <f>入力シート⑧!G54</f>
        <v>0</v>
      </c>
      <c r="H52" s="378">
        <f>入力シート⑧!H54</f>
        <v>0</v>
      </c>
      <c r="I52" s="379" t="str">
        <f>入力シート⑧!I54</f>
        <v/>
      </c>
      <c r="J52" s="380" t="str">
        <f>入力シート⑧!J54</f>
        <v/>
      </c>
      <c r="K52" s="396">
        <f>入力シート⑧!K54</f>
        <v>0</v>
      </c>
      <c r="L52" s="378">
        <f>入力シート⑧!L54</f>
        <v>0</v>
      </c>
      <c r="M52" s="379" t="str">
        <f>入力シート⑧!M54</f>
        <v/>
      </c>
      <c r="N52" s="378">
        <f>入力シート⑧!N54</f>
        <v>0</v>
      </c>
      <c r="O52" s="378">
        <f>入力シート⑧!O54</f>
        <v>0</v>
      </c>
      <c r="P52" s="379" t="str">
        <f>入力シート⑧!P54</f>
        <v/>
      </c>
      <c r="Q52" s="380" t="str">
        <f>入力シート⑧!Q54</f>
        <v/>
      </c>
    </row>
    <row r="53" spans="1:17" x14ac:dyDescent="0.15">
      <c r="A53" s="363">
        <v>45</v>
      </c>
      <c r="B53" s="979">
        <f>入力シート⑧!B55</f>
        <v>0</v>
      </c>
      <c r="C53" s="980"/>
      <c r="D53" s="396">
        <f>入力シート⑧!D55</f>
        <v>0</v>
      </c>
      <c r="E53" s="378">
        <f>入力シート⑧!E55</f>
        <v>0</v>
      </c>
      <c r="F53" s="379" t="str">
        <f>入力シート⑧!F55</f>
        <v/>
      </c>
      <c r="G53" s="378">
        <f>入力シート⑧!G55</f>
        <v>0</v>
      </c>
      <c r="H53" s="378">
        <f>入力シート⑧!H55</f>
        <v>0</v>
      </c>
      <c r="I53" s="379" t="str">
        <f>入力シート⑧!I55</f>
        <v/>
      </c>
      <c r="J53" s="380" t="str">
        <f>入力シート⑧!J55</f>
        <v/>
      </c>
      <c r="K53" s="396">
        <f>入力シート⑧!K55</f>
        <v>0</v>
      </c>
      <c r="L53" s="378">
        <f>入力シート⑧!L55</f>
        <v>0</v>
      </c>
      <c r="M53" s="379" t="str">
        <f>入力シート⑧!M55</f>
        <v/>
      </c>
      <c r="N53" s="378">
        <f>入力シート⑧!N55</f>
        <v>0</v>
      </c>
      <c r="O53" s="378">
        <f>入力シート⑧!O55</f>
        <v>0</v>
      </c>
      <c r="P53" s="379" t="str">
        <f>入力シート⑧!P55</f>
        <v/>
      </c>
      <c r="Q53" s="380" t="str">
        <f>入力シート⑧!Q55</f>
        <v/>
      </c>
    </row>
    <row r="54" spans="1:17" x14ac:dyDescent="0.15">
      <c r="A54" s="368">
        <v>46</v>
      </c>
      <c r="B54" s="979">
        <f>入力シート⑧!B56</f>
        <v>0</v>
      </c>
      <c r="C54" s="980"/>
      <c r="D54" s="396">
        <f>入力シート⑧!D56</f>
        <v>0</v>
      </c>
      <c r="E54" s="378">
        <f>入力シート⑧!E56</f>
        <v>0</v>
      </c>
      <c r="F54" s="379" t="str">
        <f>入力シート⑧!F56</f>
        <v/>
      </c>
      <c r="G54" s="378">
        <f>入力シート⑧!G56</f>
        <v>0</v>
      </c>
      <c r="H54" s="378">
        <f>入力シート⑧!H56</f>
        <v>0</v>
      </c>
      <c r="I54" s="379" t="str">
        <f>入力シート⑧!I56</f>
        <v/>
      </c>
      <c r="J54" s="380" t="str">
        <f>入力シート⑧!J56</f>
        <v/>
      </c>
      <c r="K54" s="396">
        <f>入力シート⑧!K56</f>
        <v>0</v>
      </c>
      <c r="L54" s="378">
        <f>入力シート⑧!L56</f>
        <v>0</v>
      </c>
      <c r="M54" s="379" t="str">
        <f>入力シート⑧!M56</f>
        <v/>
      </c>
      <c r="N54" s="378">
        <f>入力シート⑧!N56</f>
        <v>0</v>
      </c>
      <c r="O54" s="378">
        <f>入力シート⑧!O56</f>
        <v>0</v>
      </c>
      <c r="P54" s="379" t="str">
        <f>入力シート⑧!P56</f>
        <v/>
      </c>
      <c r="Q54" s="380" t="str">
        <f>入力シート⑧!Q56</f>
        <v/>
      </c>
    </row>
    <row r="55" spans="1:17" x14ac:dyDescent="0.15">
      <c r="A55" s="363">
        <v>47</v>
      </c>
      <c r="B55" s="979">
        <f>入力シート⑧!B57</f>
        <v>0</v>
      </c>
      <c r="C55" s="980"/>
      <c r="D55" s="396">
        <f>入力シート⑧!D57</f>
        <v>0</v>
      </c>
      <c r="E55" s="378">
        <f>入力シート⑧!E57</f>
        <v>0</v>
      </c>
      <c r="F55" s="379" t="str">
        <f>入力シート⑧!F57</f>
        <v/>
      </c>
      <c r="G55" s="378">
        <f>入力シート⑧!G57</f>
        <v>0</v>
      </c>
      <c r="H55" s="378">
        <f>入力シート⑧!H57</f>
        <v>0</v>
      </c>
      <c r="I55" s="379" t="str">
        <f>入力シート⑧!I57</f>
        <v/>
      </c>
      <c r="J55" s="380" t="str">
        <f>入力シート⑧!J57</f>
        <v/>
      </c>
      <c r="K55" s="396">
        <f>入力シート⑧!K57</f>
        <v>0</v>
      </c>
      <c r="L55" s="378">
        <f>入力シート⑧!L57</f>
        <v>0</v>
      </c>
      <c r="M55" s="379" t="str">
        <f>入力シート⑧!M57</f>
        <v/>
      </c>
      <c r="N55" s="378">
        <f>入力シート⑧!N57</f>
        <v>0</v>
      </c>
      <c r="O55" s="378">
        <f>入力シート⑧!O57</f>
        <v>0</v>
      </c>
      <c r="P55" s="379" t="str">
        <f>入力シート⑧!P57</f>
        <v/>
      </c>
      <c r="Q55" s="380" t="str">
        <f>入力シート⑧!Q57</f>
        <v/>
      </c>
    </row>
    <row r="56" spans="1:17" x14ac:dyDescent="0.15">
      <c r="A56" s="368">
        <v>48</v>
      </c>
      <c r="B56" s="979">
        <f>入力シート⑧!B58</f>
        <v>0</v>
      </c>
      <c r="C56" s="980"/>
      <c r="D56" s="396">
        <f>入力シート⑧!D58</f>
        <v>0</v>
      </c>
      <c r="E56" s="378">
        <f>入力シート⑧!E58</f>
        <v>0</v>
      </c>
      <c r="F56" s="379" t="str">
        <f>入力シート⑧!F58</f>
        <v/>
      </c>
      <c r="G56" s="378">
        <f>入力シート⑧!G58</f>
        <v>0</v>
      </c>
      <c r="H56" s="378">
        <f>入力シート⑧!H58</f>
        <v>0</v>
      </c>
      <c r="I56" s="379" t="str">
        <f>入力シート⑧!I58</f>
        <v/>
      </c>
      <c r="J56" s="380" t="str">
        <f>入力シート⑧!J58</f>
        <v/>
      </c>
      <c r="K56" s="396">
        <f>入力シート⑧!K58</f>
        <v>0</v>
      </c>
      <c r="L56" s="378">
        <f>入力シート⑧!L58</f>
        <v>0</v>
      </c>
      <c r="M56" s="379" t="str">
        <f>入力シート⑧!M58</f>
        <v/>
      </c>
      <c r="N56" s="378">
        <f>入力シート⑧!N58</f>
        <v>0</v>
      </c>
      <c r="O56" s="378">
        <f>入力シート⑧!O58</f>
        <v>0</v>
      </c>
      <c r="P56" s="379" t="str">
        <f>入力シート⑧!P58</f>
        <v/>
      </c>
      <c r="Q56" s="380" t="str">
        <f>入力シート⑧!Q58</f>
        <v/>
      </c>
    </row>
    <row r="57" spans="1:17" x14ac:dyDescent="0.15">
      <c r="A57" s="363">
        <v>49</v>
      </c>
      <c r="B57" s="979">
        <f>入力シート⑧!B59</f>
        <v>0</v>
      </c>
      <c r="C57" s="980"/>
      <c r="D57" s="396">
        <f>入力シート⑧!D59</f>
        <v>0</v>
      </c>
      <c r="E57" s="378">
        <f>入力シート⑧!E59</f>
        <v>0</v>
      </c>
      <c r="F57" s="379" t="str">
        <f>入力シート⑧!F59</f>
        <v/>
      </c>
      <c r="G57" s="378">
        <f>入力シート⑧!G59</f>
        <v>0</v>
      </c>
      <c r="H57" s="378">
        <f>入力シート⑧!H59</f>
        <v>0</v>
      </c>
      <c r="I57" s="379" t="str">
        <f>入力シート⑧!I59</f>
        <v/>
      </c>
      <c r="J57" s="380" t="str">
        <f>入力シート⑧!J59</f>
        <v/>
      </c>
      <c r="K57" s="396">
        <f>入力シート⑧!K59</f>
        <v>0</v>
      </c>
      <c r="L57" s="378">
        <f>入力シート⑧!L59</f>
        <v>0</v>
      </c>
      <c r="M57" s="379" t="str">
        <f>入力シート⑧!M59</f>
        <v/>
      </c>
      <c r="N57" s="378">
        <f>入力シート⑧!N59</f>
        <v>0</v>
      </c>
      <c r="O57" s="378">
        <f>入力シート⑧!O59</f>
        <v>0</v>
      </c>
      <c r="P57" s="379" t="str">
        <f>入力シート⑧!P59</f>
        <v/>
      </c>
      <c r="Q57" s="380" t="str">
        <f>入力シート⑧!Q59</f>
        <v/>
      </c>
    </row>
    <row r="58" spans="1:17" x14ac:dyDescent="0.15">
      <c r="A58" s="368">
        <v>50</v>
      </c>
      <c r="B58" s="979">
        <f>入力シート⑧!B60</f>
        <v>0</v>
      </c>
      <c r="C58" s="980"/>
      <c r="D58" s="396">
        <f>入力シート⑧!D60</f>
        <v>0</v>
      </c>
      <c r="E58" s="378">
        <f>入力シート⑧!E60</f>
        <v>0</v>
      </c>
      <c r="F58" s="379" t="str">
        <f>入力シート⑧!F60</f>
        <v/>
      </c>
      <c r="G58" s="378">
        <f>入力シート⑧!G60</f>
        <v>0</v>
      </c>
      <c r="H58" s="378">
        <f>入力シート⑧!H60</f>
        <v>0</v>
      </c>
      <c r="I58" s="379" t="str">
        <f>入力シート⑧!I60</f>
        <v/>
      </c>
      <c r="J58" s="380" t="str">
        <f>入力シート⑧!J60</f>
        <v/>
      </c>
      <c r="K58" s="396">
        <f>入力シート⑧!K60</f>
        <v>0</v>
      </c>
      <c r="L58" s="378">
        <f>入力シート⑧!L60</f>
        <v>0</v>
      </c>
      <c r="M58" s="379" t="str">
        <f>入力シート⑧!M60</f>
        <v/>
      </c>
      <c r="N58" s="378">
        <f>入力シート⑧!N60</f>
        <v>0</v>
      </c>
      <c r="O58" s="378">
        <f>入力シート⑧!O60</f>
        <v>0</v>
      </c>
      <c r="P58" s="379" t="str">
        <f>入力シート⑧!P60</f>
        <v/>
      </c>
      <c r="Q58" s="380" t="str">
        <f>入力シート⑧!Q60</f>
        <v/>
      </c>
    </row>
    <row r="59" spans="1:17" x14ac:dyDescent="0.15">
      <c r="A59" s="363">
        <v>51</v>
      </c>
      <c r="B59" s="979">
        <f>入力シート⑧!B61</f>
        <v>0</v>
      </c>
      <c r="C59" s="980"/>
      <c r="D59" s="396">
        <f>入力シート⑧!D61</f>
        <v>0</v>
      </c>
      <c r="E59" s="378">
        <f>入力シート⑧!E61</f>
        <v>0</v>
      </c>
      <c r="F59" s="379" t="str">
        <f>入力シート⑧!F61</f>
        <v/>
      </c>
      <c r="G59" s="378">
        <f>入力シート⑧!G61</f>
        <v>0</v>
      </c>
      <c r="H59" s="378">
        <f>入力シート⑧!H61</f>
        <v>0</v>
      </c>
      <c r="I59" s="379" t="str">
        <f>入力シート⑧!I61</f>
        <v/>
      </c>
      <c r="J59" s="380" t="str">
        <f>入力シート⑧!J61</f>
        <v/>
      </c>
      <c r="K59" s="396">
        <f>入力シート⑧!K61</f>
        <v>0</v>
      </c>
      <c r="L59" s="378">
        <f>入力シート⑧!L61</f>
        <v>0</v>
      </c>
      <c r="M59" s="379" t="str">
        <f>入力シート⑧!M61</f>
        <v/>
      </c>
      <c r="N59" s="378">
        <f>入力シート⑧!N61</f>
        <v>0</v>
      </c>
      <c r="O59" s="378">
        <f>入力シート⑧!O61</f>
        <v>0</v>
      </c>
      <c r="P59" s="379" t="str">
        <f>入力シート⑧!P61</f>
        <v/>
      </c>
      <c r="Q59" s="380" t="str">
        <f>入力シート⑧!Q61</f>
        <v/>
      </c>
    </row>
    <row r="60" spans="1:17" x14ac:dyDescent="0.15">
      <c r="A60" s="368">
        <v>52</v>
      </c>
      <c r="B60" s="979">
        <f>入力シート⑧!B62</f>
        <v>0</v>
      </c>
      <c r="C60" s="980"/>
      <c r="D60" s="396">
        <f>入力シート⑧!D62</f>
        <v>0</v>
      </c>
      <c r="E60" s="378">
        <f>入力シート⑧!E62</f>
        <v>0</v>
      </c>
      <c r="F60" s="379" t="str">
        <f>入力シート⑧!F62</f>
        <v/>
      </c>
      <c r="G60" s="378">
        <f>入力シート⑧!G62</f>
        <v>0</v>
      </c>
      <c r="H60" s="378">
        <f>入力シート⑧!H62</f>
        <v>0</v>
      </c>
      <c r="I60" s="379" t="str">
        <f>入力シート⑧!I62</f>
        <v/>
      </c>
      <c r="J60" s="380" t="str">
        <f>入力シート⑧!J62</f>
        <v/>
      </c>
      <c r="K60" s="396">
        <f>入力シート⑧!K62</f>
        <v>0</v>
      </c>
      <c r="L60" s="378">
        <f>入力シート⑧!L62</f>
        <v>0</v>
      </c>
      <c r="M60" s="379" t="str">
        <f>入力シート⑧!M62</f>
        <v/>
      </c>
      <c r="N60" s="378">
        <f>入力シート⑧!N62</f>
        <v>0</v>
      </c>
      <c r="O60" s="378">
        <f>入力シート⑧!O62</f>
        <v>0</v>
      </c>
      <c r="P60" s="379" t="str">
        <f>入力シート⑧!P62</f>
        <v/>
      </c>
      <c r="Q60" s="380" t="str">
        <f>入力シート⑧!Q62</f>
        <v/>
      </c>
    </row>
    <row r="61" spans="1:17" x14ac:dyDescent="0.15">
      <c r="A61" s="363">
        <v>53</v>
      </c>
      <c r="B61" s="979">
        <f>入力シート⑧!B63</f>
        <v>0</v>
      </c>
      <c r="C61" s="980"/>
      <c r="D61" s="396">
        <f>入力シート⑧!D63</f>
        <v>0</v>
      </c>
      <c r="E61" s="378">
        <f>入力シート⑧!E63</f>
        <v>0</v>
      </c>
      <c r="F61" s="379" t="str">
        <f>入力シート⑧!F63</f>
        <v/>
      </c>
      <c r="G61" s="378">
        <f>入力シート⑧!G63</f>
        <v>0</v>
      </c>
      <c r="H61" s="378">
        <f>入力シート⑧!H63</f>
        <v>0</v>
      </c>
      <c r="I61" s="379" t="str">
        <f>入力シート⑧!I63</f>
        <v/>
      </c>
      <c r="J61" s="380" t="str">
        <f>入力シート⑧!J63</f>
        <v/>
      </c>
      <c r="K61" s="396">
        <f>入力シート⑧!K63</f>
        <v>0</v>
      </c>
      <c r="L61" s="378">
        <f>入力シート⑧!L63</f>
        <v>0</v>
      </c>
      <c r="M61" s="379" t="str">
        <f>入力シート⑧!M63</f>
        <v/>
      </c>
      <c r="N61" s="378">
        <f>入力シート⑧!N63</f>
        <v>0</v>
      </c>
      <c r="O61" s="378">
        <f>入力シート⑧!O63</f>
        <v>0</v>
      </c>
      <c r="P61" s="379" t="str">
        <f>入力シート⑧!P63</f>
        <v/>
      </c>
      <c r="Q61" s="380" t="str">
        <f>入力シート⑧!Q63</f>
        <v/>
      </c>
    </row>
    <row r="62" spans="1:17" x14ac:dyDescent="0.15">
      <c r="A62" s="368">
        <v>54</v>
      </c>
      <c r="B62" s="979">
        <f>入力シート⑧!B64</f>
        <v>0</v>
      </c>
      <c r="C62" s="980"/>
      <c r="D62" s="396">
        <f>入力シート⑧!D64</f>
        <v>0</v>
      </c>
      <c r="E62" s="378">
        <f>入力シート⑧!E64</f>
        <v>0</v>
      </c>
      <c r="F62" s="379" t="str">
        <f>入力シート⑧!F64</f>
        <v/>
      </c>
      <c r="G62" s="378">
        <f>入力シート⑧!G64</f>
        <v>0</v>
      </c>
      <c r="H62" s="378">
        <f>入力シート⑧!H64</f>
        <v>0</v>
      </c>
      <c r="I62" s="379" t="str">
        <f>入力シート⑧!I64</f>
        <v/>
      </c>
      <c r="J62" s="380" t="str">
        <f>入力シート⑧!J64</f>
        <v/>
      </c>
      <c r="K62" s="396">
        <f>入力シート⑧!K64</f>
        <v>0</v>
      </c>
      <c r="L62" s="378">
        <f>入力シート⑧!L64</f>
        <v>0</v>
      </c>
      <c r="M62" s="379" t="str">
        <f>入力シート⑧!M64</f>
        <v/>
      </c>
      <c r="N62" s="378">
        <f>入力シート⑧!N64</f>
        <v>0</v>
      </c>
      <c r="O62" s="378">
        <f>入力シート⑧!O64</f>
        <v>0</v>
      </c>
      <c r="P62" s="379" t="str">
        <f>入力シート⑧!P64</f>
        <v/>
      </c>
      <c r="Q62" s="380" t="str">
        <f>入力シート⑧!Q64</f>
        <v/>
      </c>
    </row>
    <row r="63" spans="1:17" x14ac:dyDescent="0.15">
      <c r="A63" s="363">
        <v>55</v>
      </c>
      <c r="B63" s="979">
        <f>入力シート⑧!B65</f>
        <v>0</v>
      </c>
      <c r="C63" s="980"/>
      <c r="D63" s="396">
        <f>入力シート⑧!D65</f>
        <v>0</v>
      </c>
      <c r="E63" s="378">
        <f>入力シート⑧!E65</f>
        <v>0</v>
      </c>
      <c r="F63" s="379" t="str">
        <f>入力シート⑧!F65</f>
        <v/>
      </c>
      <c r="G63" s="378">
        <f>入力シート⑧!G65</f>
        <v>0</v>
      </c>
      <c r="H63" s="378">
        <f>入力シート⑧!H65</f>
        <v>0</v>
      </c>
      <c r="I63" s="379" t="str">
        <f>入力シート⑧!I65</f>
        <v/>
      </c>
      <c r="J63" s="380" t="str">
        <f>入力シート⑧!J65</f>
        <v/>
      </c>
      <c r="K63" s="396">
        <f>入力シート⑧!K65</f>
        <v>0</v>
      </c>
      <c r="L63" s="378">
        <f>入力シート⑧!L65</f>
        <v>0</v>
      </c>
      <c r="M63" s="379" t="str">
        <f>入力シート⑧!M65</f>
        <v/>
      </c>
      <c r="N63" s="378">
        <f>入力シート⑧!N65</f>
        <v>0</v>
      </c>
      <c r="O63" s="378">
        <f>入力シート⑧!O65</f>
        <v>0</v>
      </c>
      <c r="P63" s="379" t="str">
        <f>入力シート⑧!P65</f>
        <v/>
      </c>
      <c r="Q63" s="380" t="str">
        <f>入力シート⑧!Q65</f>
        <v/>
      </c>
    </row>
    <row r="64" spans="1:17" x14ac:dyDescent="0.15">
      <c r="A64" s="368">
        <v>56</v>
      </c>
      <c r="B64" s="979">
        <f>入力シート⑧!B66</f>
        <v>0</v>
      </c>
      <c r="C64" s="980"/>
      <c r="D64" s="396">
        <f>入力シート⑧!D66</f>
        <v>0</v>
      </c>
      <c r="E64" s="378">
        <f>入力シート⑧!E66</f>
        <v>0</v>
      </c>
      <c r="F64" s="379" t="str">
        <f>入力シート⑧!F66</f>
        <v/>
      </c>
      <c r="G64" s="378">
        <f>入力シート⑧!G66</f>
        <v>0</v>
      </c>
      <c r="H64" s="378">
        <f>入力シート⑧!H66</f>
        <v>0</v>
      </c>
      <c r="I64" s="379" t="str">
        <f>入力シート⑧!I66</f>
        <v/>
      </c>
      <c r="J64" s="380" t="str">
        <f>入力シート⑧!J66</f>
        <v/>
      </c>
      <c r="K64" s="396">
        <f>入力シート⑧!K66</f>
        <v>0</v>
      </c>
      <c r="L64" s="378">
        <f>入力シート⑧!L66</f>
        <v>0</v>
      </c>
      <c r="M64" s="379" t="str">
        <f>入力シート⑧!M66</f>
        <v/>
      </c>
      <c r="N64" s="378">
        <f>入力シート⑧!N66</f>
        <v>0</v>
      </c>
      <c r="O64" s="378">
        <f>入力シート⑧!O66</f>
        <v>0</v>
      </c>
      <c r="P64" s="379" t="str">
        <f>入力シート⑧!P66</f>
        <v/>
      </c>
      <c r="Q64" s="380" t="str">
        <f>入力シート⑧!Q66</f>
        <v/>
      </c>
    </row>
    <row r="65" spans="1:17" x14ac:dyDescent="0.15">
      <c r="A65" s="363">
        <v>57</v>
      </c>
      <c r="B65" s="979">
        <f>入力シート⑧!B67</f>
        <v>0</v>
      </c>
      <c r="C65" s="980"/>
      <c r="D65" s="396">
        <f>入力シート⑧!D67</f>
        <v>0</v>
      </c>
      <c r="E65" s="378">
        <f>入力シート⑧!E67</f>
        <v>0</v>
      </c>
      <c r="F65" s="379" t="str">
        <f>入力シート⑧!F67</f>
        <v/>
      </c>
      <c r="G65" s="378">
        <f>入力シート⑧!G67</f>
        <v>0</v>
      </c>
      <c r="H65" s="378">
        <f>入力シート⑧!H67</f>
        <v>0</v>
      </c>
      <c r="I65" s="379" t="str">
        <f>入力シート⑧!I67</f>
        <v/>
      </c>
      <c r="J65" s="380" t="str">
        <f>入力シート⑧!J67</f>
        <v/>
      </c>
      <c r="K65" s="396">
        <f>入力シート⑧!K67</f>
        <v>0</v>
      </c>
      <c r="L65" s="378">
        <f>入力シート⑧!L67</f>
        <v>0</v>
      </c>
      <c r="M65" s="379" t="str">
        <f>入力シート⑧!M67</f>
        <v/>
      </c>
      <c r="N65" s="378">
        <f>入力シート⑧!N67</f>
        <v>0</v>
      </c>
      <c r="O65" s="378">
        <f>入力シート⑧!O67</f>
        <v>0</v>
      </c>
      <c r="P65" s="379" t="str">
        <f>入力シート⑧!P67</f>
        <v/>
      </c>
      <c r="Q65" s="380" t="str">
        <f>入力シート⑧!Q67</f>
        <v/>
      </c>
    </row>
    <row r="66" spans="1:17" x14ac:dyDescent="0.15">
      <c r="A66" s="368">
        <v>58</v>
      </c>
      <c r="B66" s="979">
        <f>入力シート⑧!B68</f>
        <v>0</v>
      </c>
      <c r="C66" s="980"/>
      <c r="D66" s="396">
        <f>入力シート⑧!D68</f>
        <v>0</v>
      </c>
      <c r="E66" s="378">
        <f>入力シート⑧!E68</f>
        <v>0</v>
      </c>
      <c r="F66" s="379" t="str">
        <f>入力シート⑧!F68</f>
        <v/>
      </c>
      <c r="G66" s="378">
        <f>入力シート⑧!G68</f>
        <v>0</v>
      </c>
      <c r="H66" s="378">
        <f>入力シート⑧!H68</f>
        <v>0</v>
      </c>
      <c r="I66" s="379" t="str">
        <f>入力シート⑧!I68</f>
        <v/>
      </c>
      <c r="J66" s="380" t="str">
        <f>入力シート⑧!J68</f>
        <v/>
      </c>
      <c r="K66" s="396">
        <f>入力シート⑧!K68</f>
        <v>0</v>
      </c>
      <c r="L66" s="378">
        <f>入力シート⑧!L68</f>
        <v>0</v>
      </c>
      <c r="M66" s="379" t="str">
        <f>入力シート⑧!M68</f>
        <v/>
      </c>
      <c r="N66" s="378">
        <f>入力シート⑧!N68</f>
        <v>0</v>
      </c>
      <c r="O66" s="378">
        <f>入力シート⑧!O68</f>
        <v>0</v>
      </c>
      <c r="P66" s="379" t="str">
        <f>入力シート⑧!P68</f>
        <v/>
      </c>
      <c r="Q66" s="380" t="str">
        <f>入力シート⑧!Q68</f>
        <v/>
      </c>
    </row>
    <row r="67" spans="1:17" x14ac:dyDescent="0.15">
      <c r="A67" s="363">
        <v>59</v>
      </c>
      <c r="B67" s="979">
        <f>入力シート⑧!B69</f>
        <v>0</v>
      </c>
      <c r="C67" s="980"/>
      <c r="D67" s="396">
        <f>入力シート⑧!D69</f>
        <v>0</v>
      </c>
      <c r="E67" s="378">
        <f>入力シート⑧!E69</f>
        <v>0</v>
      </c>
      <c r="F67" s="379" t="str">
        <f>入力シート⑧!F69</f>
        <v/>
      </c>
      <c r="G67" s="378">
        <f>入力シート⑧!G69</f>
        <v>0</v>
      </c>
      <c r="H67" s="378">
        <f>入力シート⑧!H69</f>
        <v>0</v>
      </c>
      <c r="I67" s="379" t="str">
        <f>入力シート⑧!I69</f>
        <v/>
      </c>
      <c r="J67" s="380" t="str">
        <f>入力シート⑧!J69</f>
        <v/>
      </c>
      <c r="K67" s="396">
        <f>入力シート⑧!K69</f>
        <v>0</v>
      </c>
      <c r="L67" s="378">
        <f>入力シート⑧!L69</f>
        <v>0</v>
      </c>
      <c r="M67" s="379" t="str">
        <f>入力シート⑧!M69</f>
        <v/>
      </c>
      <c r="N67" s="378">
        <f>入力シート⑧!N69</f>
        <v>0</v>
      </c>
      <c r="O67" s="378">
        <f>入力シート⑧!O69</f>
        <v>0</v>
      </c>
      <c r="P67" s="379" t="str">
        <f>入力シート⑧!P69</f>
        <v/>
      </c>
      <c r="Q67" s="380" t="str">
        <f>入力シート⑧!Q69</f>
        <v/>
      </c>
    </row>
    <row r="68" spans="1:17" x14ac:dyDescent="0.15">
      <c r="A68" s="368">
        <v>60</v>
      </c>
      <c r="B68" s="979">
        <f>入力シート⑧!B70</f>
        <v>0</v>
      </c>
      <c r="C68" s="980"/>
      <c r="D68" s="396">
        <f>入力シート⑧!D70</f>
        <v>0</v>
      </c>
      <c r="E68" s="378">
        <f>入力シート⑧!E70</f>
        <v>0</v>
      </c>
      <c r="F68" s="379" t="str">
        <f>入力シート⑧!F70</f>
        <v/>
      </c>
      <c r="G68" s="378">
        <f>入力シート⑧!G70</f>
        <v>0</v>
      </c>
      <c r="H68" s="378">
        <f>入力シート⑧!H70</f>
        <v>0</v>
      </c>
      <c r="I68" s="379" t="str">
        <f>入力シート⑧!I70</f>
        <v/>
      </c>
      <c r="J68" s="380" t="str">
        <f>入力シート⑧!J70</f>
        <v/>
      </c>
      <c r="K68" s="396">
        <f>入力シート⑧!K70</f>
        <v>0</v>
      </c>
      <c r="L68" s="378">
        <f>入力シート⑧!L70</f>
        <v>0</v>
      </c>
      <c r="M68" s="379" t="str">
        <f>入力シート⑧!M70</f>
        <v/>
      </c>
      <c r="N68" s="378">
        <f>入力シート⑧!N70</f>
        <v>0</v>
      </c>
      <c r="O68" s="378">
        <f>入力シート⑧!O70</f>
        <v>0</v>
      </c>
      <c r="P68" s="379" t="str">
        <f>入力シート⑧!P70</f>
        <v/>
      </c>
      <c r="Q68" s="380" t="str">
        <f>入力シート⑧!Q70</f>
        <v/>
      </c>
    </row>
    <row r="69" spans="1:17" x14ac:dyDescent="0.15">
      <c r="A69" s="363">
        <v>61</v>
      </c>
      <c r="B69" s="979">
        <f>入力シート⑧!B71</f>
        <v>0</v>
      </c>
      <c r="C69" s="980"/>
      <c r="D69" s="396">
        <f>入力シート⑧!D71</f>
        <v>0</v>
      </c>
      <c r="E69" s="378">
        <f>入力シート⑧!E71</f>
        <v>0</v>
      </c>
      <c r="F69" s="379" t="str">
        <f>入力シート⑧!F71</f>
        <v/>
      </c>
      <c r="G69" s="378">
        <f>入力シート⑧!G71</f>
        <v>0</v>
      </c>
      <c r="H69" s="378">
        <f>入力シート⑧!H71</f>
        <v>0</v>
      </c>
      <c r="I69" s="379" t="str">
        <f>入力シート⑧!I71</f>
        <v/>
      </c>
      <c r="J69" s="380" t="str">
        <f>入力シート⑧!J71</f>
        <v/>
      </c>
      <c r="K69" s="396">
        <f>入力シート⑧!K71</f>
        <v>0</v>
      </c>
      <c r="L69" s="378">
        <f>入力シート⑧!L71</f>
        <v>0</v>
      </c>
      <c r="M69" s="379" t="str">
        <f>入力シート⑧!M71</f>
        <v/>
      </c>
      <c r="N69" s="378">
        <f>入力シート⑧!N71</f>
        <v>0</v>
      </c>
      <c r="O69" s="378">
        <f>入力シート⑧!O71</f>
        <v>0</v>
      </c>
      <c r="P69" s="379" t="str">
        <f>入力シート⑧!P71</f>
        <v/>
      </c>
      <c r="Q69" s="380" t="str">
        <f>入力シート⑧!Q71</f>
        <v/>
      </c>
    </row>
    <row r="70" spans="1:17" x14ac:dyDescent="0.15">
      <c r="A70" s="368">
        <v>62</v>
      </c>
      <c r="B70" s="979">
        <f>入力シート⑧!B72</f>
        <v>0</v>
      </c>
      <c r="C70" s="980"/>
      <c r="D70" s="396">
        <f>入力シート⑧!D72</f>
        <v>0</v>
      </c>
      <c r="E70" s="378">
        <f>入力シート⑧!E72</f>
        <v>0</v>
      </c>
      <c r="F70" s="379" t="str">
        <f>入力シート⑧!F72</f>
        <v/>
      </c>
      <c r="G70" s="378">
        <f>入力シート⑧!G72</f>
        <v>0</v>
      </c>
      <c r="H70" s="378">
        <f>入力シート⑧!H72</f>
        <v>0</v>
      </c>
      <c r="I70" s="379" t="str">
        <f>入力シート⑧!I72</f>
        <v/>
      </c>
      <c r="J70" s="380" t="str">
        <f>入力シート⑧!J72</f>
        <v/>
      </c>
      <c r="K70" s="396">
        <f>入力シート⑧!K72</f>
        <v>0</v>
      </c>
      <c r="L70" s="378">
        <f>入力シート⑧!L72</f>
        <v>0</v>
      </c>
      <c r="M70" s="379" t="str">
        <f>入力シート⑧!M72</f>
        <v/>
      </c>
      <c r="N70" s="378">
        <f>入力シート⑧!N72</f>
        <v>0</v>
      </c>
      <c r="O70" s="378">
        <f>入力シート⑧!O72</f>
        <v>0</v>
      </c>
      <c r="P70" s="379" t="str">
        <f>入力シート⑧!P72</f>
        <v/>
      </c>
      <c r="Q70" s="380" t="str">
        <f>入力シート⑧!Q72</f>
        <v/>
      </c>
    </row>
    <row r="71" spans="1:17" x14ac:dyDescent="0.15">
      <c r="A71" s="363">
        <v>63</v>
      </c>
      <c r="B71" s="979">
        <f>入力シート⑧!B73</f>
        <v>0</v>
      </c>
      <c r="C71" s="980"/>
      <c r="D71" s="396">
        <f>入力シート⑧!D73</f>
        <v>0</v>
      </c>
      <c r="E71" s="378">
        <f>入力シート⑧!E73</f>
        <v>0</v>
      </c>
      <c r="F71" s="379" t="str">
        <f>入力シート⑧!F73</f>
        <v/>
      </c>
      <c r="G71" s="378">
        <f>入力シート⑧!G73</f>
        <v>0</v>
      </c>
      <c r="H71" s="378">
        <f>入力シート⑧!H73</f>
        <v>0</v>
      </c>
      <c r="I71" s="379" t="str">
        <f>入力シート⑧!I73</f>
        <v/>
      </c>
      <c r="J71" s="380" t="str">
        <f>入力シート⑧!J73</f>
        <v/>
      </c>
      <c r="K71" s="396">
        <f>入力シート⑧!K73</f>
        <v>0</v>
      </c>
      <c r="L71" s="378">
        <f>入力シート⑧!L73</f>
        <v>0</v>
      </c>
      <c r="M71" s="379" t="str">
        <f>入力シート⑧!M73</f>
        <v/>
      </c>
      <c r="N71" s="378">
        <f>入力シート⑧!N73</f>
        <v>0</v>
      </c>
      <c r="O71" s="378">
        <f>入力シート⑧!O73</f>
        <v>0</v>
      </c>
      <c r="P71" s="379" t="str">
        <f>入力シート⑧!P73</f>
        <v/>
      </c>
      <c r="Q71" s="380" t="str">
        <f>入力シート⑧!Q73</f>
        <v/>
      </c>
    </row>
    <row r="72" spans="1:17" x14ac:dyDescent="0.15">
      <c r="A72" s="368">
        <v>64</v>
      </c>
      <c r="B72" s="979">
        <f>入力シート⑧!B74</f>
        <v>0</v>
      </c>
      <c r="C72" s="980"/>
      <c r="D72" s="396">
        <f>入力シート⑧!D74</f>
        <v>0</v>
      </c>
      <c r="E72" s="378">
        <f>入力シート⑧!E74</f>
        <v>0</v>
      </c>
      <c r="F72" s="379" t="str">
        <f>入力シート⑧!F74</f>
        <v/>
      </c>
      <c r="G72" s="378">
        <f>入力シート⑧!G74</f>
        <v>0</v>
      </c>
      <c r="H72" s="378">
        <f>入力シート⑧!H74</f>
        <v>0</v>
      </c>
      <c r="I72" s="379" t="str">
        <f>入力シート⑧!I74</f>
        <v/>
      </c>
      <c r="J72" s="380" t="str">
        <f>入力シート⑧!J74</f>
        <v/>
      </c>
      <c r="K72" s="396">
        <f>入力シート⑧!K74</f>
        <v>0</v>
      </c>
      <c r="L72" s="378">
        <f>入力シート⑧!L74</f>
        <v>0</v>
      </c>
      <c r="M72" s="379" t="str">
        <f>入力シート⑧!M74</f>
        <v/>
      </c>
      <c r="N72" s="378">
        <f>入力シート⑧!N74</f>
        <v>0</v>
      </c>
      <c r="O72" s="378">
        <f>入力シート⑧!O74</f>
        <v>0</v>
      </c>
      <c r="P72" s="379" t="str">
        <f>入力シート⑧!P74</f>
        <v/>
      </c>
      <c r="Q72" s="380" t="str">
        <f>入力シート⑧!Q74</f>
        <v/>
      </c>
    </row>
    <row r="73" spans="1:17" x14ac:dyDescent="0.15">
      <c r="A73" s="363">
        <v>65</v>
      </c>
      <c r="B73" s="979">
        <f>入力シート⑧!B75</f>
        <v>0</v>
      </c>
      <c r="C73" s="980"/>
      <c r="D73" s="396">
        <f>入力シート⑧!D75</f>
        <v>0</v>
      </c>
      <c r="E73" s="378">
        <f>入力シート⑧!E75</f>
        <v>0</v>
      </c>
      <c r="F73" s="379" t="str">
        <f>入力シート⑧!F75</f>
        <v/>
      </c>
      <c r="G73" s="378">
        <f>入力シート⑧!G75</f>
        <v>0</v>
      </c>
      <c r="H73" s="378">
        <f>入力シート⑧!H75</f>
        <v>0</v>
      </c>
      <c r="I73" s="379" t="str">
        <f>入力シート⑧!I75</f>
        <v/>
      </c>
      <c r="J73" s="380" t="str">
        <f>入力シート⑧!J75</f>
        <v/>
      </c>
      <c r="K73" s="396">
        <f>入力シート⑧!K75</f>
        <v>0</v>
      </c>
      <c r="L73" s="378">
        <f>入力シート⑧!L75</f>
        <v>0</v>
      </c>
      <c r="M73" s="379" t="str">
        <f>入力シート⑧!M75</f>
        <v/>
      </c>
      <c r="N73" s="378">
        <f>入力シート⑧!N75</f>
        <v>0</v>
      </c>
      <c r="O73" s="378">
        <f>入力シート⑧!O75</f>
        <v>0</v>
      </c>
      <c r="P73" s="379" t="str">
        <f>入力シート⑧!P75</f>
        <v/>
      </c>
      <c r="Q73" s="380" t="str">
        <f>入力シート⑧!Q75</f>
        <v/>
      </c>
    </row>
    <row r="74" spans="1:17" x14ac:dyDescent="0.15">
      <c r="A74" s="368">
        <v>66</v>
      </c>
      <c r="B74" s="979">
        <f>入力シート⑧!B76</f>
        <v>0</v>
      </c>
      <c r="C74" s="980"/>
      <c r="D74" s="396">
        <f>入力シート⑧!D76</f>
        <v>0</v>
      </c>
      <c r="E74" s="378">
        <f>入力シート⑧!E76</f>
        <v>0</v>
      </c>
      <c r="F74" s="379" t="str">
        <f>入力シート⑧!F76</f>
        <v/>
      </c>
      <c r="G74" s="378">
        <f>入力シート⑧!G76</f>
        <v>0</v>
      </c>
      <c r="H74" s="378">
        <f>入力シート⑧!H76</f>
        <v>0</v>
      </c>
      <c r="I74" s="379" t="str">
        <f>入力シート⑧!I76</f>
        <v/>
      </c>
      <c r="J74" s="380" t="str">
        <f>入力シート⑧!J76</f>
        <v/>
      </c>
      <c r="K74" s="396">
        <f>入力シート⑧!K76</f>
        <v>0</v>
      </c>
      <c r="L74" s="378">
        <f>入力シート⑧!L76</f>
        <v>0</v>
      </c>
      <c r="M74" s="379" t="str">
        <f>入力シート⑧!M76</f>
        <v/>
      </c>
      <c r="N74" s="378">
        <f>入力シート⑧!N76</f>
        <v>0</v>
      </c>
      <c r="O74" s="378">
        <f>入力シート⑧!O76</f>
        <v>0</v>
      </c>
      <c r="P74" s="379" t="str">
        <f>入力シート⑧!P76</f>
        <v/>
      </c>
      <c r="Q74" s="380" t="str">
        <f>入力シート⑧!Q76</f>
        <v/>
      </c>
    </row>
    <row r="75" spans="1:17" x14ac:dyDescent="0.15">
      <c r="A75" s="363">
        <v>67</v>
      </c>
      <c r="B75" s="979">
        <f>入力シート⑧!B77</f>
        <v>0</v>
      </c>
      <c r="C75" s="980"/>
      <c r="D75" s="396">
        <f>入力シート⑧!D77</f>
        <v>0</v>
      </c>
      <c r="E75" s="378">
        <f>入力シート⑧!E77</f>
        <v>0</v>
      </c>
      <c r="F75" s="379" t="str">
        <f>入力シート⑧!F77</f>
        <v/>
      </c>
      <c r="G75" s="378">
        <f>入力シート⑧!G77</f>
        <v>0</v>
      </c>
      <c r="H75" s="378">
        <f>入力シート⑧!H77</f>
        <v>0</v>
      </c>
      <c r="I75" s="379" t="str">
        <f>入力シート⑧!I77</f>
        <v/>
      </c>
      <c r="J75" s="380" t="str">
        <f>入力シート⑧!J77</f>
        <v/>
      </c>
      <c r="K75" s="396">
        <f>入力シート⑧!K77</f>
        <v>0</v>
      </c>
      <c r="L75" s="378">
        <f>入力シート⑧!L77</f>
        <v>0</v>
      </c>
      <c r="M75" s="379" t="str">
        <f>入力シート⑧!M77</f>
        <v/>
      </c>
      <c r="N75" s="378">
        <f>入力シート⑧!N77</f>
        <v>0</v>
      </c>
      <c r="O75" s="378">
        <f>入力シート⑧!O77</f>
        <v>0</v>
      </c>
      <c r="P75" s="379" t="str">
        <f>入力シート⑧!P77</f>
        <v/>
      </c>
      <c r="Q75" s="380" t="str">
        <f>入力シート⑧!Q77</f>
        <v/>
      </c>
    </row>
    <row r="76" spans="1:17" x14ac:dyDescent="0.15">
      <c r="A76" s="368">
        <v>68</v>
      </c>
      <c r="B76" s="979">
        <f>入力シート⑧!B78</f>
        <v>0</v>
      </c>
      <c r="C76" s="980"/>
      <c r="D76" s="396">
        <f>入力シート⑧!D78</f>
        <v>0</v>
      </c>
      <c r="E76" s="378">
        <f>入力シート⑧!E78</f>
        <v>0</v>
      </c>
      <c r="F76" s="379" t="str">
        <f>入力シート⑧!F78</f>
        <v/>
      </c>
      <c r="G76" s="378">
        <f>入力シート⑧!G78</f>
        <v>0</v>
      </c>
      <c r="H76" s="378">
        <f>入力シート⑧!H78</f>
        <v>0</v>
      </c>
      <c r="I76" s="379" t="str">
        <f>入力シート⑧!I78</f>
        <v/>
      </c>
      <c r="J76" s="380" t="str">
        <f>入力シート⑧!J78</f>
        <v/>
      </c>
      <c r="K76" s="396">
        <f>入力シート⑧!K78</f>
        <v>0</v>
      </c>
      <c r="L76" s="378">
        <f>入力シート⑧!L78</f>
        <v>0</v>
      </c>
      <c r="M76" s="379" t="str">
        <f>入力シート⑧!M78</f>
        <v/>
      </c>
      <c r="N76" s="378">
        <f>入力シート⑧!N78</f>
        <v>0</v>
      </c>
      <c r="O76" s="378">
        <f>入力シート⑧!O78</f>
        <v>0</v>
      </c>
      <c r="P76" s="379" t="str">
        <f>入力シート⑧!P78</f>
        <v/>
      </c>
      <c r="Q76" s="380" t="str">
        <f>入力シート⑧!Q78</f>
        <v/>
      </c>
    </row>
    <row r="77" spans="1:17" x14ac:dyDescent="0.15">
      <c r="A77" s="363">
        <v>69</v>
      </c>
      <c r="B77" s="979">
        <f>入力シート⑧!B79</f>
        <v>0</v>
      </c>
      <c r="C77" s="980"/>
      <c r="D77" s="396">
        <f>入力シート⑧!D79</f>
        <v>0</v>
      </c>
      <c r="E77" s="378">
        <f>入力シート⑧!E79</f>
        <v>0</v>
      </c>
      <c r="F77" s="379" t="str">
        <f>入力シート⑧!F79</f>
        <v/>
      </c>
      <c r="G77" s="378">
        <f>入力シート⑧!G79</f>
        <v>0</v>
      </c>
      <c r="H77" s="378">
        <f>入力シート⑧!H79</f>
        <v>0</v>
      </c>
      <c r="I77" s="379" t="str">
        <f>入力シート⑧!I79</f>
        <v/>
      </c>
      <c r="J77" s="380" t="str">
        <f>入力シート⑧!J79</f>
        <v/>
      </c>
      <c r="K77" s="396">
        <f>入力シート⑧!K79</f>
        <v>0</v>
      </c>
      <c r="L77" s="378">
        <f>入力シート⑧!L79</f>
        <v>0</v>
      </c>
      <c r="M77" s="379" t="str">
        <f>入力シート⑧!M79</f>
        <v/>
      </c>
      <c r="N77" s="378">
        <f>入力シート⑧!N79</f>
        <v>0</v>
      </c>
      <c r="O77" s="378">
        <f>入力シート⑧!O79</f>
        <v>0</v>
      </c>
      <c r="P77" s="379" t="str">
        <f>入力シート⑧!P79</f>
        <v/>
      </c>
      <c r="Q77" s="380" t="str">
        <f>入力シート⑧!Q79</f>
        <v/>
      </c>
    </row>
    <row r="78" spans="1:17" x14ac:dyDescent="0.15">
      <c r="A78" s="368">
        <v>70</v>
      </c>
      <c r="B78" s="979">
        <f>入力シート⑧!B80</f>
        <v>0</v>
      </c>
      <c r="C78" s="980"/>
      <c r="D78" s="396">
        <f>入力シート⑧!D80</f>
        <v>0</v>
      </c>
      <c r="E78" s="378">
        <f>入力シート⑧!E80</f>
        <v>0</v>
      </c>
      <c r="F78" s="379" t="str">
        <f>入力シート⑧!F80</f>
        <v/>
      </c>
      <c r="G78" s="378">
        <f>入力シート⑧!G80</f>
        <v>0</v>
      </c>
      <c r="H78" s="378">
        <f>入力シート⑧!H80</f>
        <v>0</v>
      </c>
      <c r="I78" s="379" t="str">
        <f>入力シート⑧!I80</f>
        <v/>
      </c>
      <c r="J78" s="380" t="str">
        <f>入力シート⑧!J80</f>
        <v/>
      </c>
      <c r="K78" s="396">
        <f>入力シート⑧!K80</f>
        <v>0</v>
      </c>
      <c r="L78" s="378">
        <f>入力シート⑧!L80</f>
        <v>0</v>
      </c>
      <c r="M78" s="379" t="str">
        <f>入力シート⑧!M80</f>
        <v/>
      </c>
      <c r="N78" s="378">
        <f>入力シート⑧!N80</f>
        <v>0</v>
      </c>
      <c r="O78" s="378">
        <f>入力シート⑧!O80</f>
        <v>0</v>
      </c>
      <c r="P78" s="379" t="str">
        <f>入力シート⑧!P80</f>
        <v/>
      </c>
      <c r="Q78" s="380" t="str">
        <f>入力シート⑧!Q80</f>
        <v/>
      </c>
    </row>
    <row r="79" spans="1:17" x14ac:dyDescent="0.15">
      <c r="A79" s="363">
        <v>71</v>
      </c>
      <c r="B79" s="979">
        <f>入力シート⑧!B81</f>
        <v>0</v>
      </c>
      <c r="C79" s="980"/>
      <c r="D79" s="396">
        <f>入力シート⑧!D81</f>
        <v>0</v>
      </c>
      <c r="E79" s="378">
        <f>入力シート⑧!E81</f>
        <v>0</v>
      </c>
      <c r="F79" s="379" t="str">
        <f>入力シート⑧!F81</f>
        <v/>
      </c>
      <c r="G79" s="378">
        <f>入力シート⑧!G81</f>
        <v>0</v>
      </c>
      <c r="H79" s="378">
        <f>入力シート⑧!H81</f>
        <v>0</v>
      </c>
      <c r="I79" s="379" t="str">
        <f>入力シート⑧!I81</f>
        <v/>
      </c>
      <c r="J79" s="380" t="str">
        <f>入力シート⑧!J81</f>
        <v/>
      </c>
      <c r="K79" s="396">
        <f>入力シート⑧!K81</f>
        <v>0</v>
      </c>
      <c r="L79" s="378">
        <f>入力シート⑧!L81</f>
        <v>0</v>
      </c>
      <c r="M79" s="379" t="str">
        <f>入力シート⑧!M81</f>
        <v/>
      </c>
      <c r="N79" s="378">
        <f>入力シート⑧!N81</f>
        <v>0</v>
      </c>
      <c r="O79" s="378">
        <f>入力シート⑧!O81</f>
        <v>0</v>
      </c>
      <c r="P79" s="379" t="str">
        <f>入力シート⑧!P81</f>
        <v/>
      </c>
      <c r="Q79" s="380" t="str">
        <f>入力シート⑧!Q81</f>
        <v/>
      </c>
    </row>
    <row r="80" spans="1:17" x14ac:dyDescent="0.15">
      <c r="A80" s="368">
        <v>72</v>
      </c>
      <c r="B80" s="979">
        <f>入力シート⑧!B82</f>
        <v>0</v>
      </c>
      <c r="C80" s="980"/>
      <c r="D80" s="396">
        <f>入力シート⑧!D82</f>
        <v>0</v>
      </c>
      <c r="E80" s="378">
        <f>入力シート⑧!E82</f>
        <v>0</v>
      </c>
      <c r="F80" s="379" t="str">
        <f>入力シート⑧!F82</f>
        <v/>
      </c>
      <c r="G80" s="378">
        <f>入力シート⑧!G82</f>
        <v>0</v>
      </c>
      <c r="H80" s="378">
        <f>入力シート⑧!H82</f>
        <v>0</v>
      </c>
      <c r="I80" s="379" t="str">
        <f>入力シート⑧!I82</f>
        <v/>
      </c>
      <c r="J80" s="380" t="str">
        <f>入力シート⑧!J82</f>
        <v/>
      </c>
      <c r="K80" s="396">
        <f>入力シート⑧!K82</f>
        <v>0</v>
      </c>
      <c r="L80" s="378">
        <f>入力シート⑧!L82</f>
        <v>0</v>
      </c>
      <c r="M80" s="379" t="str">
        <f>入力シート⑧!M82</f>
        <v/>
      </c>
      <c r="N80" s="378">
        <f>入力シート⑧!N82</f>
        <v>0</v>
      </c>
      <c r="O80" s="378">
        <f>入力シート⑧!O82</f>
        <v>0</v>
      </c>
      <c r="P80" s="379" t="str">
        <f>入力シート⑧!P82</f>
        <v/>
      </c>
      <c r="Q80" s="380" t="str">
        <f>入力シート⑧!Q82</f>
        <v/>
      </c>
    </row>
    <row r="81" spans="1:17" x14ac:dyDescent="0.15">
      <c r="A81" s="363">
        <v>73</v>
      </c>
      <c r="B81" s="979">
        <f>入力シート⑧!B83</f>
        <v>0</v>
      </c>
      <c r="C81" s="980"/>
      <c r="D81" s="396">
        <f>入力シート⑧!D83</f>
        <v>0</v>
      </c>
      <c r="E81" s="378">
        <f>入力シート⑧!E83</f>
        <v>0</v>
      </c>
      <c r="F81" s="379" t="str">
        <f>入力シート⑧!F83</f>
        <v/>
      </c>
      <c r="G81" s="378">
        <f>入力シート⑧!G83</f>
        <v>0</v>
      </c>
      <c r="H81" s="378">
        <f>入力シート⑧!H83</f>
        <v>0</v>
      </c>
      <c r="I81" s="379" t="str">
        <f>入力シート⑧!I83</f>
        <v/>
      </c>
      <c r="J81" s="380" t="str">
        <f>入力シート⑧!J83</f>
        <v/>
      </c>
      <c r="K81" s="396">
        <f>入力シート⑧!K83</f>
        <v>0</v>
      </c>
      <c r="L81" s="378">
        <f>入力シート⑧!L83</f>
        <v>0</v>
      </c>
      <c r="M81" s="379" t="str">
        <f>入力シート⑧!M83</f>
        <v/>
      </c>
      <c r="N81" s="378">
        <f>入力シート⑧!N83</f>
        <v>0</v>
      </c>
      <c r="O81" s="378">
        <f>入力シート⑧!O83</f>
        <v>0</v>
      </c>
      <c r="P81" s="379" t="str">
        <f>入力シート⑧!P83</f>
        <v/>
      </c>
      <c r="Q81" s="380" t="str">
        <f>入力シート⑧!Q83</f>
        <v/>
      </c>
    </row>
    <row r="82" spans="1:17" x14ac:dyDescent="0.15">
      <c r="A82" s="368">
        <v>74</v>
      </c>
      <c r="B82" s="979">
        <f>入力シート⑧!B84</f>
        <v>0</v>
      </c>
      <c r="C82" s="980"/>
      <c r="D82" s="396">
        <f>入力シート⑧!D84</f>
        <v>0</v>
      </c>
      <c r="E82" s="378">
        <f>入力シート⑧!E84</f>
        <v>0</v>
      </c>
      <c r="F82" s="379" t="str">
        <f>入力シート⑧!F84</f>
        <v/>
      </c>
      <c r="G82" s="378">
        <f>入力シート⑧!G84</f>
        <v>0</v>
      </c>
      <c r="H82" s="378">
        <f>入力シート⑧!H84</f>
        <v>0</v>
      </c>
      <c r="I82" s="379" t="str">
        <f>入力シート⑧!I84</f>
        <v/>
      </c>
      <c r="J82" s="380" t="str">
        <f>入力シート⑧!J84</f>
        <v/>
      </c>
      <c r="K82" s="396">
        <f>入力シート⑧!K84</f>
        <v>0</v>
      </c>
      <c r="L82" s="378">
        <f>入力シート⑧!L84</f>
        <v>0</v>
      </c>
      <c r="M82" s="379" t="str">
        <f>入力シート⑧!M84</f>
        <v/>
      </c>
      <c r="N82" s="378">
        <f>入力シート⑧!N84</f>
        <v>0</v>
      </c>
      <c r="O82" s="378">
        <f>入力シート⑧!O84</f>
        <v>0</v>
      </c>
      <c r="P82" s="379" t="str">
        <f>入力シート⑧!P84</f>
        <v/>
      </c>
      <c r="Q82" s="380" t="str">
        <f>入力シート⑧!Q84</f>
        <v/>
      </c>
    </row>
    <row r="83" spans="1:17" x14ac:dyDescent="0.15">
      <c r="A83" s="363">
        <v>75</v>
      </c>
      <c r="B83" s="979">
        <f>入力シート⑧!B85</f>
        <v>0</v>
      </c>
      <c r="C83" s="980"/>
      <c r="D83" s="396">
        <f>入力シート⑧!D85</f>
        <v>0</v>
      </c>
      <c r="E83" s="378">
        <f>入力シート⑧!E85</f>
        <v>0</v>
      </c>
      <c r="F83" s="379" t="str">
        <f>入力シート⑧!F85</f>
        <v/>
      </c>
      <c r="G83" s="378">
        <f>入力シート⑧!G85</f>
        <v>0</v>
      </c>
      <c r="H83" s="378">
        <f>入力シート⑧!H85</f>
        <v>0</v>
      </c>
      <c r="I83" s="379" t="str">
        <f>入力シート⑧!I85</f>
        <v/>
      </c>
      <c r="J83" s="380" t="str">
        <f>入力シート⑧!J85</f>
        <v/>
      </c>
      <c r="K83" s="396">
        <f>入力シート⑧!K85</f>
        <v>0</v>
      </c>
      <c r="L83" s="378">
        <f>入力シート⑧!L85</f>
        <v>0</v>
      </c>
      <c r="M83" s="379" t="str">
        <f>入力シート⑧!M85</f>
        <v/>
      </c>
      <c r="N83" s="378">
        <f>入力シート⑧!N85</f>
        <v>0</v>
      </c>
      <c r="O83" s="378">
        <f>入力シート⑧!O85</f>
        <v>0</v>
      </c>
      <c r="P83" s="379" t="str">
        <f>入力シート⑧!P85</f>
        <v/>
      </c>
      <c r="Q83" s="380" t="str">
        <f>入力シート⑧!Q85</f>
        <v/>
      </c>
    </row>
    <row r="84" spans="1:17" x14ac:dyDescent="0.15">
      <c r="A84" s="368">
        <v>76</v>
      </c>
      <c r="B84" s="979">
        <f>入力シート⑧!B86</f>
        <v>0</v>
      </c>
      <c r="C84" s="980"/>
      <c r="D84" s="396">
        <f>入力シート⑧!D86</f>
        <v>0</v>
      </c>
      <c r="E84" s="378">
        <f>入力シート⑧!E86</f>
        <v>0</v>
      </c>
      <c r="F84" s="379" t="str">
        <f>入力シート⑧!F86</f>
        <v/>
      </c>
      <c r="G84" s="378">
        <f>入力シート⑧!G86</f>
        <v>0</v>
      </c>
      <c r="H84" s="378">
        <f>入力シート⑧!H86</f>
        <v>0</v>
      </c>
      <c r="I84" s="379" t="str">
        <f>入力シート⑧!I86</f>
        <v/>
      </c>
      <c r="J84" s="380" t="str">
        <f>入力シート⑧!J86</f>
        <v/>
      </c>
      <c r="K84" s="396">
        <f>入力シート⑧!K86</f>
        <v>0</v>
      </c>
      <c r="L84" s="378">
        <f>入力シート⑧!L86</f>
        <v>0</v>
      </c>
      <c r="M84" s="379" t="str">
        <f>入力シート⑧!M86</f>
        <v/>
      </c>
      <c r="N84" s="378">
        <f>入力シート⑧!N86</f>
        <v>0</v>
      </c>
      <c r="O84" s="378">
        <f>入力シート⑧!O86</f>
        <v>0</v>
      </c>
      <c r="P84" s="379" t="str">
        <f>入力シート⑧!P86</f>
        <v/>
      </c>
      <c r="Q84" s="380" t="str">
        <f>入力シート⑧!Q86</f>
        <v/>
      </c>
    </row>
    <row r="85" spans="1:17" x14ac:dyDescent="0.15">
      <c r="A85" s="363">
        <v>77</v>
      </c>
      <c r="B85" s="979">
        <f>入力シート⑧!B87</f>
        <v>0</v>
      </c>
      <c r="C85" s="980"/>
      <c r="D85" s="396">
        <f>入力シート⑧!D87</f>
        <v>0</v>
      </c>
      <c r="E85" s="378">
        <f>入力シート⑧!E87</f>
        <v>0</v>
      </c>
      <c r="F85" s="379" t="str">
        <f>入力シート⑧!F87</f>
        <v/>
      </c>
      <c r="G85" s="378">
        <f>入力シート⑧!G87</f>
        <v>0</v>
      </c>
      <c r="H85" s="378">
        <f>入力シート⑧!H87</f>
        <v>0</v>
      </c>
      <c r="I85" s="379" t="str">
        <f>入力シート⑧!I87</f>
        <v/>
      </c>
      <c r="J85" s="380" t="str">
        <f>入力シート⑧!J87</f>
        <v/>
      </c>
      <c r="K85" s="396">
        <f>入力シート⑧!K87</f>
        <v>0</v>
      </c>
      <c r="L85" s="378">
        <f>入力シート⑧!L87</f>
        <v>0</v>
      </c>
      <c r="M85" s="379" t="str">
        <f>入力シート⑧!M87</f>
        <v/>
      </c>
      <c r="N85" s="378">
        <f>入力シート⑧!N87</f>
        <v>0</v>
      </c>
      <c r="O85" s="378">
        <f>入力シート⑧!O87</f>
        <v>0</v>
      </c>
      <c r="P85" s="379" t="str">
        <f>入力シート⑧!P87</f>
        <v/>
      </c>
      <c r="Q85" s="380" t="str">
        <f>入力シート⑧!Q87</f>
        <v/>
      </c>
    </row>
    <row r="86" spans="1:17" x14ac:dyDescent="0.15">
      <c r="A86" s="368">
        <v>78</v>
      </c>
      <c r="B86" s="979">
        <f>入力シート⑧!B88</f>
        <v>0</v>
      </c>
      <c r="C86" s="980"/>
      <c r="D86" s="396">
        <f>入力シート⑧!D88</f>
        <v>0</v>
      </c>
      <c r="E86" s="378">
        <f>入力シート⑧!E88</f>
        <v>0</v>
      </c>
      <c r="F86" s="379" t="str">
        <f>入力シート⑧!F88</f>
        <v/>
      </c>
      <c r="G86" s="378">
        <f>入力シート⑧!G88</f>
        <v>0</v>
      </c>
      <c r="H86" s="378">
        <f>入力シート⑧!H88</f>
        <v>0</v>
      </c>
      <c r="I86" s="379" t="str">
        <f>入力シート⑧!I88</f>
        <v/>
      </c>
      <c r="J86" s="380" t="str">
        <f>入力シート⑧!J88</f>
        <v/>
      </c>
      <c r="K86" s="396">
        <f>入力シート⑧!K88</f>
        <v>0</v>
      </c>
      <c r="L86" s="378">
        <f>入力シート⑧!L88</f>
        <v>0</v>
      </c>
      <c r="M86" s="379" t="str">
        <f>入力シート⑧!M88</f>
        <v/>
      </c>
      <c r="N86" s="378">
        <f>入力シート⑧!N88</f>
        <v>0</v>
      </c>
      <c r="O86" s="378">
        <f>入力シート⑧!O88</f>
        <v>0</v>
      </c>
      <c r="P86" s="379" t="str">
        <f>入力シート⑧!P88</f>
        <v/>
      </c>
      <c r="Q86" s="380" t="str">
        <f>入力シート⑧!Q88</f>
        <v/>
      </c>
    </row>
    <row r="87" spans="1:17" x14ac:dyDescent="0.15">
      <c r="A87" s="363">
        <v>79</v>
      </c>
      <c r="B87" s="979">
        <f>入力シート⑧!B89</f>
        <v>0</v>
      </c>
      <c r="C87" s="980"/>
      <c r="D87" s="396">
        <f>入力シート⑧!D89</f>
        <v>0</v>
      </c>
      <c r="E87" s="378">
        <f>入力シート⑧!E89</f>
        <v>0</v>
      </c>
      <c r="F87" s="379" t="str">
        <f>入力シート⑧!F89</f>
        <v/>
      </c>
      <c r="G87" s="378">
        <f>入力シート⑧!G89</f>
        <v>0</v>
      </c>
      <c r="H87" s="378">
        <f>入力シート⑧!H89</f>
        <v>0</v>
      </c>
      <c r="I87" s="379" t="str">
        <f>入力シート⑧!I89</f>
        <v/>
      </c>
      <c r="J87" s="380" t="str">
        <f>入力シート⑧!J89</f>
        <v/>
      </c>
      <c r="K87" s="396">
        <f>入力シート⑧!K89</f>
        <v>0</v>
      </c>
      <c r="L87" s="378">
        <f>入力シート⑧!L89</f>
        <v>0</v>
      </c>
      <c r="M87" s="379" t="str">
        <f>入力シート⑧!M89</f>
        <v/>
      </c>
      <c r="N87" s="378">
        <f>入力シート⑧!N89</f>
        <v>0</v>
      </c>
      <c r="O87" s="378">
        <f>入力シート⑧!O89</f>
        <v>0</v>
      </c>
      <c r="P87" s="379" t="str">
        <f>入力シート⑧!P89</f>
        <v/>
      </c>
      <c r="Q87" s="380" t="str">
        <f>入力シート⑧!Q89</f>
        <v/>
      </c>
    </row>
    <row r="88" spans="1:17" x14ac:dyDescent="0.15">
      <c r="A88" s="368">
        <v>80</v>
      </c>
      <c r="B88" s="979">
        <f>入力シート⑧!B90</f>
        <v>0</v>
      </c>
      <c r="C88" s="980"/>
      <c r="D88" s="396">
        <f>入力シート⑧!D90</f>
        <v>0</v>
      </c>
      <c r="E88" s="378">
        <f>入力シート⑧!E90</f>
        <v>0</v>
      </c>
      <c r="F88" s="379" t="str">
        <f>入力シート⑧!F90</f>
        <v/>
      </c>
      <c r="G88" s="378">
        <f>入力シート⑧!G90</f>
        <v>0</v>
      </c>
      <c r="H88" s="378">
        <f>入力シート⑧!H90</f>
        <v>0</v>
      </c>
      <c r="I88" s="379" t="str">
        <f>入力シート⑧!I90</f>
        <v/>
      </c>
      <c r="J88" s="380" t="str">
        <f>入力シート⑧!J90</f>
        <v/>
      </c>
      <c r="K88" s="396">
        <f>入力シート⑧!K90</f>
        <v>0</v>
      </c>
      <c r="L88" s="378">
        <f>入力シート⑧!L90</f>
        <v>0</v>
      </c>
      <c r="M88" s="379" t="str">
        <f>入力シート⑧!M90</f>
        <v/>
      </c>
      <c r="N88" s="378">
        <f>入力シート⑧!N90</f>
        <v>0</v>
      </c>
      <c r="O88" s="378">
        <f>入力シート⑧!O90</f>
        <v>0</v>
      </c>
      <c r="P88" s="379" t="str">
        <f>入力シート⑧!P90</f>
        <v/>
      </c>
      <c r="Q88" s="380" t="str">
        <f>入力シート⑧!Q90</f>
        <v/>
      </c>
    </row>
    <row r="89" spans="1:17" x14ac:dyDescent="0.15">
      <c r="A89" s="363">
        <v>81</v>
      </c>
      <c r="B89" s="979">
        <f>入力シート⑧!B91</f>
        <v>0</v>
      </c>
      <c r="C89" s="980"/>
      <c r="D89" s="396">
        <f>入力シート⑧!D91</f>
        <v>0</v>
      </c>
      <c r="E89" s="378">
        <f>入力シート⑧!E91</f>
        <v>0</v>
      </c>
      <c r="F89" s="379" t="str">
        <f>入力シート⑧!F91</f>
        <v/>
      </c>
      <c r="G89" s="378">
        <f>入力シート⑧!G91</f>
        <v>0</v>
      </c>
      <c r="H89" s="378">
        <f>入力シート⑧!H91</f>
        <v>0</v>
      </c>
      <c r="I89" s="379" t="str">
        <f>入力シート⑧!I91</f>
        <v/>
      </c>
      <c r="J89" s="380" t="str">
        <f>入力シート⑧!J91</f>
        <v/>
      </c>
      <c r="K89" s="396">
        <f>入力シート⑧!K91</f>
        <v>0</v>
      </c>
      <c r="L89" s="378">
        <f>入力シート⑧!L91</f>
        <v>0</v>
      </c>
      <c r="M89" s="379" t="str">
        <f>入力シート⑧!M91</f>
        <v/>
      </c>
      <c r="N89" s="378">
        <f>入力シート⑧!N91</f>
        <v>0</v>
      </c>
      <c r="O89" s="378">
        <f>入力シート⑧!O91</f>
        <v>0</v>
      </c>
      <c r="P89" s="379" t="str">
        <f>入力シート⑧!P91</f>
        <v/>
      </c>
      <c r="Q89" s="380" t="str">
        <f>入力シート⑧!Q91</f>
        <v/>
      </c>
    </row>
    <row r="90" spans="1:17" x14ac:dyDescent="0.15">
      <c r="A90" s="368">
        <v>82</v>
      </c>
      <c r="B90" s="979">
        <f>入力シート⑧!B92</f>
        <v>0</v>
      </c>
      <c r="C90" s="980"/>
      <c r="D90" s="396">
        <f>入力シート⑧!D92</f>
        <v>0</v>
      </c>
      <c r="E90" s="378">
        <f>入力シート⑧!E92</f>
        <v>0</v>
      </c>
      <c r="F90" s="379" t="str">
        <f>入力シート⑧!F92</f>
        <v/>
      </c>
      <c r="G90" s="378">
        <f>入力シート⑧!G92</f>
        <v>0</v>
      </c>
      <c r="H90" s="378">
        <f>入力シート⑧!H92</f>
        <v>0</v>
      </c>
      <c r="I90" s="379" t="str">
        <f>入力シート⑧!I92</f>
        <v/>
      </c>
      <c r="J90" s="380" t="str">
        <f>入力シート⑧!J92</f>
        <v/>
      </c>
      <c r="K90" s="396">
        <f>入力シート⑧!K92</f>
        <v>0</v>
      </c>
      <c r="L90" s="378">
        <f>入力シート⑧!L92</f>
        <v>0</v>
      </c>
      <c r="M90" s="379" t="str">
        <f>入力シート⑧!M92</f>
        <v/>
      </c>
      <c r="N90" s="378">
        <f>入力シート⑧!N92</f>
        <v>0</v>
      </c>
      <c r="O90" s="378">
        <f>入力シート⑧!O92</f>
        <v>0</v>
      </c>
      <c r="P90" s="379" t="str">
        <f>入力シート⑧!P92</f>
        <v/>
      </c>
      <c r="Q90" s="380" t="str">
        <f>入力シート⑧!Q92</f>
        <v/>
      </c>
    </row>
    <row r="91" spans="1:17" x14ac:dyDescent="0.15">
      <c r="A91" s="363">
        <v>83</v>
      </c>
      <c r="B91" s="979">
        <f>入力シート⑧!B93</f>
        <v>0</v>
      </c>
      <c r="C91" s="980"/>
      <c r="D91" s="396">
        <f>入力シート⑧!D93</f>
        <v>0</v>
      </c>
      <c r="E91" s="378">
        <f>入力シート⑧!E93</f>
        <v>0</v>
      </c>
      <c r="F91" s="379" t="str">
        <f>入力シート⑧!F93</f>
        <v/>
      </c>
      <c r="G91" s="378">
        <f>入力シート⑧!G93</f>
        <v>0</v>
      </c>
      <c r="H91" s="378">
        <f>入力シート⑧!H93</f>
        <v>0</v>
      </c>
      <c r="I91" s="379" t="str">
        <f>入力シート⑧!I93</f>
        <v/>
      </c>
      <c r="J91" s="380" t="str">
        <f>入力シート⑧!J93</f>
        <v/>
      </c>
      <c r="K91" s="396">
        <f>入力シート⑧!K93</f>
        <v>0</v>
      </c>
      <c r="L91" s="378">
        <f>入力シート⑧!L93</f>
        <v>0</v>
      </c>
      <c r="M91" s="379" t="str">
        <f>入力シート⑧!M93</f>
        <v/>
      </c>
      <c r="N91" s="378">
        <f>入力シート⑧!N93</f>
        <v>0</v>
      </c>
      <c r="O91" s="378">
        <f>入力シート⑧!O93</f>
        <v>0</v>
      </c>
      <c r="P91" s="379" t="str">
        <f>入力シート⑧!P93</f>
        <v/>
      </c>
      <c r="Q91" s="380" t="str">
        <f>入力シート⑧!Q93</f>
        <v/>
      </c>
    </row>
    <row r="92" spans="1:17" x14ac:dyDescent="0.15">
      <c r="A92" s="368">
        <v>84</v>
      </c>
      <c r="B92" s="979">
        <f>入力シート⑧!B94</f>
        <v>0</v>
      </c>
      <c r="C92" s="980"/>
      <c r="D92" s="396">
        <f>入力シート⑧!D94</f>
        <v>0</v>
      </c>
      <c r="E92" s="378">
        <f>入力シート⑧!E94</f>
        <v>0</v>
      </c>
      <c r="F92" s="379" t="str">
        <f>入力シート⑧!F94</f>
        <v/>
      </c>
      <c r="G92" s="378">
        <f>入力シート⑧!G94</f>
        <v>0</v>
      </c>
      <c r="H92" s="378">
        <f>入力シート⑧!H94</f>
        <v>0</v>
      </c>
      <c r="I92" s="379" t="str">
        <f>入力シート⑧!I94</f>
        <v/>
      </c>
      <c r="J92" s="380" t="str">
        <f>入力シート⑧!J94</f>
        <v/>
      </c>
      <c r="K92" s="396">
        <f>入力シート⑧!K94</f>
        <v>0</v>
      </c>
      <c r="L92" s="378">
        <f>入力シート⑧!L94</f>
        <v>0</v>
      </c>
      <c r="M92" s="379" t="str">
        <f>入力シート⑧!M94</f>
        <v/>
      </c>
      <c r="N92" s="378">
        <f>入力シート⑧!N94</f>
        <v>0</v>
      </c>
      <c r="O92" s="378">
        <f>入力シート⑧!O94</f>
        <v>0</v>
      </c>
      <c r="P92" s="379" t="str">
        <f>入力シート⑧!P94</f>
        <v/>
      </c>
      <c r="Q92" s="380" t="str">
        <f>入力シート⑧!Q94</f>
        <v/>
      </c>
    </row>
    <row r="93" spans="1:17" x14ac:dyDescent="0.15">
      <c r="A93" s="363">
        <v>85</v>
      </c>
      <c r="B93" s="979">
        <f>入力シート⑧!B95</f>
        <v>0</v>
      </c>
      <c r="C93" s="980"/>
      <c r="D93" s="396">
        <f>入力シート⑧!D95</f>
        <v>0</v>
      </c>
      <c r="E93" s="378">
        <f>入力シート⑧!E95</f>
        <v>0</v>
      </c>
      <c r="F93" s="379" t="str">
        <f>入力シート⑧!F95</f>
        <v/>
      </c>
      <c r="G93" s="378">
        <f>入力シート⑧!G95</f>
        <v>0</v>
      </c>
      <c r="H93" s="378">
        <f>入力シート⑧!H95</f>
        <v>0</v>
      </c>
      <c r="I93" s="379" t="str">
        <f>入力シート⑧!I95</f>
        <v/>
      </c>
      <c r="J93" s="380" t="str">
        <f>入力シート⑧!J95</f>
        <v/>
      </c>
      <c r="K93" s="396">
        <f>入力シート⑧!K95</f>
        <v>0</v>
      </c>
      <c r="L93" s="378">
        <f>入力シート⑧!L95</f>
        <v>0</v>
      </c>
      <c r="M93" s="379" t="str">
        <f>入力シート⑧!M95</f>
        <v/>
      </c>
      <c r="N93" s="378">
        <f>入力シート⑧!N95</f>
        <v>0</v>
      </c>
      <c r="O93" s="378">
        <f>入力シート⑧!O95</f>
        <v>0</v>
      </c>
      <c r="P93" s="379" t="str">
        <f>入力シート⑧!P95</f>
        <v/>
      </c>
      <c r="Q93" s="380" t="str">
        <f>入力シート⑧!Q95</f>
        <v/>
      </c>
    </row>
    <row r="94" spans="1:17" x14ac:dyDescent="0.15">
      <c r="A94" s="368">
        <v>86</v>
      </c>
      <c r="B94" s="979">
        <f>入力シート⑧!B96</f>
        <v>0</v>
      </c>
      <c r="C94" s="980"/>
      <c r="D94" s="396">
        <f>入力シート⑧!D96</f>
        <v>0</v>
      </c>
      <c r="E94" s="378">
        <f>入力シート⑧!E96</f>
        <v>0</v>
      </c>
      <c r="F94" s="379" t="str">
        <f>入力シート⑧!F96</f>
        <v/>
      </c>
      <c r="G94" s="378">
        <f>入力シート⑧!G96</f>
        <v>0</v>
      </c>
      <c r="H94" s="378">
        <f>入力シート⑧!H96</f>
        <v>0</v>
      </c>
      <c r="I94" s="379" t="str">
        <f>入力シート⑧!I96</f>
        <v/>
      </c>
      <c r="J94" s="380" t="str">
        <f>入力シート⑧!J96</f>
        <v/>
      </c>
      <c r="K94" s="396">
        <f>入力シート⑧!K96</f>
        <v>0</v>
      </c>
      <c r="L94" s="378">
        <f>入力シート⑧!L96</f>
        <v>0</v>
      </c>
      <c r="M94" s="379" t="str">
        <f>入力シート⑧!M96</f>
        <v/>
      </c>
      <c r="N94" s="378">
        <f>入力シート⑧!N96</f>
        <v>0</v>
      </c>
      <c r="O94" s="378">
        <f>入力シート⑧!O96</f>
        <v>0</v>
      </c>
      <c r="P94" s="379" t="str">
        <f>入力シート⑧!P96</f>
        <v/>
      </c>
      <c r="Q94" s="380" t="str">
        <f>入力シート⑧!Q96</f>
        <v/>
      </c>
    </row>
    <row r="95" spans="1:17" x14ac:dyDescent="0.15">
      <c r="A95" s="363">
        <v>87</v>
      </c>
      <c r="B95" s="979">
        <f>入力シート⑧!B97</f>
        <v>0</v>
      </c>
      <c r="C95" s="980"/>
      <c r="D95" s="396">
        <f>入力シート⑧!D97</f>
        <v>0</v>
      </c>
      <c r="E95" s="378">
        <f>入力シート⑧!E97</f>
        <v>0</v>
      </c>
      <c r="F95" s="379" t="str">
        <f>入力シート⑧!F97</f>
        <v/>
      </c>
      <c r="G95" s="378">
        <f>入力シート⑧!G97</f>
        <v>0</v>
      </c>
      <c r="H95" s="378">
        <f>入力シート⑧!H97</f>
        <v>0</v>
      </c>
      <c r="I95" s="379" t="str">
        <f>入力シート⑧!I97</f>
        <v/>
      </c>
      <c r="J95" s="380" t="str">
        <f>入力シート⑧!J97</f>
        <v/>
      </c>
      <c r="K95" s="396">
        <f>入力シート⑧!K97</f>
        <v>0</v>
      </c>
      <c r="L95" s="378">
        <f>入力シート⑧!L97</f>
        <v>0</v>
      </c>
      <c r="M95" s="379" t="str">
        <f>入力シート⑧!M97</f>
        <v/>
      </c>
      <c r="N95" s="378">
        <f>入力シート⑧!N97</f>
        <v>0</v>
      </c>
      <c r="O95" s="378">
        <f>入力シート⑧!O97</f>
        <v>0</v>
      </c>
      <c r="P95" s="379" t="str">
        <f>入力シート⑧!P97</f>
        <v/>
      </c>
      <c r="Q95" s="380" t="str">
        <f>入力シート⑧!Q97</f>
        <v/>
      </c>
    </row>
    <row r="96" spans="1:17" x14ac:dyDescent="0.15">
      <c r="A96" s="368">
        <v>88</v>
      </c>
      <c r="B96" s="979">
        <f>入力シート⑧!B98</f>
        <v>0</v>
      </c>
      <c r="C96" s="980"/>
      <c r="D96" s="396">
        <f>入力シート⑧!D98</f>
        <v>0</v>
      </c>
      <c r="E96" s="378">
        <f>入力シート⑧!E98</f>
        <v>0</v>
      </c>
      <c r="F96" s="379" t="str">
        <f>入力シート⑧!F98</f>
        <v/>
      </c>
      <c r="G96" s="378">
        <f>入力シート⑧!G98</f>
        <v>0</v>
      </c>
      <c r="H96" s="378">
        <f>入力シート⑧!H98</f>
        <v>0</v>
      </c>
      <c r="I96" s="379" t="str">
        <f>入力シート⑧!I98</f>
        <v/>
      </c>
      <c r="J96" s="380" t="str">
        <f>入力シート⑧!J98</f>
        <v/>
      </c>
      <c r="K96" s="396">
        <f>入力シート⑧!K98</f>
        <v>0</v>
      </c>
      <c r="L96" s="378">
        <f>入力シート⑧!L98</f>
        <v>0</v>
      </c>
      <c r="M96" s="379" t="str">
        <f>入力シート⑧!M98</f>
        <v/>
      </c>
      <c r="N96" s="378">
        <f>入力シート⑧!N98</f>
        <v>0</v>
      </c>
      <c r="O96" s="378">
        <f>入力シート⑧!O98</f>
        <v>0</v>
      </c>
      <c r="P96" s="379" t="str">
        <f>入力シート⑧!P98</f>
        <v/>
      </c>
      <c r="Q96" s="380" t="str">
        <f>入力シート⑧!Q98</f>
        <v/>
      </c>
    </row>
    <row r="97" spans="1:17" x14ac:dyDescent="0.15">
      <c r="A97" s="363">
        <v>89</v>
      </c>
      <c r="B97" s="979">
        <f>入力シート⑧!B99</f>
        <v>0</v>
      </c>
      <c r="C97" s="980"/>
      <c r="D97" s="396">
        <f>入力シート⑧!D99</f>
        <v>0</v>
      </c>
      <c r="E97" s="378">
        <f>入力シート⑧!E99</f>
        <v>0</v>
      </c>
      <c r="F97" s="379" t="str">
        <f>入力シート⑧!F99</f>
        <v/>
      </c>
      <c r="G97" s="378">
        <f>入力シート⑧!G99</f>
        <v>0</v>
      </c>
      <c r="H97" s="378">
        <f>入力シート⑧!H99</f>
        <v>0</v>
      </c>
      <c r="I97" s="379" t="str">
        <f>入力シート⑧!I99</f>
        <v/>
      </c>
      <c r="J97" s="380" t="str">
        <f>入力シート⑧!J99</f>
        <v/>
      </c>
      <c r="K97" s="396">
        <f>入力シート⑧!K99</f>
        <v>0</v>
      </c>
      <c r="L97" s="378">
        <f>入力シート⑧!L99</f>
        <v>0</v>
      </c>
      <c r="M97" s="379" t="str">
        <f>入力シート⑧!M99</f>
        <v/>
      </c>
      <c r="N97" s="378">
        <f>入力シート⑧!N99</f>
        <v>0</v>
      </c>
      <c r="O97" s="378">
        <f>入力シート⑧!O99</f>
        <v>0</v>
      </c>
      <c r="P97" s="379" t="str">
        <f>入力シート⑧!P99</f>
        <v/>
      </c>
      <c r="Q97" s="380" t="str">
        <f>入力シート⑧!Q99</f>
        <v/>
      </c>
    </row>
    <row r="98" spans="1:17" x14ac:dyDescent="0.15">
      <c r="A98" s="368">
        <v>90</v>
      </c>
      <c r="B98" s="979">
        <f>入力シート⑧!B100</f>
        <v>0</v>
      </c>
      <c r="C98" s="980"/>
      <c r="D98" s="396">
        <f>入力シート⑧!D100</f>
        <v>0</v>
      </c>
      <c r="E98" s="378">
        <f>入力シート⑧!E100</f>
        <v>0</v>
      </c>
      <c r="F98" s="379" t="str">
        <f>入力シート⑧!F100</f>
        <v/>
      </c>
      <c r="G98" s="378">
        <f>入力シート⑧!G100</f>
        <v>0</v>
      </c>
      <c r="H98" s="378">
        <f>入力シート⑧!H100</f>
        <v>0</v>
      </c>
      <c r="I98" s="379" t="str">
        <f>入力シート⑧!I100</f>
        <v/>
      </c>
      <c r="J98" s="380" t="str">
        <f>入力シート⑧!J100</f>
        <v/>
      </c>
      <c r="K98" s="396">
        <f>入力シート⑧!K100</f>
        <v>0</v>
      </c>
      <c r="L98" s="378">
        <f>入力シート⑧!L100</f>
        <v>0</v>
      </c>
      <c r="M98" s="379" t="str">
        <f>入力シート⑧!M100</f>
        <v/>
      </c>
      <c r="N98" s="378">
        <f>入力シート⑧!N100</f>
        <v>0</v>
      </c>
      <c r="O98" s="378">
        <f>入力シート⑧!O100</f>
        <v>0</v>
      </c>
      <c r="P98" s="379" t="str">
        <f>入力シート⑧!P100</f>
        <v/>
      </c>
      <c r="Q98" s="380" t="str">
        <f>入力シート⑧!Q100</f>
        <v/>
      </c>
    </row>
    <row r="99" spans="1:17" x14ac:dyDescent="0.15">
      <c r="A99" s="363">
        <v>91</v>
      </c>
      <c r="B99" s="979">
        <f>入力シート⑧!B101</f>
        <v>0</v>
      </c>
      <c r="C99" s="980"/>
      <c r="D99" s="396">
        <f>入力シート⑧!D101</f>
        <v>0</v>
      </c>
      <c r="E99" s="378">
        <f>入力シート⑧!E101</f>
        <v>0</v>
      </c>
      <c r="F99" s="379" t="str">
        <f>入力シート⑧!F101</f>
        <v/>
      </c>
      <c r="G99" s="378">
        <f>入力シート⑧!G101</f>
        <v>0</v>
      </c>
      <c r="H99" s="378">
        <f>入力シート⑧!H101</f>
        <v>0</v>
      </c>
      <c r="I99" s="379" t="str">
        <f>入力シート⑧!I101</f>
        <v/>
      </c>
      <c r="J99" s="380" t="str">
        <f>入力シート⑧!J101</f>
        <v/>
      </c>
      <c r="K99" s="396">
        <f>入力シート⑧!K101</f>
        <v>0</v>
      </c>
      <c r="L99" s="378">
        <f>入力シート⑧!L101</f>
        <v>0</v>
      </c>
      <c r="M99" s="379" t="str">
        <f>入力シート⑧!M101</f>
        <v/>
      </c>
      <c r="N99" s="378">
        <f>入力シート⑧!N101</f>
        <v>0</v>
      </c>
      <c r="O99" s="378">
        <f>入力シート⑧!O101</f>
        <v>0</v>
      </c>
      <c r="P99" s="379" t="str">
        <f>入力シート⑧!P101</f>
        <v/>
      </c>
      <c r="Q99" s="380" t="str">
        <f>入力シート⑧!Q101</f>
        <v/>
      </c>
    </row>
    <row r="100" spans="1:17" x14ac:dyDescent="0.15">
      <c r="A100" s="368">
        <v>92</v>
      </c>
      <c r="B100" s="979">
        <f>入力シート⑧!B102</f>
        <v>0</v>
      </c>
      <c r="C100" s="980"/>
      <c r="D100" s="396">
        <f>入力シート⑧!D102</f>
        <v>0</v>
      </c>
      <c r="E100" s="378">
        <f>入力シート⑧!E102</f>
        <v>0</v>
      </c>
      <c r="F100" s="379" t="str">
        <f>入力シート⑧!F102</f>
        <v/>
      </c>
      <c r="G100" s="378">
        <f>入力シート⑧!G102</f>
        <v>0</v>
      </c>
      <c r="H100" s="378">
        <f>入力シート⑧!H102</f>
        <v>0</v>
      </c>
      <c r="I100" s="379" t="str">
        <f>入力シート⑧!I102</f>
        <v/>
      </c>
      <c r="J100" s="380" t="str">
        <f>入力シート⑧!J102</f>
        <v/>
      </c>
      <c r="K100" s="396">
        <f>入力シート⑧!K102</f>
        <v>0</v>
      </c>
      <c r="L100" s="378">
        <f>入力シート⑧!L102</f>
        <v>0</v>
      </c>
      <c r="M100" s="379" t="str">
        <f>入力シート⑧!M102</f>
        <v/>
      </c>
      <c r="N100" s="378">
        <f>入力シート⑧!N102</f>
        <v>0</v>
      </c>
      <c r="O100" s="378">
        <f>入力シート⑧!O102</f>
        <v>0</v>
      </c>
      <c r="P100" s="379" t="str">
        <f>入力シート⑧!P102</f>
        <v/>
      </c>
      <c r="Q100" s="380" t="str">
        <f>入力シート⑧!Q102</f>
        <v/>
      </c>
    </row>
    <row r="101" spans="1:17" x14ac:dyDescent="0.15">
      <c r="A101" s="363">
        <v>93</v>
      </c>
      <c r="B101" s="979">
        <f>入力シート⑧!B103</f>
        <v>0</v>
      </c>
      <c r="C101" s="980"/>
      <c r="D101" s="396">
        <f>入力シート⑧!D103</f>
        <v>0</v>
      </c>
      <c r="E101" s="378">
        <f>入力シート⑧!E103</f>
        <v>0</v>
      </c>
      <c r="F101" s="379" t="str">
        <f>入力シート⑧!F103</f>
        <v/>
      </c>
      <c r="G101" s="378">
        <f>入力シート⑧!G103</f>
        <v>0</v>
      </c>
      <c r="H101" s="378">
        <f>入力シート⑧!H103</f>
        <v>0</v>
      </c>
      <c r="I101" s="379" t="str">
        <f>入力シート⑧!I103</f>
        <v/>
      </c>
      <c r="J101" s="380" t="str">
        <f>入力シート⑧!J103</f>
        <v/>
      </c>
      <c r="K101" s="396">
        <f>入力シート⑧!K103</f>
        <v>0</v>
      </c>
      <c r="L101" s="378">
        <f>入力シート⑧!L103</f>
        <v>0</v>
      </c>
      <c r="M101" s="379" t="str">
        <f>入力シート⑧!M103</f>
        <v/>
      </c>
      <c r="N101" s="378">
        <f>入力シート⑧!N103</f>
        <v>0</v>
      </c>
      <c r="O101" s="378">
        <f>入力シート⑧!O103</f>
        <v>0</v>
      </c>
      <c r="P101" s="379" t="str">
        <f>入力シート⑧!P103</f>
        <v/>
      </c>
      <c r="Q101" s="380" t="str">
        <f>入力シート⑧!Q103</f>
        <v/>
      </c>
    </row>
    <row r="102" spans="1:17" x14ac:dyDescent="0.15">
      <c r="A102" s="368">
        <v>94</v>
      </c>
      <c r="B102" s="979">
        <f>入力シート⑧!B104</f>
        <v>0</v>
      </c>
      <c r="C102" s="980"/>
      <c r="D102" s="396">
        <f>入力シート⑧!D104</f>
        <v>0</v>
      </c>
      <c r="E102" s="378">
        <f>入力シート⑧!E104</f>
        <v>0</v>
      </c>
      <c r="F102" s="379" t="str">
        <f>入力シート⑧!F104</f>
        <v/>
      </c>
      <c r="G102" s="378">
        <f>入力シート⑧!G104</f>
        <v>0</v>
      </c>
      <c r="H102" s="378">
        <f>入力シート⑧!H104</f>
        <v>0</v>
      </c>
      <c r="I102" s="379" t="str">
        <f>入力シート⑧!I104</f>
        <v/>
      </c>
      <c r="J102" s="380" t="str">
        <f>入力シート⑧!J104</f>
        <v/>
      </c>
      <c r="K102" s="396">
        <f>入力シート⑧!K104</f>
        <v>0</v>
      </c>
      <c r="L102" s="378">
        <f>入力シート⑧!L104</f>
        <v>0</v>
      </c>
      <c r="M102" s="379" t="str">
        <f>入力シート⑧!M104</f>
        <v/>
      </c>
      <c r="N102" s="378">
        <f>入力シート⑧!N104</f>
        <v>0</v>
      </c>
      <c r="O102" s="378">
        <f>入力シート⑧!O104</f>
        <v>0</v>
      </c>
      <c r="P102" s="379" t="str">
        <f>入力シート⑧!P104</f>
        <v/>
      </c>
      <c r="Q102" s="380" t="str">
        <f>入力シート⑧!Q104</f>
        <v/>
      </c>
    </row>
    <row r="103" spans="1:17" x14ac:dyDescent="0.15">
      <c r="A103" s="363">
        <v>95</v>
      </c>
      <c r="B103" s="979">
        <f>入力シート⑧!B105</f>
        <v>0</v>
      </c>
      <c r="C103" s="980"/>
      <c r="D103" s="396">
        <f>入力シート⑧!D105</f>
        <v>0</v>
      </c>
      <c r="E103" s="378">
        <f>入力シート⑧!E105</f>
        <v>0</v>
      </c>
      <c r="F103" s="379" t="str">
        <f>入力シート⑧!F105</f>
        <v/>
      </c>
      <c r="G103" s="378">
        <f>入力シート⑧!G105</f>
        <v>0</v>
      </c>
      <c r="H103" s="378">
        <f>入力シート⑧!H105</f>
        <v>0</v>
      </c>
      <c r="I103" s="379" t="str">
        <f>入力シート⑧!I105</f>
        <v/>
      </c>
      <c r="J103" s="380" t="str">
        <f>入力シート⑧!J105</f>
        <v/>
      </c>
      <c r="K103" s="396">
        <f>入力シート⑧!K105</f>
        <v>0</v>
      </c>
      <c r="L103" s="378">
        <f>入力シート⑧!L105</f>
        <v>0</v>
      </c>
      <c r="M103" s="379" t="str">
        <f>入力シート⑧!M105</f>
        <v/>
      </c>
      <c r="N103" s="378">
        <f>入力シート⑧!N105</f>
        <v>0</v>
      </c>
      <c r="O103" s="378">
        <f>入力シート⑧!O105</f>
        <v>0</v>
      </c>
      <c r="P103" s="379" t="str">
        <f>入力シート⑧!P105</f>
        <v/>
      </c>
      <c r="Q103" s="380" t="str">
        <f>入力シート⑧!Q105</f>
        <v/>
      </c>
    </row>
    <row r="104" spans="1:17" x14ac:dyDescent="0.15">
      <c r="A104" s="368">
        <v>96</v>
      </c>
      <c r="B104" s="979">
        <f>入力シート⑧!B106</f>
        <v>0</v>
      </c>
      <c r="C104" s="980"/>
      <c r="D104" s="396">
        <f>入力シート⑧!D106</f>
        <v>0</v>
      </c>
      <c r="E104" s="378">
        <f>入力シート⑧!E106</f>
        <v>0</v>
      </c>
      <c r="F104" s="379" t="str">
        <f>入力シート⑧!F106</f>
        <v/>
      </c>
      <c r="G104" s="378">
        <f>入力シート⑧!G106</f>
        <v>0</v>
      </c>
      <c r="H104" s="378">
        <f>入力シート⑧!H106</f>
        <v>0</v>
      </c>
      <c r="I104" s="379" t="str">
        <f>入力シート⑧!I106</f>
        <v/>
      </c>
      <c r="J104" s="380" t="str">
        <f>入力シート⑧!J106</f>
        <v/>
      </c>
      <c r="K104" s="396">
        <f>入力シート⑧!K106</f>
        <v>0</v>
      </c>
      <c r="L104" s="378">
        <f>入力シート⑧!L106</f>
        <v>0</v>
      </c>
      <c r="M104" s="379" t="str">
        <f>入力シート⑧!M106</f>
        <v/>
      </c>
      <c r="N104" s="378">
        <f>入力シート⑧!N106</f>
        <v>0</v>
      </c>
      <c r="O104" s="378">
        <f>入力シート⑧!O106</f>
        <v>0</v>
      </c>
      <c r="P104" s="379" t="str">
        <f>入力シート⑧!P106</f>
        <v/>
      </c>
      <c r="Q104" s="380" t="str">
        <f>入力シート⑧!Q106</f>
        <v/>
      </c>
    </row>
    <row r="105" spans="1:17" x14ac:dyDescent="0.15">
      <c r="A105" s="363">
        <v>97</v>
      </c>
      <c r="B105" s="979">
        <f>入力シート⑧!B107</f>
        <v>0</v>
      </c>
      <c r="C105" s="980"/>
      <c r="D105" s="396">
        <f>入力シート⑧!D107</f>
        <v>0</v>
      </c>
      <c r="E105" s="378">
        <f>入力シート⑧!E107</f>
        <v>0</v>
      </c>
      <c r="F105" s="379" t="str">
        <f>入力シート⑧!F107</f>
        <v/>
      </c>
      <c r="G105" s="378">
        <f>入力シート⑧!G107</f>
        <v>0</v>
      </c>
      <c r="H105" s="378">
        <f>入力シート⑧!H107</f>
        <v>0</v>
      </c>
      <c r="I105" s="379" t="str">
        <f>入力シート⑧!I107</f>
        <v/>
      </c>
      <c r="J105" s="380" t="str">
        <f>入力シート⑧!J107</f>
        <v/>
      </c>
      <c r="K105" s="396">
        <f>入力シート⑧!K107</f>
        <v>0</v>
      </c>
      <c r="L105" s="378">
        <f>入力シート⑧!L107</f>
        <v>0</v>
      </c>
      <c r="M105" s="379" t="str">
        <f>入力シート⑧!M107</f>
        <v/>
      </c>
      <c r="N105" s="378">
        <f>入力シート⑧!N107</f>
        <v>0</v>
      </c>
      <c r="O105" s="378">
        <f>入力シート⑧!O107</f>
        <v>0</v>
      </c>
      <c r="P105" s="379" t="str">
        <f>入力シート⑧!P107</f>
        <v/>
      </c>
      <c r="Q105" s="380" t="str">
        <f>入力シート⑧!Q107</f>
        <v/>
      </c>
    </row>
    <row r="106" spans="1:17" x14ac:dyDescent="0.15">
      <c r="A106" s="368">
        <v>98</v>
      </c>
      <c r="B106" s="979">
        <f>入力シート⑧!B108</f>
        <v>0</v>
      </c>
      <c r="C106" s="980"/>
      <c r="D106" s="396">
        <f>入力シート⑧!D108</f>
        <v>0</v>
      </c>
      <c r="E106" s="378">
        <f>入力シート⑧!E108</f>
        <v>0</v>
      </c>
      <c r="F106" s="379" t="str">
        <f>入力シート⑧!F108</f>
        <v/>
      </c>
      <c r="G106" s="378">
        <f>入力シート⑧!G108</f>
        <v>0</v>
      </c>
      <c r="H106" s="378">
        <f>入力シート⑧!H108</f>
        <v>0</v>
      </c>
      <c r="I106" s="379" t="str">
        <f>入力シート⑧!I108</f>
        <v/>
      </c>
      <c r="J106" s="380" t="str">
        <f>入力シート⑧!J108</f>
        <v/>
      </c>
      <c r="K106" s="396">
        <f>入力シート⑧!K108</f>
        <v>0</v>
      </c>
      <c r="L106" s="378">
        <f>入力シート⑧!L108</f>
        <v>0</v>
      </c>
      <c r="M106" s="379" t="str">
        <f>入力シート⑧!M108</f>
        <v/>
      </c>
      <c r="N106" s="378">
        <f>入力シート⑧!N108</f>
        <v>0</v>
      </c>
      <c r="O106" s="378">
        <f>入力シート⑧!O108</f>
        <v>0</v>
      </c>
      <c r="P106" s="379" t="str">
        <f>入力シート⑧!P108</f>
        <v/>
      </c>
      <c r="Q106" s="380" t="str">
        <f>入力シート⑧!Q108</f>
        <v/>
      </c>
    </row>
    <row r="107" spans="1:17" x14ac:dyDescent="0.15">
      <c r="A107" s="363">
        <v>99</v>
      </c>
      <c r="B107" s="979">
        <f>入力シート⑧!B109</f>
        <v>0</v>
      </c>
      <c r="C107" s="980"/>
      <c r="D107" s="396">
        <f>入力シート⑧!D109</f>
        <v>0</v>
      </c>
      <c r="E107" s="378">
        <f>入力シート⑧!E109</f>
        <v>0</v>
      </c>
      <c r="F107" s="379" t="str">
        <f>入力シート⑧!F109</f>
        <v/>
      </c>
      <c r="G107" s="378">
        <f>入力シート⑧!G109</f>
        <v>0</v>
      </c>
      <c r="H107" s="378">
        <f>入力シート⑧!H109</f>
        <v>0</v>
      </c>
      <c r="I107" s="379" t="str">
        <f>入力シート⑧!I109</f>
        <v/>
      </c>
      <c r="J107" s="380" t="str">
        <f>入力シート⑧!J109</f>
        <v/>
      </c>
      <c r="K107" s="396">
        <f>入力シート⑧!K109</f>
        <v>0</v>
      </c>
      <c r="L107" s="378">
        <f>入力シート⑧!L109</f>
        <v>0</v>
      </c>
      <c r="M107" s="379" t="str">
        <f>入力シート⑧!M109</f>
        <v/>
      </c>
      <c r="N107" s="378">
        <f>入力シート⑧!N109</f>
        <v>0</v>
      </c>
      <c r="O107" s="378">
        <f>入力シート⑧!O109</f>
        <v>0</v>
      </c>
      <c r="P107" s="379" t="str">
        <f>入力シート⑧!P109</f>
        <v/>
      </c>
      <c r="Q107" s="380" t="str">
        <f>入力シート⑧!Q109</f>
        <v/>
      </c>
    </row>
    <row r="108" spans="1:17" x14ac:dyDescent="0.15">
      <c r="A108" s="368">
        <v>100</v>
      </c>
      <c r="B108" s="979">
        <f>入力シート⑧!B110</f>
        <v>0</v>
      </c>
      <c r="C108" s="980"/>
      <c r="D108" s="396">
        <f>入力シート⑧!D110</f>
        <v>0</v>
      </c>
      <c r="E108" s="378">
        <f>入力シート⑧!E110</f>
        <v>0</v>
      </c>
      <c r="F108" s="379" t="str">
        <f>入力シート⑧!F110</f>
        <v/>
      </c>
      <c r="G108" s="378">
        <f>入力シート⑧!G110</f>
        <v>0</v>
      </c>
      <c r="H108" s="378">
        <f>入力シート⑧!H110</f>
        <v>0</v>
      </c>
      <c r="I108" s="379" t="str">
        <f>入力シート⑧!I110</f>
        <v/>
      </c>
      <c r="J108" s="380" t="str">
        <f>入力シート⑧!J110</f>
        <v/>
      </c>
      <c r="K108" s="396">
        <f>入力シート⑧!K110</f>
        <v>0</v>
      </c>
      <c r="L108" s="378">
        <f>入力シート⑧!L110</f>
        <v>0</v>
      </c>
      <c r="M108" s="379" t="str">
        <f>入力シート⑧!M110</f>
        <v/>
      </c>
      <c r="N108" s="378">
        <f>入力シート⑧!N110</f>
        <v>0</v>
      </c>
      <c r="O108" s="378">
        <f>入力シート⑧!O110</f>
        <v>0</v>
      </c>
      <c r="P108" s="379" t="str">
        <f>入力シート⑧!P110</f>
        <v/>
      </c>
      <c r="Q108" s="380" t="str">
        <f>入力シート⑧!Q110</f>
        <v/>
      </c>
    </row>
    <row r="109" spans="1:17" x14ac:dyDescent="0.15">
      <c r="A109" s="363">
        <v>101</v>
      </c>
      <c r="B109" s="979">
        <f>入力シート⑧!B111</f>
        <v>0</v>
      </c>
      <c r="C109" s="980"/>
      <c r="D109" s="396">
        <f>入力シート⑧!D111</f>
        <v>0</v>
      </c>
      <c r="E109" s="378">
        <f>入力シート⑧!E111</f>
        <v>0</v>
      </c>
      <c r="F109" s="379" t="str">
        <f>入力シート⑧!F111</f>
        <v/>
      </c>
      <c r="G109" s="378">
        <f>入力シート⑧!G111</f>
        <v>0</v>
      </c>
      <c r="H109" s="378">
        <f>入力シート⑧!H111</f>
        <v>0</v>
      </c>
      <c r="I109" s="379" t="str">
        <f>入力シート⑧!I111</f>
        <v/>
      </c>
      <c r="J109" s="380" t="str">
        <f>入力シート⑧!J111</f>
        <v/>
      </c>
      <c r="K109" s="396">
        <f>入力シート⑧!K111</f>
        <v>0</v>
      </c>
      <c r="L109" s="378">
        <f>入力シート⑧!L111</f>
        <v>0</v>
      </c>
      <c r="M109" s="379" t="str">
        <f>入力シート⑧!M111</f>
        <v/>
      </c>
      <c r="N109" s="378">
        <f>入力シート⑧!N111</f>
        <v>0</v>
      </c>
      <c r="O109" s="378">
        <f>入力シート⑧!O111</f>
        <v>0</v>
      </c>
      <c r="P109" s="379" t="str">
        <f>入力シート⑧!P111</f>
        <v/>
      </c>
      <c r="Q109" s="380" t="str">
        <f>入力シート⑧!Q111</f>
        <v/>
      </c>
    </row>
    <row r="110" spans="1:17" x14ac:dyDescent="0.15">
      <c r="A110" s="368">
        <v>102</v>
      </c>
      <c r="B110" s="979">
        <f>入力シート⑧!B112</f>
        <v>0</v>
      </c>
      <c r="C110" s="980"/>
      <c r="D110" s="396">
        <f>入力シート⑧!D112</f>
        <v>0</v>
      </c>
      <c r="E110" s="378">
        <f>入力シート⑧!E112</f>
        <v>0</v>
      </c>
      <c r="F110" s="379" t="str">
        <f>入力シート⑧!F112</f>
        <v/>
      </c>
      <c r="G110" s="378">
        <f>入力シート⑧!G112</f>
        <v>0</v>
      </c>
      <c r="H110" s="378">
        <f>入力シート⑧!H112</f>
        <v>0</v>
      </c>
      <c r="I110" s="379" t="str">
        <f>入力シート⑧!I112</f>
        <v/>
      </c>
      <c r="J110" s="380" t="str">
        <f>入力シート⑧!J112</f>
        <v/>
      </c>
      <c r="K110" s="396">
        <f>入力シート⑧!K112</f>
        <v>0</v>
      </c>
      <c r="L110" s="378">
        <f>入力シート⑧!L112</f>
        <v>0</v>
      </c>
      <c r="M110" s="379" t="str">
        <f>入力シート⑧!M112</f>
        <v/>
      </c>
      <c r="N110" s="378">
        <f>入力シート⑧!N112</f>
        <v>0</v>
      </c>
      <c r="O110" s="378">
        <f>入力シート⑧!O112</f>
        <v>0</v>
      </c>
      <c r="P110" s="379" t="str">
        <f>入力シート⑧!P112</f>
        <v/>
      </c>
      <c r="Q110" s="380" t="str">
        <f>入力シート⑧!Q112</f>
        <v/>
      </c>
    </row>
    <row r="111" spans="1:17" x14ac:dyDescent="0.15">
      <c r="A111" s="363">
        <v>103</v>
      </c>
      <c r="B111" s="979">
        <f>入力シート⑧!B113</f>
        <v>0</v>
      </c>
      <c r="C111" s="980"/>
      <c r="D111" s="396">
        <f>入力シート⑧!D113</f>
        <v>0</v>
      </c>
      <c r="E111" s="378">
        <f>入力シート⑧!E113</f>
        <v>0</v>
      </c>
      <c r="F111" s="379" t="str">
        <f>入力シート⑧!F113</f>
        <v/>
      </c>
      <c r="G111" s="378">
        <f>入力シート⑧!G113</f>
        <v>0</v>
      </c>
      <c r="H111" s="378">
        <f>入力シート⑧!H113</f>
        <v>0</v>
      </c>
      <c r="I111" s="379" t="str">
        <f>入力シート⑧!I113</f>
        <v/>
      </c>
      <c r="J111" s="380" t="str">
        <f>入力シート⑧!J113</f>
        <v/>
      </c>
      <c r="K111" s="396">
        <f>入力シート⑧!K113</f>
        <v>0</v>
      </c>
      <c r="L111" s="378">
        <f>入力シート⑧!L113</f>
        <v>0</v>
      </c>
      <c r="M111" s="379" t="str">
        <f>入力シート⑧!M113</f>
        <v/>
      </c>
      <c r="N111" s="378">
        <f>入力シート⑧!N113</f>
        <v>0</v>
      </c>
      <c r="O111" s="378">
        <f>入力シート⑧!O113</f>
        <v>0</v>
      </c>
      <c r="P111" s="379" t="str">
        <f>入力シート⑧!P113</f>
        <v/>
      </c>
      <c r="Q111" s="380" t="str">
        <f>入力シート⑧!Q113</f>
        <v/>
      </c>
    </row>
    <row r="112" spans="1:17" x14ac:dyDescent="0.15">
      <c r="A112" s="368">
        <v>104</v>
      </c>
      <c r="B112" s="979">
        <f>入力シート⑧!B114</f>
        <v>0</v>
      </c>
      <c r="C112" s="980"/>
      <c r="D112" s="396">
        <f>入力シート⑧!D114</f>
        <v>0</v>
      </c>
      <c r="E112" s="378">
        <f>入力シート⑧!E114</f>
        <v>0</v>
      </c>
      <c r="F112" s="379" t="str">
        <f>入力シート⑧!F114</f>
        <v/>
      </c>
      <c r="G112" s="378">
        <f>入力シート⑧!G114</f>
        <v>0</v>
      </c>
      <c r="H112" s="378">
        <f>入力シート⑧!H114</f>
        <v>0</v>
      </c>
      <c r="I112" s="379" t="str">
        <f>入力シート⑧!I114</f>
        <v/>
      </c>
      <c r="J112" s="380" t="str">
        <f>入力シート⑧!J114</f>
        <v/>
      </c>
      <c r="K112" s="396">
        <f>入力シート⑧!K114</f>
        <v>0</v>
      </c>
      <c r="L112" s="378">
        <f>入力シート⑧!L114</f>
        <v>0</v>
      </c>
      <c r="M112" s="379" t="str">
        <f>入力シート⑧!M114</f>
        <v/>
      </c>
      <c r="N112" s="378">
        <f>入力シート⑧!N114</f>
        <v>0</v>
      </c>
      <c r="O112" s="378">
        <f>入力シート⑧!O114</f>
        <v>0</v>
      </c>
      <c r="P112" s="379" t="str">
        <f>入力シート⑧!P114</f>
        <v/>
      </c>
      <c r="Q112" s="380" t="str">
        <f>入力シート⑧!Q114</f>
        <v/>
      </c>
    </row>
    <row r="113" spans="1:17" x14ac:dyDescent="0.15">
      <c r="A113" s="363">
        <v>105</v>
      </c>
      <c r="B113" s="979">
        <f>入力シート⑧!B115</f>
        <v>0</v>
      </c>
      <c r="C113" s="980"/>
      <c r="D113" s="396">
        <f>入力シート⑧!D115</f>
        <v>0</v>
      </c>
      <c r="E113" s="378">
        <f>入力シート⑧!E115</f>
        <v>0</v>
      </c>
      <c r="F113" s="379" t="str">
        <f>入力シート⑧!F115</f>
        <v/>
      </c>
      <c r="G113" s="378">
        <f>入力シート⑧!G115</f>
        <v>0</v>
      </c>
      <c r="H113" s="378">
        <f>入力シート⑧!H115</f>
        <v>0</v>
      </c>
      <c r="I113" s="379" t="str">
        <f>入力シート⑧!I115</f>
        <v/>
      </c>
      <c r="J113" s="380" t="str">
        <f>入力シート⑧!J115</f>
        <v/>
      </c>
      <c r="K113" s="396">
        <f>入力シート⑧!K115</f>
        <v>0</v>
      </c>
      <c r="L113" s="378">
        <f>入力シート⑧!L115</f>
        <v>0</v>
      </c>
      <c r="M113" s="379" t="str">
        <f>入力シート⑧!M115</f>
        <v/>
      </c>
      <c r="N113" s="378">
        <f>入力シート⑧!N115</f>
        <v>0</v>
      </c>
      <c r="O113" s="378">
        <f>入力シート⑧!O115</f>
        <v>0</v>
      </c>
      <c r="P113" s="379" t="str">
        <f>入力シート⑧!P115</f>
        <v/>
      </c>
      <c r="Q113" s="380" t="str">
        <f>入力シート⑧!Q115</f>
        <v/>
      </c>
    </row>
    <row r="114" spans="1:17" x14ac:dyDescent="0.15">
      <c r="A114" s="368">
        <v>106</v>
      </c>
      <c r="B114" s="979">
        <f>入力シート⑧!B116</f>
        <v>0</v>
      </c>
      <c r="C114" s="980"/>
      <c r="D114" s="396">
        <f>入力シート⑧!D116</f>
        <v>0</v>
      </c>
      <c r="E114" s="378">
        <f>入力シート⑧!E116</f>
        <v>0</v>
      </c>
      <c r="F114" s="379" t="str">
        <f>入力シート⑧!F116</f>
        <v/>
      </c>
      <c r="G114" s="378">
        <f>入力シート⑧!G116</f>
        <v>0</v>
      </c>
      <c r="H114" s="378">
        <f>入力シート⑧!H116</f>
        <v>0</v>
      </c>
      <c r="I114" s="379" t="str">
        <f>入力シート⑧!I116</f>
        <v/>
      </c>
      <c r="J114" s="380" t="str">
        <f>入力シート⑧!J116</f>
        <v/>
      </c>
      <c r="K114" s="396">
        <f>入力シート⑧!K116</f>
        <v>0</v>
      </c>
      <c r="L114" s="378">
        <f>入力シート⑧!L116</f>
        <v>0</v>
      </c>
      <c r="M114" s="379" t="str">
        <f>入力シート⑧!M116</f>
        <v/>
      </c>
      <c r="N114" s="378">
        <f>入力シート⑧!N116</f>
        <v>0</v>
      </c>
      <c r="O114" s="378">
        <f>入力シート⑧!O116</f>
        <v>0</v>
      </c>
      <c r="P114" s="379" t="str">
        <f>入力シート⑧!P116</f>
        <v/>
      </c>
      <c r="Q114" s="380" t="str">
        <f>入力シート⑧!Q116</f>
        <v/>
      </c>
    </row>
    <row r="115" spans="1:17" x14ac:dyDescent="0.15">
      <c r="A115" s="363">
        <v>107</v>
      </c>
      <c r="B115" s="979">
        <f>入力シート⑧!B117</f>
        <v>0</v>
      </c>
      <c r="C115" s="980"/>
      <c r="D115" s="396">
        <f>入力シート⑧!D117</f>
        <v>0</v>
      </c>
      <c r="E115" s="378">
        <f>入力シート⑧!E117</f>
        <v>0</v>
      </c>
      <c r="F115" s="379" t="str">
        <f>入力シート⑧!F117</f>
        <v/>
      </c>
      <c r="G115" s="378">
        <f>入力シート⑧!G117</f>
        <v>0</v>
      </c>
      <c r="H115" s="378">
        <f>入力シート⑧!H117</f>
        <v>0</v>
      </c>
      <c r="I115" s="379" t="str">
        <f>入力シート⑧!I117</f>
        <v/>
      </c>
      <c r="J115" s="380" t="str">
        <f>入力シート⑧!J117</f>
        <v/>
      </c>
      <c r="K115" s="396">
        <f>入力シート⑧!K117</f>
        <v>0</v>
      </c>
      <c r="L115" s="378">
        <f>入力シート⑧!L117</f>
        <v>0</v>
      </c>
      <c r="M115" s="379" t="str">
        <f>入力シート⑧!M117</f>
        <v/>
      </c>
      <c r="N115" s="378">
        <f>入力シート⑧!N117</f>
        <v>0</v>
      </c>
      <c r="O115" s="378">
        <f>入力シート⑧!O117</f>
        <v>0</v>
      </c>
      <c r="P115" s="379" t="str">
        <f>入力シート⑧!P117</f>
        <v/>
      </c>
      <c r="Q115" s="380" t="str">
        <f>入力シート⑧!Q117</f>
        <v/>
      </c>
    </row>
    <row r="116" spans="1:17" x14ac:dyDescent="0.15">
      <c r="A116" s="368">
        <v>108</v>
      </c>
      <c r="B116" s="979">
        <f>入力シート⑧!B118</f>
        <v>0</v>
      </c>
      <c r="C116" s="980"/>
      <c r="D116" s="396">
        <f>入力シート⑧!D118</f>
        <v>0</v>
      </c>
      <c r="E116" s="378">
        <f>入力シート⑧!E118</f>
        <v>0</v>
      </c>
      <c r="F116" s="379" t="str">
        <f>入力シート⑧!F118</f>
        <v/>
      </c>
      <c r="G116" s="378">
        <f>入力シート⑧!G118</f>
        <v>0</v>
      </c>
      <c r="H116" s="378">
        <f>入力シート⑧!H118</f>
        <v>0</v>
      </c>
      <c r="I116" s="379" t="str">
        <f>入力シート⑧!I118</f>
        <v/>
      </c>
      <c r="J116" s="380" t="str">
        <f>入力シート⑧!J118</f>
        <v/>
      </c>
      <c r="K116" s="396">
        <f>入力シート⑧!K118</f>
        <v>0</v>
      </c>
      <c r="L116" s="378">
        <f>入力シート⑧!L118</f>
        <v>0</v>
      </c>
      <c r="M116" s="379" t="str">
        <f>入力シート⑧!M118</f>
        <v/>
      </c>
      <c r="N116" s="378">
        <f>入力シート⑧!N118</f>
        <v>0</v>
      </c>
      <c r="O116" s="378">
        <f>入力シート⑧!O118</f>
        <v>0</v>
      </c>
      <c r="P116" s="379" t="str">
        <f>入力シート⑧!P118</f>
        <v/>
      </c>
      <c r="Q116" s="380" t="str">
        <f>入力シート⑧!Q118</f>
        <v/>
      </c>
    </row>
    <row r="117" spans="1:17" x14ac:dyDescent="0.15">
      <c r="A117" s="363">
        <v>109</v>
      </c>
      <c r="B117" s="979">
        <f>入力シート⑧!B119</f>
        <v>0</v>
      </c>
      <c r="C117" s="980"/>
      <c r="D117" s="396">
        <f>入力シート⑧!D119</f>
        <v>0</v>
      </c>
      <c r="E117" s="378">
        <f>入力シート⑧!E119</f>
        <v>0</v>
      </c>
      <c r="F117" s="379" t="str">
        <f>入力シート⑧!F119</f>
        <v/>
      </c>
      <c r="G117" s="378">
        <f>入力シート⑧!G119</f>
        <v>0</v>
      </c>
      <c r="H117" s="378">
        <f>入力シート⑧!H119</f>
        <v>0</v>
      </c>
      <c r="I117" s="379" t="str">
        <f>入力シート⑧!I119</f>
        <v/>
      </c>
      <c r="J117" s="380" t="str">
        <f>入力シート⑧!J119</f>
        <v/>
      </c>
      <c r="K117" s="396">
        <f>入力シート⑧!K119</f>
        <v>0</v>
      </c>
      <c r="L117" s="378">
        <f>入力シート⑧!L119</f>
        <v>0</v>
      </c>
      <c r="M117" s="379" t="str">
        <f>入力シート⑧!M119</f>
        <v/>
      </c>
      <c r="N117" s="378">
        <f>入力シート⑧!N119</f>
        <v>0</v>
      </c>
      <c r="O117" s="378">
        <f>入力シート⑧!O119</f>
        <v>0</v>
      </c>
      <c r="P117" s="379" t="str">
        <f>入力シート⑧!P119</f>
        <v/>
      </c>
      <c r="Q117" s="380" t="str">
        <f>入力シート⑧!Q119</f>
        <v/>
      </c>
    </row>
    <row r="118" spans="1:17" x14ac:dyDescent="0.15">
      <c r="A118" s="368">
        <v>110</v>
      </c>
      <c r="B118" s="979">
        <f>入力シート⑧!B120</f>
        <v>0</v>
      </c>
      <c r="C118" s="980"/>
      <c r="D118" s="396">
        <f>入力シート⑧!D120</f>
        <v>0</v>
      </c>
      <c r="E118" s="378">
        <f>入力シート⑧!E120</f>
        <v>0</v>
      </c>
      <c r="F118" s="379" t="str">
        <f>入力シート⑧!F120</f>
        <v/>
      </c>
      <c r="G118" s="378">
        <f>入力シート⑧!G120</f>
        <v>0</v>
      </c>
      <c r="H118" s="378">
        <f>入力シート⑧!H120</f>
        <v>0</v>
      </c>
      <c r="I118" s="379" t="str">
        <f>入力シート⑧!I120</f>
        <v/>
      </c>
      <c r="J118" s="380" t="str">
        <f>入力シート⑧!J120</f>
        <v/>
      </c>
      <c r="K118" s="396">
        <f>入力シート⑧!K120</f>
        <v>0</v>
      </c>
      <c r="L118" s="378">
        <f>入力シート⑧!L120</f>
        <v>0</v>
      </c>
      <c r="M118" s="379" t="str">
        <f>入力シート⑧!M120</f>
        <v/>
      </c>
      <c r="N118" s="378">
        <f>入力シート⑧!N120</f>
        <v>0</v>
      </c>
      <c r="O118" s="378">
        <f>入力シート⑧!O120</f>
        <v>0</v>
      </c>
      <c r="P118" s="379" t="str">
        <f>入力シート⑧!P120</f>
        <v/>
      </c>
      <c r="Q118" s="380" t="str">
        <f>入力シート⑧!Q120</f>
        <v/>
      </c>
    </row>
    <row r="119" spans="1:17" x14ac:dyDescent="0.15">
      <c r="A119" s="363">
        <v>111</v>
      </c>
      <c r="B119" s="979">
        <f>入力シート⑧!B121</f>
        <v>0</v>
      </c>
      <c r="C119" s="980"/>
      <c r="D119" s="396">
        <f>入力シート⑧!D121</f>
        <v>0</v>
      </c>
      <c r="E119" s="378">
        <f>入力シート⑧!E121</f>
        <v>0</v>
      </c>
      <c r="F119" s="379" t="str">
        <f>入力シート⑧!F121</f>
        <v/>
      </c>
      <c r="G119" s="378">
        <f>入力シート⑧!G121</f>
        <v>0</v>
      </c>
      <c r="H119" s="378">
        <f>入力シート⑧!H121</f>
        <v>0</v>
      </c>
      <c r="I119" s="379" t="str">
        <f>入力シート⑧!I121</f>
        <v/>
      </c>
      <c r="J119" s="380" t="str">
        <f>入力シート⑧!J121</f>
        <v/>
      </c>
      <c r="K119" s="396">
        <f>入力シート⑧!K121</f>
        <v>0</v>
      </c>
      <c r="L119" s="378">
        <f>入力シート⑧!L121</f>
        <v>0</v>
      </c>
      <c r="M119" s="379" t="str">
        <f>入力シート⑧!M121</f>
        <v/>
      </c>
      <c r="N119" s="378">
        <f>入力シート⑧!N121</f>
        <v>0</v>
      </c>
      <c r="O119" s="378">
        <f>入力シート⑧!O121</f>
        <v>0</v>
      </c>
      <c r="P119" s="379" t="str">
        <f>入力シート⑧!P121</f>
        <v/>
      </c>
      <c r="Q119" s="380" t="str">
        <f>入力シート⑧!Q121</f>
        <v/>
      </c>
    </row>
    <row r="120" spans="1:17" x14ac:dyDescent="0.15">
      <c r="A120" s="368">
        <v>112</v>
      </c>
      <c r="B120" s="979">
        <f>入力シート⑧!B122</f>
        <v>0</v>
      </c>
      <c r="C120" s="980"/>
      <c r="D120" s="396">
        <f>入力シート⑧!D122</f>
        <v>0</v>
      </c>
      <c r="E120" s="378">
        <f>入力シート⑧!E122</f>
        <v>0</v>
      </c>
      <c r="F120" s="379" t="str">
        <f>入力シート⑧!F122</f>
        <v/>
      </c>
      <c r="G120" s="378">
        <f>入力シート⑧!G122</f>
        <v>0</v>
      </c>
      <c r="H120" s="378">
        <f>入力シート⑧!H122</f>
        <v>0</v>
      </c>
      <c r="I120" s="379" t="str">
        <f>入力シート⑧!I122</f>
        <v/>
      </c>
      <c r="J120" s="380" t="str">
        <f>入力シート⑧!J122</f>
        <v/>
      </c>
      <c r="K120" s="396">
        <f>入力シート⑧!K122</f>
        <v>0</v>
      </c>
      <c r="L120" s="378">
        <f>入力シート⑧!L122</f>
        <v>0</v>
      </c>
      <c r="M120" s="379" t="str">
        <f>入力シート⑧!M122</f>
        <v/>
      </c>
      <c r="N120" s="378">
        <f>入力シート⑧!N122</f>
        <v>0</v>
      </c>
      <c r="O120" s="378">
        <f>入力シート⑧!O122</f>
        <v>0</v>
      </c>
      <c r="P120" s="379" t="str">
        <f>入力シート⑧!P122</f>
        <v/>
      </c>
      <c r="Q120" s="380" t="str">
        <f>入力シート⑧!Q122</f>
        <v/>
      </c>
    </row>
    <row r="121" spans="1:17" x14ac:dyDescent="0.15">
      <c r="A121" s="363">
        <v>113</v>
      </c>
      <c r="B121" s="979">
        <f>入力シート⑧!B123</f>
        <v>0</v>
      </c>
      <c r="C121" s="980"/>
      <c r="D121" s="396">
        <f>入力シート⑧!D123</f>
        <v>0</v>
      </c>
      <c r="E121" s="378">
        <f>入力シート⑧!E123</f>
        <v>0</v>
      </c>
      <c r="F121" s="379" t="str">
        <f>入力シート⑧!F123</f>
        <v/>
      </c>
      <c r="G121" s="378">
        <f>入力シート⑧!G123</f>
        <v>0</v>
      </c>
      <c r="H121" s="378">
        <f>入力シート⑧!H123</f>
        <v>0</v>
      </c>
      <c r="I121" s="379" t="str">
        <f>入力シート⑧!I123</f>
        <v/>
      </c>
      <c r="J121" s="380" t="str">
        <f>入力シート⑧!J123</f>
        <v/>
      </c>
      <c r="K121" s="396">
        <f>入力シート⑧!K123</f>
        <v>0</v>
      </c>
      <c r="L121" s="378">
        <f>入力シート⑧!L123</f>
        <v>0</v>
      </c>
      <c r="M121" s="379" t="str">
        <f>入力シート⑧!M123</f>
        <v/>
      </c>
      <c r="N121" s="378">
        <f>入力シート⑧!N123</f>
        <v>0</v>
      </c>
      <c r="O121" s="378">
        <f>入力シート⑧!O123</f>
        <v>0</v>
      </c>
      <c r="P121" s="379" t="str">
        <f>入力シート⑧!P123</f>
        <v/>
      </c>
      <c r="Q121" s="380" t="str">
        <f>入力シート⑧!Q123</f>
        <v/>
      </c>
    </row>
    <row r="122" spans="1:17" x14ac:dyDescent="0.15">
      <c r="A122" s="368">
        <v>114</v>
      </c>
      <c r="B122" s="979">
        <f>入力シート⑧!B124</f>
        <v>0</v>
      </c>
      <c r="C122" s="980"/>
      <c r="D122" s="396">
        <f>入力シート⑧!D124</f>
        <v>0</v>
      </c>
      <c r="E122" s="378">
        <f>入力シート⑧!E124</f>
        <v>0</v>
      </c>
      <c r="F122" s="379" t="str">
        <f>入力シート⑧!F124</f>
        <v/>
      </c>
      <c r="G122" s="378">
        <f>入力シート⑧!G124</f>
        <v>0</v>
      </c>
      <c r="H122" s="378">
        <f>入力シート⑧!H124</f>
        <v>0</v>
      </c>
      <c r="I122" s="379" t="str">
        <f>入力シート⑧!I124</f>
        <v/>
      </c>
      <c r="J122" s="380" t="str">
        <f>入力シート⑧!J124</f>
        <v/>
      </c>
      <c r="K122" s="396">
        <f>入力シート⑧!K124</f>
        <v>0</v>
      </c>
      <c r="L122" s="378">
        <f>入力シート⑧!L124</f>
        <v>0</v>
      </c>
      <c r="M122" s="379" t="str">
        <f>入力シート⑧!M124</f>
        <v/>
      </c>
      <c r="N122" s="378">
        <f>入力シート⑧!N124</f>
        <v>0</v>
      </c>
      <c r="O122" s="378">
        <f>入力シート⑧!O124</f>
        <v>0</v>
      </c>
      <c r="P122" s="379" t="str">
        <f>入力シート⑧!P124</f>
        <v/>
      </c>
      <c r="Q122" s="380" t="str">
        <f>入力シート⑧!Q124</f>
        <v/>
      </c>
    </row>
    <row r="123" spans="1:17" x14ac:dyDescent="0.15">
      <c r="A123" s="363">
        <v>115</v>
      </c>
      <c r="B123" s="979">
        <f>入力シート⑧!B125</f>
        <v>0</v>
      </c>
      <c r="C123" s="980"/>
      <c r="D123" s="396">
        <f>入力シート⑧!D125</f>
        <v>0</v>
      </c>
      <c r="E123" s="378">
        <f>入力シート⑧!E125</f>
        <v>0</v>
      </c>
      <c r="F123" s="379" t="str">
        <f>入力シート⑧!F125</f>
        <v/>
      </c>
      <c r="G123" s="378">
        <f>入力シート⑧!G125</f>
        <v>0</v>
      </c>
      <c r="H123" s="378">
        <f>入力シート⑧!H125</f>
        <v>0</v>
      </c>
      <c r="I123" s="379" t="str">
        <f>入力シート⑧!I125</f>
        <v/>
      </c>
      <c r="J123" s="380" t="str">
        <f>入力シート⑧!J125</f>
        <v/>
      </c>
      <c r="K123" s="396">
        <f>入力シート⑧!K125</f>
        <v>0</v>
      </c>
      <c r="L123" s="378">
        <f>入力シート⑧!L125</f>
        <v>0</v>
      </c>
      <c r="M123" s="379" t="str">
        <f>入力シート⑧!M125</f>
        <v/>
      </c>
      <c r="N123" s="378">
        <f>入力シート⑧!N125</f>
        <v>0</v>
      </c>
      <c r="O123" s="378">
        <f>入力シート⑧!O125</f>
        <v>0</v>
      </c>
      <c r="P123" s="379" t="str">
        <f>入力シート⑧!P125</f>
        <v/>
      </c>
      <c r="Q123" s="380" t="str">
        <f>入力シート⑧!Q125</f>
        <v/>
      </c>
    </row>
    <row r="124" spans="1:17" x14ac:dyDescent="0.15">
      <c r="A124" s="368">
        <v>116</v>
      </c>
      <c r="B124" s="979">
        <f>入力シート⑧!B126</f>
        <v>0</v>
      </c>
      <c r="C124" s="980"/>
      <c r="D124" s="396">
        <f>入力シート⑧!D126</f>
        <v>0</v>
      </c>
      <c r="E124" s="378">
        <f>入力シート⑧!E126</f>
        <v>0</v>
      </c>
      <c r="F124" s="379" t="str">
        <f>入力シート⑧!F126</f>
        <v/>
      </c>
      <c r="G124" s="378">
        <f>入力シート⑧!G126</f>
        <v>0</v>
      </c>
      <c r="H124" s="378">
        <f>入力シート⑧!H126</f>
        <v>0</v>
      </c>
      <c r="I124" s="379" t="str">
        <f>入力シート⑧!I126</f>
        <v/>
      </c>
      <c r="J124" s="380" t="str">
        <f>入力シート⑧!J126</f>
        <v/>
      </c>
      <c r="K124" s="396">
        <f>入力シート⑧!K126</f>
        <v>0</v>
      </c>
      <c r="L124" s="378">
        <f>入力シート⑧!L126</f>
        <v>0</v>
      </c>
      <c r="M124" s="379" t="str">
        <f>入力シート⑧!M126</f>
        <v/>
      </c>
      <c r="N124" s="378">
        <f>入力シート⑧!N126</f>
        <v>0</v>
      </c>
      <c r="O124" s="378">
        <f>入力シート⑧!O126</f>
        <v>0</v>
      </c>
      <c r="P124" s="379" t="str">
        <f>入力シート⑧!P126</f>
        <v/>
      </c>
      <c r="Q124" s="380" t="str">
        <f>入力シート⑧!Q126</f>
        <v/>
      </c>
    </row>
    <row r="125" spans="1:17" x14ac:dyDescent="0.15">
      <c r="A125" s="363">
        <v>117</v>
      </c>
      <c r="B125" s="979">
        <f>入力シート⑧!B127</f>
        <v>0</v>
      </c>
      <c r="C125" s="980"/>
      <c r="D125" s="396">
        <f>入力シート⑧!D127</f>
        <v>0</v>
      </c>
      <c r="E125" s="378">
        <f>入力シート⑧!E127</f>
        <v>0</v>
      </c>
      <c r="F125" s="379" t="str">
        <f>入力シート⑧!F127</f>
        <v/>
      </c>
      <c r="G125" s="378">
        <f>入力シート⑧!G127</f>
        <v>0</v>
      </c>
      <c r="H125" s="378">
        <f>入力シート⑧!H127</f>
        <v>0</v>
      </c>
      <c r="I125" s="379" t="str">
        <f>入力シート⑧!I127</f>
        <v/>
      </c>
      <c r="J125" s="380" t="str">
        <f>入力シート⑧!J127</f>
        <v/>
      </c>
      <c r="K125" s="396">
        <f>入力シート⑧!K127</f>
        <v>0</v>
      </c>
      <c r="L125" s="378">
        <f>入力シート⑧!L127</f>
        <v>0</v>
      </c>
      <c r="M125" s="379" t="str">
        <f>入力シート⑧!M127</f>
        <v/>
      </c>
      <c r="N125" s="378">
        <f>入力シート⑧!N127</f>
        <v>0</v>
      </c>
      <c r="O125" s="378">
        <f>入力シート⑧!O127</f>
        <v>0</v>
      </c>
      <c r="P125" s="379" t="str">
        <f>入力シート⑧!P127</f>
        <v/>
      </c>
      <c r="Q125" s="380" t="str">
        <f>入力シート⑧!Q127</f>
        <v/>
      </c>
    </row>
    <row r="126" spans="1:17" x14ac:dyDescent="0.15">
      <c r="A126" s="368">
        <v>118</v>
      </c>
      <c r="B126" s="979">
        <f>入力シート⑧!B128</f>
        <v>0</v>
      </c>
      <c r="C126" s="980"/>
      <c r="D126" s="396">
        <f>入力シート⑧!D128</f>
        <v>0</v>
      </c>
      <c r="E126" s="378">
        <f>入力シート⑧!E128</f>
        <v>0</v>
      </c>
      <c r="F126" s="379" t="str">
        <f>入力シート⑧!F128</f>
        <v/>
      </c>
      <c r="G126" s="378">
        <f>入力シート⑧!G128</f>
        <v>0</v>
      </c>
      <c r="H126" s="378">
        <f>入力シート⑧!H128</f>
        <v>0</v>
      </c>
      <c r="I126" s="379" t="str">
        <f>入力シート⑧!I128</f>
        <v/>
      </c>
      <c r="J126" s="380" t="str">
        <f>入力シート⑧!J128</f>
        <v/>
      </c>
      <c r="K126" s="396">
        <f>入力シート⑧!K128</f>
        <v>0</v>
      </c>
      <c r="L126" s="378">
        <f>入力シート⑧!L128</f>
        <v>0</v>
      </c>
      <c r="M126" s="379" t="str">
        <f>入力シート⑧!M128</f>
        <v/>
      </c>
      <c r="N126" s="378">
        <f>入力シート⑧!N128</f>
        <v>0</v>
      </c>
      <c r="O126" s="378">
        <f>入力シート⑧!O128</f>
        <v>0</v>
      </c>
      <c r="P126" s="379" t="str">
        <f>入力シート⑧!P128</f>
        <v/>
      </c>
      <c r="Q126" s="380" t="str">
        <f>入力シート⑧!Q128</f>
        <v/>
      </c>
    </row>
    <row r="127" spans="1:17" x14ac:dyDescent="0.15">
      <c r="A127" s="363">
        <v>119</v>
      </c>
      <c r="B127" s="979">
        <f>入力シート⑧!B129</f>
        <v>0</v>
      </c>
      <c r="C127" s="980"/>
      <c r="D127" s="396">
        <f>入力シート⑧!D129</f>
        <v>0</v>
      </c>
      <c r="E127" s="378">
        <f>入力シート⑧!E129</f>
        <v>0</v>
      </c>
      <c r="F127" s="379" t="str">
        <f>入力シート⑧!F129</f>
        <v/>
      </c>
      <c r="G127" s="378">
        <f>入力シート⑧!G129</f>
        <v>0</v>
      </c>
      <c r="H127" s="378">
        <f>入力シート⑧!H129</f>
        <v>0</v>
      </c>
      <c r="I127" s="379" t="str">
        <f>入力シート⑧!I129</f>
        <v/>
      </c>
      <c r="J127" s="380" t="str">
        <f>入力シート⑧!J129</f>
        <v/>
      </c>
      <c r="K127" s="396">
        <f>入力シート⑧!K129</f>
        <v>0</v>
      </c>
      <c r="L127" s="378">
        <f>入力シート⑧!L129</f>
        <v>0</v>
      </c>
      <c r="M127" s="379" t="str">
        <f>入力シート⑧!M129</f>
        <v/>
      </c>
      <c r="N127" s="378">
        <f>入力シート⑧!N129</f>
        <v>0</v>
      </c>
      <c r="O127" s="378">
        <f>入力シート⑧!O129</f>
        <v>0</v>
      </c>
      <c r="P127" s="379" t="str">
        <f>入力シート⑧!P129</f>
        <v/>
      </c>
      <c r="Q127" s="380" t="str">
        <f>入力シート⑧!Q129</f>
        <v/>
      </c>
    </row>
    <row r="128" spans="1:17" x14ac:dyDescent="0.15">
      <c r="A128" s="368">
        <v>120</v>
      </c>
      <c r="B128" s="979">
        <f>入力シート⑧!B130</f>
        <v>0</v>
      </c>
      <c r="C128" s="980"/>
      <c r="D128" s="396">
        <f>入力シート⑧!D130</f>
        <v>0</v>
      </c>
      <c r="E128" s="378">
        <f>入力シート⑧!E130</f>
        <v>0</v>
      </c>
      <c r="F128" s="379" t="str">
        <f>入力シート⑧!F130</f>
        <v/>
      </c>
      <c r="G128" s="378">
        <f>入力シート⑧!G130</f>
        <v>0</v>
      </c>
      <c r="H128" s="378">
        <f>入力シート⑧!H130</f>
        <v>0</v>
      </c>
      <c r="I128" s="379" t="str">
        <f>入力シート⑧!I130</f>
        <v/>
      </c>
      <c r="J128" s="380" t="str">
        <f>入力シート⑧!J130</f>
        <v/>
      </c>
      <c r="K128" s="396">
        <f>入力シート⑧!K130</f>
        <v>0</v>
      </c>
      <c r="L128" s="378">
        <f>入力シート⑧!L130</f>
        <v>0</v>
      </c>
      <c r="M128" s="379" t="str">
        <f>入力シート⑧!M130</f>
        <v/>
      </c>
      <c r="N128" s="378">
        <f>入力シート⑧!N130</f>
        <v>0</v>
      </c>
      <c r="O128" s="378">
        <f>入力シート⑧!O130</f>
        <v>0</v>
      </c>
      <c r="P128" s="379" t="str">
        <f>入力シート⑧!P130</f>
        <v/>
      </c>
      <c r="Q128" s="380" t="str">
        <f>入力シート⑧!Q130</f>
        <v/>
      </c>
    </row>
    <row r="129" spans="1:17" x14ac:dyDescent="0.15">
      <c r="A129" s="363">
        <v>121</v>
      </c>
      <c r="B129" s="979">
        <f>入力シート⑧!B131</f>
        <v>0</v>
      </c>
      <c r="C129" s="980"/>
      <c r="D129" s="396">
        <f>入力シート⑧!D131</f>
        <v>0</v>
      </c>
      <c r="E129" s="378">
        <f>入力シート⑧!E131</f>
        <v>0</v>
      </c>
      <c r="F129" s="379" t="str">
        <f>入力シート⑧!F131</f>
        <v/>
      </c>
      <c r="G129" s="378">
        <f>入力シート⑧!G131</f>
        <v>0</v>
      </c>
      <c r="H129" s="378">
        <f>入力シート⑧!H131</f>
        <v>0</v>
      </c>
      <c r="I129" s="379" t="str">
        <f>入力シート⑧!I131</f>
        <v/>
      </c>
      <c r="J129" s="380" t="str">
        <f>入力シート⑧!J131</f>
        <v/>
      </c>
      <c r="K129" s="396">
        <f>入力シート⑧!K131</f>
        <v>0</v>
      </c>
      <c r="L129" s="378">
        <f>入力シート⑧!L131</f>
        <v>0</v>
      </c>
      <c r="M129" s="379" t="str">
        <f>入力シート⑧!M131</f>
        <v/>
      </c>
      <c r="N129" s="378">
        <f>入力シート⑧!N131</f>
        <v>0</v>
      </c>
      <c r="O129" s="378">
        <f>入力シート⑧!O131</f>
        <v>0</v>
      </c>
      <c r="P129" s="379" t="str">
        <f>入力シート⑧!P131</f>
        <v/>
      </c>
      <c r="Q129" s="380" t="str">
        <f>入力シート⑧!Q131</f>
        <v/>
      </c>
    </row>
    <row r="130" spans="1:17" x14ac:dyDescent="0.15">
      <c r="A130" s="368">
        <v>122</v>
      </c>
      <c r="B130" s="979">
        <f>入力シート⑧!B132</f>
        <v>0</v>
      </c>
      <c r="C130" s="980"/>
      <c r="D130" s="396">
        <f>入力シート⑧!D132</f>
        <v>0</v>
      </c>
      <c r="E130" s="378">
        <f>入力シート⑧!E132</f>
        <v>0</v>
      </c>
      <c r="F130" s="379" t="str">
        <f>入力シート⑧!F132</f>
        <v/>
      </c>
      <c r="G130" s="378">
        <f>入力シート⑧!G132</f>
        <v>0</v>
      </c>
      <c r="H130" s="378">
        <f>入力シート⑧!H132</f>
        <v>0</v>
      </c>
      <c r="I130" s="379" t="str">
        <f>入力シート⑧!I132</f>
        <v/>
      </c>
      <c r="J130" s="380" t="str">
        <f>入力シート⑧!J132</f>
        <v/>
      </c>
      <c r="K130" s="396">
        <f>入力シート⑧!K132</f>
        <v>0</v>
      </c>
      <c r="L130" s="378">
        <f>入力シート⑧!L132</f>
        <v>0</v>
      </c>
      <c r="M130" s="379" t="str">
        <f>入力シート⑧!M132</f>
        <v/>
      </c>
      <c r="N130" s="378">
        <f>入力シート⑧!N132</f>
        <v>0</v>
      </c>
      <c r="O130" s="378">
        <f>入力シート⑧!O132</f>
        <v>0</v>
      </c>
      <c r="P130" s="379" t="str">
        <f>入力シート⑧!P132</f>
        <v/>
      </c>
      <c r="Q130" s="380" t="str">
        <f>入力シート⑧!Q132</f>
        <v/>
      </c>
    </row>
    <row r="131" spans="1:17" x14ac:dyDescent="0.15">
      <c r="A131" s="363">
        <v>123</v>
      </c>
      <c r="B131" s="979">
        <f>入力シート⑧!B133</f>
        <v>0</v>
      </c>
      <c r="C131" s="980"/>
      <c r="D131" s="396">
        <f>入力シート⑧!D133</f>
        <v>0</v>
      </c>
      <c r="E131" s="378">
        <f>入力シート⑧!E133</f>
        <v>0</v>
      </c>
      <c r="F131" s="379" t="str">
        <f>入力シート⑧!F133</f>
        <v/>
      </c>
      <c r="G131" s="378">
        <f>入力シート⑧!G133</f>
        <v>0</v>
      </c>
      <c r="H131" s="378">
        <f>入力シート⑧!H133</f>
        <v>0</v>
      </c>
      <c r="I131" s="379" t="str">
        <f>入力シート⑧!I133</f>
        <v/>
      </c>
      <c r="J131" s="380" t="str">
        <f>入力シート⑧!J133</f>
        <v/>
      </c>
      <c r="K131" s="396">
        <f>入力シート⑧!K133</f>
        <v>0</v>
      </c>
      <c r="L131" s="378">
        <f>入力シート⑧!L133</f>
        <v>0</v>
      </c>
      <c r="M131" s="379" t="str">
        <f>入力シート⑧!M133</f>
        <v/>
      </c>
      <c r="N131" s="378">
        <f>入力シート⑧!N133</f>
        <v>0</v>
      </c>
      <c r="O131" s="378">
        <f>入力シート⑧!O133</f>
        <v>0</v>
      </c>
      <c r="P131" s="379" t="str">
        <f>入力シート⑧!P133</f>
        <v/>
      </c>
      <c r="Q131" s="380" t="str">
        <f>入力シート⑧!Q133</f>
        <v/>
      </c>
    </row>
    <row r="132" spans="1:17" x14ac:dyDescent="0.15">
      <c r="A132" s="368">
        <v>124</v>
      </c>
      <c r="B132" s="979">
        <f>入力シート⑧!B134</f>
        <v>0</v>
      </c>
      <c r="C132" s="980"/>
      <c r="D132" s="396">
        <f>入力シート⑧!D134</f>
        <v>0</v>
      </c>
      <c r="E132" s="378">
        <f>入力シート⑧!E134</f>
        <v>0</v>
      </c>
      <c r="F132" s="379" t="str">
        <f>入力シート⑧!F134</f>
        <v/>
      </c>
      <c r="G132" s="378">
        <f>入力シート⑧!G134</f>
        <v>0</v>
      </c>
      <c r="H132" s="378">
        <f>入力シート⑧!H134</f>
        <v>0</v>
      </c>
      <c r="I132" s="379" t="str">
        <f>入力シート⑧!I134</f>
        <v/>
      </c>
      <c r="J132" s="380" t="str">
        <f>入力シート⑧!J134</f>
        <v/>
      </c>
      <c r="K132" s="396">
        <f>入力シート⑧!K134</f>
        <v>0</v>
      </c>
      <c r="L132" s="378">
        <f>入力シート⑧!L134</f>
        <v>0</v>
      </c>
      <c r="M132" s="379" t="str">
        <f>入力シート⑧!M134</f>
        <v/>
      </c>
      <c r="N132" s="378">
        <f>入力シート⑧!N134</f>
        <v>0</v>
      </c>
      <c r="O132" s="378">
        <f>入力シート⑧!O134</f>
        <v>0</v>
      </c>
      <c r="P132" s="379" t="str">
        <f>入力シート⑧!P134</f>
        <v/>
      </c>
      <c r="Q132" s="380" t="str">
        <f>入力シート⑧!Q134</f>
        <v/>
      </c>
    </row>
    <row r="133" spans="1:17" x14ac:dyDescent="0.15">
      <c r="A133" s="363">
        <v>125</v>
      </c>
      <c r="B133" s="979">
        <f>入力シート⑧!B135</f>
        <v>0</v>
      </c>
      <c r="C133" s="980"/>
      <c r="D133" s="396">
        <f>入力シート⑧!D135</f>
        <v>0</v>
      </c>
      <c r="E133" s="378">
        <f>入力シート⑧!E135</f>
        <v>0</v>
      </c>
      <c r="F133" s="379" t="str">
        <f>入力シート⑧!F135</f>
        <v/>
      </c>
      <c r="G133" s="378">
        <f>入力シート⑧!G135</f>
        <v>0</v>
      </c>
      <c r="H133" s="378">
        <f>入力シート⑧!H135</f>
        <v>0</v>
      </c>
      <c r="I133" s="379" t="str">
        <f>入力シート⑧!I135</f>
        <v/>
      </c>
      <c r="J133" s="380" t="str">
        <f>入力シート⑧!J135</f>
        <v/>
      </c>
      <c r="K133" s="396">
        <f>入力シート⑧!K135</f>
        <v>0</v>
      </c>
      <c r="L133" s="378">
        <f>入力シート⑧!L135</f>
        <v>0</v>
      </c>
      <c r="M133" s="379" t="str">
        <f>入力シート⑧!M135</f>
        <v/>
      </c>
      <c r="N133" s="378">
        <f>入力シート⑧!N135</f>
        <v>0</v>
      </c>
      <c r="O133" s="378">
        <f>入力シート⑧!O135</f>
        <v>0</v>
      </c>
      <c r="P133" s="379" t="str">
        <f>入力シート⑧!P135</f>
        <v/>
      </c>
      <c r="Q133" s="380" t="str">
        <f>入力シート⑧!Q135</f>
        <v/>
      </c>
    </row>
    <row r="134" spans="1:17" x14ac:dyDescent="0.15">
      <c r="A134" s="368">
        <v>126</v>
      </c>
      <c r="B134" s="979">
        <f>入力シート⑧!B136</f>
        <v>0</v>
      </c>
      <c r="C134" s="980"/>
      <c r="D134" s="396">
        <f>入力シート⑧!D136</f>
        <v>0</v>
      </c>
      <c r="E134" s="378">
        <f>入力シート⑧!E136</f>
        <v>0</v>
      </c>
      <c r="F134" s="379" t="str">
        <f>入力シート⑧!F136</f>
        <v/>
      </c>
      <c r="G134" s="378">
        <f>入力シート⑧!G136</f>
        <v>0</v>
      </c>
      <c r="H134" s="378">
        <f>入力シート⑧!H136</f>
        <v>0</v>
      </c>
      <c r="I134" s="379" t="str">
        <f>入力シート⑧!I136</f>
        <v/>
      </c>
      <c r="J134" s="380" t="str">
        <f>入力シート⑧!J136</f>
        <v/>
      </c>
      <c r="K134" s="396">
        <f>入力シート⑧!K136</f>
        <v>0</v>
      </c>
      <c r="L134" s="378">
        <f>入力シート⑧!L136</f>
        <v>0</v>
      </c>
      <c r="M134" s="379" t="str">
        <f>入力シート⑧!M136</f>
        <v/>
      </c>
      <c r="N134" s="378">
        <f>入力シート⑧!N136</f>
        <v>0</v>
      </c>
      <c r="O134" s="378">
        <f>入力シート⑧!O136</f>
        <v>0</v>
      </c>
      <c r="P134" s="379" t="str">
        <f>入力シート⑧!P136</f>
        <v/>
      </c>
      <c r="Q134" s="380" t="str">
        <f>入力シート⑧!Q136</f>
        <v/>
      </c>
    </row>
    <row r="135" spans="1:17" x14ac:dyDescent="0.15">
      <c r="A135" s="363">
        <v>127</v>
      </c>
      <c r="B135" s="979">
        <f>入力シート⑧!B137</f>
        <v>0</v>
      </c>
      <c r="C135" s="980"/>
      <c r="D135" s="396">
        <f>入力シート⑧!D137</f>
        <v>0</v>
      </c>
      <c r="E135" s="378">
        <f>入力シート⑧!E137</f>
        <v>0</v>
      </c>
      <c r="F135" s="379" t="str">
        <f>入力シート⑧!F137</f>
        <v/>
      </c>
      <c r="G135" s="378">
        <f>入力シート⑧!G137</f>
        <v>0</v>
      </c>
      <c r="H135" s="378">
        <f>入力シート⑧!H137</f>
        <v>0</v>
      </c>
      <c r="I135" s="379" t="str">
        <f>入力シート⑧!I137</f>
        <v/>
      </c>
      <c r="J135" s="380" t="str">
        <f>入力シート⑧!J137</f>
        <v/>
      </c>
      <c r="K135" s="396">
        <f>入力シート⑧!K137</f>
        <v>0</v>
      </c>
      <c r="L135" s="378">
        <f>入力シート⑧!L137</f>
        <v>0</v>
      </c>
      <c r="M135" s="379" t="str">
        <f>入力シート⑧!M137</f>
        <v/>
      </c>
      <c r="N135" s="378">
        <f>入力シート⑧!N137</f>
        <v>0</v>
      </c>
      <c r="O135" s="378">
        <f>入力シート⑧!O137</f>
        <v>0</v>
      </c>
      <c r="P135" s="379" t="str">
        <f>入力シート⑧!P137</f>
        <v/>
      </c>
      <c r="Q135" s="380" t="str">
        <f>入力シート⑧!Q137</f>
        <v/>
      </c>
    </row>
    <row r="136" spans="1:17" x14ac:dyDescent="0.15">
      <c r="A136" s="368">
        <v>128</v>
      </c>
      <c r="B136" s="979">
        <f>入力シート⑧!B138</f>
        <v>0</v>
      </c>
      <c r="C136" s="980"/>
      <c r="D136" s="396">
        <f>入力シート⑧!D138</f>
        <v>0</v>
      </c>
      <c r="E136" s="378">
        <f>入力シート⑧!E138</f>
        <v>0</v>
      </c>
      <c r="F136" s="379" t="str">
        <f>入力シート⑧!F138</f>
        <v/>
      </c>
      <c r="G136" s="378">
        <f>入力シート⑧!G138</f>
        <v>0</v>
      </c>
      <c r="H136" s="378">
        <f>入力シート⑧!H138</f>
        <v>0</v>
      </c>
      <c r="I136" s="379" t="str">
        <f>入力シート⑧!I138</f>
        <v/>
      </c>
      <c r="J136" s="380" t="str">
        <f>入力シート⑧!J138</f>
        <v/>
      </c>
      <c r="K136" s="396">
        <f>入力シート⑧!K138</f>
        <v>0</v>
      </c>
      <c r="L136" s="378">
        <f>入力シート⑧!L138</f>
        <v>0</v>
      </c>
      <c r="M136" s="379" t="str">
        <f>入力シート⑧!M138</f>
        <v/>
      </c>
      <c r="N136" s="378">
        <f>入力シート⑧!N138</f>
        <v>0</v>
      </c>
      <c r="O136" s="378">
        <f>入力シート⑧!O138</f>
        <v>0</v>
      </c>
      <c r="P136" s="379" t="str">
        <f>入力シート⑧!P138</f>
        <v/>
      </c>
      <c r="Q136" s="380" t="str">
        <f>入力シート⑧!Q138</f>
        <v/>
      </c>
    </row>
    <row r="137" spans="1:17" x14ac:dyDescent="0.15">
      <c r="A137" s="363">
        <v>129</v>
      </c>
      <c r="B137" s="979">
        <f>入力シート⑧!B139</f>
        <v>0</v>
      </c>
      <c r="C137" s="980"/>
      <c r="D137" s="396">
        <f>入力シート⑧!D139</f>
        <v>0</v>
      </c>
      <c r="E137" s="378">
        <f>入力シート⑧!E139</f>
        <v>0</v>
      </c>
      <c r="F137" s="379" t="str">
        <f>入力シート⑧!F139</f>
        <v/>
      </c>
      <c r="G137" s="378">
        <f>入力シート⑧!G139</f>
        <v>0</v>
      </c>
      <c r="H137" s="378">
        <f>入力シート⑧!H139</f>
        <v>0</v>
      </c>
      <c r="I137" s="379" t="str">
        <f>入力シート⑧!I139</f>
        <v/>
      </c>
      <c r="J137" s="380" t="str">
        <f>入力シート⑧!J139</f>
        <v/>
      </c>
      <c r="K137" s="396">
        <f>入力シート⑧!K139</f>
        <v>0</v>
      </c>
      <c r="L137" s="378">
        <f>入力シート⑧!L139</f>
        <v>0</v>
      </c>
      <c r="M137" s="379" t="str">
        <f>入力シート⑧!M139</f>
        <v/>
      </c>
      <c r="N137" s="378">
        <f>入力シート⑧!N139</f>
        <v>0</v>
      </c>
      <c r="O137" s="378">
        <f>入力シート⑧!O139</f>
        <v>0</v>
      </c>
      <c r="P137" s="379" t="str">
        <f>入力シート⑧!P139</f>
        <v/>
      </c>
      <c r="Q137" s="380" t="str">
        <f>入力シート⑧!Q139</f>
        <v/>
      </c>
    </row>
    <row r="138" spans="1:17" x14ac:dyDescent="0.15">
      <c r="A138" s="368">
        <v>130</v>
      </c>
      <c r="B138" s="979">
        <f>入力シート⑧!B140</f>
        <v>0</v>
      </c>
      <c r="C138" s="980"/>
      <c r="D138" s="396">
        <f>入力シート⑧!D140</f>
        <v>0</v>
      </c>
      <c r="E138" s="378">
        <f>入力シート⑧!E140</f>
        <v>0</v>
      </c>
      <c r="F138" s="379" t="str">
        <f>入力シート⑧!F140</f>
        <v/>
      </c>
      <c r="G138" s="378">
        <f>入力シート⑧!G140</f>
        <v>0</v>
      </c>
      <c r="H138" s="378">
        <f>入力シート⑧!H140</f>
        <v>0</v>
      </c>
      <c r="I138" s="379" t="str">
        <f>入力シート⑧!I140</f>
        <v/>
      </c>
      <c r="J138" s="380" t="str">
        <f>入力シート⑧!J140</f>
        <v/>
      </c>
      <c r="K138" s="396">
        <f>入力シート⑧!K140</f>
        <v>0</v>
      </c>
      <c r="L138" s="378">
        <f>入力シート⑧!L140</f>
        <v>0</v>
      </c>
      <c r="M138" s="379" t="str">
        <f>入力シート⑧!M140</f>
        <v/>
      </c>
      <c r="N138" s="378">
        <f>入力シート⑧!N140</f>
        <v>0</v>
      </c>
      <c r="O138" s="378">
        <f>入力シート⑧!O140</f>
        <v>0</v>
      </c>
      <c r="P138" s="379" t="str">
        <f>入力シート⑧!P140</f>
        <v/>
      </c>
      <c r="Q138" s="380" t="str">
        <f>入力シート⑧!Q140</f>
        <v/>
      </c>
    </row>
    <row r="139" spans="1:17" x14ac:dyDescent="0.15">
      <c r="A139" s="363">
        <v>131</v>
      </c>
      <c r="B139" s="979">
        <f>入力シート⑧!B141</f>
        <v>0</v>
      </c>
      <c r="C139" s="980"/>
      <c r="D139" s="396">
        <f>入力シート⑧!D141</f>
        <v>0</v>
      </c>
      <c r="E139" s="378">
        <f>入力シート⑧!E141</f>
        <v>0</v>
      </c>
      <c r="F139" s="379" t="str">
        <f>入力シート⑧!F141</f>
        <v/>
      </c>
      <c r="G139" s="378">
        <f>入力シート⑧!G141</f>
        <v>0</v>
      </c>
      <c r="H139" s="378">
        <f>入力シート⑧!H141</f>
        <v>0</v>
      </c>
      <c r="I139" s="379" t="str">
        <f>入力シート⑧!I141</f>
        <v/>
      </c>
      <c r="J139" s="380" t="str">
        <f>入力シート⑧!J141</f>
        <v/>
      </c>
      <c r="K139" s="396">
        <f>入力シート⑧!K141</f>
        <v>0</v>
      </c>
      <c r="L139" s="378">
        <f>入力シート⑧!L141</f>
        <v>0</v>
      </c>
      <c r="M139" s="379" t="str">
        <f>入力シート⑧!M141</f>
        <v/>
      </c>
      <c r="N139" s="378">
        <f>入力シート⑧!N141</f>
        <v>0</v>
      </c>
      <c r="O139" s="378">
        <f>入力シート⑧!O141</f>
        <v>0</v>
      </c>
      <c r="P139" s="379" t="str">
        <f>入力シート⑧!P141</f>
        <v/>
      </c>
      <c r="Q139" s="380" t="str">
        <f>入力シート⑧!Q141</f>
        <v/>
      </c>
    </row>
    <row r="140" spans="1:17" x14ac:dyDescent="0.15">
      <c r="A140" s="368">
        <v>132</v>
      </c>
      <c r="B140" s="979">
        <f>入力シート⑧!B142</f>
        <v>0</v>
      </c>
      <c r="C140" s="980"/>
      <c r="D140" s="396">
        <f>入力シート⑧!D142</f>
        <v>0</v>
      </c>
      <c r="E140" s="378">
        <f>入力シート⑧!E142</f>
        <v>0</v>
      </c>
      <c r="F140" s="379" t="str">
        <f>入力シート⑧!F142</f>
        <v/>
      </c>
      <c r="G140" s="378">
        <f>入力シート⑧!G142</f>
        <v>0</v>
      </c>
      <c r="H140" s="378">
        <f>入力シート⑧!H142</f>
        <v>0</v>
      </c>
      <c r="I140" s="379" t="str">
        <f>入力シート⑧!I142</f>
        <v/>
      </c>
      <c r="J140" s="380" t="str">
        <f>入力シート⑧!J142</f>
        <v/>
      </c>
      <c r="K140" s="396">
        <f>入力シート⑧!K142</f>
        <v>0</v>
      </c>
      <c r="L140" s="378">
        <f>入力シート⑧!L142</f>
        <v>0</v>
      </c>
      <c r="M140" s="379" t="str">
        <f>入力シート⑧!M142</f>
        <v/>
      </c>
      <c r="N140" s="378">
        <f>入力シート⑧!N142</f>
        <v>0</v>
      </c>
      <c r="O140" s="378">
        <f>入力シート⑧!O142</f>
        <v>0</v>
      </c>
      <c r="P140" s="379" t="str">
        <f>入力シート⑧!P142</f>
        <v/>
      </c>
      <c r="Q140" s="380" t="str">
        <f>入力シート⑧!Q142</f>
        <v/>
      </c>
    </row>
    <row r="141" spans="1:17" x14ac:dyDescent="0.15">
      <c r="A141" s="363">
        <v>133</v>
      </c>
      <c r="B141" s="979">
        <f>入力シート⑧!B143</f>
        <v>0</v>
      </c>
      <c r="C141" s="980"/>
      <c r="D141" s="396">
        <f>入力シート⑧!D143</f>
        <v>0</v>
      </c>
      <c r="E141" s="378">
        <f>入力シート⑧!E143</f>
        <v>0</v>
      </c>
      <c r="F141" s="379" t="str">
        <f>入力シート⑧!F143</f>
        <v/>
      </c>
      <c r="G141" s="378">
        <f>入力シート⑧!G143</f>
        <v>0</v>
      </c>
      <c r="H141" s="378">
        <f>入力シート⑧!H143</f>
        <v>0</v>
      </c>
      <c r="I141" s="379" t="str">
        <f>入力シート⑧!I143</f>
        <v/>
      </c>
      <c r="J141" s="380" t="str">
        <f>入力シート⑧!J143</f>
        <v/>
      </c>
      <c r="K141" s="396">
        <f>入力シート⑧!K143</f>
        <v>0</v>
      </c>
      <c r="L141" s="378">
        <f>入力シート⑧!L143</f>
        <v>0</v>
      </c>
      <c r="M141" s="379" t="str">
        <f>入力シート⑧!M143</f>
        <v/>
      </c>
      <c r="N141" s="378">
        <f>入力シート⑧!N143</f>
        <v>0</v>
      </c>
      <c r="O141" s="378">
        <f>入力シート⑧!O143</f>
        <v>0</v>
      </c>
      <c r="P141" s="379" t="str">
        <f>入力シート⑧!P143</f>
        <v/>
      </c>
      <c r="Q141" s="380" t="str">
        <f>入力シート⑧!Q143</f>
        <v/>
      </c>
    </row>
    <row r="142" spans="1:17" x14ac:dyDescent="0.15">
      <c r="A142" s="368">
        <v>134</v>
      </c>
      <c r="B142" s="979">
        <f>入力シート⑧!B144</f>
        <v>0</v>
      </c>
      <c r="C142" s="980"/>
      <c r="D142" s="396">
        <f>入力シート⑧!D144</f>
        <v>0</v>
      </c>
      <c r="E142" s="378">
        <f>入力シート⑧!E144</f>
        <v>0</v>
      </c>
      <c r="F142" s="379" t="str">
        <f>入力シート⑧!F144</f>
        <v/>
      </c>
      <c r="G142" s="378">
        <f>入力シート⑧!G144</f>
        <v>0</v>
      </c>
      <c r="H142" s="378">
        <f>入力シート⑧!H144</f>
        <v>0</v>
      </c>
      <c r="I142" s="379" t="str">
        <f>入力シート⑧!I144</f>
        <v/>
      </c>
      <c r="J142" s="380" t="str">
        <f>入力シート⑧!J144</f>
        <v/>
      </c>
      <c r="K142" s="396">
        <f>入力シート⑧!K144</f>
        <v>0</v>
      </c>
      <c r="L142" s="378">
        <f>入力シート⑧!L144</f>
        <v>0</v>
      </c>
      <c r="M142" s="379" t="str">
        <f>入力シート⑧!M144</f>
        <v/>
      </c>
      <c r="N142" s="378">
        <f>入力シート⑧!N144</f>
        <v>0</v>
      </c>
      <c r="O142" s="378">
        <f>入力シート⑧!O144</f>
        <v>0</v>
      </c>
      <c r="P142" s="379" t="str">
        <f>入力シート⑧!P144</f>
        <v/>
      </c>
      <c r="Q142" s="380" t="str">
        <f>入力シート⑧!Q144</f>
        <v/>
      </c>
    </row>
    <row r="143" spans="1:17" x14ac:dyDescent="0.15">
      <c r="A143" s="363">
        <v>135</v>
      </c>
      <c r="B143" s="979">
        <f>入力シート⑧!B145</f>
        <v>0</v>
      </c>
      <c r="C143" s="980"/>
      <c r="D143" s="396">
        <f>入力シート⑧!D145</f>
        <v>0</v>
      </c>
      <c r="E143" s="378">
        <f>入力シート⑧!E145</f>
        <v>0</v>
      </c>
      <c r="F143" s="379" t="str">
        <f>入力シート⑧!F145</f>
        <v/>
      </c>
      <c r="G143" s="378">
        <f>入力シート⑧!G145</f>
        <v>0</v>
      </c>
      <c r="H143" s="378">
        <f>入力シート⑧!H145</f>
        <v>0</v>
      </c>
      <c r="I143" s="379" t="str">
        <f>入力シート⑧!I145</f>
        <v/>
      </c>
      <c r="J143" s="380" t="str">
        <f>入力シート⑧!J145</f>
        <v/>
      </c>
      <c r="K143" s="396">
        <f>入力シート⑧!K145</f>
        <v>0</v>
      </c>
      <c r="L143" s="378">
        <f>入力シート⑧!L145</f>
        <v>0</v>
      </c>
      <c r="M143" s="379" t="str">
        <f>入力シート⑧!M145</f>
        <v/>
      </c>
      <c r="N143" s="378">
        <f>入力シート⑧!N145</f>
        <v>0</v>
      </c>
      <c r="O143" s="378">
        <f>入力シート⑧!O145</f>
        <v>0</v>
      </c>
      <c r="P143" s="379" t="str">
        <f>入力シート⑧!P145</f>
        <v/>
      </c>
      <c r="Q143" s="380" t="str">
        <f>入力シート⑧!Q145</f>
        <v/>
      </c>
    </row>
    <row r="144" spans="1:17" x14ac:dyDescent="0.15">
      <c r="A144" s="368">
        <v>136</v>
      </c>
      <c r="B144" s="979">
        <f>入力シート⑧!B146</f>
        <v>0</v>
      </c>
      <c r="C144" s="980"/>
      <c r="D144" s="396">
        <f>入力シート⑧!D146</f>
        <v>0</v>
      </c>
      <c r="E144" s="378">
        <f>入力シート⑧!E146</f>
        <v>0</v>
      </c>
      <c r="F144" s="379" t="str">
        <f>入力シート⑧!F146</f>
        <v/>
      </c>
      <c r="G144" s="378">
        <f>入力シート⑧!G146</f>
        <v>0</v>
      </c>
      <c r="H144" s="378">
        <f>入力シート⑧!H146</f>
        <v>0</v>
      </c>
      <c r="I144" s="379" t="str">
        <f>入力シート⑧!I146</f>
        <v/>
      </c>
      <c r="J144" s="380" t="str">
        <f>入力シート⑧!J146</f>
        <v/>
      </c>
      <c r="K144" s="396">
        <f>入力シート⑧!K146</f>
        <v>0</v>
      </c>
      <c r="L144" s="378">
        <f>入力シート⑧!L146</f>
        <v>0</v>
      </c>
      <c r="M144" s="379" t="str">
        <f>入力シート⑧!M146</f>
        <v/>
      </c>
      <c r="N144" s="378">
        <f>入力シート⑧!N146</f>
        <v>0</v>
      </c>
      <c r="O144" s="378">
        <f>入力シート⑧!O146</f>
        <v>0</v>
      </c>
      <c r="P144" s="379" t="str">
        <f>入力シート⑧!P146</f>
        <v/>
      </c>
      <c r="Q144" s="380" t="str">
        <f>入力シート⑧!Q146</f>
        <v/>
      </c>
    </row>
    <row r="145" spans="1:17" x14ac:dyDescent="0.15">
      <c r="A145" s="363">
        <v>137</v>
      </c>
      <c r="B145" s="979">
        <f>入力シート⑧!B147</f>
        <v>0</v>
      </c>
      <c r="C145" s="980"/>
      <c r="D145" s="396">
        <f>入力シート⑧!D147</f>
        <v>0</v>
      </c>
      <c r="E145" s="378">
        <f>入力シート⑧!E147</f>
        <v>0</v>
      </c>
      <c r="F145" s="379" t="str">
        <f>入力シート⑧!F147</f>
        <v/>
      </c>
      <c r="G145" s="378">
        <f>入力シート⑧!G147</f>
        <v>0</v>
      </c>
      <c r="H145" s="378">
        <f>入力シート⑧!H147</f>
        <v>0</v>
      </c>
      <c r="I145" s="379" t="str">
        <f>入力シート⑧!I147</f>
        <v/>
      </c>
      <c r="J145" s="380" t="str">
        <f>入力シート⑧!J147</f>
        <v/>
      </c>
      <c r="K145" s="396">
        <f>入力シート⑧!K147</f>
        <v>0</v>
      </c>
      <c r="L145" s="378">
        <f>入力シート⑧!L147</f>
        <v>0</v>
      </c>
      <c r="M145" s="379" t="str">
        <f>入力シート⑧!M147</f>
        <v/>
      </c>
      <c r="N145" s="378">
        <f>入力シート⑧!N147</f>
        <v>0</v>
      </c>
      <c r="O145" s="378">
        <f>入力シート⑧!O147</f>
        <v>0</v>
      </c>
      <c r="P145" s="379" t="str">
        <f>入力シート⑧!P147</f>
        <v/>
      </c>
      <c r="Q145" s="380" t="str">
        <f>入力シート⑧!Q147</f>
        <v/>
      </c>
    </row>
    <row r="146" spans="1:17" x14ac:dyDescent="0.15">
      <c r="A146" s="368">
        <v>138</v>
      </c>
      <c r="B146" s="979">
        <f>入力シート⑧!B148</f>
        <v>0</v>
      </c>
      <c r="C146" s="980"/>
      <c r="D146" s="396">
        <f>入力シート⑧!D148</f>
        <v>0</v>
      </c>
      <c r="E146" s="378">
        <f>入力シート⑧!E148</f>
        <v>0</v>
      </c>
      <c r="F146" s="379" t="str">
        <f>入力シート⑧!F148</f>
        <v/>
      </c>
      <c r="G146" s="378">
        <f>入力シート⑧!G148</f>
        <v>0</v>
      </c>
      <c r="H146" s="378">
        <f>入力シート⑧!H148</f>
        <v>0</v>
      </c>
      <c r="I146" s="379" t="str">
        <f>入力シート⑧!I148</f>
        <v/>
      </c>
      <c r="J146" s="380" t="str">
        <f>入力シート⑧!J148</f>
        <v/>
      </c>
      <c r="K146" s="396">
        <f>入力シート⑧!K148</f>
        <v>0</v>
      </c>
      <c r="L146" s="378">
        <f>入力シート⑧!L148</f>
        <v>0</v>
      </c>
      <c r="M146" s="379" t="str">
        <f>入力シート⑧!M148</f>
        <v/>
      </c>
      <c r="N146" s="378">
        <f>入力シート⑧!N148</f>
        <v>0</v>
      </c>
      <c r="O146" s="378">
        <f>入力シート⑧!O148</f>
        <v>0</v>
      </c>
      <c r="P146" s="379" t="str">
        <f>入力シート⑧!P148</f>
        <v/>
      </c>
      <c r="Q146" s="380" t="str">
        <f>入力シート⑧!Q148</f>
        <v/>
      </c>
    </row>
    <row r="147" spans="1:17" x14ac:dyDescent="0.15">
      <c r="A147" s="363">
        <v>139</v>
      </c>
      <c r="B147" s="979">
        <f>入力シート⑧!B149</f>
        <v>0</v>
      </c>
      <c r="C147" s="980"/>
      <c r="D147" s="396">
        <f>入力シート⑧!D149</f>
        <v>0</v>
      </c>
      <c r="E147" s="378">
        <f>入力シート⑧!E149</f>
        <v>0</v>
      </c>
      <c r="F147" s="379" t="str">
        <f>入力シート⑧!F149</f>
        <v/>
      </c>
      <c r="G147" s="378">
        <f>入力シート⑧!G149</f>
        <v>0</v>
      </c>
      <c r="H147" s="378">
        <f>入力シート⑧!H149</f>
        <v>0</v>
      </c>
      <c r="I147" s="379" t="str">
        <f>入力シート⑧!I149</f>
        <v/>
      </c>
      <c r="J147" s="380" t="str">
        <f>入力シート⑧!J149</f>
        <v/>
      </c>
      <c r="K147" s="396">
        <f>入力シート⑧!K149</f>
        <v>0</v>
      </c>
      <c r="L147" s="378">
        <f>入力シート⑧!L149</f>
        <v>0</v>
      </c>
      <c r="M147" s="379" t="str">
        <f>入力シート⑧!M149</f>
        <v/>
      </c>
      <c r="N147" s="378">
        <f>入力シート⑧!N149</f>
        <v>0</v>
      </c>
      <c r="O147" s="378">
        <f>入力シート⑧!O149</f>
        <v>0</v>
      </c>
      <c r="P147" s="379" t="str">
        <f>入力シート⑧!P149</f>
        <v/>
      </c>
      <c r="Q147" s="380" t="str">
        <f>入力シート⑧!Q149</f>
        <v/>
      </c>
    </row>
    <row r="148" spans="1:17" x14ac:dyDescent="0.15">
      <c r="A148" s="368">
        <v>140</v>
      </c>
      <c r="B148" s="979">
        <f>入力シート⑧!B150</f>
        <v>0</v>
      </c>
      <c r="C148" s="980"/>
      <c r="D148" s="396">
        <f>入力シート⑧!D150</f>
        <v>0</v>
      </c>
      <c r="E148" s="378">
        <f>入力シート⑧!E150</f>
        <v>0</v>
      </c>
      <c r="F148" s="379" t="str">
        <f>入力シート⑧!F150</f>
        <v/>
      </c>
      <c r="G148" s="378">
        <f>入力シート⑧!G150</f>
        <v>0</v>
      </c>
      <c r="H148" s="378">
        <f>入力シート⑧!H150</f>
        <v>0</v>
      </c>
      <c r="I148" s="379" t="str">
        <f>入力シート⑧!I150</f>
        <v/>
      </c>
      <c r="J148" s="380" t="str">
        <f>入力シート⑧!J150</f>
        <v/>
      </c>
      <c r="K148" s="396">
        <f>入力シート⑧!K150</f>
        <v>0</v>
      </c>
      <c r="L148" s="378">
        <f>入力シート⑧!L150</f>
        <v>0</v>
      </c>
      <c r="M148" s="379" t="str">
        <f>入力シート⑧!M150</f>
        <v/>
      </c>
      <c r="N148" s="378">
        <f>入力シート⑧!N150</f>
        <v>0</v>
      </c>
      <c r="O148" s="378">
        <f>入力シート⑧!O150</f>
        <v>0</v>
      </c>
      <c r="P148" s="379" t="str">
        <f>入力シート⑧!P150</f>
        <v/>
      </c>
      <c r="Q148" s="380" t="str">
        <f>入力シート⑧!Q150</f>
        <v/>
      </c>
    </row>
    <row r="149" spans="1:17" x14ac:dyDescent="0.15">
      <c r="A149" s="363">
        <v>141</v>
      </c>
      <c r="B149" s="979">
        <f>入力シート⑧!B151</f>
        <v>0</v>
      </c>
      <c r="C149" s="980"/>
      <c r="D149" s="396">
        <f>入力シート⑧!D151</f>
        <v>0</v>
      </c>
      <c r="E149" s="378">
        <f>入力シート⑧!E151</f>
        <v>0</v>
      </c>
      <c r="F149" s="379" t="str">
        <f>入力シート⑧!F151</f>
        <v/>
      </c>
      <c r="G149" s="378">
        <f>入力シート⑧!G151</f>
        <v>0</v>
      </c>
      <c r="H149" s="378">
        <f>入力シート⑧!H151</f>
        <v>0</v>
      </c>
      <c r="I149" s="379" t="str">
        <f>入力シート⑧!I151</f>
        <v/>
      </c>
      <c r="J149" s="380" t="str">
        <f>入力シート⑧!J151</f>
        <v/>
      </c>
      <c r="K149" s="396">
        <f>入力シート⑧!K151</f>
        <v>0</v>
      </c>
      <c r="L149" s="378">
        <f>入力シート⑧!L151</f>
        <v>0</v>
      </c>
      <c r="M149" s="379" t="str">
        <f>入力シート⑧!M151</f>
        <v/>
      </c>
      <c r="N149" s="378">
        <f>入力シート⑧!N151</f>
        <v>0</v>
      </c>
      <c r="O149" s="378">
        <f>入力シート⑧!O151</f>
        <v>0</v>
      </c>
      <c r="P149" s="379" t="str">
        <f>入力シート⑧!P151</f>
        <v/>
      </c>
      <c r="Q149" s="380" t="str">
        <f>入力シート⑧!Q151</f>
        <v/>
      </c>
    </row>
    <row r="150" spans="1:17" x14ac:dyDescent="0.15">
      <c r="A150" s="368">
        <v>142</v>
      </c>
      <c r="B150" s="979">
        <f>入力シート⑧!B152</f>
        <v>0</v>
      </c>
      <c r="C150" s="980"/>
      <c r="D150" s="396">
        <f>入力シート⑧!D152</f>
        <v>0</v>
      </c>
      <c r="E150" s="378">
        <f>入力シート⑧!E152</f>
        <v>0</v>
      </c>
      <c r="F150" s="379" t="str">
        <f>入力シート⑧!F152</f>
        <v/>
      </c>
      <c r="G150" s="378">
        <f>入力シート⑧!G152</f>
        <v>0</v>
      </c>
      <c r="H150" s="378">
        <f>入力シート⑧!H152</f>
        <v>0</v>
      </c>
      <c r="I150" s="379" t="str">
        <f>入力シート⑧!I152</f>
        <v/>
      </c>
      <c r="J150" s="380" t="str">
        <f>入力シート⑧!J152</f>
        <v/>
      </c>
      <c r="K150" s="396">
        <f>入力シート⑧!K152</f>
        <v>0</v>
      </c>
      <c r="L150" s="378">
        <f>入力シート⑧!L152</f>
        <v>0</v>
      </c>
      <c r="M150" s="379" t="str">
        <f>入力シート⑧!M152</f>
        <v/>
      </c>
      <c r="N150" s="378">
        <f>入力シート⑧!N152</f>
        <v>0</v>
      </c>
      <c r="O150" s="378">
        <f>入力シート⑧!O152</f>
        <v>0</v>
      </c>
      <c r="P150" s="379" t="str">
        <f>入力シート⑧!P152</f>
        <v/>
      </c>
      <c r="Q150" s="380" t="str">
        <f>入力シート⑧!Q152</f>
        <v/>
      </c>
    </row>
    <row r="151" spans="1:17" x14ac:dyDescent="0.15">
      <c r="A151" s="363">
        <v>143</v>
      </c>
      <c r="B151" s="979">
        <f>入力シート⑧!B153</f>
        <v>0</v>
      </c>
      <c r="C151" s="980"/>
      <c r="D151" s="396">
        <f>入力シート⑧!D153</f>
        <v>0</v>
      </c>
      <c r="E151" s="378">
        <f>入力シート⑧!E153</f>
        <v>0</v>
      </c>
      <c r="F151" s="379" t="str">
        <f>入力シート⑧!F153</f>
        <v/>
      </c>
      <c r="G151" s="378">
        <f>入力シート⑧!G153</f>
        <v>0</v>
      </c>
      <c r="H151" s="378">
        <f>入力シート⑧!H153</f>
        <v>0</v>
      </c>
      <c r="I151" s="379" t="str">
        <f>入力シート⑧!I153</f>
        <v/>
      </c>
      <c r="J151" s="380" t="str">
        <f>入力シート⑧!J153</f>
        <v/>
      </c>
      <c r="K151" s="396">
        <f>入力シート⑧!K153</f>
        <v>0</v>
      </c>
      <c r="L151" s="378">
        <f>入力シート⑧!L153</f>
        <v>0</v>
      </c>
      <c r="M151" s="379" t="str">
        <f>入力シート⑧!M153</f>
        <v/>
      </c>
      <c r="N151" s="378">
        <f>入力シート⑧!N153</f>
        <v>0</v>
      </c>
      <c r="O151" s="378">
        <f>入力シート⑧!O153</f>
        <v>0</v>
      </c>
      <c r="P151" s="379" t="str">
        <f>入力シート⑧!P153</f>
        <v/>
      </c>
      <c r="Q151" s="380" t="str">
        <f>入力シート⑧!Q153</f>
        <v/>
      </c>
    </row>
    <row r="152" spans="1:17" x14ac:dyDescent="0.15">
      <c r="A152" s="368">
        <v>144</v>
      </c>
      <c r="B152" s="979">
        <f>入力シート⑧!B154</f>
        <v>0</v>
      </c>
      <c r="C152" s="980"/>
      <c r="D152" s="396">
        <f>入力シート⑧!D154</f>
        <v>0</v>
      </c>
      <c r="E152" s="378">
        <f>入力シート⑧!E154</f>
        <v>0</v>
      </c>
      <c r="F152" s="379" t="str">
        <f>入力シート⑧!F154</f>
        <v/>
      </c>
      <c r="G152" s="378">
        <f>入力シート⑧!G154</f>
        <v>0</v>
      </c>
      <c r="H152" s="378">
        <f>入力シート⑧!H154</f>
        <v>0</v>
      </c>
      <c r="I152" s="379" t="str">
        <f>入力シート⑧!I154</f>
        <v/>
      </c>
      <c r="J152" s="380" t="str">
        <f>入力シート⑧!J154</f>
        <v/>
      </c>
      <c r="K152" s="396">
        <f>入力シート⑧!K154</f>
        <v>0</v>
      </c>
      <c r="L152" s="378">
        <f>入力シート⑧!L154</f>
        <v>0</v>
      </c>
      <c r="M152" s="379" t="str">
        <f>入力シート⑧!M154</f>
        <v/>
      </c>
      <c r="N152" s="378">
        <f>入力シート⑧!N154</f>
        <v>0</v>
      </c>
      <c r="O152" s="378">
        <f>入力シート⑧!O154</f>
        <v>0</v>
      </c>
      <c r="P152" s="379" t="str">
        <f>入力シート⑧!P154</f>
        <v/>
      </c>
      <c r="Q152" s="380" t="str">
        <f>入力シート⑧!Q154</f>
        <v/>
      </c>
    </row>
    <row r="153" spans="1:17" x14ac:dyDescent="0.15">
      <c r="A153" s="363">
        <v>145</v>
      </c>
      <c r="B153" s="979">
        <f>入力シート⑧!B155</f>
        <v>0</v>
      </c>
      <c r="C153" s="980"/>
      <c r="D153" s="396">
        <f>入力シート⑧!D155</f>
        <v>0</v>
      </c>
      <c r="E153" s="378">
        <f>入力シート⑧!E155</f>
        <v>0</v>
      </c>
      <c r="F153" s="379" t="str">
        <f>入力シート⑧!F155</f>
        <v/>
      </c>
      <c r="G153" s="378">
        <f>入力シート⑧!G155</f>
        <v>0</v>
      </c>
      <c r="H153" s="378">
        <f>入力シート⑧!H155</f>
        <v>0</v>
      </c>
      <c r="I153" s="379" t="str">
        <f>入力シート⑧!I155</f>
        <v/>
      </c>
      <c r="J153" s="380" t="str">
        <f>入力シート⑧!J155</f>
        <v/>
      </c>
      <c r="K153" s="396">
        <f>入力シート⑧!K155</f>
        <v>0</v>
      </c>
      <c r="L153" s="378">
        <f>入力シート⑧!L155</f>
        <v>0</v>
      </c>
      <c r="M153" s="379" t="str">
        <f>入力シート⑧!M155</f>
        <v/>
      </c>
      <c r="N153" s="378">
        <f>入力シート⑧!N155</f>
        <v>0</v>
      </c>
      <c r="O153" s="378">
        <f>入力シート⑧!O155</f>
        <v>0</v>
      </c>
      <c r="P153" s="379" t="str">
        <f>入力シート⑧!P155</f>
        <v/>
      </c>
      <c r="Q153" s="380" t="str">
        <f>入力シート⑧!Q155</f>
        <v/>
      </c>
    </row>
    <row r="154" spans="1:17" x14ac:dyDescent="0.15">
      <c r="A154" s="368">
        <v>146</v>
      </c>
      <c r="B154" s="979">
        <f>入力シート⑧!B156</f>
        <v>0</v>
      </c>
      <c r="C154" s="980"/>
      <c r="D154" s="396">
        <f>入力シート⑧!D156</f>
        <v>0</v>
      </c>
      <c r="E154" s="378">
        <f>入力シート⑧!E156</f>
        <v>0</v>
      </c>
      <c r="F154" s="379" t="str">
        <f>入力シート⑧!F156</f>
        <v/>
      </c>
      <c r="G154" s="378">
        <f>入力シート⑧!G156</f>
        <v>0</v>
      </c>
      <c r="H154" s="378">
        <f>入力シート⑧!H156</f>
        <v>0</v>
      </c>
      <c r="I154" s="379" t="str">
        <f>入力シート⑧!I156</f>
        <v/>
      </c>
      <c r="J154" s="380" t="str">
        <f>入力シート⑧!J156</f>
        <v/>
      </c>
      <c r="K154" s="396">
        <f>入力シート⑧!K156</f>
        <v>0</v>
      </c>
      <c r="L154" s="378">
        <f>入力シート⑧!L156</f>
        <v>0</v>
      </c>
      <c r="M154" s="379" t="str">
        <f>入力シート⑧!M156</f>
        <v/>
      </c>
      <c r="N154" s="378">
        <f>入力シート⑧!N156</f>
        <v>0</v>
      </c>
      <c r="O154" s="378">
        <f>入力シート⑧!O156</f>
        <v>0</v>
      </c>
      <c r="P154" s="379" t="str">
        <f>入力シート⑧!P156</f>
        <v/>
      </c>
      <c r="Q154" s="380" t="str">
        <f>入力シート⑧!Q156</f>
        <v/>
      </c>
    </row>
    <row r="155" spans="1:17" x14ac:dyDescent="0.15">
      <c r="A155" s="363">
        <v>147</v>
      </c>
      <c r="B155" s="979">
        <f>入力シート⑧!B157</f>
        <v>0</v>
      </c>
      <c r="C155" s="980"/>
      <c r="D155" s="396">
        <f>入力シート⑧!D157</f>
        <v>0</v>
      </c>
      <c r="E155" s="378">
        <f>入力シート⑧!E157</f>
        <v>0</v>
      </c>
      <c r="F155" s="379" t="str">
        <f>入力シート⑧!F157</f>
        <v/>
      </c>
      <c r="G155" s="378">
        <f>入力シート⑧!G157</f>
        <v>0</v>
      </c>
      <c r="H155" s="378">
        <f>入力シート⑧!H157</f>
        <v>0</v>
      </c>
      <c r="I155" s="379" t="str">
        <f>入力シート⑧!I157</f>
        <v/>
      </c>
      <c r="J155" s="380" t="str">
        <f>入力シート⑧!J157</f>
        <v/>
      </c>
      <c r="K155" s="396">
        <f>入力シート⑧!K157</f>
        <v>0</v>
      </c>
      <c r="L155" s="378">
        <f>入力シート⑧!L157</f>
        <v>0</v>
      </c>
      <c r="M155" s="379" t="str">
        <f>入力シート⑧!M157</f>
        <v/>
      </c>
      <c r="N155" s="378">
        <f>入力シート⑧!N157</f>
        <v>0</v>
      </c>
      <c r="O155" s="378">
        <f>入力シート⑧!O157</f>
        <v>0</v>
      </c>
      <c r="P155" s="379" t="str">
        <f>入力シート⑧!P157</f>
        <v/>
      </c>
      <c r="Q155" s="380" t="str">
        <f>入力シート⑧!Q157</f>
        <v/>
      </c>
    </row>
    <row r="156" spans="1:17" x14ac:dyDescent="0.15">
      <c r="A156" s="368">
        <v>148</v>
      </c>
      <c r="B156" s="979">
        <f>入力シート⑧!B158</f>
        <v>0</v>
      </c>
      <c r="C156" s="980"/>
      <c r="D156" s="396">
        <f>入力シート⑧!D158</f>
        <v>0</v>
      </c>
      <c r="E156" s="378">
        <f>入力シート⑧!E158</f>
        <v>0</v>
      </c>
      <c r="F156" s="379" t="str">
        <f>入力シート⑧!F158</f>
        <v/>
      </c>
      <c r="G156" s="378">
        <f>入力シート⑧!G158</f>
        <v>0</v>
      </c>
      <c r="H156" s="378">
        <f>入力シート⑧!H158</f>
        <v>0</v>
      </c>
      <c r="I156" s="379" t="str">
        <f>入力シート⑧!I158</f>
        <v/>
      </c>
      <c r="J156" s="380" t="str">
        <f>入力シート⑧!J158</f>
        <v/>
      </c>
      <c r="K156" s="396">
        <f>入力シート⑧!K158</f>
        <v>0</v>
      </c>
      <c r="L156" s="378">
        <f>入力シート⑧!L158</f>
        <v>0</v>
      </c>
      <c r="M156" s="379" t="str">
        <f>入力シート⑧!M158</f>
        <v/>
      </c>
      <c r="N156" s="378">
        <f>入力シート⑧!N158</f>
        <v>0</v>
      </c>
      <c r="O156" s="378">
        <f>入力シート⑧!O158</f>
        <v>0</v>
      </c>
      <c r="P156" s="379" t="str">
        <f>入力シート⑧!P158</f>
        <v/>
      </c>
      <c r="Q156" s="380" t="str">
        <f>入力シート⑧!Q158</f>
        <v/>
      </c>
    </row>
    <row r="157" spans="1:17" x14ac:dyDescent="0.15">
      <c r="A157" s="363">
        <v>149</v>
      </c>
      <c r="B157" s="979">
        <f>入力シート⑧!B159</f>
        <v>0</v>
      </c>
      <c r="C157" s="980"/>
      <c r="D157" s="396">
        <f>入力シート⑧!D159</f>
        <v>0</v>
      </c>
      <c r="E157" s="378">
        <f>入力シート⑧!E159</f>
        <v>0</v>
      </c>
      <c r="F157" s="379" t="str">
        <f>入力シート⑧!F159</f>
        <v/>
      </c>
      <c r="G157" s="378">
        <f>入力シート⑧!G159</f>
        <v>0</v>
      </c>
      <c r="H157" s="378">
        <f>入力シート⑧!H159</f>
        <v>0</v>
      </c>
      <c r="I157" s="379" t="str">
        <f>入力シート⑧!I159</f>
        <v/>
      </c>
      <c r="J157" s="380" t="str">
        <f>入力シート⑧!J159</f>
        <v/>
      </c>
      <c r="K157" s="396">
        <f>入力シート⑧!K159</f>
        <v>0</v>
      </c>
      <c r="L157" s="378">
        <f>入力シート⑧!L159</f>
        <v>0</v>
      </c>
      <c r="M157" s="379" t="str">
        <f>入力シート⑧!M159</f>
        <v/>
      </c>
      <c r="N157" s="378">
        <f>入力シート⑧!N159</f>
        <v>0</v>
      </c>
      <c r="O157" s="378">
        <f>入力シート⑧!O159</f>
        <v>0</v>
      </c>
      <c r="P157" s="379" t="str">
        <f>入力シート⑧!P159</f>
        <v/>
      </c>
      <c r="Q157" s="380" t="str">
        <f>入力シート⑧!Q159</f>
        <v/>
      </c>
    </row>
    <row r="158" spans="1:17" x14ac:dyDescent="0.15">
      <c r="A158" s="368">
        <v>150</v>
      </c>
      <c r="B158" s="979">
        <f>入力シート⑧!B160</f>
        <v>0</v>
      </c>
      <c r="C158" s="980"/>
      <c r="D158" s="396">
        <f>入力シート⑧!D160</f>
        <v>0</v>
      </c>
      <c r="E158" s="378">
        <f>入力シート⑧!E160</f>
        <v>0</v>
      </c>
      <c r="F158" s="379" t="str">
        <f>入力シート⑧!F160</f>
        <v/>
      </c>
      <c r="G158" s="378">
        <f>入力シート⑧!G160</f>
        <v>0</v>
      </c>
      <c r="H158" s="378">
        <f>入力シート⑧!H160</f>
        <v>0</v>
      </c>
      <c r="I158" s="379" t="str">
        <f>入力シート⑧!I160</f>
        <v/>
      </c>
      <c r="J158" s="380" t="str">
        <f>入力シート⑧!J160</f>
        <v/>
      </c>
      <c r="K158" s="396">
        <f>入力シート⑧!K160</f>
        <v>0</v>
      </c>
      <c r="L158" s="378">
        <f>入力シート⑧!L160</f>
        <v>0</v>
      </c>
      <c r="M158" s="379" t="str">
        <f>入力シート⑧!M160</f>
        <v/>
      </c>
      <c r="N158" s="378">
        <f>入力シート⑧!N160</f>
        <v>0</v>
      </c>
      <c r="O158" s="378">
        <f>入力シート⑧!O160</f>
        <v>0</v>
      </c>
      <c r="P158" s="379" t="str">
        <f>入力シート⑧!P160</f>
        <v/>
      </c>
      <c r="Q158" s="380" t="str">
        <f>入力シート⑧!Q160</f>
        <v/>
      </c>
    </row>
    <row r="159" spans="1:17" x14ac:dyDescent="0.15">
      <c r="A159" s="363">
        <v>151</v>
      </c>
      <c r="B159" s="979">
        <f>入力シート⑧!B161</f>
        <v>0</v>
      </c>
      <c r="C159" s="980"/>
      <c r="D159" s="396">
        <f>入力シート⑧!D161</f>
        <v>0</v>
      </c>
      <c r="E159" s="378">
        <f>入力シート⑧!E161</f>
        <v>0</v>
      </c>
      <c r="F159" s="379" t="str">
        <f>入力シート⑧!F161</f>
        <v/>
      </c>
      <c r="G159" s="378">
        <f>入力シート⑧!G161</f>
        <v>0</v>
      </c>
      <c r="H159" s="378">
        <f>入力シート⑧!H161</f>
        <v>0</v>
      </c>
      <c r="I159" s="379" t="str">
        <f>入力シート⑧!I161</f>
        <v/>
      </c>
      <c r="J159" s="380" t="str">
        <f>入力シート⑧!J161</f>
        <v/>
      </c>
      <c r="K159" s="396">
        <f>入力シート⑧!K161</f>
        <v>0</v>
      </c>
      <c r="L159" s="378">
        <f>入力シート⑧!L161</f>
        <v>0</v>
      </c>
      <c r="M159" s="379" t="str">
        <f>入力シート⑧!M161</f>
        <v/>
      </c>
      <c r="N159" s="378">
        <f>入力シート⑧!N161</f>
        <v>0</v>
      </c>
      <c r="O159" s="378">
        <f>入力シート⑧!O161</f>
        <v>0</v>
      </c>
      <c r="P159" s="379" t="str">
        <f>入力シート⑧!P161</f>
        <v/>
      </c>
      <c r="Q159" s="380" t="str">
        <f>入力シート⑧!Q161</f>
        <v/>
      </c>
    </row>
    <row r="160" spans="1:17" x14ac:dyDescent="0.15">
      <c r="A160" s="368">
        <v>152</v>
      </c>
      <c r="B160" s="979">
        <f>入力シート⑧!B162</f>
        <v>0</v>
      </c>
      <c r="C160" s="980"/>
      <c r="D160" s="396">
        <f>入力シート⑧!D162</f>
        <v>0</v>
      </c>
      <c r="E160" s="378">
        <f>入力シート⑧!E162</f>
        <v>0</v>
      </c>
      <c r="F160" s="379" t="str">
        <f>入力シート⑧!F162</f>
        <v/>
      </c>
      <c r="G160" s="378">
        <f>入力シート⑧!G162</f>
        <v>0</v>
      </c>
      <c r="H160" s="378">
        <f>入力シート⑧!H162</f>
        <v>0</v>
      </c>
      <c r="I160" s="379" t="str">
        <f>入力シート⑧!I162</f>
        <v/>
      </c>
      <c r="J160" s="380" t="str">
        <f>入力シート⑧!J162</f>
        <v/>
      </c>
      <c r="K160" s="396">
        <f>入力シート⑧!K162</f>
        <v>0</v>
      </c>
      <c r="L160" s="378">
        <f>入力シート⑧!L162</f>
        <v>0</v>
      </c>
      <c r="M160" s="379" t="str">
        <f>入力シート⑧!M162</f>
        <v/>
      </c>
      <c r="N160" s="378">
        <f>入力シート⑧!N162</f>
        <v>0</v>
      </c>
      <c r="O160" s="378">
        <f>入力シート⑧!O162</f>
        <v>0</v>
      </c>
      <c r="P160" s="379" t="str">
        <f>入力シート⑧!P162</f>
        <v/>
      </c>
      <c r="Q160" s="380" t="str">
        <f>入力シート⑧!Q162</f>
        <v/>
      </c>
    </row>
    <row r="161" spans="1:17" x14ac:dyDescent="0.15">
      <c r="A161" s="363">
        <v>153</v>
      </c>
      <c r="B161" s="979">
        <f>入力シート⑧!B163</f>
        <v>0</v>
      </c>
      <c r="C161" s="980"/>
      <c r="D161" s="396">
        <f>入力シート⑧!D163</f>
        <v>0</v>
      </c>
      <c r="E161" s="378">
        <f>入力シート⑧!E163</f>
        <v>0</v>
      </c>
      <c r="F161" s="379" t="str">
        <f>入力シート⑧!F163</f>
        <v/>
      </c>
      <c r="G161" s="378">
        <f>入力シート⑧!G163</f>
        <v>0</v>
      </c>
      <c r="H161" s="378">
        <f>入力シート⑧!H163</f>
        <v>0</v>
      </c>
      <c r="I161" s="379" t="str">
        <f>入力シート⑧!I163</f>
        <v/>
      </c>
      <c r="J161" s="380" t="str">
        <f>入力シート⑧!J163</f>
        <v/>
      </c>
      <c r="K161" s="396">
        <f>入力シート⑧!K163</f>
        <v>0</v>
      </c>
      <c r="L161" s="378">
        <f>入力シート⑧!L163</f>
        <v>0</v>
      </c>
      <c r="M161" s="379" t="str">
        <f>入力シート⑧!M163</f>
        <v/>
      </c>
      <c r="N161" s="378">
        <f>入力シート⑧!N163</f>
        <v>0</v>
      </c>
      <c r="O161" s="378">
        <f>入力シート⑧!O163</f>
        <v>0</v>
      </c>
      <c r="P161" s="379" t="str">
        <f>入力シート⑧!P163</f>
        <v/>
      </c>
      <c r="Q161" s="380" t="str">
        <f>入力シート⑧!Q163</f>
        <v/>
      </c>
    </row>
    <row r="162" spans="1:17" x14ac:dyDescent="0.15">
      <c r="A162" s="368">
        <v>154</v>
      </c>
      <c r="B162" s="979">
        <f>入力シート⑧!B164</f>
        <v>0</v>
      </c>
      <c r="C162" s="980"/>
      <c r="D162" s="396">
        <f>入力シート⑧!D164</f>
        <v>0</v>
      </c>
      <c r="E162" s="378">
        <f>入力シート⑧!E164</f>
        <v>0</v>
      </c>
      <c r="F162" s="379" t="str">
        <f>入力シート⑧!F164</f>
        <v/>
      </c>
      <c r="G162" s="378">
        <f>入力シート⑧!G164</f>
        <v>0</v>
      </c>
      <c r="H162" s="378">
        <f>入力シート⑧!H164</f>
        <v>0</v>
      </c>
      <c r="I162" s="379" t="str">
        <f>入力シート⑧!I164</f>
        <v/>
      </c>
      <c r="J162" s="380" t="str">
        <f>入力シート⑧!J164</f>
        <v/>
      </c>
      <c r="K162" s="396">
        <f>入力シート⑧!K164</f>
        <v>0</v>
      </c>
      <c r="L162" s="378">
        <f>入力シート⑧!L164</f>
        <v>0</v>
      </c>
      <c r="M162" s="379" t="str">
        <f>入力シート⑧!M164</f>
        <v/>
      </c>
      <c r="N162" s="378">
        <f>入力シート⑧!N164</f>
        <v>0</v>
      </c>
      <c r="O162" s="378">
        <f>入力シート⑧!O164</f>
        <v>0</v>
      </c>
      <c r="P162" s="379" t="str">
        <f>入力シート⑧!P164</f>
        <v/>
      </c>
      <c r="Q162" s="380" t="str">
        <f>入力シート⑧!Q164</f>
        <v/>
      </c>
    </row>
    <row r="163" spans="1:17" x14ac:dyDescent="0.15">
      <c r="A163" s="363">
        <v>155</v>
      </c>
      <c r="B163" s="979">
        <f>入力シート⑧!B165</f>
        <v>0</v>
      </c>
      <c r="C163" s="980"/>
      <c r="D163" s="396">
        <f>入力シート⑧!D165</f>
        <v>0</v>
      </c>
      <c r="E163" s="378">
        <f>入力シート⑧!E165</f>
        <v>0</v>
      </c>
      <c r="F163" s="379" t="str">
        <f>入力シート⑧!F165</f>
        <v/>
      </c>
      <c r="G163" s="378">
        <f>入力シート⑧!G165</f>
        <v>0</v>
      </c>
      <c r="H163" s="378">
        <f>入力シート⑧!H165</f>
        <v>0</v>
      </c>
      <c r="I163" s="379" t="str">
        <f>入力シート⑧!I165</f>
        <v/>
      </c>
      <c r="J163" s="380" t="str">
        <f>入力シート⑧!J165</f>
        <v/>
      </c>
      <c r="K163" s="396">
        <f>入力シート⑧!K165</f>
        <v>0</v>
      </c>
      <c r="L163" s="378">
        <f>入力シート⑧!L165</f>
        <v>0</v>
      </c>
      <c r="M163" s="379" t="str">
        <f>入力シート⑧!M165</f>
        <v/>
      </c>
      <c r="N163" s="378">
        <f>入力シート⑧!N165</f>
        <v>0</v>
      </c>
      <c r="O163" s="378">
        <f>入力シート⑧!O165</f>
        <v>0</v>
      </c>
      <c r="P163" s="379" t="str">
        <f>入力シート⑧!P165</f>
        <v/>
      </c>
      <c r="Q163" s="380" t="str">
        <f>入力シート⑧!Q165</f>
        <v/>
      </c>
    </row>
    <row r="164" spans="1:17" x14ac:dyDescent="0.15">
      <c r="A164" s="368">
        <v>156</v>
      </c>
      <c r="B164" s="979">
        <f>入力シート⑧!B166</f>
        <v>0</v>
      </c>
      <c r="C164" s="980"/>
      <c r="D164" s="396">
        <f>入力シート⑧!D166</f>
        <v>0</v>
      </c>
      <c r="E164" s="378">
        <f>入力シート⑧!E166</f>
        <v>0</v>
      </c>
      <c r="F164" s="379" t="str">
        <f>入力シート⑧!F166</f>
        <v/>
      </c>
      <c r="G164" s="378">
        <f>入力シート⑧!G166</f>
        <v>0</v>
      </c>
      <c r="H164" s="378">
        <f>入力シート⑧!H166</f>
        <v>0</v>
      </c>
      <c r="I164" s="379" t="str">
        <f>入力シート⑧!I166</f>
        <v/>
      </c>
      <c r="J164" s="380" t="str">
        <f>入力シート⑧!J166</f>
        <v/>
      </c>
      <c r="K164" s="396">
        <f>入力シート⑧!K166</f>
        <v>0</v>
      </c>
      <c r="L164" s="378">
        <f>入力シート⑧!L166</f>
        <v>0</v>
      </c>
      <c r="M164" s="379" t="str">
        <f>入力シート⑧!M166</f>
        <v/>
      </c>
      <c r="N164" s="378">
        <f>入力シート⑧!N166</f>
        <v>0</v>
      </c>
      <c r="O164" s="378">
        <f>入力シート⑧!O166</f>
        <v>0</v>
      </c>
      <c r="P164" s="379" t="str">
        <f>入力シート⑧!P166</f>
        <v/>
      </c>
      <c r="Q164" s="380" t="str">
        <f>入力シート⑧!Q166</f>
        <v/>
      </c>
    </row>
    <row r="165" spans="1:17" x14ac:dyDescent="0.15">
      <c r="A165" s="363">
        <v>157</v>
      </c>
      <c r="B165" s="979">
        <f>入力シート⑧!B167</f>
        <v>0</v>
      </c>
      <c r="C165" s="980"/>
      <c r="D165" s="396">
        <f>入力シート⑧!D167</f>
        <v>0</v>
      </c>
      <c r="E165" s="378">
        <f>入力シート⑧!E167</f>
        <v>0</v>
      </c>
      <c r="F165" s="379" t="str">
        <f>入力シート⑧!F167</f>
        <v/>
      </c>
      <c r="G165" s="378">
        <f>入力シート⑧!G167</f>
        <v>0</v>
      </c>
      <c r="H165" s="378">
        <f>入力シート⑧!H167</f>
        <v>0</v>
      </c>
      <c r="I165" s="379" t="str">
        <f>入力シート⑧!I167</f>
        <v/>
      </c>
      <c r="J165" s="380" t="str">
        <f>入力シート⑧!J167</f>
        <v/>
      </c>
      <c r="K165" s="396">
        <f>入力シート⑧!K167</f>
        <v>0</v>
      </c>
      <c r="L165" s="378">
        <f>入力シート⑧!L167</f>
        <v>0</v>
      </c>
      <c r="M165" s="379" t="str">
        <f>入力シート⑧!M167</f>
        <v/>
      </c>
      <c r="N165" s="378">
        <f>入力シート⑧!N167</f>
        <v>0</v>
      </c>
      <c r="O165" s="378">
        <f>入力シート⑧!O167</f>
        <v>0</v>
      </c>
      <c r="P165" s="379" t="str">
        <f>入力シート⑧!P167</f>
        <v/>
      </c>
      <c r="Q165" s="380" t="str">
        <f>入力シート⑧!Q167</f>
        <v/>
      </c>
    </row>
    <row r="166" spans="1:17" x14ac:dyDescent="0.15">
      <c r="A166" s="368">
        <v>158</v>
      </c>
      <c r="B166" s="979">
        <f>入力シート⑧!B168</f>
        <v>0</v>
      </c>
      <c r="C166" s="980"/>
      <c r="D166" s="396">
        <f>入力シート⑧!D168</f>
        <v>0</v>
      </c>
      <c r="E166" s="378">
        <f>入力シート⑧!E168</f>
        <v>0</v>
      </c>
      <c r="F166" s="379" t="str">
        <f>入力シート⑧!F168</f>
        <v/>
      </c>
      <c r="G166" s="378">
        <f>入力シート⑧!G168</f>
        <v>0</v>
      </c>
      <c r="H166" s="378">
        <f>入力シート⑧!H168</f>
        <v>0</v>
      </c>
      <c r="I166" s="379" t="str">
        <f>入力シート⑧!I168</f>
        <v/>
      </c>
      <c r="J166" s="380" t="str">
        <f>入力シート⑧!J168</f>
        <v/>
      </c>
      <c r="K166" s="396">
        <f>入力シート⑧!K168</f>
        <v>0</v>
      </c>
      <c r="L166" s="378">
        <f>入力シート⑧!L168</f>
        <v>0</v>
      </c>
      <c r="M166" s="379" t="str">
        <f>入力シート⑧!M168</f>
        <v/>
      </c>
      <c r="N166" s="378">
        <f>入力シート⑧!N168</f>
        <v>0</v>
      </c>
      <c r="O166" s="378">
        <f>入力シート⑧!O168</f>
        <v>0</v>
      </c>
      <c r="P166" s="379" t="str">
        <f>入力シート⑧!P168</f>
        <v/>
      </c>
      <c r="Q166" s="380" t="str">
        <f>入力シート⑧!Q168</f>
        <v/>
      </c>
    </row>
    <row r="167" spans="1:17" x14ac:dyDescent="0.15">
      <c r="A167" s="363">
        <v>159</v>
      </c>
      <c r="B167" s="979">
        <f>入力シート⑧!B169</f>
        <v>0</v>
      </c>
      <c r="C167" s="980"/>
      <c r="D167" s="396">
        <f>入力シート⑧!D169</f>
        <v>0</v>
      </c>
      <c r="E167" s="378">
        <f>入力シート⑧!E169</f>
        <v>0</v>
      </c>
      <c r="F167" s="379" t="str">
        <f>入力シート⑧!F169</f>
        <v/>
      </c>
      <c r="G167" s="378">
        <f>入力シート⑧!G169</f>
        <v>0</v>
      </c>
      <c r="H167" s="378">
        <f>入力シート⑧!H169</f>
        <v>0</v>
      </c>
      <c r="I167" s="379" t="str">
        <f>入力シート⑧!I169</f>
        <v/>
      </c>
      <c r="J167" s="380" t="str">
        <f>入力シート⑧!J169</f>
        <v/>
      </c>
      <c r="K167" s="396">
        <f>入力シート⑧!K169</f>
        <v>0</v>
      </c>
      <c r="L167" s="378">
        <f>入力シート⑧!L169</f>
        <v>0</v>
      </c>
      <c r="M167" s="379" t="str">
        <f>入力シート⑧!M169</f>
        <v/>
      </c>
      <c r="N167" s="378">
        <f>入力シート⑧!N169</f>
        <v>0</v>
      </c>
      <c r="O167" s="378">
        <f>入力シート⑧!O169</f>
        <v>0</v>
      </c>
      <c r="P167" s="379" t="str">
        <f>入力シート⑧!P169</f>
        <v/>
      </c>
      <c r="Q167" s="380" t="str">
        <f>入力シート⑧!Q169</f>
        <v/>
      </c>
    </row>
    <row r="168" spans="1:17" x14ac:dyDescent="0.15">
      <c r="A168" s="368">
        <v>160</v>
      </c>
      <c r="B168" s="979">
        <f>入力シート⑧!B170</f>
        <v>0</v>
      </c>
      <c r="C168" s="980"/>
      <c r="D168" s="396">
        <f>入力シート⑧!D170</f>
        <v>0</v>
      </c>
      <c r="E168" s="378">
        <f>入力シート⑧!E170</f>
        <v>0</v>
      </c>
      <c r="F168" s="379" t="str">
        <f>入力シート⑧!F170</f>
        <v/>
      </c>
      <c r="G168" s="378">
        <f>入力シート⑧!G170</f>
        <v>0</v>
      </c>
      <c r="H168" s="378">
        <f>入力シート⑧!H170</f>
        <v>0</v>
      </c>
      <c r="I168" s="379" t="str">
        <f>入力シート⑧!I170</f>
        <v/>
      </c>
      <c r="J168" s="380" t="str">
        <f>入力シート⑧!J170</f>
        <v/>
      </c>
      <c r="K168" s="396">
        <f>入力シート⑧!K170</f>
        <v>0</v>
      </c>
      <c r="L168" s="378">
        <f>入力シート⑧!L170</f>
        <v>0</v>
      </c>
      <c r="M168" s="379" t="str">
        <f>入力シート⑧!M170</f>
        <v/>
      </c>
      <c r="N168" s="378">
        <f>入力シート⑧!N170</f>
        <v>0</v>
      </c>
      <c r="O168" s="378">
        <f>入力シート⑧!O170</f>
        <v>0</v>
      </c>
      <c r="P168" s="379" t="str">
        <f>入力シート⑧!P170</f>
        <v/>
      </c>
      <c r="Q168" s="380" t="str">
        <f>入力シート⑧!Q170</f>
        <v/>
      </c>
    </row>
    <row r="169" spans="1:17" x14ac:dyDescent="0.15">
      <c r="A169" s="363">
        <v>161</v>
      </c>
      <c r="B169" s="979">
        <f>入力シート⑧!B171</f>
        <v>0</v>
      </c>
      <c r="C169" s="980"/>
      <c r="D169" s="396">
        <f>入力シート⑧!D171</f>
        <v>0</v>
      </c>
      <c r="E169" s="378">
        <f>入力シート⑧!E171</f>
        <v>0</v>
      </c>
      <c r="F169" s="379" t="str">
        <f>入力シート⑧!F171</f>
        <v/>
      </c>
      <c r="G169" s="378">
        <f>入力シート⑧!G171</f>
        <v>0</v>
      </c>
      <c r="H169" s="378">
        <f>入力シート⑧!H171</f>
        <v>0</v>
      </c>
      <c r="I169" s="379" t="str">
        <f>入力シート⑧!I171</f>
        <v/>
      </c>
      <c r="J169" s="380" t="str">
        <f>入力シート⑧!J171</f>
        <v/>
      </c>
      <c r="K169" s="396">
        <f>入力シート⑧!K171</f>
        <v>0</v>
      </c>
      <c r="L169" s="378">
        <f>入力シート⑧!L171</f>
        <v>0</v>
      </c>
      <c r="M169" s="379" t="str">
        <f>入力シート⑧!M171</f>
        <v/>
      </c>
      <c r="N169" s="378">
        <f>入力シート⑧!N171</f>
        <v>0</v>
      </c>
      <c r="O169" s="378">
        <f>入力シート⑧!O171</f>
        <v>0</v>
      </c>
      <c r="P169" s="379" t="str">
        <f>入力シート⑧!P171</f>
        <v/>
      </c>
      <c r="Q169" s="380" t="str">
        <f>入力シート⑧!Q171</f>
        <v/>
      </c>
    </row>
    <row r="170" spans="1:17" x14ac:dyDescent="0.15">
      <c r="A170" s="368">
        <v>162</v>
      </c>
      <c r="B170" s="979">
        <f>入力シート⑧!B172</f>
        <v>0</v>
      </c>
      <c r="C170" s="980"/>
      <c r="D170" s="396">
        <f>入力シート⑧!D172</f>
        <v>0</v>
      </c>
      <c r="E170" s="378">
        <f>入力シート⑧!E172</f>
        <v>0</v>
      </c>
      <c r="F170" s="379" t="str">
        <f>入力シート⑧!F172</f>
        <v/>
      </c>
      <c r="G170" s="378">
        <f>入力シート⑧!G172</f>
        <v>0</v>
      </c>
      <c r="H170" s="378">
        <f>入力シート⑧!H172</f>
        <v>0</v>
      </c>
      <c r="I170" s="379" t="str">
        <f>入力シート⑧!I172</f>
        <v/>
      </c>
      <c r="J170" s="380" t="str">
        <f>入力シート⑧!J172</f>
        <v/>
      </c>
      <c r="K170" s="396">
        <f>入力シート⑧!K172</f>
        <v>0</v>
      </c>
      <c r="L170" s="378">
        <f>入力シート⑧!L172</f>
        <v>0</v>
      </c>
      <c r="M170" s="379" t="str">
        <f>入力シート⑧!M172</f>
        <v/>
      </c>
      <c r="N170" s="378">
        <f>入力シート⑧!N172</f>
        <v>0</v>
      </c>
      <c r="O170" s="378">
        <f>入力シート⑧!O172</f>
        <v>0</v>
      </c>
      <c r="P170" s="379" t="str">
        <f>入力シート⑧!P172</f>
        <v/>
      </c>
      <c r="Q170" s="380" t="str">
        <f>入力シート⑧!Q172</f>
        <v/>
      </c>
    </row>
    <row r="171" spans="1:17" x14ac:dyDescent="0.15">
      <c r="A171" s="363">
        <v>163</v>
      </c>
      <c r="B171" s="979">
        <f>入力シート⑧!B173</f>
        <v>0</v>
      </c>
      <c r="C171" s="980"/>
      <c r="D171" s="396">
        <f>入力シート⑧!D173</f>
        <v>0</v>
      </c>
      <c r="E171" s="378">
        <f>入力シート⑧!E173</f>
        <v>0</v>
      </c>
      <c r="F171" s="379" t="str">
        <f>入力シート⑧!F173</f>
        <v/>
      </c>
      <c r="G171" s="378">
        <f>入力シート⑧!G173</f>
        <v>0</v>
      </c>
      <c r="H171" s="378">
        <f>入力シート⑧!H173</f>
        <v>0</v>
      </c>
      <c r="I171" s="379" t="str">
        <f>入力シート⑧!I173</f>
        <v/>
      </c>
      <c r="J171" s="380" t="str">
        <f>入力シート⑧!J173</f>
        <v/>
      </c>
      <c r="K171" s="396">
        <f>入力シート⑧!K173</f>
        <v>0</v>
      </c>
      <c r="L171" s="378">
        <f>入力シート⑧!L173</f>
        <v>0</v>
      </c>
      <c r="M171" s="379" t="str">
        <f>入力シート⑧!M173</f>
        <v/>
      </c>
      <c r="N171" s="378">
        <f>入力シート⑧!N173</f>
        <v>0</v>
      </c>
      <c r="O171" s="378">
        <f>入力シート⑧!O173</f>
        <v>0</v>
      </c>
      <c r="P171" s="379" t="str">
        <f>入力シート⑧!P173</f>
        <v/>
      </c>
      <c r="Q171" s="380" t="str">
        <f>入力シート⑧!Q173</f>
        <v/>
      </c>
    </row>
    <row r="172" spans="1:17" x14ac:dyDescent="0.15">
      <c r="A172" s="368">
        <v>164</v>
      </c>
      <c r="B172" s="979">
        <f>入力シート⑧!B174</f>
        <v>0</v>
      </c>
      <c r="C172" s="980"/>
      <c r="D172" s="396">
        <f>入力シート⑧!D174</f>
        <v>0</v>
      </c>
      <c r="E172" s="378">
        <f>入力シート⑧!E174</f>
        <v>0</v>
      </c>
      <c r="F172" s="379" t="str">
        <f>入力シート⑧!F174</f>
        <v/>
      </c>
      <c r="G172" s="378">
        <f>入力シート⑧!G174</f>
        <v>0</v>
      </c>
      <c r="H172" s="378">
        <f>入力シート⑧!H174</f>
        <v>0</v>
      </c>
      <c r="I172" s="379" t="str">
        <f>入力シート⑧!I174</f>
        <v/>
      </c>
      <c r="J172" s="380" t="str">
        <f>入力シート⑧!J174</f>
        <v/>
      </c>
      <c r="K172" s="396">
        <f>入力シート⑧!K174</f>
        <v>0</v>
      </c>
      <c r="L172" s="378">
        <f>入力シート⑧!L174</f>
        <v>0</v>
      </c>
      <c r="M172" s="379" t="str">
        <f>入力シート⑧!M174</f>
        <v/>
      </c>
      <c r="N172" s="378">
        <f>入力シート⑧!N174</f>
        <v>0</v>
      </c>
      <c r="O172" s="378">
        <f>入力シート⑧!O174</f>
        <v>0</v>
      </c>
      <c r="P172" s="379" t="str">
        <f>入力シート⑧!P174</f>
        <v/>
      </c>
      <c r="Q172" s="380" t="str">
        <f>入力シート⑧!Q174</f>
        <v/>
      </c>
    </row>
    <row r="173" spans="1:17" x14ac:dyDescent="0.15">
      <c r="A173" s="363">
        <v>165</v>
      </c>
      <c r="B173" s="979">
        <f>入力シート⑧!B175</f>
        <v>0</v>
      </c>
      <c r="C173" s="980"/>
      <c r="D173" s="396">
        <f>入力シート⑧!D175</f>
        <v>0</v>
      </c>
      <c r="E173" s="378">
        <f>入力シート⑧!E175</f>
        <v>0</v>
      </c>
      <c r="F173" s="379" t="str">
        <f>入力シート⑧!F175</f>
        <v/>
      </c>
      <c r="G173" s="378">
        <f>入力シート⑧!G175</f>
        <v>0</v>
      </c>
      <c r="H173" s="378">
        <f>入力シート⑧!H175</f>
        <v>0</v>
      </c>
      <c r="I173" s="379" t="str">
        <f>入力シート⑧!I175</f>
        <v/>
      </c>
      <c r="J173" s="380" t="str">
        <f>入力シート⑧!J175</f>
        <v/>
      </c>
      <c r="K173" s="396">
        <f>入力シート⑧!K175</f>
        <v>0</v>
      </c>
      <c r="L173" s="378">
        <f>入力シート⑧!L175</f>
        <v>0</v>
      </c>
      <c r="M173" s="379" t="str">
        <f>入力シート⑧!M175</f>
        <v/>
      </c>
      <c r="N173" s="378">
        <f>入力シート⑧!N175</f>
        <v>0</v>
      </c>
      <c r="O173" s="378">
        <f>入力シート⑧!O175</f>
        <v>0</v>
      </c>
      <c r="P173" s="379" t="str">
        <f>入力シート⑧!P175</f>
        <v/>
      </c>
      <c r="Q173" s="380" t="str">
        <f>入力シート⑧!Q175</f>
        <v/>
      </c>
    </row>
    <row r="174" spans="1:17" x14ac:dyDescent="0.15">
      <c r="A174" s="368">
        <v>166</v>
      </c>
      <c r="B174" s="979">
        <f>入力シート⑧!B176</f>
        <v>0</v>
      </c>
      <c r="C174" s="980"/>
      <c r="D174" s="396">
        <f>入力シート⑧!D176</f>
        <v>0</v>
      </c>
      <c r="E174" s="378">
        <f>入力シート⑧!E176</f>
        <v>0</v>
      </c>
      <c r="F174" s="379" t="str">
        <f>入力シート⑧!F176</f>
        <v/>
      </c>
      <c r="G174" s="378">
        <f>入力シート⑧!G176</f>
        <v>0</v>
      </c>
      <c r="H174" s="378">
        <f>入力シート⑧!H176</f>
        <v>0</v>
      </c>
      <c r="I174" s="379" t="str">
        <f>入力シート⑧!I176</f>
        <v/>
      </c>
      <c r="J174" s="380" t="str">
        <f>入力シート⑧!J176</f>
        <v/>
      </c>
      <c r="K174" s="396">
        <f>入力シート⑧!K176</f>
        <v>0</v>
      </c>
      <c r="L174" s="378">
        <f>入力シート⑧!L176</f>
        <v>0</v>
      </c>
      <c r="M174" s="379" t="str">
        <f>入力シート⑧!M176</f>
        <v/>
      </c>
      <c r="N174" s="378">
        <f>入力シート⑧!N176</f>
        <v>0</v>
      </c>
      <c r="O174" s="378">
        <f>入力シート⑧!O176</f>
        <v>0</v>
      </c>
      <c r="P174" s="379" t="str">
        <f>入力シート⑧!P176</f>
        <v/>
      </c>
      <c r="Q174" s="380" t="str">
        <f>入力シート⑧!Q176</f>
        <v/>
      </c>
    </row>
    <row r="175" spans="1:17" x14ac:dyDescent="0.15">
      <c r="A175" s="363">
        <v>167</v>
      </c>
      <c r="B175" s="979">
        <f>入力シート⑧!B177</f>
        <v>0</v>
      </c>
      <c r="C175" s="980"/>
      <c r="D175" s="396">
        <f>入力シート⑧!D177</f>
        <v>0</v>
      </c>
      <c r="E175" s="378">
        <f>入力シート⑧!E177</f>
        <v>0</v>
      </c>
      <c r="F175" s="379" t="str">
        <f>入力シート⑧!F177</f>
        <v/>
      </c>
      <c r="G175" s="378">
        <f>入力シート⑧!G177</f>
        <v>0</v>
      </c>
      <c r="H175" s="378">
        <f>入力シート⑧!H177</f>
        <v>0</v>
      </c>
      <c r="I175" s="379" t="str">
        <f>入力シート⑧!I177</f>
        <v/>
      </c>
      <c r="J175" s="380" t="str">
        <f>入力シート⑧!J177</f>
        <v/>
      </c>
      <c r="K175" s="396">
        <f>入力シート⑧!K177</f>
        <v>0</v>
      </c>
      <c r="L175" s="378">
        <f>入力シート⑧!L177</f>
        <v>0</v>
      </c>
      <c r="M175" s="379" t="str">
        <f>入力シート⑧!M177</f>
        <v/>
      </c>
      <c r="N175" s="378">
        <f>入力シート⑧!N177</f>
        <v>0</v>
      </c>
      <c r="O175" s="378">
        <f>入力シート⑧!O177</f>
        <v>0</v>
      </c>
      <c r="P175" s="379" t="str">
        <f>入力シート⑧!P177</f>
        <v/>
      </c>
      <c r="Q175" s="380" t="str">
        <f>入力シート⑧!Q177</f>
        <v/>
      </c>
    </row>
    <row r="176" spans="1:17" x14ac:dyDescent="0.15">
      <c r="A176" s="368">
        <v>168</v>
      </c>
      <c r="B176" s="979">
        <f>入力シート⑧!B178</f>
        <v>0</v>
      </c>
      <c r="C176" s="980"/>
      <c r="D176" s="396">
        <f>入力シート⑧!D178</f>
        <v>0</v>
      </c>
      <c r="E176" s="378">
        <f>入力シート⑧!E178</f>
        <v>0</v>
      </c>
      <c r="F176" s="379" t="str">
        <f>入力シート⑧!F178</f>
        <v/>
      </c>
      <c r="G176" s="378">
        <f>入力シート⑧!G178</f>
        <v>0</v>
      </c>
      <c r="H176" s="378">
        <f>入力シート⑧!H178</f>
        <v>0</v>
      </c>
      <c r="I176" s="379" t="str">
        <f>入力シート⑧!I178</f>
        <v/>
      </c>
      <c r="J176" s="380" t="str">
        <f>入力シート⑧!J178</f>
        <v/>
      </c>
      <c r="K176" s="396">
        <f>入力シート⑧!K178</f>
        <v>0</v>
      </c>
      <c r="L176" s="378">
        <f>入力シート⑧!L178</f>
        <v>0</v>
      </c>
      <c r="M176" s="379" t="str">
        <f>入力シート⑧!M178</f>
        <v/>
      </c>
      <c r="N176" s="378">
        <f>入力シート⑧!N178</f>
        <v>0</v>
      </c>
      <c r="O176" s="378">
        <f>入力シート⑧!O178</f>
        <v>0</v>
      </c>
      <c r="P176" s="379" t="str">
        <f>入力シート⑧!P178</f>
        <v/>
      </c>
      <c r="Q176" s="380" t="str">
        <f>入力シート⑧!Q178</f>
        <v/>
      </c>
    </row>
    <row r="177" spans="1:17" x14ac:dyDescent="0.15">
      <c r="A177" s="363">
        <v>169</v>
      </c>
      <c r="B177" s="979">
        <f>入力シート⑧!B179</f>
        <v>0</v>
      </c>
      <c r="C177" s="980"/>
      <c r="D177" s="396">
        <f>入力シート⑧!D179</f>
        <v>0</v>
      </c>
      <c r="E177" s="378">
        <f>入力シート⑧!E179</f>
        <v>0</v>
      </c>
      <c r="F177" s="379" t="str">
        <f>入力シート⑧!F179</f>
        <v/>
      </c>
      <c r="G177" s="378">
        <f>入力シート⑧!G179</f>
        <v>0</v>
      </c>
      <c r="H177" s="378">
        <f>入力シート⑧!H179</f>
        <v>0</v>
      </c>
      <c r="I177" s="379" t="str">
        <f>入力シート⑧!I179</f>
        <v/>
      </c>
      <c r="J177" s="380" t="str">
        <f>入力シート⑧!J179</f>
        <v/>
      </c>
      <c r="K177" s="396">
        <f>入力シート⑧!K179</f>
        <v>0</v>
      </c>
      <c r="L177" s="378">
        <f>入力シート⑧!L179</f>
        <v>0</v>
      </c>
      <c r="M177" s="379" t="str">
        <f>入力シート⑧!M179</f>
        <v/>
      </c>
      <c r="N177" s="378">
        <f>入力シート⑧!N179</f>
        <v>0</v>
      </c>
      <c r="O177" s="378">
        <f>入力シート⑧!O179</f>
        <v>0</v>
      </c>
      <c r="P177" s="379" t="str">
        <f>入力シート⑧!P179</f>
        <v/>
      </c>
      <c r="Q177" s="380" t="str">
        <f>入力シート⑧!Q179</f>
        <v/>
      </c>
    </row>
    <row r="178" spans="1:17" x14ac:dyDescent="0.15">
      <c r="A178" s="368">
        <v>170</v>
      </c>
      <c r="B178" s="979">
        <f>入力シート⑧!B180</f>
        <v>0</v>
      </c>
      <c r="C178" s="980"/>
      <c r="D178" s="396">
        <f>入力シート⑧!D180</f>
        <v>0</v>
      </c>
      <c r="E178" s="378">
        <f>入力シート⑧!E180</f>
        <v>0</v>
      </c>
      <c r="F178" s="379" t="str">
        <f>入力シート⑧!F180</f>
        <v/>
      </c>
      <c r="G178" s="378">
        <f>入力シート⑧!G180</f>
        <v>0</v>
      </c>
      <c r="H178" s="378">
        <f>入力シート⑧!H180</f>
        <v>0</v>
      </c>
      <c r="I178" s="379" t="str">
        <f>入力シート⑧!I180</f>
        <v/>
      </c>
      <c r="J178" s="380" t="str">
        <f>入力シート⑧!J180</f>
        <v/>
      </c>
      <c r="K178" s="396">
        <f>入力シート⑧!K180</f>
        <v>0</v>
      </c>
      <c r="L178" s="378">
        <f>入力シート⑧!L180</f>
        <v>0</v>
      </c>
      <c r="M178" s="379" t="str">
        <f>入力シート⑧!M180</f>
        <v/>
      </c>
      <c r="N178" s="378">
        <f>入力シート⑧!N180</f>
        <v>0</v>
      </c>
      <c r="O178" s="378">
        <f>入力シート⑧!O180</f>
        <v>0</v>
      </c>
      <c r="P178" s="379" t="str">
        <f>入力シート⑧!P180</f>
        <v/>
      </c>
      <c r="Q178" s="380" t="str">
        <f>入力シート⑧!Q180</f>
        <v/>
      </c>
    </row>
    <row r="179" spans="1:17" x14ac:dyDescent="0.15">
      <c r="A179" s="363">
        <v>171</v>
      </c>
      <c r="B179" s="979">
        <f>入力シート⑧!B181</f>
        <v>0</v>
      </c>
      <c r="C179" s="980"/>
      <c r="D179" s="396">
        <f>入力シート⑧!D181</f>
        <v>0</v>
      </c>
      <c r="E179" s="378">
        <f>入力シート⑧!E181</f>
        <v>0</v>
      </c>
      <c r="F179" s="379" t="str">
        <f>入力シート⑧!F181</f>
        <v/>
      </c>
      <c r="G179" s="378">
        <f>入力シート⑧!G181</f>
        <v>0</v>
      </c>
      <c r="H179" s="378">
        <f>入力シート⑧!H181</f>
        <v>0</v>
      </c>
      <c r="I179" s="379" t="str">
        <f>入力シート⑧!I181</f>
        <v/>
      </c>
      <c r="J179" s="380" t="str">
        <f>入力シート⑧!J181</f>
        <v/>
      </c>
      <c r="K179" s="396">
        <f>入力シート⑧!K181</f>
        <v>0</v>
      </c>
      <c r="L179" s="378">
        <f>入力シート⑧!L181</f>
        <v>0</v>
      </c>
      <c r="M179" s="379" t="str">
        <f>入力シート⑧!M181</f>
        <v/>
      </c>
      <c r="N179" s="378">
        <f>入力シート⑧!N181</f>
        <v>0</v>
      </c>
      <c r="O179" s="378">
        <f>入力シート⑧!O181</f>
        <v>0</v>
      </c>
      <c r="P179" s="379" t="str">
        <f>入力シート⑧!P181</f>
        <v/>
      </c>
      <c r="Q179" s="380" t="str">
        <f>入力シート⑧!Q181</f>
        <v/>
      </c>
    </row>
    <row r="180" spans="1:17" x14ac:dyDescent="0.15">
      <c r="A180" s="368">
        <v>172</v>
      </c>
      <c r="B180" s="979">
        <f>入力シート⑧!B182</f>
        <v>0</v>
      </c>
      <c r="C180" s="980"/>
      <c r="D180" s="396">
        <f>入力シート⑧!D182</f>
        <v>0</v>
      </c>
      <c r="E180" s="378">
        <f>入力シート⑧!E182</f>
        <v>0</v>
      </c>
      <c r="F180" s="379" t="str">
        <f>入力シート⑧!F182</f>
        <v/>
      </c>
      <c r="G180" s="378">
        <f>入力シート⑧!G182</f>
        <v>0</v>
      </c>
      <c r="H180" s="378">
        <f>入力シート⑧!H182</f>
        <v>0</v>
      </c>
      <c r="I180" s="379" t="str">
        <f>入力シート⑧!I182</f>
        <v/>
      </c>
      <c r="J180" s="380" t="str">
        <f>入力シート⑧!J182</f>
        <v/>
      </c>
      <c r="K180" s="396">
        <f>入力シート⑧!K182</f>
        <v>0</v>
      </c>
      <c r="L180" s="378">
        <f>入力シート⑧!L182</f>
        <v>0</v>
      </c>
      <c r="M180" s="379" t="str">
        <f>入力シート⑧!M182</f>
        <v/>
      </c>
      <c r="N180" s="378">
        <f>入力シート⑧!N182</f>
        <v>0</v>
      </c>
      <c r="O180" s="378">
        <f>入力シート⑧!O182</f>
        <v>0</v>
      </c>
      <c r="P180" s="379" t="str">
        <f>入力シート⑧!P182</f>
        <v/>
      </c>
      <c r="Q180" s="380" t="str">
        <f>入力シート⑧!Q182</f>
        <v/>
      </c>
    </row>
    <row r="181" spans="1:17" x14ac:dyDescent="0.15">
      <c r="A181" s="363">
        <v>173</v>
      </c>
      <c r="B181" s="979">
        <f>入力シート⑧!B183</f>
        <v>0</v>
      </c>
      <c r="C181" s="980"/>
      <c r="D181" s="396">
        <f>入力シート⑧!D183</f>
        <v>0</v>
      </c>
      <c r="E181" s="378">
        <f>入力シート⑧!E183</f>
        <v>0</v>
      </c>
      <c r="F181" s="379" t="str">
        <f>入力シート⑧!F183</f>
        <v/>
      </c>
      <c r="G181" s="378">
        <f>入力シート⑧!G183</f>
        <v>0</v>
      </c>
      <c r="H181" s="378">
        <f>入力シート⑧!H183</f>
        <v>0</v>
      </c>
      <c r="I181" s="379" t="str">
        <f>入力シート⑧!I183</f>
        <v/>
      </c>
      <c r="J181" s="380" t="str">
        <f>入力シート⑧!J183</f>
        <v/>
      </c>
      <c r="K181" s="396">
        <f>入力シート⑧!K183</f>
        <v>0</v>
      </c>
      <c r="L181" s="378">
        <f>入力シート⑧!L183</f>
        <v>0</v>
      </c>
      <c r="M181" s="379" t="str">
        <f>入力シート⑧!M183</f>
        <v/>
      </c>
      <c r="N181" s="378">
        <f>入力シート⑧!N183</f>
        <v>0</v>
      </c>
      <c r="O181" s="378">
        <f>入力シート⑧!O183</f>
        <v>0</v>
      </c>
      <c r="P181" s="379" t="str">
        <f>入力シート⑧!P183</f>
        <v/>
      </c>
      <c r="Q181" s="380" t="str">
        <f>入力シート⑧!Q183</f>
        <v/>
      </c>
    </row>
    <row r="182" spans="1:17" x14ac:dyDescent="0.15">
      <c r="A182" s="368">
        <v>174</v>
      </c>
      <c r="B182" s="979">
        <f>入力シート⑧!B184</f>
        <v>0</v>
      </c>
      <c r="C182" s="980"/>
      <c r="D182" s="396">
        <f>入力シート⑧!D184</f>
        <v>0</v>
      </c>
      <c r="E182" s="378">
        <f>入力シート⑧!E184</f>
        <v>0</v>
      </c>
      <c r="F182" s="379" t="str">
        <f>入力シート⑧!F184</f>
        <v/>
      </c>
      <c r="G182" s="378">
        <f>入力シート⑧!G184</f>
        <v>0</v>
      </c>
      <c r="H182" s="378">
        <f>入力シート⑧!H184</f>
        <v>0</v>
      </c>
      <c r="I182" s="379" t="str">
        <f>入力シート⑧!I184</f>
        <v/>
      </c>
      <c r="J182" s="380" t="str">
        <f>入力シート⑧!J184</f>
        <v/>
      </c>
      <c r="K182" s="396">
        <f>入力シート⑧!K184</f>
        <v>0</v>
      </c>
      <c r="L182" s="378">
        <f>入力シート⑧!L184</f>
        <v>0</v>
      </c>
      <c r="M182" s="379" t="str">
        <f>入力シート⑧!M184</f>
        <v/>
      </c>
      <c r="N182" s="378">
        <f>入力シート⑧!N184</f>
        <v>0</v>
      </c>
      <c r="O182" s="378">
        <f>入力シート⑧!O184</f>
        <v>0</v>
      </c>
      <c r="P182" s="379" t="str">
        <f>入力シート⑧!P184</f>
        <v/>
      </c>
      <c r="Q182" s="380" t="str">
        <f>入力シート⑧!Q184</f>
        <v/>
      </c>
    </row>
    <row r="183" spans="1:17" x14ac:dyDescent="0.15">
      <c r="A183" s="363">
        <v>175</v>
      </c>
      <c r="B183" s="979">
        <f>入力シート⑧!B185</f>
        <v>0</v>
      </c>
      <c r="C183" s="980"/>
      <c r="D183" s="396">
        <f>入力シート⑧!D185</f>
        <v>0</v>
      </c>
      <c r="E183" s="378">
        <f>入力シート⑧!E185</f>
        <v>0</v>
      </c>
      <c r="F183" s="379" t="str">
        <f>入力シート⑧!F185</f>
        <v/>
      </c>
      <c r="G183" s="378">
        <f>入力シート⑧!G185</f>
        <v>0</v>
      </c>
      <c r="H183" s="378">
        <f>入力シート⑧!H185</f>
        <v>0</v>
      </c>
      <c r="I183" s="379" t="str">
        <f>入力シート⑧!I185</f>
        <v/>
      </c>
      <c r="J183" s="380" t="str">
        <f>入力シート⑧!J185</f>
        <v/>
      </c>
      <c r="K183" s="396">
        <f>入力シート⑧!K185</f>
        <v>0</v>
      </c>
      <c r="L183" s="378">
        <f>入力シート⑧!L185</f>
        <v>0</v>
      </c>
      <c r="M183" s="379" t="str">
        <f>入力シート⑧!M185</f>
        <v/>
      </c>
      <c r="N183" s="378">
        <f>入力シート⑧!N185</f>
        <v>0</v>
      </c>
      <c r="O183" s="378">
        <f>入力シート⑧!O185</f>
        <v>0</v>
      </c>
      <c r="P183" s="379" t="str">
        <f>入力シート⑧!P185</f>
        <v/>
      </c>
      <c r="Q183" s="380" t="str">
        <f>入力シート⑧!Q185</f>
        <v/>
      </c>
    </row>
    <row r="184" spans="1:17" x14ac:dyDescent="0.15">
      <c r="A184" s="368">
        <v>176</v>
      </c>
      <c r="B184" s="979">
        <f>入力シート⑧!B186</f>
        <v>0</v>
      </c>
      <c r="C184" s="980"/>
      <c r="D184" s="396">
        <f>入力シート⑧!D186</f>
        <v>0</v>
      </c>
      <c r="E184" s="378">
        <f>入力シート⑧!E186</f>
        <v>0</v>
      </c>
      <c r="F184" s="379" t="str">
        <f>入力シート⑧!F186</f>
        <v/>
      </c>
      <c r="G184" s="378">
        <f>入力シート⑧!G186</f>
        <v>0</v>
      </c>
      <c r="H184" s="378">
        <f>入力シート⑧!H186</f>
        <v>0</v>
      </c>
      <c r="I184" s="379" t="str">
        <f>入力シート⑧!I186</f>
        <v/>
      </c>
      <c r="J184" s="380" t="str">
        <f>入力シート⑧!J186</f>
        <v/>
      </c>
      <c r="K184" s="396">
        <f>入力シート⑧!K186</f>
        <v>0</v>
      </c>
      <c r="L184" s="378">
        <f>入力シート⑧!L186</f>
        <v>0</v>
      </c>
      <c r="M184" s="379" t="str">
        <f>入力シート⑧!M186</f>
        <v/>
      </c>
      <c r="N184" s="378">
        <f>入力シート⑧!N186</f>
        <v>0</v>
      </c>
      <c r="O184" s="378">
        <f>入力シート⑧!O186</f>
        <v>0</v>
      </c>
      <c r="P184" s="379" t="str">
        <f>入力シート⑧!P186</f>
        <v/>
      </c>
      <c r="Q184" s="380" t="str">
        <f>入力シート⑧!Q186</f>
        <v/>
      </c>
    </row>
    <row r="185" spans="1:17" x14ac:dyDescent="0.15">
      <c r="A185" s="363">
        <v>177</v>
      </c>
      <c r="B185" s="979">
        <f>入力シート⑧!B187</f>
        <v>0</v>
      </c>
      <c r="C185" s="980"/>
      <c r="D185" s="396">
        <f>入力シート⑧!D187</f>
        <v>0</v>
      </c>
      <c r="E185" s="378">
        <f>入力シート⑧!E187</f>
        <v>0</v>
      </c>
      <c r="F185" s="379" t="str">
        <f>入力シート⑧!F187</f>
        <v/>
      </c>
      <c r="G185" s="378">
        <f>入力シート⑧!G187</f>
        <v>0</v>
      </c>
      <c r="H185" s="378">
        <f>入力シート⑧!H187</f>
        <v>0</v>
      </c>
      <c r="I185" s="379" t="str">
        <f>入力シート⑧!I187</f>
        <v/>
      </c>
      <c r="J185" s="380" t="str">
        <f>入力シート⑧!J187</f>
        <v/>
      </c>
      <c r="K185" s="396">
        <f>入力シート⑧!K187</f>
        <v>0</v>
      </c>
      <c r="L185" s="378">
        <f>入力シート⑧!L187</f>
        <v>0</v>
      </c>
      <c r="M185" s="379" t="str">
        <f>入力シート⑧!M187</f>
        <v/>
      </c>
      <c r="N185" s="378">
        <f>入力シート⑧!N187</f>
        <v>0</v>
      </c>
      <c r="O185" s="378">
        <f>入力シート⑧!O187</f>
        <v>0</v>
      </c>
      <c r="P185" s="379" t="str">
        <f>入力シート⑧!P187</f>
        <v/>
      </c>
      <c r="Q185" s="380" t="str">
        <f>入力シート⑧!Q187</f>
        <v/>
      </c>
    </row>
    <row r="186" spans="1:17" x14ac:dyDescent="0.15">
      <c r="A186" s="368">
        <v>178</v>
      </c>
      <c r="B186" s="979">
        <f>入力シート⑧!B188</f>
        <v>0</v>
      </c>
      <c r="C186" s="980"/>
      <c r="D186" s="396">
        <f>入力シート⑧!D188</f>
        <v>0</v>
      </c>
      <c r="E186" s="378">
        <f>入力シート⑧!E188</f>
        <v>0</v>
      </c>
      <c r="F186" s="379" t="str">
        <f>入力シート⑧!F188</f>
        <v/>
      </c>
      <c r="G186" s="378">
        <f>入力シート⑧!G188</f>
        <v>0</v>
      </c>
      <c r="H186" s="378">
        <f>入力シート⑧!H188</f>
        <v>0</v>
      </c>
      <c r="I186" s="379" t="str">
        <f>入力シート⑧!I188</f>
        <v/>
      </c>
      <c r="J186" s="380" t="str">
        <f>入力シート⑧!J188</f>
        <v/>
      </c>
      <c r="K186" s="396">
        <f>入力シート⑧!K188</f>
        <v>0</v>
      </c>
      <c r="L186" s="378">
        <f>入力シート⑧!L188</f>
        <v>0</v>
      </c>
      <c r="M186" s="379" t="str">
        <f>入力シート⑧!M188</f>
        <v/>
      </c>
      <c r="N186" s="378">
        <f>入力シート⑧!N188</f>
        <v>0</v>
      </c>
      <c r="O186" s="378">
        <f>入力シート⑧!O188</f>
        <v>0</v>
      </c>
      <c r="P186" s="379" t="str">
        <f>入力シート⑧!P188</f>
        <v/>
      </c>
      <c r="Q186" s="380" t="str">
        <f>入力シート⑧!Q188</f>
        <v/>
      </c>
    </row>
    <row r="187" spans="1:17" x14ac:dyDescent="0.15">
      <c r="A187" s="363">
        <v>179</v>
      </c>
      <c r="B187" s="979">
        <f>入力シート⑧!B189</f>
        <v>0</v>
      </c>
      <c r="C187" s="980"/>
      <c r="D187" s="396">
        <f>入力シート⑧!D189</f>
        <v>0</v>
      </c>
      <c r="E187" s="378">
        <f>入力シート⑧!E189</f>
        <v>0</v>
      </c>
      <c r="F187" s="379" t="str">
        <f>入力シート⑧!F189</f>
        <v/>
      </c>
      <c r="G187" s="378">
        <f>入力シート⑧!G189</f>
        <v>0</v>
      </c>
      <c r="H187" s="378">
        <f>入力シート⑧!H189</f>
        <v>0</v>
      </c>
      <c r="I187" s="379" t="str">
        <f>入力シート⑧!I189</f>
        <v/>
      </c>
      <c r="J187" s="380" t="str">
        <f>入力シート⑧!J189</f>
        <v/>
      </c>
      <c r="K187" s="396">
        <f>入力シート⑧!K189</f>
        <v>0</v>
      </c>
      <c r="L187" s="378">
        <f>入力シート⑧!L189</f>
        <v>0</v>
      </c>
      <c r="M187" s="379" t="str">
        <f>入力シート⑧!M189</f>
        <v/>
      </c>
      <c r="N187" s="378">
        <f>入力シート⑧!N189</f>
        <v>0</v>
      </c>
      <c r="O187" s="378">
        <f>入力シート⑧!O189</f>
        <v>0</v>
      </c>
      <c r="P187" s="379" t="str">
        <f>入力シート⑧!P189</f>
        <v/>
      </c>
      <c r="Q187" s="380" t="str">
        <f>入力シート⑧!Q189</f>
        <v/>
      </c>
    </row>
    <row r="188" spans="1:17" x14ac:dyDescent="0.15">
      <c r="A188" s="368">
        <v>180</v>
      </c>
      <c r="B188" s="979">
        <f>入力シート⑧!B190</f>
        <v>0</v>
      </c>
      <c r="C188" s="980"/>
      <c r="D188" s="396">
        <f>入力シート⑧!D190</f>
        <v>0</v>
      </c>
      <c r="E188" s="378">
        <f>入力シート⑧!E190</f>
        <v>0</v>
      </c>
      <c r="F188" s="379" t="str">
        <f>入力シート⑧!F190</f>
        <v/>
      </c>
      <c r="G188" s="378">
        <f>入力シート⑧!G190</f>
        <v>0</v>
      </c>
      <c r="H188" s="378">
        <f>入力シート⑧!H190</f>
        <v>0</v>
      </c>
      <c r="I188" s="379" t="str">
        <f>入力シート⑧!I190</f>
        <v/>
      </c>
      <c r="J188" s="380" t="str">
        <f>入力シート⑧!J190</f>
        <v/>
      </c>
      <c r="K188" s="396">
        <f>入力シート⑧!K190</f>
        <v>0</v>
      </c>
      <c r="L188" s="378">
        <f>入力シート⑧!L190</f>
        <v>0</v>
      </c>
      <c r="M188" s="379" t="str">
        <f>入力シート⑧!M190</f>
        <v/>
      </c>
      <c r="N188" s="378">
        <f>入力シート⑧!N190</f>
        <v>0</v>
      </c>
      <c r="O188" s="378">
        <f>入力シート⑧!O190</f>
        <v>0</v>
      </c>
      <c r="P188" s="379" t="str">
        <f>入力シート⑧!P190</f>
        <v/>
      </c>
      <c r="Q188" s="380" t="str">
        <f>入力シート⑧!Q190</f>
        <v/>
      </c>
    </row>
    <row r="189" spans="1:17" x14ac:dyDescent="0.15">
      <c r="A189" s="363">
        <v>181</v>
      </c>
      <c r="B189" s="979">
        <f>入力シート⑧!B191</f>
        <v>0</v>
      </c>
      <c r="C189" s="980"/>
      <c r="D189" s="396">
        <f>入力シート⑧!D191</f>
        <v>0</v>
      </c>
      <c r="E189" s="378">
        <f>入力シート⑧!E191</f>
        <v>0</v>
      </c>
      <c r="F189" s="379" t="str">
        <f>入力シート⑧!F191</f>
        <v/>
      </c>
      <c r="G189" s="378">
        <f>入力シート⑧!G191</f>
        <v>0</v>
      </c>
      <c r="H189" s="378">
        <f>入力シート⑧!H191</f>
        <v>0</v>
      </c>
      <c r="I189" s="379" t="str">
        <f>入力シート⑧!I191</f>
        <v/>
      </c>
      <c r="J189" s="380" t="str">
        <f>入力シート⑧!J191</f>
        <v/>
      </c>
      <c r="K189" s="396">
        <f>入力シート⑧!K191</f>
        <v>0</v>
      </c>
      <c r="L189" s="378">
        <f>入力シート⑧!L191</f>
        <v>0</v>
      </c>
      <c r="M189" s="379" t="str">
        <f>入力シート⑧!M191</f>
        <v/>
      </c>
      <c r="N189" s="378">
        <f>入力シート⑧!N191</f>
        <v>0</v>
      </c>
      <c r="O189" s="378">
        <f>入力シート⑧!O191</f>
        <v>0</v>
      </c>
      <c r="P189" s="379" t="str">
        <f>入力シート⑧!P191</f>
        <v/>
      </c>
      <c r="Q189" s="380" t="str">
        <f>入力シート⑧!Q191</f>
        <v/>
      </c>
    </row>
    <row r="190" spans="1:17" x14ac:dyDescent="0.15">
      <c r="A190" s="368">
        <v>182</v>
      </c>
      <c r="B190" s="979">
        <f>入力シート⑧!B192</f>
        <v>0</v>
      </c>
      <c r="C190" s="980"/>
      <c r="D190" s="396">
        <f>入力シート⑧!D192</f>
        <v>0</v>
      </c>
      <c r="E190" s="378">
        <f>入力シート⑧!E192</f>
        <v>0</v>
      </c>
      <c r="F190" s="379" t="str">
        <f>入力シート⑧!F192</f>
        <v/>
      </c>
      <c r="G190" s="378">
        <f>入力シート⑧!G192</f>
        <v>0</v>
      </c>
      <c r="H190" s="378">
        <f>入力シート⑧!H192</f>
        <v>0</v>
      </c>
      <c r="I190" s="379" t="str">
        <f>入力シート⑧!I192</f>
        <v/>
      </c>
      <c r="J190" s="380" t="str">
        <f>入力シート⑧!J192</f>
        <v/>
      </c>
      <c r="K190" s="396">
        <f>入力シート⑧!K192</f>
        <v>0</v>
      </c>
      <c r="L190" s="378">
        <f>入力シート⑧!L192</f>
        <v>0</v>
      </c>
      <c r="M190" s="379" t="str">
        <f>入力シート⑧!M192</f>
        <v/>
      </c>
      <c r="N190" s="378">
        <f>入力シート⑧!N192</f>
        <v>0</v>
      </c>
      <c r="O190" s="378">
        <f>入力シート⑧!O192</f>
        <v>0</v>
      </c>
      <c r="P190" s="379" t="str">
        <f>入力シート⑧!P192</f>
        <v/>
      </c>
      <c r="Q190" s="380" t="str">
        <f>入力シート⑧!Q192</f>
        <v/>
      </c>
    </row>
    <row r="191" spans="1:17" x14ac:dyDescent="0.15">
      <c r="A191" s="363">
        <v>183</v>
      </c>
      <c r="B191" s="979">
        <f>入力シート⑧!B193</f>
        <v>0</v>
      </c>
      <c r="C191" s="980"/>
      <c r="D191" s="396">
        <f>入力シート⑧!D193</f>
        <v>0</v>
      </c>
      <c r="E191" s="378">
        <f>入力シート⑧!E193</f>
        <v>0</v>
      </c>
      <c r="F191" s="379" t="str">
        <f>入力シート⑧!F193</f>
        <v/>
      </c>
      <c r="G191" s="378">
        <f>入力シート⑧!G193</f>
        <v>0</v>
      </c>
      <c r="H191" s="378">
        <f>入力シート⑧!H193</f>
        <v>0</v>
      </c>
      <c r="I191" s="379" t="str">
        <f>入力シート⑧!I193</f>
        <v/>
      </c>
      <c r="J191" s="380" t="str">
        <f>入力シート⑧!J193</f>
        <v/>
      </c>
      <c r="K191" s="396">
        <f>入力シート⑧!K193</f>
        <v>0</v>
      </c>
      <c r="L191" s="378">
        <f>入力シート⑧!L193</f>
        <v>0</v>
      </c>
      <c r="M191" s="379" t="str">
        <f>入力シート⑧!M193</f>
        <v/>
      </c>
      <c r="N191" s="378">
        <f>入力シート⑧!N193</f>
        <v>0</v>
      </c>
      <c r="O191" s="378">
        <f>入力シート⑧!O193</f>
        <v>0</v>
      </c>
      <c r="P191" s="379" t="str">
        <f>入力シート⑧!P193</f>
        <v/>
      </c>
      <c r="Q191" s="380" t="str">
        <f>入力シート⑧!Q193</f>
        <v/>
      </c>
    </row>
    <row r="192" spans="1:17" x14ac:dyDescent="0.15">
      <c r="A192" s="368">
        <v>184</v>
      </c>
      <c r="B192" s="979">
        <f>入力シート⑧!B194</f>
        <v>0</v>
      </c>
      <c r="C192" s="980"/>
      <c r="D192" s="396">
        <f>入力シート⑧!D194</f>
        <v>0</v>
      </c>
      <c r="E192" s="378">
        <f>入力シート⑧!E194</f>
        <v>0</v>
      </c>
      <c r="F192" s="379" t="str">
        <f>入力シート⑧!F194</f>
        <v/>
      </c>
      <c r="G192" s="378">
        <f>入力シート⑧!G194</f>
        <v>0</v>
      </c>
      <c r="H192" s="378">
        <f>入力シート⑧!H194</f>
        <v>0</v>
      </c>
      <c r="I192" s="379" t="str">
        <f>入力シート⑧!I194</f>
        <v/>
      </c>
      <c r="J192" s="380" t="str">
        <f>入力シート⑧!J194</f>
        <v/>
      </c>
      <c r="K192" s="396">
        <f>入力シート⑧!K194</f>
        <v>0</v>
      </c>
      <c r="L192" s="378">
        <f>入力シート⑧!L194</f>
        <v>0</v>
      </c>
      <c r="M192" s="379" t="str">
        <f>入力シート⑧!M194</f>
        <v/>
      </c>
      <c r="N192" s="378">
        <f>入力シート⑧!N194</f>
        <v>0</v>
      </c>
      <c r="O192" s="378">
        <f>入力シート⑧!O194</f>
        <v>0</v>
      </c>
      <c r="P192" s="379" t="str">
        <f>入力シート⑧!P194</f>
        <v/>
      </c>
      <c r="Q192" s="380" t="str">
        <f>入力シート⑧!Q194</f>
        <v/>
      </c>
    </row>
    <row r="193" spans="1:17" x14ac:dyDescent="0.15">
      <c r="A193" s="363">
        <v>185</v>
      </c>
      <c r="B193" s="979">
        <f>入力シート⑧!B195</f>
        <v>0</v>
      </c>
      <c r="C193" s="980"/>
      <c r="D193" s="396">
        <f>入力シート⑧!D195</f>
        <v>0</v>
      </c>
      <c r="E193" s="378">
        <f>入力シート⑧!E195</f>
        <v>0</v>
      </c>
      <c r="F193" s="379" t="str">
        <f>入力シート⑧!F195</f>
        <v/>
      </c>
      <c r="G193" s="378">
        <f>入力シート⑧!G195</f>
        <v>0</v>
      </c>
      <c r="H193" s="378">
        <f>入力シート⑧!H195</f>
        <v>0</v>
      </c>
      <c r="I193" s="379" t="str">
        <f>入力シート⑧!I195</f>
        <v/>
      </c>
      <c r="J193" s="380" t="str">
        <f>入力シート⑧!J195</f>
        <v/>
      </c>
      <c r="K193" s="396">
        <f>入力シート⑧!K195</f>
        <v>0</v>
      </c>
      <c r="L193" s="378">
        <f>入力シート⑧!L195</f>
        <v>0</v>
      </c>
      <c r="M193" s="379" t="str">
        <f>入力シート⑧!M195</f>
        <v/>
      </c>
      <c r="N193" s="378">
        <f>入力シート⑧!N195</f>
        <v>0</v>
      </c>
      <c r="O193" s="378">
        <f>入力シート⑧!O195</f>
        <v>0</v>
      </c>
      <c r="P193" s="379" t="str">
        <f>入力シート⑧!P195</f>
        <v/>
      </c>
      <c r="Q193" s="380" t="str">
        <f>入力シート⑧!Q195</f>
        <v/>
      </c>
    </row>
    <row r="194" spans="1:17" x14ac:dyDescent="0.15">
      <c r="A194" s="368">
        <v>186</v>
      </c>
      <c r="B194" s="979">
        <f>入力シート⑧!B196</f>
        <v>0</v>
      </c>
      <c r="C194" s="980"/>
      <c r="D194" s="396">
        <f>入力シート⑧!D196</f>
        <v>0</v>
      </c>
      <c r="E194" s="378">
        <f>入力シート⑧!E196</f>
        <v>0</v>
      </c>
      <c r="F194" s="379" t="str">
        <f>入力シート⑧!F196</f>
        <v/>
      </c>
      <c r="G194" s="378">
        <f>入力シート⑧!G196</f>
        <v>0</v>
      </c>
      <c r="H194" s="378">
        <f>入力シート⑧!H196</f>
        <v>0</v>
      </c>
      <c r="I194" s="379" t="str">
        <f>入力シート⑧!I196</f>
        <v/>
      </c>
      <c r="J194" s="380" t="str">
        <f>入力シート⑧!J196</f>
        <v/>
      </c>
      <c r="K194" s="396">
        <f>入力シート⑧!K196</f>
        <v>0</v>
      </c>
      <c r="L194" s="378">
        <f>入力シート⑧!L196</f>
        <v>0</v>
      </c>
      <c r="M194" s="379" t="str">
        <f>入力シート⑧!M196</f>
        <v/>
      </c>
      <c r="N194" s="378">
        <f>入力シート⑧!N196</f>
        <v>0</v>
      </c>
      <c r="O194" s="378">
        <f>入力シート⑧!O196</f>
        <v>0</v>
      </c>
      <c r="P194" s="379" t="str">
        <f>入力シート⑧!P196</f>
        <v/>
      </c>
      <c r="Q194" s="380" t="str">
        <f>入力シート⑧!Q196</f>
        <v/>
      </c>
    </row>
    <row r="195" spans="1:17" x14ac:dyDescent="0.15">
      <c r="A195" s="363">
        <v>187</v>
      </c>
      <c r="B195" s="979">
        <f>入力シート⑧!B197</f>
        <v>0</v>
      </c>
      <c r="C195" s="980"/>
      <c r="D195" s="396">
        <f>入力シート⑧!D197</f>
        <v>0</v>
      </c>
      <c r="E195" s="378">
        <f>入力シート⑧!E197</f>
        <v>0</v>
      </c>
      <c r="F195" s="379" t="str">
        <f>入力シート⑧!F197</f>
        <v/>
      </c>
      <c r="G195" s="378">
        <f>入力シート⑧!G197</f>
        <v>0</v>
      </c>
      <c r="H195" s="378">
        <f>入力シート⑧!H197</f>
        <v>0</v>
      </c>
      <c r="I195" s="379" t="str">
        <f>入力シート⑧!I197</f>
        <v/>
      </c>
      <c r="J195" s="380" t="str">
        <f>入力シート⑧!J197</f>
        <v/>
      </c>
      <c r="K195" s="396">
        <f>入力シート⑧!K197</f>
        <v>0</v>
      </c>
      <c r="L195" s="378">
        <f>入力シート⑧!L197</f>
        <v>0</v>
      </c>
      <c r="M195" s="379" t="str">
        <f>入力シート⑧!M197</f>
        <v/>
      </c>
      <c r="N195" s="378">
        <f>入力シート⑧!N197</f>
        <v>0</v>
      </c>
      <c r="O195" s="378">
        <f>入力シート⑧!O197</f>
        <v>0</v>
      </c>
      <c r="P195" s="379" t="str">
        <f>入力シート⑧!P197</f>
        <v/>
      </c>
      <c r="Q195" s="380" t="str">
        <f>入力シート⑧!Q197</f>
        <v/>
      </c>
    </row>
    <row r="196" spans="1:17" x14ac:dyDescent="0.15">
      <c r="A196" s="368">
        <v>188</v>
      </c>
      <c r="B196" s="979">
        <f>入力シート⑧!B198</f>
        <v>0</v>
      </c>
      <c r="C196" s="980"/>
      <c r="D196" s="396">
        <f>入力シート⑧!D198</f>
        <v>0</v>
      </c>
      <c r="E196" s="378">
        <f>入力シート⑧!E198</f>
        <v>0</v>
      </c>
      <c r="F196" s="379" t="str">
        <f>入力シート⑧!F198</f>
        <v/>
      </c>
      <c r="G196" s="378">
        <f>入力シート⑧!G198</f>
        <v>0</v>
      </c>
      <c r="H196" s="378">
        <f>入力シート⑧!H198</f>
        <v>0</v>
      </c>
      <c r="I196" s="379" t="str">
        <f>入力シート⑧!I198</f>
        <v/>
      </c>
      <c r="J196" s="380" t="str">
        <f>入力シート⑧!J198</f>
        <v/>
      </c>
      <c r="K196" s="396">
        <f>入力シート⑧!K198</f>
        <v>0</v>
      </c>
      <c r="L196" s="378">
        <f>入力シート⑧!L198</f>
        <v>0</v>
      </c>
      <c r="M196" s="379" t="str">
        <f>入力シート⑧!M198</f>
        <v/>
      </c>
      <c r="N196" s="378">
        <f>入力シート⑧!N198</f>
        <v>0</v>
      </c>
      <c r="O196" s="378">
        <f>入力シート⑧!O198</f>
        <v>0</v>
      </c>
      <c r="P196" s="379" t="str">
        <f>入力シート⑧!P198</f>
        <v/>
      </c>
      <c r="Q196" s="380" t="str">
        <f>入力シート⑧!Q198</f>
        <v/>
      </c>
    </row>
    <row r="197" spans="1:17" x14ac:dyDescent="0.15">
      <c r="A197" s="363">
        <v>189</v>
      </c>
      <c r="B197" s="979">
        <f>入力シート⑧!B199</f>
        <v>0</v>
      </c>
      <c r="C197" s="980"/>
      <c r="D197" s="396">
        <f>入力シート⑧!D199</f>
        <v>0</v>
      </c>
      <c r="E197" s="378">
        <f>入力シート⑧!E199</f>
        <v>0</v>
      </c>
      <c r="F197" s="379" t="str">
        <f>入力シート⑧!F199</f>
        <v/>
      </c>
      <c r="G197" s="378">
        <f>入力シート⑧!G199</f>
        <v>0</v>
      </c>
      <c r="H197" s="378">
        <f>入力シート⑧!H199</f>
        <v>0</v>
      </c>
      <c r="I197" s="379" t="str">
        <f>入力シート⑧!I199</f>
        <v/>
      </c>
      <c r="J197" s="380" t="str">
        <f>入力シート⑧!J199</f>
        <v/>
      </c>
      <c r="K197" s="396">
        <f>入力シート⑧!K199</f>
        <v>0</v>
      </c>
      <c r="L197" s="378">
        <f>入力シート⑧!L199</f>
        <v>0</v>
      </c>
      <c r="M197" s="379" t="str">
        <f>入力シート⑧!M199</f>
        <v/>
      </c>
      <c r="N197" s="378">
        <f>入力シート⑧!N199</f>
        <v>0</v>
      </c>
      <c r="O197" s="378">
        <f>入力シート⑧!O199</f>
        <v>0</v>
      </c>
      <c r="P197" s="379" t="str">
        <f>入力シート⑧!P199</f>
        <v/>
      </c>
      <c r="Q197" s="380" t="str">
        <f>入力シート⑧!Q199</f>
        <v/>
      </c>
    </row>
    <row r="198" spans="1:17" x14ac:dyDescent="0.15">
      <c r="A198" s="368">
        <v>190</v>
      </c>
      <c r="B198" s="979">
        <f>入力シート⑧!B200</f>
        <v>0</v>
      </c>
      <c r="C198" s="980"/>
      <c r="D198" s="396">
        <f>入力シート⑧!D200</f>
        <v>0</v>
      </c>
      <c r="E198" s="378">
        <f>入力シート⑧!E200</f>
        <v>0</v>
      </c>
      <c r="F198" s="379" t="str">
        <f>入力シート⑧!F200</f>
        <v/>
      </c>
      <c r="G198" s="378">
        <f>入力シート⑧!G200</f>
        <v>0</v>
      </c>
      <c r="H198" s="378">
        <f>入力シート⑧!H200</f>
        <v>0</v>
      </c>
      <c r="I198" s="379" t="str">
        <f>入力シート⑧!I200</f>
        <v/>
      </c>
      <c r="J198" s="380" t="str">
        <f>入力シート⑧!J200</f>
        <v/>
      </c>
      <c r="K198" s="396">
        <f>入力シート⑧!K200</f>
        <v>0</v>
      </c>
      <c r="L198" s="378">
        <f>入力シート⑧!L200</f>
        <v>0</v>
      </c>
      <c r="M198" s="379" t="str">
        <f>入力シート⑧!M200</f>
        <v/>
      </c>
      <c r="N198" s="378">
        <f>入力シート⑧!N200</f>
        <v>0</v>
      </c>
      <c r="O198" s="378">
        <f>入力シート⑧!O200</f>
        <v>0</v>
      </c>
      <c r="P198" s="379" t="str">
        <f>入力シート⑧!P200</f>
        <v/>
      </c>
      <c r="Q198" s="380" t="str">
        <f>入力シート⑧!Q200</f>
        <v/>
      </c>
    </row>
    <row r="199" spans="1:17" x14ac:dyDescent="0.15">
      <c r="A199" s="363">
        <v>191</v>
      </c>
      <c r="B199" s="979">
        <f>入力シート⑧!B201</f>
        <v>0</v>
      </c>
      <c r="C199" s="980"/>
      <c r="D199" s="396">
        <f>入力シート⑧!D201</f>
        <v>0</v>
      </c>
      <c r="E199" s="378">
        <f>入力シート⑧!E201</f>
        <v>0</v>
      </c>
      <c r="F199" s="379" t="str">
        <f>入力シート⑧!F201</f>
        <v/>
      </c>
      <c r="G199" s="378">
        <f>入力シート⑧!G201</f>
        <v>0</v>
      </c>
      <c r="H199" s="378">
        <f>入力シート⑧!H201</f>
        <v>0</v>
      </c>
      <c r="I199" s="379" t="str">
        <f>入力シート⑧!I201</f>
        <v/>
      </c>
      <c r="J199" s="380" t="str">
        <f>入力シート⑧!J201</f>
        <v/>
      </c>
      <c r="K199" s="396">
        <f>入力シート⑧!K201</f>
        <v>0</v>
      </c>
      <c r="L199" s="378">
        <f>入力シート⑧!L201</f>
        <v>0</v>
      </c>
      <c r="M199" s="379" t="str">
        <f>入力シート⑧!M201</f>
        <v/>
      </c>
      <c r="N199" s="378">
        <f>入力シート⑧!N201</f>
        <v>0</v>
      </c>
      <c r="O199" s="378">
        <f>入力シート⑧!O201</f>
        <v>0</v>
      </c>
      <c r="P199" s="379" t="str">
        <f>入力シート⑧!P201</f>
        <v/>
      </c>
      <c r="Q199" s="380" t="str">
        <f>入力シート⑧!Q201</f>
        <v/>
      </c>
    </row>
    <row r="200" spans="1:17" x14ac:dyDescent="0.15">
      <c r="A200" s="368">
        <v>192</v>
      </c>
      <c r="B200" s="979">
        <f>入力シート⑧!B202</f>
        <v>0</v>
      </c>
      <c r="C200" s="980"/>
      <c r="D200" s="396">
        <f>入力シート⑧!D202</f>
        <v>0</v>
      </c>
      <c r="E200" s="378">
        <f>入力シート⑧!E202</f>
        <v>0</v>
      </c>
      <c r="F200" s="379" t="str">
        <f>入力シート⑧!F202</f>
        <v/>
      </c>
      <c r="G200" s="378">
        <f>入力シート⑧!G202</f>
        <v>0</v>
      </c>
      <c r="H200" s="378">
        <f>入力シート⑧!H202</f>
        <v>0</v>
      </c>
      <c r="I200" s="379" t="str">
        <f>入力シート⑧!I202</f>
        <v/>
      </c>
      <c r="J200" s="380" t="str">
        <f>入力シート⑧!J202</f>
        <v/>
      </c>
      <c r="K200" s="396">
        <f>入力シート⑧!K202</f>
        <v>0</v>
      </c>
      <c r="L200" s="378">
        <f>入力シート⑧!L202</f>
        <v>0</v>
      </c>
      <c r="M200" s="379" t="str">
        <f>入力シート⑧!M202</f>
        <v/>
      </c>
      <c r="N200" s="378">
        <f>入力シート⑧!N202</f>
        <v>0</v>
      </c>
      <c r="O200" s="378">
        <f>入力シート⑧!O202</f>
        <v>0</v>
      </c>
      <c r="P200" s="379" t="str">
        <f>入力シート⑧!P202</f>
        <v/>
      </c>
      <c r="Q200" s="380" t="str">
        <f>入力シート⑧!Q202</f>
        <v/>
      </c>
    </row>
    <row r="201" spans="1:17" x14ac:dyDescent="0.15">
      <c r="A201" s="363">
        <v>193</v>
      </c>
      <c r="B201" s="979">
        <f>入力シート⑧!B203</f>
        <v>0</v>
      </c>
      <c r="C201" s="980"/>
      <c r="D201" s="396">
        <f>入力シート⑧!D203</f>
        <v>0</v>
      </c>
      <c r="E201" s="378">
        <f>入力シート⑧!E203</f>
        <v>0</v>
      </c>
      <c r="F201" s="379" t="str">
        <f>入力シート⑧!F203</f>
        <v/>
      </c>
      <c r="G201" s="378">
        <f>入力シート⑧!G203</f>
        <v>0</v>
      </c>
      <c r="H201" s="378">
        <f>入力シート⑧!H203</f>
        <v>0</v>
      </c>
      <c r="I201" s="379" t="str">
        <f>入力シート⑧!I203</f>
        <v/>
      </c>
      <c r="J201" s="380" t="str">
        <f>入力シート⑧!J203</f>
        <v/>
      </c>
      <c r="K201" s="396">
        <f>入力シート⑧!K203</f>
        <v>0</v>
      </c>
      <c r="L201" s="378">
        <f>入力シート⑧!L203</f>
        <v>0</v>
      </c>
      <c r="M201" s="379" t="str">
        <f>入力シート⑧!M203</f>
        <v/>
      </c>
      <c r="N201" s="378">
        <f>入力シート⑧!N203</f>
        <v>0</v>
      </c>
      <c r="O201" s="378">
        <f>入力シート⑧!O203</f>
        <v>0</v>
      </c>
      <c r="P201" s="379" t="str">
        <f>入力シート⑧!P203</f>
        <v/>
      </c>
      <c r="Q201" s="380" t="str">
        <f>入力シート⑧!Q203</f>
        <v/>
      </c>
    </row>
    <row r="202" spans="1:17" x14ac:dyDescent="0.15">
      <c r="A202" s="368">
        <v>194</v>
      </c>
      <c r="B202" s="979">
        <f>入力シート⑧!B204</f>
        <v>0</v>
      </c>
      <c r="C202" s="980"/>
      <c r="D202" s="396">
        <f>入力シート⑧!D204</f>
        <v>0</v>
      </c>
      <c r="E202" s="378">
        <f>入力シート⑧!E204</f>
        <v>0</v>
      </c>
      <c r="F202" s="379" t="str">
        <f>入力シート⑧!F204</f>
        <v/>
      </c>
      <c r="G202" s="378">
        <f>入力シート⑧!G204</f>
        <v>0</v>
      </c>
      <c r="H202" s="378">
        <f>入力シート⑧!H204</f>
        <v>0</v>
      </c>
      <c r="I202" s="379" t="str">
        <f>入力シート⑧!I204</f>
        <v/>
      </c>
      <c r="J202" s="380" t="str">
        <f>入力シート⑧!J204</f>
        <v/>
      </c>
      <c r="K202" s="396">
        <f>入力シート⑧!K204</f>
        <v>0</v>
      </c>
      <c r="L202" s="378">
        <f>入力シート⑧!L204</f>
        <v>0</v>
      </c>
      <c r="M202" s="379" t="str">
        <f>入力シート⑧!M204</f>
        <v/>
      </c>
      <c r="N202" s="378">
        <f>入力シート⑧!N204</f>
        <v>0</v>
      </c>
      <c r="O202" s="378">
        <f>入力シート⑧!O204</f>
        <v>0</v>
      </c>
      <c r="P202" s="379" t="str">
        <f>入力シート⑧!P204</f>
        <v/>
      </c>
      <c r="Q202" s="380" t="str">
        <f>入力シート⑧!Q204</f>
        <v/>
      </c>
    </row>
    <row r="203" spans="1:17" x14ac:dyDescent="0.15">
      <c r="A203" s="363">
        <v>195</v>
      </c>
      <c r="B203" s="979">
        <f>入力シート⑧!B205</f>
        <v>0</v>
      </c>
      <c r="C203" s="980"/>
      <c r="D203" s="396">
        <f>入力シート⑧!D205</f>
        <v>0</v>
      </c>
      <c r="E203" s="378">
        <f>入力シート⑧!E205</f>
        <v>0</v>
      </c>
      <c r="F203" s="379" t="str">
        <f>入力シート⑧!F205</f>
        <v/>
      </c>
      <c r="G203" s="378">
        <f>入力シート⑧!G205</f>
        <v>0</v>
      </c>
      <c r="H203" s="378">
        <f>入力シート⑧!H205</f>
        <v>0</v>
      </c>
      <c r="I203" s="379" t="str">
        <f>入力シート⑧!I205</f>
        <v/>
      </c>
      <c r="J203" s="380" t="str">
        <f>入力シート⑧!J205</f>
        <v/>
      </c>
      <c r="K203" s="396">
        <f>入力シート⑧!K205</f>
        <v>0</v>
      </c>
      <c r="L203" s="378">
        <f>入力シート⑧!L205</f>
        <v>0</v>
      </c>
      <c r="M203" s="379" t="str">
        <f>入力シート⑧!M205</f>
        <v/>
      </c>
      <c r="N203" s="378">
        <f>入力シート⑧!N205</f>
        <v>0</v>
      </c>
      <c r="O203" s="378">
        <f>入力シート⑧!O205</f>
        <v>0</v>
      </c>
      <c r="P203" s="379" t="str">
        <f>入力シート⑧!P205</f>
        <v/>
      </c>
      <c r="Q203" s="380" t="str">
        <f>入力シート⑧!Q205</f>
        <v/>
      </c>
    </row>
    <row r="204" spans="1:17" x14ac:dyDescent="0.15">
      <c r="A204" s="368">
        <v>196</v>
      </c>
      <c r="B204" s="979">
        <f>入力シート⑧!B206</f>
        <v>0</v>
      </c>
      <c r="C204" s="980"/>
      <c r="D204" s="396">
        <f>入力シート⑧!D206</f>
        <v>0</v>
      </c>
      <c r="E204" s="378">
        <f>入力シート⑧!E206</f>
        <v>0</v>
      </c>
      <c r="F204" s="379" t="str">
        <f>入力シート⑧!F206</f>
        <v/>
      </c>
      <c r="G204" s="378">
        <f>入力シート⑧!G206</f>
        <v>0</v>
      </c>
      <c r="H204" s="378">
        <f>入力シート⑧!H206</f>
        <v>0</v>
      </c>
      <c r="I204" s="379" t="str">
        <f>入力シート⑧!I206</f>
        <v/>
      </c>
      <c r="J204" s="380" t="str">
        <f>入力シート⑧!J206</f>
        <v/>
      </c>
      <c r="K204" s="396">
        <f>入力シート⑧!K206</f>
        <v>0</v>
      </c>
      <c r="L204" s="378">
        <f>入力シート⑧!L206</f>
        <v>0</v>
      </c>
      <c r="M204" s="379" t="str">
        <f>入力シート⑧!M206</f>
        <v/>
      </c>
      <c r="N204" s="378">
        <f>入力シート⑧!N206</f>
        <v>0</v>
      </c>
      <c r="O204" s="378">
        <f>入力シート⑧!O206</f>
        <v>0</v>
      </c>
      <c r="P204" s="379" t="str">
        <f>入力シート⑧!P206</f>
        <v/>
      </c>
      <c r="Q204" s="380" t="str">
        <f>入力シート⑧!Q206</f>
        <v/>
      </c>
    </row>
    <row r="205" spans="1:17" x14ac:dyDescent="0.15">
      <c r="A205" s="363">
        <v>197</v>
      </c>
      <c r="B205" s="979">
        <f>入力シート⑧!B207</f>
        <v>0</v>
      </c>
      <c r="C205" s="980"/>
      <c r="D205" s="396">
        <f>入力シート⑧!D207</f>
        <v>0</v>
      </c>
      <c r="E205" s="378">
        <f>入力シート⑧!E207</f>
        <v>0</v>
      </c>
      <c r="F205" s="379" t="str">
        <f>入力シート⑧!F207</f>
        <v/>
      </c>
      <c r="G205" s="378">
        <f>入力シート⑧!G207</f>
        <v>0</v>
      </c>
      <c r="H205" s="378">
        <f>入力シート⑧!H207</f>
        <v>0</v>
      </c>
      <c r="I205" s="379" t="str">
        <f>入力シート⑧!I207</f>
        <v/>
      </c>
      <c r="J205" s="380" t="str">
        <f>入力シート⑧!J207</f>
        <v/>
      </c>
      <c r="K205" s="396">
        <f>入力シート⑧!K207</f>
        <v>0</v>
      </c>
      <c r="L205" s="378">
        <f>入力シート⑧!L207</f>
        <v>0</v>
      </c>
      <c r="M205" s="379" t="str">
        <f>入力シート⑧!M207</f>
        <v/>
      </c>
      <c r="N205" s="378">
        <f>入力シート⑧!N207</f>
        <v>0</v>
      </c>
      <c r="O205" s="378">
        <f>入力シート⑧!O207</f>
        <v>0</v>
      </c>
      <c r="P205" s="379" t="str">
        <f>入力シート⑧!P207</f>
        <v/>
      </c>
      <c r="Q205" s="380" t="str">
        <f>入力シート⑧!Q207</f>
        <v/>
      </c>
    </row>
    <row r="206" spans="1:17" x14ac:dyDescent="0.15">
      <c r="A206" s="368">
        <v>198</v>
      </c>
      <c r="B206" s="979">
        <f>入力シート⑧!B208</f>
        <v>0</v>
      </c>
      <c r="C206" s="980"/>
      <c r="D206" s="396">
        <f>入力シート⑧!D208</f>
        <v>0</v>
      </c>
      <c r="E206" s="378">
        <f>入力シート⑧!E208</f>
        <v>0</v>
      </c>
      <c r="F206" s="379" t="str">
        <f>入力シート⑧!F208</f>
        <v/>
      </c>
      <c r="G206" s="378">
        <f>入力シート⑧!G208</f>
        <v>0</v>
      </c>
      <c r="H206" s="378">
        <f>入力シート⑧!H208</f>
        <v>0</v>
      </c>
      <c r="I206" s="379" t="str">
        <f>入力シート⑧!I208</f>
        <v/>
      </c>
      <c r="J206" s="380" t="str">
        <f>入力シート⑧!J208</f>
        <v/>
      </c>
      <c r="K206" s="396">
        <f>入力シート⑧!K208</f>
        <v>0</v>
      </c>
      <c r="L206" s="378">
        <f>入力シート⑧!L208</f>
        <v>0</v>
      </c>
      <c r="M206" s="379" t="str">
        <f>入力シート⑧!M208</f>
        <v/>
      </c>
      <c r="N206" s="378">
        <f>入力シート⑧!N208</f>
        <v>0</v>
      </c>
      <c r="O206" s="378">
        <f>入力シート⑧!O208</f>
        <v>0</v>
      </c>
      <c r="P206" s="379" t="str">
        <f>入力シート⑧!P208</f>
        <v/>
      </c>
      <c r="Q206" s="380" t="str">
        <f>入力シート⑧!Q208</f>
        <v/>
      </c>
    </row>
    <row r="207" spans="1:17" x14ac:dyDescent="0.15">
      <c r="A207" s="363">
        <v>199</v>
      </c>
      <c r="B207" s="979">
        <f>入力シート⑧!B209</f>
        <v>0</v>
      </c>
      <c r="C207" s="980"/>
      <c r="D207" s="396">
        <f>入力シート⑧!D209</f>
        <v>0</v>
      </c>
      <c r="E207" s="378">
        <f>入力シート⑧!E209</f>
        <v>0</v>
      </c>
      <c r="F207" s="379" t="str">
        <f>入力シート⑧!F209</f>
        <v/>
      </c>
      <c r="G207" s="378">
        <f>入力シート⑧!G209</f>
        <v>0</v>
      </c>
      <c r="H207" s="378">
        <f>入力シート⑧!H209</f>
        <v>0</v>
      </c>
      <c r="I207" s="379" t="str">
        <f>入力シート⑧!I209</f>
        <v/>
      </c>
      <c r="J207" s="380" t="str">
        <f>入力シート⑧!J209</f>
        <v/>
      </c>
      <c r="K207" s="396">
        <f>入力シート⑧!K209</f>
        <v>0</v>
      </c>
      <c r="L207" s="378">
        <f>入力シート⑧!L209</f>
        <v>0</v>
      </c>
      <c r="M207" s="379" t="str">
        <f>入力シート⑧!M209</f>
        <v/>
      </c>
      <c r="N207" s="378">
        <f>入力シート⑧!N209</f>
        <v>0</v>
      </c>
      <c r="O207" s="378">
        <f>入力シート⑧!O209</f>
        <v>0</v>
      </c>
      <c r="P207" s="379" t="str">
        <f>入力シート⑧!P209</f>
        <v/>
      </c>
      <c r="Q207" s="380" t="str">
        <f>入力シート⑧!Q209</f>
        <v/>
      </c>
    </row>
    <row r="208" spans="1:17" x14ac:dyDescent="0.15">
      <c r="A208" s="368">
        <v>200</v>
      </c>
      <c r="B208" s="979">
        <f>入力シート⑧!B210</f>
        <v>0</v>
      </c>
      <c r="C208" s="980"/>
      <c r="D208" s="396">
        <f>入力シート⑧!D210</f>
        <v>0</v>
      </c>
      <c r="E208" s="378">
        <f>入力シート⑧!E210</f>
        <v>0</v>
      </c>
      <c r="F208" s="379" t="str">
        <f>入力シート⑧!F210</f>
        <v/>
      </c>
      <c r="G208" s="378">
        <f>入力シート⑧!G210</f>
        <v>0</v>
      </c>
      <c r="H208" s="378">
        <f>入力シート⑧!H210</f>
        <v>0</v>
      </c>
      <c r="I208" s="379" t="str">
        <f>入力シート⑧!I210</f>
        <v/>
      </c>
      <c r="J208" s="380" t="str">
        <f>入力シート⑧!J210</f>
        <v/>
      </c>
      <c r="K208" s="396">
        <f>入力シート⑧!K210</f>
        <v>0</v>
      </c>
      <c r="L208" s="378">
        <f>入力シート⑧!L210</f>
        <v>0</v>
      </c>
      <c r="M208" s="379" t="str">
        <f>入力シート⑧!M210</f>
        <v/>
      </c>
      <c r="N208" s="378">
        <f>入力シート⑧!N210</f>
        <v>0</v>
      </c>
      <c r="O208" s="378">
        <f>入力シート⑧!O210</f>
        <v>0</v>
      </c>
      <c r="P208" s="379" t="str">
        <f>入力シート⑧!P210</f>
        <v/>
      </c>
      <c r="Q208" s="380" t="str">
        <f>入力シート⑧!Q210</f>
        <v/>
      </c>
    </row>
    <row r="209" spans="1:17" x14ac:dyDescent="0.15">
      <c r="A209" s="363">
        <v>201</v>
      </c>
      <c r="B209" s="979">
        <f>入力シート⑧!B211</f>
        <v>0</v>
      </c>
      <c r="C209" s="980"/>
      <c r="D209" s="396">
        <f>入力シート⑧!D211</f>
        <v>0</v>
      </c>
      <c r="E209" s="378">
        <f>入力シート⑧!E211</f>
        <v>0</v>
      </c>
      <c r="F209" s="379" t="str">
        <f>入力シート⑧!F211</f>
        <v/>
      </c>
      <c r="G209" s="378">
        <f>入力シート⑧!G211</f>
        <v>0</v>
      </c>
      <c r="H209" s="378">
        <f>入力シート⑧!H211</f>
        <v>0</v>
      </c>
      <c r="I209" s="379" t="str">
        <f>入力シート⑧!I211</f>
        <v/>
      </c>
      <c r="J209" s="380" t="str">
        <f>入力シート⑧!J211</f>
        <v/>
      </c>
      <c r="K209" s="396">
        <f>入力シート⑧!K211</f>
        <v>0</v>
      </c>
      <c r="L209" s="378">
        <f>入力シート⑧!L211</f>
        <v>0</v>
      </c>
      <c r="M209" s="379" t="str">
        <f>入力シート⑧!M211</f>
        <v/>
      </c>
      <c r="N209" s="378">
        <f>入力シート⑧!N211</f>
        <v>0</v>
      </c>
      <c r="O209" s="378">
        <f>入力シート⑧!O211</f>
        <v>0</v>
      </c>
      <c r="P209" s="379" t="str">
        <f>入力シート⑧!P211</f>
        <v/>
      </c>
      <c r="Q209" s="380" t="str">
        <f>入力シート⑧!Q211</f>
        <v/>
      </c>
    </row>
    <row r="210" spans="1:17" x14ac:dyDescent="0.15">
      <c r="A210" s="368">
        <v>202</v>
      </c>
      <c r="B210" s="979">
        <f>入力シート⑧!B212</f>
        <v>0</v>
      </c>
      <c r="C210" s="980"/>
      <c r="D210" s="396">
        <f>入力シート⑧!D212</f>
        <v>0</v>
      </c>
      <c r="E210" s="378">
        <f>入力シート⑧!E212</f>
        <v>0</v>
      </c>
      <c r="F210" s="379" t="str">
        <f>入力シート⑧!F212</f>
        <v/>
      </c>
      <c r="G210" s="378">
        <f>入力シート⑧!G212</f>
        <v>0</v>
      </c>
      <c r="H210" s="378">
        <f>入力シート⑧!H212</f>
        <v>0</v>
      </c>
      <c r="I210" s="379" t="str">
        <f>入力シート⑧!I212</f>
        <v/>
      </c>
      <c r="J210" s="380" t="str">
        <f>入力シート⑧!J212</f>
        <v/>
      </c>
      <c r="K210" s="396">
        <f>入力シート⑧!K212</f>
        <v>0</v>
      </c>
      <c r="L210" s="378">
        <f>入力シート⑧!L212</f>
        <v>0</v>
      </c>
      <c r="M210" s="379" t="str">
        <f>入力シート⑧!M212</f>
        <v/>
      </c>
      <c r="N210" s="378">
        <f>入力シート⑧!N212</f>
        <v>0</v>
      </c>
      <c r="O210" s="378">
        <f>入力シート⑧!O212</f>
        <v>0</v>
      </c>
      <c r="P210" s="379" t="str">
        <f>入力シート⑧!P212</f>
        <v/>
      </c>
      <c r="Q210" s="380" t="str">
        <f>入力シート⑧!Q212</f>
        <v/>
      </c>
    </row>
    <row r="211" spans="1:17" x14ac:dyDescent="0.15">
      <c r="A211" s="363">
        <v>203</v>
      </c>
      <c r="B211" s="979">
        <f>入力シート⑧!B213</f>
        <v>0</v>
      </c>
      <c r="C211" s="980"/>
      <c r="D211" s="396">
        <f>入力シート⑧!D213</f>
        <v>0</v>
      </c>
      <c r="E211" s="378">
        <f>入力シート⑧!E213</f>
        <v>0</v>
      </c>
      <c r="F211" s="379" t="str">
        <f>入力シート⑧!F213</f>
        <v/>
      </c>
      <c r="G211" s="378">
        <f>入力シート⑧!G213</f>
        <v>0</v>
      </c>
      <c r="H211" s="378">
        <f>入力シート⑧!H213</f>
        <v>0</v>
      </c>
      <c r="I211" s="379" t="str">
        <f>入力シート⑧!I213</f>
        <v/>
      </c>
      <c r="J211" s="380" t="str">
        <f>入力シート⑧!J213</f>
        <v/>
      </c>
      <c r="K211" s="396">
        <f>入力シート⑧!K213</f>
        <v>0</v>
      </c>
      <c r="L211" s="378">
        <f>入力シート⑧!L213</f>
        <v>0</v>
      </c>
      <c r="M211" s="379" t="str">
        <f>入力シート⑧!M213</f>
        <v/>
      </c>
      <c r="N211" s="378">
        <f>入力シート⑧!N213</f>
        <v>0</v>
      </c>
      <c r="O211" s="378">
        <f>入力シート⑧!O213</f>
        <v>0</v>
      </c>
      <c r="P211" s="379" t="str">
        <f>入力シート⑧!P213</f>
        <v/>
      </c>
      <c r="Q211" s="380" t="str">
        <f>入力シート⑧!Q213</f>
        <v/>
      </c>
    </row>
    <row r="212" spans="1:17" x14ac:dyDescent="0.15">
      <c r="A212" s="368">
        <v>204</v>
      </c>
      <c r="B212" s="979">
        <f>入力シート⑧!B214</f>
        <v>0</v>
      </c>
      <c r="C212" s="980"/>
      <c r="D212" s="396">
        <f>入力シート⑧!D214</f>
        <v>0</v>
      </c>
      <c r="E212" s="378">
        <f>入力シート⑧!E214</f>
        <v>0</v>
      </c>
      <c r="F212" s="379" t="str">
        <f>入力シート⑧!F214</f>
        <v/>
      </c>
      <c r="G212" s="378">
        <f>入力シート⑧!G214</f>
        <v>0</v>
      </c>
      <c r="H212" s="378">
        <f>入力シート⑧!H214</f>
        <v>0</v>
      </c>
      <c r="I212" s="379" t="str">
        <f>入力シート⑧!I214</f>
        <v/>
      </c>
      <c r="J212" s="380" t="str">
        <f>入力シート⑧!J214</f>
        <v/>
      </c>
      <c r="K212" s="396">
        <f>入力シート⑧!K214</f>
        <v>0</v>
      </c>
      <c r="L212" s="378">
        <f>入力シート⑧!L214</f>
        <v>0</v>
      </c>
      <c r="M212" s="379" t="str">
        <f>入力シート⑧!M214</f>
        <v/>
      </c>
      <c r="N212" s="378">
        <f>入力シート⑧!N214</f>
        <v>0</v>
      </c>
      <c r="O212" s="378">
        <f>入力シート⑧!O214</f>
        <v>0</v>
      </c>
      <c r="P212" s="379" t="str">
        <f>入力シート⑧!P214</f>
        <v/>
      </c>
      <c r="Q212" s="380" t="str">
        <f>入力シート⑧!Q214</f>
        <v/>
      </c>
    </row>
    <row r="213" spans="1:17" x14ac:dyDescent="0.15">
      <c r="A213" s="363">
        <v>205</v>
      </c>
      <c r="B213" s="979">
        <f>入力シート⑧!B215</f>
        <v>0</v>
      </c>
      <c r="C213" s="980"/>
      <c r="D213" s="396">
        <f>入力シート⑧!D215</f>
        <v>0</v>
      </c>
      <c r="E213" s="378">
        <f>入力シート⑧!E215</f>
        <v>0</v>
      </c>
      <c r="F213" s="379" t="str">
        <f>入力シート⑧!F215</f>
        <v/>
      </c>
      <c r="G213" s="378">
        <f>入力シート⑧!G215</f>
        <v>0</v>
      </c>
      <c r="H213" s="378">
        <f>入力シート⑧!H215</f>
        <v>0</v>
      </c>
      <c r="I213" s="379" t="str">
        <f>入力シート⑧!I215</f>
        <v/>
      </c>
      <c r="J213" s="380" t="str">
        <f>入力シート⑧!J215</f>
        <v/>
      </c>
      <c r="K213" s="396">
        <f>入力シート⑧!K215</f>
        <v>0</v>
      </c>
      <c r="L213" s="378">
        <f>入力シート⑧!L215</f>
        <v>0</v>
      </c>
      <c r="M213" s="379" t="str">
        <f>入力シート⑧!M215</f>
        <v/>
      </c>
      <c r="N213" s="378">
        <f>入力シート⑧!N215</f>
        <v>0</v>
      </c>
      <c r="O213" s="378">
        <f>入力シート⑧!O215</f>
        <v>0</v>
      </c>
      <c r="P213" s="379" t="str">
        <f>入力シート⑧!P215</f>
        <v/>
      </c>
      <c r="Q213" s="380" t="str">
        <f>入力シート⑧!Q215</f>
        <v/>
      </c>
    </row>
    <row r="214" spans="1:17" x14ac:dyDescent="0.15">
      <c r="A214" s="368">
        <v>206</v>
      </c>
      <c r="B214" s="979">
        <f>入力シート⑧!B216</f>
        <v>0</v>
      </c>
      <c r="C214" s="980"/>
      <c r="D214" s="396">
        <f>入力シート⑧!D216</f>
        <v>0</v>
      </c>
      <c r="E214" s="378">
        <f>入力シート⑧!E216</f>
        <v>0</v>
      </c>
      <c r="F214" s="379" t="str">
        <f>入力シート⑧!F216</f>
        <v/>
      </c>
      <c r="G214" s="378">
        <f>入力シート⑧!G216</f>
        <v>0</v>
      </c>
      <c r="H214" s="378">
        <f>入力シート⑧!H216</f>
        <v>0</v>
      </c>
      <c r="I214" s="379" t="str">
        <f>入力シート⑧!I216</f>
        <v/>
      </c>
      <c r="J214" s="380" t="str">
        <f>入力シート⑧!J216</f>
        <v/>
      </c>
      <c r="K214" s="396">
        <f>入力シート⑧!K216</f>
        <v>0</v>
      </c>
      <c r="L214" s="378">
        <f>入力シート⑧!L216</f>
        <v>0</v>
      </c>
      <c r="M214" s="379" t="str">
        <f>入力シート⑧!M216</f>
        <v/>
      </c>
      <c r="N214" s="378">
        <f>入力シート⑧!N216</f>
        <v>0</v>
      </c>
      <c r="O214" s="378">
        <f>入力シート⑧!O216</f>
        <v>0</v>
      </c>
      <c r="P214" s="379" t="str">
        <f>入力シート⑧!P216</f>
        <v/>
      </c>
      <c r="Q214" s="380" t="str">
        <f>入力シート⑧!Q216</f>
        <v/>
      </c>
    </row>
    <row r="215" spans="1:17" x14ac:dyDescent="0.15">
      <c r="A215" s="363">
        <v>207</v>
      </c>
      <c r="B215" s="979">
        <f>入力シート⑧!B217</f>
        <v>0</v>
      </c>
      <c r="C215" s="980"/>
      <c r="D215" s="396">
        <f>入力シート⑧!D217</f>
        <v>0</v>
      </c>
      <c r="E215" s="378">
        <f>入力シート⑧!E217</f>
        <v>0</v>
      </c>
      <c r="F215" s="379" t="str">
        <f>入力シート⑧!F217</f>
        <v/>
      </c>
      <c r="G215" s="378">
        <f>入力シート⑧!G217</f>
        <v>0</v>
      </c>
      <c r="H215" s="378">
        <f>入力シート⑧!H217</f>
        <v>0</v>
      </c>
      <c r="I215" s="379" t="str">
        <f>入力シート⑧!I217</f>
        <v/>
      </c>
      <c r="J215" s="380" t="str">
        <f>入力シート⑧!J217</f>
        <v/>
      </c>
      <c r="K215" s="396">
        <f>入力シート⑧!K217</f>
        <v>0</v>
      </c>
      <c r="L215" s="378">
        <f>入力シート⑧!L217</f>
        <v>0</v>
      </c>
      <c r="M215" s="379" t="str">
        <f>入力シート⑧!M217</f>
        <v/>
      </c>
      <c r="N215" s="378">
        <f>入力シート⑧!N217</f>
        <v>0</v>
      </c>
      <c r="O215" s="378">
        <f>入力シート⑧!O217</f>
        <v>0</v>
      </c>
      <c r="P215" s="379" t="str">
        <f>入力シート⑧!P217</f>
        <v/>
      </c>
      <c r="Q215" s="380" t="str">
        <f>入力シート⑧!Q217</f>
        <v/>
      </c>
    </row>
    <row r="216" spans="1:17" x14ac:dyDescent="0.15">
      <c r="A216" s="368">
        <v>208</v>
      </c>
      <c r="B216" s="979">
        <f>入力シート⑧!B218</f>
        <v>0</v>
      </c>
      <c r="C216" s="980"/>
      <c r="D216" s="396">
        <f>入力シート⑧!D218</f>
        <v>0</v>
      </c>
      <c r="E216" s="378">
        <f>入力シート⑧!E218</f>
        <v>0</v>
      </c>
      <c r="F216" s="379" t="str">
        <f>入力シート⑧!F218</f>
        <v/>
      </c>
      <c r="G216" s="378">
        <f>入力シート⑧!G218</f>
        <v>0</v>
      </c>
      <c r="H216" s="378">
        <f>入力シート⑧!H218</f>
        <v>0</v>
      </c>
      <c r="I216" s="379" t="str">
        <f>入力シート⑧!I218</f>
        <v/>
      </c>
      <c r="J216" s="380" t="str">
        <f>入力シート⑧!J218</f>
        <v/>
      </c>
      <c r="K216" s="396">
        <f>入力シート⑧!K218</f>
        <v>0</v>
      </c>
      <c r="L216" s="378">
        <f>入力シート⑧!L218</f>
        <v>0</v>
      </c>
      <c r="M216" s="379" t="str">
        <f>入力シート⑧!M218</f>
        <v/>
      </c>
      <c r="N216" s="378">
        <f>入力シート⑧!N218</f>
        <v>0</v>
      </c>
      <c r="O216" s="378">
        <f>入力シート⑧!O218</f>
        <v>0</v>
      </c>
      <c r="P216" s="379" t="str">
        <f>入力シート⑧!P218</f>
        <v/>
      </c>
      <c r="Q216" s="380" t="str">
        <f>入力シート⑧!Q218</f>
        <v/>
      </c>
    </row>
    <row r="217" spans="1:17" x14ac:dyDescent="0.15">
      <c r="A217" s="363">
        <v>209</v>
      </c>
      <c r="B217" s="979">
        <f>入力シート⑧!B219</f>
        <v>0</v>
      </c>
      <c r="C217" s="980"/>
      <c r="D217" s="396">
        <f>入力シート⑧!D219</f>
        <v>0</v>
      </c>
      <c r="E217" s="378">
        <f>入力シート⑧!E219</f>
        <v>0</v>
      </c>
      <c r="F217" s="379" t="str">
        <f>入力シート⑧!F219</f>
        <v/>
      </c>
      <c r="G217" s="378">
        <f>入力シート⑧!G219</f>
        <v>0</v>
      </c>
      <c r="H217" s="378">
        <f>入力シート⑧!H219</f>
        <v>0</v>
      </c>
      <c r="I217" s="379" t="str">
        <f>入力シート⑧!I219</f>
        <v/>
      </c>
      <c r="J217" s="380" t="str">
        <f>入力シート⑧!J219</f>
        <v/>
      </c>
      <c r="K217" s="396">
        <f>入力シート⑧!K219</f>
        <v>0</v>
      </c>
      <c r="L217" s="378">
        <f>入力シート⑧!L219</f>
        <v>0</v>
      </c>
      <c r="M217" s="379" t="str">
        <f>入力シート⑧!M219</f>
        <v/>
      </c>
      <c r="N217" s="378">
        <f>入力シート⑧!N219</f>
        <v>0</v>
      </c>
      <c r="O217" s="378">
        <f>入力シート⑧!O219</f>
        <v>0</v>
      </c>
      <c r="P217" s="379" t="str">
        <f>入力シート⑧!P219</f>
        <v/>
      </c>
      <c r="Q217" s="380" t="str">
        <f>入力シート⑧!Q219</f>
        <v/>
      </c>
    </row>
    <row r="218" spans="1:17" x14ac:dyDescent="0.15">
      <c r="A218" s="368">
        <v>210</v>
      </c>
      <c r="B218" s="979">
        <f>入力シート⑧!B220</f>
        <v>0</v>
      </c>
      <c r="C218" s="980"/>
      <c r="D218" s="396">
        <f>入力シート⑧!D220</f>
        <v>0</v>
      </c>
      <c r="E218" s="378">
        <f>入力シート⑧!E220</f>
        <v>0</v>
      </c>
      <c r="F218" s="379" t="str">
        <f>入力シート⑧!F220</f>
        <v/>
      </c>
      <c r="G218" s="378">
        <f>入力シート⑧!G220</f>
        <v>0</v>
      </c>
      <c r="H218" s="378">
        <f>入力シート⑧!H220</f>
        <v>0</v>
      </c>
      <c r="I218" s="379" t="str">
        <f>入力シート⑧!I220</f>
        <v/>
      </c>
      <c r="J218" s="380" t="str">
        <f>入力シート⑧!J220</f>
        <v/>
      </c>
      <c r="K218" s="396">
        <f>入力シート⑧!K220</f>
        <v>0</v>
      </c>
      <c r="L218" s="378">
        <f>入力シート⑧!L220</f>
        <v>0</v>
      </c>
      <c r="M218" s="379" t="str">
        <f>入力シート⑧!M220</f>
        <v/>
      </c>
      <c r="N218" s="378">
        <f>入力シート⑧!N220</f>
        <v>0</v>
      </c>
      <c r="O218" s="378">
        <f>入力シート⑧!O220</f>
        <v>0</v>
      </c>
      <c r="P218" s="379" t="str">
        <f>入力シート⑧!P220</f>
        <v/>
      </c>
      <c r="Q218" s="380" t="str">
        <f>入力シート⑧!Q220</f>
        <v/>
      </c>
    </row>
    <row r="219" spans="1:17" x14ac:dyDescent="0.15">
      <c r="A219" s="363">
        <v>211</v>
      </c>
      <c r="B219" s="979">
        <f>入力シート⑧!B221</f>
        <v>0</v>
      </c>
      <c r="C219" s="980"/>
      <c r="D219" s="396">
        <f>入力シート⑧!D221</f>
        <v>0</v>
      </c>
      <c r="E219" s="378">
        <f>入力シート⑧!E221</f>
        <v>0</v>
      </c>
      <c r="F219" s="379" t="str">
        <f>入力シート⑧!F221</f>
        <v/>
      </c>
      <c r="G219" s="378">
        <f>入力シート⑧!G221</f>
        <v>0</v>
      </c>
      <c r="H219" s="378">
        <f>入力シート⑧!H221</f>
        <v>0</v>
      </c>
      <c r="I219" s="379" t="str">
        <f>入力シート⑧!I221</f>
        <v/>
      </c>
      <c r="J219" s="380" t="str">
        <f>入力シート⑧!J221</f>
        <v/>
      </c>
      <c r="K219" s="396">
        <f>入力シート⑧!K221</f>
        <v>0</v>
      </c>
      <c r="L219" s="378">
        <f>入力シート⑧!L221</f>
        <v>0</v>
      </c>
      <c r="M219" s="379" t="str">
        <f>入力シート⑧!M221</f>
        <v/>
      </c>
      <c r="N219" s="378">
        <f>入力シート⑧!N221</f>
        <v>0</v>
      </c>
      <c r="O219" s="378">
        <f>入力シート⑧!O221</f>
        <v>0</v>
      </c>
      <c r="P219" s="379" t="str">
        <f>入力シート⑧!P221</f>
        <v/>
      </c>
      <c r="Q219" s="380" t="str">
        <f>入力シート⑧!Q221</f>
        <v/>
      </c>
    </row>
    <row r="220" spans="1:17" x14ac:dyDescent="0.15">
      <c r="A220" s="368">
        <v>212</v>
      </c>
      <c r="B220" s="979">
        <f>入力シート⑧!B222</f>
        <v>0</v>
      </c>
      <c r="C220" s="980"/>
      <c r="D220" s="396">
        <f>入力シート⑧!D222</f>
        <v>0</v>
      </c>
      <c r="E220" s="378">
        <f>入力シート⑧!E222</f>
        <v>0</v>
      </c>
      <c r="F220" s="379" t="str">
        <f>入力シート⑧!F222</f>
        <v/>
      </c>
      <c r="G220" s="378">
        <f>入力シート⑧!G222</f>
        <v>0</v>
      </c>
      <c r="H220" s="378">
        <f>入力シート⑧!H222</f>
        <v>0</v>
      </c>
      <c r="I220" s="379" t="str">
        <f>入力シート⑧!I222</f>
        <v/>
      </c>
      <c r="J220" s="380" t="str">
        <f>入力シート⑧!J222</f>
        <v/>
      </c>
      <c r="K220" s="396">
        <f>入力シート⑧!K222</f>
        <v>0</v>
      </c>
      <c r="L220" s="378">
        <f>入力シート⑧!L222</f>
        <v>0</v>
      </c>
      <c r="M220" s="379" t="str">
        <f>入力シート⑧!M222</f>
        <v/>
      </c>
      <c r="N220" s="378">
        <f>入力シート⑧!N222</f>
        <v>0</v>
      </c>
      <c r="O220" s="378">
        <f>入力シート⑧!O222</f>
        <v>0</v>
      </c>
      <c r="P220" s="379" t="str">
        <f>入力シート⑧!P222</f>
        <v/>
      </c>
      <c r="Q220" s="380" t="str">
        <f>入力シート⑧!Q222</f>
        <v/>
      </c>
    </row>
    <row r="221" spans="1:17" x14ac:dyDescent="0.15">
      <c r="A221" s="363">
        <v>213</v>
      </c>
      <c r="B221" s="979">
        <f>入力シート⑧!B223</f>
        <v>0</v>
      </c>
      <c r="C221" s="980"/>
      <c r="D221" s="396">
        <f>入力シート⑧!D223</f>
        <v>0</v>
      </c>
      <c r="E221" s="378">
        <f>入力シート⑧!E223</f>
        <v>0</v>
      </c>
      <c r="F221" s="379" t="str">
        <f>入力シート⑧!F223</f>
        <v/>
      </c>
      <c r="G221" s="378">
        <f>入力シート⑧!G223</f>
        <v>0</v>
      </c>
      <c r="H221" s="378">
        <f>入力シート⑧!H223</f>
        <v>0</v>
      </c>
      <c r="I221" s="379" t="str">
        <f>入力シート⑧!I223</f>
        <v/>
      </c>
      <c r="J221" s="380" t="str">
        <f>入力シート⑧!J223</f>
        <v/>
      </c>
      <c r="K221" s="396">
        <f>入力シート⑧!K223</f>
        <v>0</v>
      </c>
      <c r="L221" s="378">
        <f>入力シート⑧!L223</f>
        <v>0</v>
      </c>
      <c r="M221" s="379" t="str">
        <f>入力シート⑧!M223</f>
        <v/>
      </c>
      <c r="N221" s="378">
        <f>入力シート⑧!N223</f>
        <v>0</v>
      </c>
      <c r="O221" s="378">
        <f>入力シート⑧!O223</f>
        <v>0</v>
      </c>
      <c r="P221" s="379" t="str">
        <f>入力シート⑧!P223</f>
        <v/>
      </c>
      <c r="Q221" s="380" t="str">
        <f>入力シート⑧!Q223</f>
        <v/>
      </c>
    </row>
    <row r="222" spans="1:17" x14ac:dyDescent="0.15">
      <c r="A222" s="368">
        <v>214</v>
      </c>
      <c r="B222" s="979">
        <f>入力シート⑧!B224</f>
        <v>0</v>
      </c>
      <c r="C222" s="980"/>
      <c r="D222" s="396">
        <f>入力シート⑧!D224</f>
        <v>0</v>
      </c>
      <c r="E222" s="378">
        <f>入力シート⑧!E224</f>
        <v>0</v>
      </c>
      <c r="F222" s="379" t="str">
        <f>入力シート⑧!F224</f>
        <v/>
      </c>
      <c r="G222" s="378">
        <f>入力シート⑧!G224</f>
        <v>0</v>
      </c>
      <c r="H222" s="378">
        <f>入力シート⑧!H224</f>
        <v>0</v>
      </c>
      <c r="I222" s="379" t="str">
        <f>入力シート⑧!I224</f>
        <v/>
      </c>
      <c r="J222" s="380" t="str">
        <f>入力シート⑧!J224</f>
        <v/>
      </c>
      <c r="K222" s="396">
        <f>入力シート⑧!K224</f>
        <v>0</v>
      </c>
      <c r="L222" s="378">
        <f>入力シート⑧!L224</f>
        <v>0</v>
      </c>
      <c r="M222" s="379" t="str">
        <f>入力シート⑧!M224</f>
        <v/>
      </c>
      <c r="N222" s="378">
        <f>入力シート⑧!N224</f>
        <v>0</v>
      </c>
      <c r="O222" s="378">
        <f>入力シート⑧!O224</f>
        <v>0</v>
      </c>
      <c r="P222" s="379" t="str">
        <f>入力シート⑧!P224</f>
        <v/>
      </c>
      <c r="Q222" s="380" t="str">
        <f>入力シート⑧!Q224</f>
        <v/>
      </c>
    </row>
    <row r="223" spans="1:17" x14ac:dyDescent="0.15">
      <c r="A223" s="363">
        <v>215</v>
      </c>
      <c r="B223" s="979">
        <f>入力シート⑧!B225</f>
        <v>0</v>
      </c>
      <c r="C223" s="980"/>
      <c r="D223" s="396">
        <f>入力シート⑧!D225</f>
        <v>0</v>
      </c>
      <c r="E223" s="378">
        <f>入力シート⑧!E225</f>
        <v>0</v>
      </c>
      <c r="F223" s="379" t="str">
        <f>入力シート⑧!F225</f>
        <v/>
      </c>
      <c r="G223" s="378">
        <f>入力シート⑧!G225</f>
        <v>0</v>
      </c>
      <c r="H223" s="378">
        <f>入力シート⑧!H225</f>
        <v>0</v>
      </c>
      <c r="I223" s="379" t="str">
        <f>入力シート⑧!I225</f>
        <v/>
      </c>
      <c r="J223" s="380" t="str">
        <f>入力シート⑧!J225</f>
        <v/>
      </c>
      <c r="K223" s="396">
        <f>入力シート⑧!K225</f>
        <v>0</v>
      </c>
      <c r="L223" s="378">
        <f>入力シート⑧!L225</f>
        <v>0</v>
      </c>
      <c r="M223" s="379" t="str">
        <f>入力シート⑧!M225</f>
        <v/>
      </c>
      <c r="N223" s="378">
        <f>入力シート⑧!N225</f>
        <v>0</v>
      </c>
      <c r="O223" s="378">
        <f>入力シート⑧!O225</f>
        <v>0</v>
      </c>
      <c r="P223" s="379" t="str">
        <f>入力シート⑧!P225</f>
        <v/>
      </c>
      <c r="Q223" s="380" t="str">
        <f>入力シート⑧!Q225</f>
        <v/>
      </c>
    </row>
    <row r="224" spans="1:17" x14ac:dyDescent="0.15">
      <c r="A224" s="368">
        <v>216</v>
      </c>
      <c r="B224" s="979">
        <f>入力シート⑧!B226</f>
        <v>0</v>
      </c>
      <c r="C224" s="980"/>
      <c r="D224" s="396">
        <f>入力シート⑧!D226</f>
        <v>0</v>
      </c>
      <c r="E224" s="378">
        <f>入力シート⑧!E226</f>
        <v>0</v>
      </c>
      <c r="F224" s="379" t="str">
        <f>入力シート⑧!F226</f>
        <v/>
      </c>
      <c r="G224" s="378">
        <f>入力シート⑧!G226</f>
        <v>0</v>
      </c>
      <c r="H224" s="378">
        <f>入力シート⑧!H226</f>
        <v>0</v>
      </c>
      <c r="I224" s="379" t="str">
        <f>入力シート⑧!I226</f>
        <v/>
      </c>
      <c r="J224" s="380" t="str">
        <f>入力シート⑧!J226</f>
        <v/>
      </c>
      <c r="K224" s="396">
        <f>入力シート⑧!K226</f>
        <v>0</v>
      </c>
      <c r="L224" s="378">
        <f>入力シート⑧!L226</f>
        <v>0</v>
      </c>
      <c r="M224" s="379" t="str">
        <f>入力シート⑧!M226</f>
        <v/>
      </c>
      <c r="N224" s="378">
        <f>入力シート⑧!N226</f>
        <v>0</v>
      </c>
      <c r="O224" s="378">
        <f>入力シート⑧!O226</f>
        <v>0</v>
      </c>
      <c r="P224" s="379" t="str">
        <f>入力シート⑧!P226</f>
        <v/>
      </c>
      <c r="Q224" s="380" t="str">
        <f>入力シート⑧!Q226</f>
        <v/>
      </c>
    </row>
    <row r="225" spans="1:17" x14ac:dyDescent="0.15">
      <c r="A225" s="363">
        <v>217</v>
      </c>
      <c r="B225" s="979">
        <f>入力シート⑧!B227</f>
        <v>0</v>
      </c>
      <c r="C225" s="980"/>
      <c r="D225" s="396">
        <f>入力シート⑧!D227</f>
        <v>0</v>
      </c>
      <c r="E225" s="378">
        <f>入力シート⑧!E227</f>
        <v>0</v>
      </c>
      <c r="F225" s="379" t="str">
        <f>入力シート⑧!F227</f>
        <v/>
      </c>
      <c r="G225" s="378">
        <f>入力シート⑧!G227</f>
        <v>0</v>
      </c>
      <c r="H225" s="378">
        <f>入力シート⑧!H227</f>
        <v>0</v>
      </c>
      <c r="I225" s="379" t="str">
        <f>入力シート⑧!I227</f>
        <v/>
      </c>
      <c r="J225" s="380" t="str">
        <f>入力シート⑧!J227</f>
        <v/>
      </c>
      <c r="K225" s="396">
        <f>入力シート⑧!K227</f>
        <v>0</v>
      </c>
      <c r="L225" s="378">
        <f>入力シート⑧!L227</f>
        <v>0</v>
      </c>
      <c r="M225" s="379" t="str">
        <f>入力シート⑧!M227</f>
        <v/>
      </c>
      <c r="N225" s="378">
        <f>入力シート⑧!N227</f>
        <v>0</v>
      </c>
      <c r="O225" s="378">
        <f>入力シート⑧!O227</f>
        <v>0</v>
      </c>
      <c r="P225" s="379" t="str">
        <f>入力シート⑧!P227</f>
        <v/>
      </c>
      <c r="Q225" s="380" t="str">
        <f>入力シート⑧!Q227</f>
        <v/>
      </c>
    </row>
    <row r="226" spans="1:17" x14ac:dyDescent="0.15">
      <c r="A226" s="368">
        <v>218</v>
      </c>
      <c r="B226" s="979">
        <f>入力シート⑧!B228</f>
        <v>0</v>
      </c>
      <c r="C226" s="980"/>
      <c r="D226" s="396">
        <f>入力シート⑧!D228</f>
        <v>0</v>
      </c>
      <c r="E226" s="378">
        <f>入力シート⑧!E228</f>
        <v>0</v>
      </c>
      <c r="F226" s="379" t="str">
        <f>入力シート⑧!F228</f>
        <v/>
      </c>
      <c r="G226" s="378">
        <f>入力シート⑧!G228</f>
        <v>0</v>
      </c>
      <c r="H226" s="378">
        <f>入力シート⑧!H228</f>
        <v>0</v>
      </c>
      <c r="I226" s="379" t="str">
        <f>入力シート⑧!I228</f>
        <v/>
      </c>
      <c r="J226" s="380" t="str">
        <f>入力シート⑧!J228</f>
        <v/>
      </c>
      <c r="K226" s="396">
        <f>入力シート⑧!K228</f>
        <v>0</v>
      </c>
      <c r="L226" s="378">
        <f>入力シート⑧!L228</f>
        <v>0</v>
      </c>
      <c r="M226" s="379" t="str">
        <f>入力シート⑧!M228</f>
        <v/>
      </c>
      <c r="N226" s="378">
        <f>入力シート⑧!N228</f>
        <v>0</v>
      </c>
      <c r="O226" s="378">
        <f>入力シート⑧!O228</f>
        <v>0</v>
      </c>
      <c r="P226" s="379" t="str">
        <f>入力シート⑧!P228</f>
        <v/>
      </c>
      <c r="Q226" s="380" t="str">
        <f>入力シート⑧!Q228</f>
        <v/>
      </c>
    </row>
    <row r="227" spans="1:17" x14ac:dyDescent="0.15">
      <c r="A227" s="363">
        <v>219</v>
      </c>
      <c r="B227" s="979">
        <f>入力シート⑧!B229</f>
        <v>0</v>
      </c>
      <c r="C227" s="980"/>
      <c r="D227" s="396">
        <f>入力シート⑧!D229</f>
        <v>0</v>
      </c>
      <c r="E227" s="378">
        <f>入力シート⑧!E229</f>
        <v>0</v>
      </c>
      <c r="F227" s="379" t="str">
        <f>入力シート⑧!F229</f>
        <v/>
      </c>
      <c r="G227" s="378">
        <f>入力シート⑧!G229</f>
        <v>0</v>
      </c>
      <c r="H227" s="378">
        <f>入力シート⑧!H229</f>
        <v>0</v>
      </c>
      <c r="I227" s="379" t="str">
        <f>入力シート⑧!I229</f>
        <v/>
      </c>
      <c r="J227" s="380" t="str">
        <f>入力シート⑧!J229</f>
        <v/>
      </c>
      <c r="K227" s="396">
        <f>入力シート⑧!K229</f>
        <v>0</v>
      </c>
      <c r="L227" s="378">
        <f>入力シート⑧!L229</f>
        <v>0</v>
      </c>
      <c r="M227" s="379" t="str">
        <f>入力シート⑧!M229</f>
        <v/>
      </c>
      <c r="N227" s="378">
        <f>入力シート⑧!N229</f>
        <v>0</v>
      </c>
      <c r="O227" s="378">
        <f>入力シート⑧!O229</f>
        <v>0</v>
      </c>
      <c r="P227" s="379" t="str">
        <f>入力シート⑧!P229</f>
        <v/>
      </c>
      <c r="Q227" s="380" t="str">
        <f>入力シート⑧!Q229</f>
        <v/>
      </c>
    </row>
    <row r="228" spans="1:17" x14ac:dyDescent="0.15">
      <c r="A228" s="368">
        <v>220</v>
      </c>
      <c r="B228" s="979">
        <f>入力シート⑧!B230</f>
        <v>0</v>
      </c>
      <c r="C228" s="980"/>
      <c r="D228" s="396">
        <f>入力シート⑧!D230</f>
        <v>0</v>
      </c>
      <c r="E228" s="378">
        <f>入力シート⑧!E230</f>
        <v>0</v>
      </c>
      <c r="F228" s="379" t="str">
        <f>入力シート⑧!F230</f>
        <v/>
      </c>
      <c r="G228" s="378">
        <f>入力シート⑧!G230</f>
        <v>0</v>
      </c>
      <c r="H228" s="378">
        <f>入力シート⑧!H230</f>
        <v>0</v>
      </c>
      <c r="I228" s="379" t="str">
        <f>入力シート⑧!I230</f>
        <v/>
      </c>
      <c r="J228" s="380" t="str">
        <f>入力シート⑧!J230</f>
        <v/>
      </c>
      <c r="K228" s="396">
        <f>入力シート⑧!K230</f>
        <v>0</v>
      </c>
      <c r="L228" s="378">
        <f>入力シート⑧!L230</f>
        <v>0</v>
      </c>
      <c r="M228" s="379" t="str">
        <f>入力シート⑧!M230</f>
        <v/>
      </c>
      <c r="N228" s="378">
        <f>入力シート⑧!N230</f>
        <v>0</v>
      </c>
      <c r="O228" s="378">
        <f>入力シート⑧!O230</f>
        <v>0</v>
      </c>
      <c r="P228" s="379" t="str">
        <f>入力シート⑧!P230</f>
        <v/>
      </c>
      <c r="Q228" s="380" t="str">
        <f>入力シート⑧!Q230</f>
        <v/>
      </c>
    </row>
    <row r="229" spans="1:17" x14ac:dyDescent="0.15">
      <c r="A229" s="363">
        <v>221</v>
      </c>
      <c r="B229" s="979">
        <f>入力シート⑧!B231</f>
        <v>0</v>
      </c>
      <c r="C229" s="980"/>
      <c r="D229" s="396">
        <f>入力シート⑧!D231</f>
        <v>0</v>
      </c>
      <c r="E229" s="378">
        <f>入力シート⑧!E231</f>
        <v>0</v>
      </c>
      <c r="F229" s="379" t="str">
        <f>入力シート⑧!F231</f>
        <v/>
      </c>
      <c r="G229" s="378">
        <f>入力シート⑧!G231</f>
        <v>0</v>
      </c>
      <c r="H229" s="378">
        <f>入力シート⑧!H231</f>
        <v>0</v>
      </c>
      <c r="I229" s="379" t="str">
        <f>入力シート⑧!I231</f>
        <v/>
      </c>
      <c r="J229" s="380" t="str">
        <f>入力シート⑧!J231</f>
        <v/>
      </c>
      <c r="K229" s="396">
        <f>入力シート⑧!K231</f>
        <v>0</v>
      </c>
      <c r="L229" s="378">
        <f>入力シート⑧!L231</f>
        <v>0</v>
      </c>
      <c r="M229" s="379" t="str">
        <f>入力シート⑧!M231</f>
        <v/>
      </c>
      <c r="N229" s="378">
        <f>入力シート⑧!N231</f>
        <v>0</v>
      </c>
      <c r="O229" s="378">
        <f>入力シート⑧!O231</f>
        <v>0</v>
      </c>
      <c r="P229" s="379" t="str">
        <f>入力シート⑧!P231</f>
        <v/>
      </c>
      <c r="Q229" s="380" t="str">
        <f>入力シート⑧!Q231</f>
        <v/>
      </c>
    </row>
    <row r="230" spans="1:17" x14ac:dyDescent="0.15">
      <c r="A230" s="368">
        <v>222</v>
      </c>
      <c r="B230" s="979">
        <f>入力シート⑧!B232</f>
        <v>0</v>
      </c>
      <c r="C230" s="980"/>
      <c r="D230" s="396">
        <f>入力シート⑧!D232</f>
        <v>0</v>
      </c>
      <c r="E230" s="378">
        <f>入力シート⑧!E232</f>
        <v>0</v>
      </c>
      <c r="F230" s="379" t="str">
        <f>入力シート⑧!F232</f>
        <v/>
      </c>
      <c r="G230" s="378">
        <f>入力シート⑧!G232</f>
        <v>0</v>
      </c>
      <c r="H230" s="378">
        <f>入力シート⑧!H232</f>
        <v>0</v>
      </c>
      <c r="I230" s="379" t="str">
        <f>入力シート⑧!I232</f>
        <v/>
      </c>
      <c r="J230" s="380" t="str">
        <f>入力シート⑧!J232</f>
        <v/>
      </c>
      <c r="K230" s="396">
        <f>入力シート⑧!K232</f>
        <v>0</v>
      </c>
      <c r="L230" s="378">
        <f>入力シート⑧!L232</f>
        <v>0</v>
      </c>
      <c r="M230" s="379" t="str">
        <f>入力シート⑧!M232</f>
        <v/>
      </c>
      <c r="N230" s="378">
        <f>入力シート⑧!N232</f>
        <v>0</v>
      </c>
      <c r="O230" s="378">
        <f>入力シート⑧!O232</f>
        <v>0</v>
      </c>
      <c r="P230" s="379" t="str">
        <f>入力シート⑧!P232</f>
        <v/>
      </c>
      <c r="Q230" s="380" t="str">
        <f>入力シート⑧!Q232</f>
        <v/>
      </c>
    </row>
    <row r="231" spans="1:17" x14ac:dyDescent="0.15">
      <c r="A231" s="363">
        <v>223</v>
      </c>
      <c r="B231" s="979">
        <f>入力シート⑧!B233</f>
        <v>0</v>
      </c>
      <c r="C231" s="980"/>
      <c r="D231" s="396">
        <f>入力シート⑧!D233</f>
        <v>0</v>
      </c>
      <c r="E231" s="378">
        <f>入力シート⑧!E233</f>
        <v>0</v>
      </c>
      <c r="F231" s="379" t="str">
        <f>入力シート⑧!F233</f>
        <v/>
      </c>
      <c r="G231" s="378">
        <f>入力シート⑧!G233</f>
        <v>0</v>
      </c>
      <c r="H231" s="378">
        <f>入力シート⑧!H233</f>
        <v>0</v>
      </c>
      <c r="I231" s="379" t="str">
        <f>入力シート⑧!I233</f>
        <v/>
      </c>
      <c r="J231" s="380" t="str">
        <f>入力シート⑧!J233</f>
        <v/>
      </c>
      <c r="K231" s="396">
        <f>入力シート⑧!K233</f>
        <v>0</v>
      </c>
      <c r="L231" s="378">
        <f>入力シート⑧!L233</f>
        <v>0</v>
      </c>
      <c r="M231" s="379" t="str">
        <f>入力シート⑧!M233</f>
        <v/>
      </c>
      <c r="N231" s="378">
        <f>入力シート⑧!N233</f>
        <v>0</v>
      </c>
      <c r="O231" s="378">
        <f>入力シート⑧!O233</f>
        <v>0</v>
      </c>
      <c r="P231" s="379" t="str">
        <f>入力シート⑧!P233</f>
        <v/>
      </c>
      <c r="Q231" s="380" t="str">
        <f>入力シート⑧!Q233</f>
        <v/>
      </c>
    </row>
    <row r="232" spans="1:17" x14ac:dyDescent="0.15">
      <c r="A232" s="368">
        <v>224</v>
      </c>
      <c r="B232" s="979">
        <f>入力シート⑧!B234</f>
        <v>0</v>
      </c>
      <c r="C232" s="980"/>
      <c r="D232" s="396">
        <f>入力シート⑧!D234</f>
        <v>0</v>
      </c>
      <c r="E232" s="378">
        <f>入力シート⑧!E234</f>
        <v>0</v>
      </c>
      <c r="F232" s="379" t="str">
        <f>入力シート⑧!F234</f>
        <v/>
      </c>
      <c r="G232" s="378">
        <f>入力シート⑧!G234</f>
        <v>0</v>
      </c>
      <c r="H232" s="378">
        <f>入力シート⑧!H234</f>
        <v>0</v>
      </c>
      <c r="I232" s="379" t="str">
        <f>入力シート⑧!I234</f>
        <v/>
      </c>
      <c r="J232" s="380" t="str">
        <f>入力シート⑧!J234</f>
        <v/>
      </c>
      <c r="K232" s="396">
        <f>入力シート⑧!K234</f>
        <v>0</v>
      </c>
      <c r="L232" s="378">
        <f>入力シート⑧!L234</f>
        <v>0</v>
      </c>
      <c r="M232" s="379" t="str">
        <f>入力シート⑧!M234</f>
        <v/>
      </c>
      <c r="N232" s="378">
        <f>入力シート⑧!N234</f>
        <v>0</v>
      </c>
      <c r="O232" s="378">
        <f>入力シート⑧!O234</f>
        <v>0</v>
      </c>
      <c r="P232" s="379" t="str">
        <f>入力シート⑧!P234</f>
        <v/>
      </c>
      <c r="Q232" s="380" t="str">
        <f>入力シート⑧!Q234</f>
        <v/>
      </c>
    </row>
    <row r="233" spans="1:17" x14ac:dyDescent="0.15">
      <c r="A233" s="363">
        <v>225</v>
      </c>
      <c r="B233" s="979">
        <f>入力シート⑧!B235</f>
        <v>0</v>
      </c>
      <c r="C233" s="980"/>
      <c r="D233" s="396">
        <f>入力シート⑧!D235</f>
        <v>0</v>
      </c>
      <c r="E233" s="378">
        <f>入力シート⑧!E235</f>
        <v>0</v>
      </c>
      <c r="F233" s="379" t="str">
        <f>入力シート⑧!F235</f>
        <v/>
      </c>
      <c r="G233" s="378">
        <f>入力シート⑧!G235</f>
        <v>0</v>
      </c>
      <c r="H233" s="378">
        <f>入力シート⑧!H235</f>
        <v>0</v>
      </c>
      <c r="I233" s="379" t="str">
        <f>入力シート⑧!I235</f>
        <v/>
      </c>
      <c r="J233" s="380" t="str">
        <f>入力シート⑧!J235</f>
        <v/>
      </c>
      <c r="K233" s="396">
        <f>入力シート⑧!K235</f>
        <v>0</v>
      </c>
      <c r="L233" s="378">
        <f>入力シート⑧!L235</f>
        <v>0</v>
      </c>
      <c r="M233" s="379" t="str">
        <f>入力シート⑧!M235</f>
        <v/>
      </c>
      <c r="N233" s="378">
        <f>入力シート⑧!N235</f>
        <v>0</v>
      </c>
      <c r="O233" s="378">
        <f>入力シート⑧!O235</f>
        <v>0</v>
      </c>
      <c r="P233" s="379" t="str">
        <f>入力シート⑧!P235</f>
        <v/>
      </c>
      <c r="Q233" s="380" t="str">
        <f>入力シート⑧!Q235</f>
        <v/>
      </c>
    </row>
    <row r="234" spans="1:17" x14ac:dyDescent="0.15">
      <c r="A234" s="368">
        <v>226</v>
      </c>
      <c r="B234" s="979">
        <f>入力シート⑧!B236</f>
        <v>0</v>
      </c>
      <c r="C234" s="980"/>
      <c r="D234" s="396">
        <f>入力シート⑧!D236</f>
        <v>0</v>
      </c>
      <c r="E234" s="378">
        <f>入力シート⑧!E236</f>
        <v>0</v>
      </c>
      <c r="F234" s="379" t="str">
        <f>入力シート⑧!F236</f>
        <v/>
      </c>
      <c r="G234" s="378">
        <f>入力シート⑧!G236</f>
        <v>0</v>
      </c>
      <c r="H234" s="378">
        <f>入力シート⑧!H236</f>
        <v>0</v>
      </c>
      <c r="I234" s="379" t="str">
        <f>入力シート⑧!I236</f>
        <v/>
      </c>
      <c r="J234" s="380" t="str">
        <f>入力シート⑧!J236</f>
        <v/>
      </c>
      <c r="K234" s="396">
        <f>入力シート⑧!K236</f>
        <v>0</v>
      </c>
      <c r="L234" s="378">
        <f>入力シート⑧!L236</f>
        <v>0</v>
      </c>
      <c r="M234" s="379" t="str">
        <f>入力シート⑧!M236</f>
        <v/>
      </c>
      <c r="N234" s="378">
        <f>入力シート⑧!N236</f>
        <v>0</v>
      </c>
      <c r="O234" s="378">
        <f>入力シート⑧!O236</f>
        <v>0</v>
      </c>
      <c r="P234" s="379" t="str">
        <f>入力シート⑧!P236</f>
        <v/>
      </c>
      <c r="Q234" s="380" t="str">
        <f>入力シート⑧!Q236</f>
        <v/>
      </c>
    </row>
    <row r="235" spans="1:17" x14ac:dyDescent="0.15">
      <c r="A235" s="363">
        <v>227</v>
      </c>
      <c r="B235" s="979">
        <f>入力シート⑧!B237</f>
        <v>0</v>
      </c>
      <c r="C235" s="980"/>
      <c r="D235" s="396">
        <f>入力シート⑧!D237</f>
        <v>0</v>
      </c>
      <c r="E235" s="378">
        <f>入力シート⑧!E237</f>
        <v>0</v>
      </c>
      <c r="F235" s="379" t="str">
        <f>入力シート⑧!F237</f>
        <v/>
      </c>
      <c r="G235" s="378">
        <f>入力シート⑧!G237</f>
        <v>0</v>
      </c>
      <c r="H235" s="378">
        <f>入力シート⑧!H237</f>
        <v>0</v>
      </c>
      <c r="I235" s="379" t="str">
        <f>入力シート⑧!I237</f>
        <v/>
      </c>
      <c r="J235" s="380" t="str">
        <f>入力シート⑧!J237</f>
        <v/>
      </c>
      <c r="K235" s="396">
        <f>入力シート⑧!K237</f>
        <v>0</v>
      </c>
      <c r="L235" s="378">
        <f>入力シート⑧!L237</f>
        <v>0</v>
      </c>
      <c r="M235" s="379" t="str">
        <f>入力シート⑧!M237</f>
        <v/>
      </c>
      <c r="N235" s="378">
        <f>入力シート⑧!N237</f>
        <v>0</v>
      </c>
      <c r="O235" s="378">
        <f>入力シート⑧!O237</f>
        <v>0</v>
      </c>
      <c r="P235" s="379" t="str">
        <f>入力シート⑧!P237</f>
        <v/>
      </c>
      <c r="Q235" s="380" t="str">
        <f>入力シート⑧!Q237</f>
        <v/>
      </c>
    </row>
    <row r="236" spans="1:17" x14ac:dyDescent="0.15">
      <c r="A236" s="368">
        <v>228</v>
      </c>
      <c r="B236" s="979">
        <f>入力シート⑧!B238</f>
        <v>0</v>
      </c>
      <c r="C236" s="980"/>
      <c r="D236" s="396">
        <f>入力シート⑧!D238</f>
        <v>0</v>
      </c>
      <c r="E236" s="378">
        <f>入力シート⑧!E238</f>
        <v>0</v>
      </c>
      <c r="F236" s="379" t="str">
        <f>入力シート⑧!F238</f>
        <v/>
      </c>
      <c r="G236" s="378">
        <f>入力シート⑧!G238</f>
        <v>0</v>
      </c>
      <c r="H236" s="378">
        <f>入力シート⑧!H238</f>
        <v>0</v>
      </c>
      <c r="I236" s="379" t="str">
        <f>入力シート⑧!I238</f>
        <v/>
      </c>
      <c r="J236" s="380" t="str">
        <f>入力シート⑧!J238</f>
        <v/>
      </c>
      <c r="K236" s="396">
        <f>入力シート⑧!K238</f>
        <v>0</v>
      </c>
      <c r="L236" s="378">
        <f>入力シート⑧!L238</f>
        <v>0</v>
      </c>
      <c r="M236" s="379" t="str">
        <f>入力シート⑧!M238</f>
        <v/>
      </c>
      <c r="N236" s="378">
        <f>入力シート⑧!N238</f>
        <v>0</v>
      </c>
      <c r="O236" s="378">
        <f>入力シート⑧!O238</f>
        <v>0</v>
      </c>
      <c r="P236" s="379" t="str">
        <f>入力シート⑧!P238</f>
        <v/>
      </c>
      <c r="Q236" s="380" t="str">
        <f>入力シート⑧!Q238</f>
        <v/>
      </c>
    </row>
    <row r="237" spans="1:17" x14ac:dyDescent="0.15">
      <c r="A237" s="363">
        <v>229</v>
      </c>
      <c r="B237" s="979">
        <f>入力シート⑧!B239</f>
        <v>0</v>
      </c>
      <c r="C237" s="980"/>
      <c r="D237" s="396">
        <f>入力シート⑧!D239</f>
        <v>0</v>
      </c>
      <c r="E237" s="378">
        <f>入力シート⑧!E239</f>
        <v>0</v>
      </c>
      <c r="F237" s="379" t="str">
        <f>入力シート⑧!F239</f>
        <v/>
      </c>
      <c r="G237" s="378">
        <f>入力シート⑧!G239</f>
        <v>0</v>
      </c>
      <c r="H237" s="378">
        <f>入力シート⑧!H239</f>
        <v>0</v>
      </c>
      <c r="I237" s="379" t="str">
        <f>入力シート⑧!I239</f>
        <v/>
      </c>
      <c r="J237" s="380" t="str">
        <f>入力シート⑧!J239</f>
        <v/>
      </c>
      <c r="K237" s="396">
        <f>入力シート⑧!K239</f>
        <v>0</v>
      </c>
      <c r="L237" s="378">
        <f>入力シート⑧!L239</f>
        <v>0</v>
      </c>
      <c r="M237" s="379" t="str">
        <f>入力シート⑧!M239</f>
        <v/>
      </c>
      <c r="N237" s="378">
        <f>入力シート⑧!N239</f>
        <v>0</v>
      </c>
      <c r="O237" s="378">
        <f>入力シート⑧!O239</f>
        <v>0</v>
      </c>
      <c r="P237" s="379" t="str">
        <f>入力シート⑧!P239</f>
        <v/>
      </c>
      <c r="Q237" s="380" t="str">
        <f>入力シート⑧!Q239</f>
        <v/>
      </c>
    </row>
    <row r="238" spans="1:17" x14ac:dyDescent="0.15">
      <c r="A238" s="368">
        <v>230</v>
      </c>
      <c r="B238" s="979">
        <f>入力シート⑧!B240</f>
        <v>0</v>
      </c>
      <c r="C238" s="980"/>
      <c r="D238" s="396">
        <f>入力シート⑧!D240</f>
        <v>0</v>
      </c>
      <c r="E238" s="378">
        <f>入力シート⑧!E240</f>
        <v>0</v>
      </c>
      <c r="F238" s="379" t="str">
        <f>入力シート⑧!F240</f>
        <v/>
      </c>
      <c r="G238" s="378">
        <f>入力シート⑧!G240</f>
        <v>0</v>
      </c>
      <c r="H238" s="378">
        <f>入力シート⑧!H240</f>
        <v>0</v>
      </c>
      <c r="I238" s="379" t="str">
        <f>入力シート⑧!I240</f>
        <v/>
      </c>
      <c r="J238" s="380" t="str">
        <f>入力シート⑧!J240</f>
        <v/>
      </c>
      <c r="K238" s="396">
        <f>入力シート⑧!K240</f>
        <v>0</v>
      </c>
      <c r="L238" s="378">
        <f>入力シート⑧!L240</f>
        <v>0</v>
      </c>
      <c r="M238" s="379" t="str">
        <f>入力シート⑧!M240</f>
        <v/>
      </c>
      <c r="N238" s="378">
        <f>入力シート⑧!N240</f>
        <v>0</v>
      </c>
      <c r="O238" s="378">
        <f>入力シート⑧!O240</f>
        <v>0</v>
      </c>
      <c r="P238" s="379" t="str">
        <f>入力シート⑧!P240</f>
        <v/>
      </c>
      <c r="Q238" s="380" t="str">
        <f>入力シート⑧!Q240</f>
        <v/>
      </c>
    </row>
    <row r="239" spans="1:17" x14ac:dyDescent="0.15">
      <c r="A239" s="363">
        <v>231</v>
      </c>
      <c r="B239" s="979">
        <f>入力シート⑧!B241</f>
        <v>0</v>
      </c>
      <c r="C239" s="980"/>
      <c r="D239" s="396">
        <f>入力シート⑧!D241</f>
        <v>0</v>
      </c>
      <c r="E239" s="378">
        <f>入力シート⑧!E241</f>
        <v>0</v>
      </c>
      <c r="F239" s="379" t="str">
        <f>入力シート⑧!F241</f>
        <v/>
      </c>
      <c r="G239" s="378">
        <f>入力シート⑧!G241</f>
        <v>0</v>
      </c>
      <c r="H239" s="378">
        <f>入力シート⑧!H241</f>
        <v>0</v>
      </c>
      <c r="I239" s="379" t="str">
        <f>入力シート⑧!I241</f>
        <v/>
      </c>
      <c r="J239" s="380" t="str">
        <f>入力シート⑧!J241</f>
        <v/>
      </c>
      <c r="K239" s="396">
        <f>入力シート⑧!K241</f>
        <v>0</v>
      </c>
      <c r="L239" s="378">
        <f>入力シート⑧!L241</f>
        <v>0</v>
      </c>
      <c r="M239" s="379" t="str">
        <f>入力シート⑧!M241</f>
        <v/>
      </c>
      <c r="N239" s="378">
        <f>入力シート⑧!N241</f>
        <v>0</v>
      </c>
      <c r="O239" s="378">
        <f>入力シート⑧!O241</f>
        <v>0</v>
      </c>
      <c r="P239" s="379" t="str">
        <f>入力シート⑧!P241</f>
        <v/>
      </c>
      <c r="Q239" s="380" t="str">
        <f>入力シート⑧!Q241</f>
        <v/>
      </c>
    </row>
    <row r="240" spans="1:17" x14ac:dyDescent="0.15">
      <c r="A240" s="368">
        <v>232</v>
      </c>
      <c r="B240" s="979">
        <f>入力シート⑧!B242</f>
        <v>0</v>
      </c>
      <c r="C240" s="980"/>
      <c r="D240" s="396">
        <f>入力シート⑧!D242</f>
        <v>0</v>
      </c>
      <c r="E240" s="378">
        <f>入力シート⑧!E242</f>
        <v>0</v>
      </c>
      <c r="F240" s="379" t="str">
        <f>入力シート⑧!F242</f>
        <v/>
      </c>
      <c r="G240" s="378">
        <f>入力シート⑧!G242</f>
        <v>0</v>
      </c>
      <c r="H240" s="378">
        <f>入力シート⑧!H242</f>
        <v>0</v>
      </c>
      <c r="I240" s="379" t="str">
        <f>入力シート⑧!I242</f>
        <v/>
      </c>
      <c r="J240" s="380" t="str">
        <f>入力シート⑧!J242</f>
        <v/>
      </c>
      <c r="K240" s="396">
        <f>入力シート⑧!K242</f>
        <v>0</v>
      </c>
      <c r="L240" s="378">
        <f>入力シート⑧!L242</f>
        <v>0</v>
      </c>
      <c r="M240" s="379" t="str">
        <f>入力シート⑧!M242</f>
        <v/>
      </c>
      <c r="N240" s="378">
        <f>入力シート⑧!N242</f>
        <v>0</v>
      </c>
      <c r="O240" s="378">
        <f>入力シート⑧!O242</f>
        <v>0</v>
      </c>
      <c r="P240" s="379" t="str">
        <f>入力シート⑧!P242</f>
        <v/>
      </c>
      <c r="Q240" s="380" t="str">
        <f>入力シート⑧!Q242</f>
        <v/>
      </c>
    </row>
    <row r="241" spans="1:17" x14ac:dyDescent="0.15">
      <c r="A241" s="363">
        <v>233</v>
      </c>
      <c r="B241" s="979">
        <f>入力シート⑧!B243</f>
        <v>0</v>
      </c>
      <c r="C241" s="980"/>
      <c r="D241" s="396">
        <f>入力シート⑧!D243</f>
        <v>0</v>
      </c>
      <c r="E241" s="378">
        <f>入力シート⑧!E243</f>
        <v>0</v>
      </c>
      <c r="F241" s="379" t="str">
        <f>入力シート⑧!F243</f>
        <v/>
      </c>
      <c r="G241" s="378">
        <f>入力シート⑧!G243</f>
        <v>0</v>
      </c>
      <c r="H241" s="378">
        <f>入力シート⑧!H243</f>
        <v>0</v>
      </c>
      <c r="I241" s="379" t="str">
        <f>入力シート⑧!I243</f>
        <v/>
      </c>
      <c r="J241" s="380" t="str">
        <f>入力シート⑧!J243</f>
        <v/>
      </c>
      <c r="K241" s="396">
        <f>入力シート⑧!K243</f>
        <v>0</v>
      </c>
      <c r="L241" s="378">
        <f>入力シート⑧!L243</f>
        <v>0</v>
      </c>
      <c r="M241" s="379" t="str">
        <f>入力シート⑧!M243</f>
        <v/>
      </c>
      <c r="N241" s="378">
        <f>入力シート⑧!N243</f>
        <v>0</v>
      </c>
      <c r="O241" s="378">
        <f>入力シート⑧!O243</f>
        <v>0</v>
      </c>
      <c r="P241" s="379" t="str">
        <f>入力シート⑧!P243</f>
        <v/>
      </c>
      <c r="Q241" s="380" t="str">
        <f>入力シート⑧!Q243</f>
        <v/>
      </c>
    </row>
    <row r="242" spans="1:17" x14ac:dyDescent="0.15">
      <c r="A242" s="368">
        <v>234</v>
      </c>
      <c r="B242" s="979">
        <f>入力シート⑧!B244</f>
        <v>0</v>
      </c>
      <c r="C242" s="980"/>
      <c r="D242" s="396">
        <f>入力シート⑧!D244</f>
        <v>0</v>
      </c>
      <c r="E242" s="378">
        <f>入力シート⑧!E244</f>
        <v>0</v>
      </c>
      <c r="F242" s="379" t="str">
        <f>入力シート⑧!F244</f>
        <v/>
      </c>
      <c r="G242" s="378">
        <f>入力シート⑧!G244</f>
        <v>0</v>
      </c>
      <c r="H242" s="378">
        <f>入力シート⑧!H244</f>
        <v>0</v>
      </c>
      <c r="I242" s="379" t="str">
        <f>入力シート⑧!I244</f>
        <v/>
      </c>
      <c r="J242" s="380" t="str">
        <f>入力シート⑧!J244</f>
        <v/>
      </c>
      <c r="K242" s="396">
        <f>入力シート⑧!K244</f>
        <v>0</v>
      </c>
      <c r="L242" s="378">
        <f>入力シート⑧!L244</f>
        <v>0</v>
      </c>
      <c r="M242" s="379" t="str">
        <f>入力シート⑧!M244</f>
        <v/>
      </c>
      <c r="N242" s="378">
        <f>入力シート⑧!N244</f>
        <v>0</v>
      </c>
      <c r="O242" s="378">
        <f>入力シート⑧!O244</f>
        <v>0</v>
      </c>
      <c r="P242" s="379" t="str">
        <f>入力シート⑧!P244</f>
        <v/>
      </c>
      <c r="Q242" s="380" t="str">
        <f>入力シート⑧!Q244</f>
        <v/>
      </c>
    </row>
    <row r="243" spans="1:17" x14ac:dyDescent="0.15">
      <c r="A243" s="363">
        <v>235</v>
      </c>
      <c r="B243" s="979">
        <f>入力シート⑧!B245</f>
        <v>0</v>
      </c>
      <c r="C243" s="980"/>
      <c r="D243" s="396">
        <f>入力シート⑧!D245</f>
        <v>0</v>
      </c>
      <c r="E243" s="378">
        <f>入力シート⑧!E245</f>
        <v>0</v>
      </c>
      <c r="F243" s="379" t="str">
        <f>入力シート⑧!F245</f>
        <v/>
      </c>
      <c r="G243" s="378">
        <f>入力シート⑧!G245</f>
        <v>0</v>
      </c>
      <c r="H243" s="378">
        <f>入力シート⑧!H245</f>
        <v>0</v>
      </c>
      <c r="I243" s="379" t="str">
        <f>入力シート⑧!I245</f>
        <v/>
      </c>
      <c r="J243" s="380" t="str">
        <f>入力シート⑧!J245</f>
        <v/>
      </c>
      <c r="K243" s="396">
        <f>入力シート⑧!K245</f>
        <v>0</v>
      </c>
      <c r="L243" s="378">
        <f>入力シート⑧!L245</f>
        <v>0</v>
      </c>
      <c r="M243" s="379" t="str">
        <f>入力シート⑧!M245</f>
        <v/>
      </c>
      <c r="N243" s="378">
        <f>入力シート⑧!N245</f>
        <v>0</v>
      </c>
      <c r="O243" s="378">
        <f>入力シート⑧!O245</f>
        <v>0</v>
      </c>
      <c r="P243" s="379" t="str">
        <f>入力シート⑧!P245</f>
        <v/>
      </c>
      <c r="Q243" s="380" t="str">
        <f>入力シート⑧!Q245</f>
        <v/>
      </c>
    </row>
    <row r="244" spans="1:17" x14ac:dyDescent="0.15">
      <c r="A244" s="368">
        <v>236</v>
      </c>
      <c r="B244" s="979">
        <f>入力シート⑧!B246</f>
        <v>0</v>
      </c>
      <c r="C244" s="980"/>
      <c r="D244" s="396">
        <f>入力シート⑧!D246</f>
        <v>0</v>
      </c>
      <c r="E244" s="378">
        <f>入力シート⑧!E246</f>
        <v>0</v>
      </c>
      <c r="F244" s="379" t="str">
        <f>入力シート⑧!F246</f>
        <v/>
      </c>
      <c r="G244" s="378">
        <f>入力シート⑧!G246</f>
        <v>0</v>
      </c>
      <c r="H244" s="378">
        <f>入力シート⑧!H246</f>
        <v>0</v>
      </c>
      <c r="I244" s="379" t="str">
        <f>入力シート⑧!I246</f>
        <v/>
      </c>
      <c r="J244" s="380" t="str">
        <f>入力シート⑧!J246</f>
        <v/>
      </c>
      <c r="K244" s="396">
        <f>入力シート⑧!K246</f>
        <v>0</v>
      </c>
      <c r="L244" s="378">
        <f>入力シート⑧!L246</f>
        <v>0</v>
      </c>
      <c r="M244" s="379" t="str">
        <f>入力シート⑧!M246</f>
        <v/>
      </c>
      <c r="N244" s="378">
        <f>入力シート⑧!N246</f>
        <v>0</v>
      </c>
      <c r="O244" s="378">
        <f>入力シート⑧!O246</f>
        <v>0</v>
      </c>
      <c r="P244" s="379" t="str">
        <f>入力シート⑧!P246</f>
        <v/>
      </c>
      <c r="Q244" s="380" t="str">
        <f>入力シート⑧!Q246</f>
        <v/>
      </c>
    </row>
    <row r="245" spans="1:17" x14ac:dyDescent="0.15">
      <c r="A245" s="363">
        <v>237</v>
      </c>
      <c r="B245" s="979">
        <f>入力シート⑧!B247</f>
        <v>0</v>
      </c>
      <c r="C245" s="980"/>
      <c r="D245" s="396">
        <f>入力シート⑧!D247</f>
        <v>0</v>
      </c>
      <c r="E245" s="378">
        <f>入力シート⑧!E247</f>
        <v>0</v>
      </c>
      <c r="F245" s="379" t="str">
        <f>入力シート⑧!F247</f>
        <v/>
      </c>
      <c r="G245" s="378">
        <f>入力シート⑧!G247</f>
        <v>0</v>
      </c>
      <c r="H245" s="378">
        <f>入力シート⑧!H247</f>
        <v>0</v>
      </c>
      <c r="I245" s="379" t="str">
        <f>入力シート⑧!I247</f>
        <v/>
      </c>
      <c r="J245" s="380" t="str">
        <f>入力シート⑧!J247</f>
        <v/>
      </c>
      <c r="K245" s="396">
        <f>入力シート⑧!K247</f>
        <v>0</v>
      </c>
      <c r="L245" s="378">
        <f>入力シート⑧!L247</f>
        <v>0</v>
      </c>
      <c r="M245" s="379" t="str">
        <f>入力シート⑧!M247</f>
        <v/>
      </c>
      <c r="N245" s="378">
        <f>入力シート⑧!N247</f>
        <v>0</v>
      </c>
      <c r="O245" s="378">
        <f>入力シート⑧!O247</f>
        <v>0</v>
      </c>
      <c r="P245" s="379" t="str">
        <f>入力シート⑧!P247</f>
        <v/>
      </c>
      <c r="Q245" s="380" t="str">
        <f>入力シート⑧!Q247</f>
        <v/>
      </c>
    </row>
    <row r="246" spans="1:17" x14ac:dyDescent="0.15">
      <c r="A246" s="368">
        <v>238</v>
      </c>
      <c r="B246" s="979">
        <f>入力シート⑧!B248</f>
        <v>0</v>
      </c>
      <c r="C246" s="980"/>
      <c r="D246" s="396">
        <f>入力シート⑧!D248</f>
        <v>0</v>
      </c>
      <c r="E246" s="378">
        <f>入力シート⑧!E248</f>
        <v>0</v>
      </c>
      <c r="F246" s="379" t="str">
        <f>入力シート⑧!F248</f>
        <v/>
      </c>
      <c r="G246" s="378">
        <f>入力シート⑧!G248</f>
        <v>0</v>
      </c>
      <c r="H246" s="378">
        <f>入力シート⑧!H248</f>
        <v>0</v>
      </c>
      <c r="I246" s="379" t="str">
        <f>入力シート⑧!I248</f>
        <v/>
      </c>
      <c r="J246" s="380" t="str">
        <f>入力シート⑧!J248</f>
        <v/>
      </c>
      <c r="K246" s="396">
        <f>入力シート⑧!K248</f>
        <v>0</v>
      </c>
      <c r="L246" s="378">
        <f>入力シート⑧!L248</f>
        <v>0</v>
      </c>
      <c r="M246" s="379" t="str">
        <f>入力シート⑧!M248</f>
        <v/>
      </c>
      <c r="N246" s="378">
        <f>入力シート⑧!N248</f>
        <v>0</v>
      </c>
      <c r="O246" s="378">
        <f>入力シート⑧!O248</f>
        <v>0</v>
      </c>
      <c r="P246" s="379" t="str">
        <f>入力シート⑧!P248</f>
        <v/>
      </c>
      <c r="Q246" s="380" t="str">
        <f>入力シート⑧!Q248</f>
        <v/>
      </c>
    </row>
    <row r="247" spans="1:17" x14ac:dyDescent="0.15">
      <c r="A247" s="363">
        <v>239</v>
      </c>
      <c r="B247" s="979">
        <f>入力シート⑧!B249</f>
        <v>0</v>
      </c>
      <c r="C247" s="980"/>
      <c r="D247" s="396">
        <f>入力シート⑧!D249</f>
        <v>0</v>
      </c>
      <c r="E247" s="378">
        <f>入力シート⑧!E249</f>
        <v>0</v>
      </c>
      <c r="F247" s="379" t="str">
        <f>入力シート⑧!F249</f>
        <v/>
      </c>
      <c r="G247" s="378">
        <f>入力シート⑧!G249</f>
        <v>0</v>
      </c>
      <c r="H247" s="378">
        <f>入力シート⑧!H249</f>
        <v>0</v>
      </c>
      <c r="I247" s="379" t="str">
        <f>入力シート⑧!I249</f>
        <v/>
      </c>
      <c r="J247" s="380" t="str">
        <f>入力シート⑧!J249</f>
        <v/>
      </c>
      <c r="K247" s="396">
        <f>入力シート⑧!K249</f>
        <v>0</v>
      </c>
      <c r="L247" s="378">
        <f>入力シート⑧!L249</f>
        <v>0</v>
      </c>
      <c r="M247" s="379" t="str">
        <f>入力シート⑧!M249</f>
        <v/>
      </c>
      <c r="N247" s="378">
        <f>入力シート⑧!N249</f>
        <v>0</v>
      </c>
      <c r="O247" s="378">
        <f>入力シート⑧!O249</f>
        <v>0</v>
      </c>
      <c r="P247" s="379" t="str">
        <f>入力シート⑧!P249</f>
        <v/>
      </c>
      <c r="Q247" s="380" t="str">
        <f>入力シート⑧!Q249</f>
        <v/>
      </c>
    </row>
    <row r="248" spans="1:17" x14ac:dyDescent="0.15">
      <c r="A248" s="368">
        <v>240</v>
      </c>
      <c r="B248" s="979">
        <f>入力シート⑧!B250</f>
        <v>0</v>
      </c>
      <c r="C248" s="980"/>
      <c r="D248" s="396">
        <f>入力シート⑧!D250</f>
        <v>0</v>
      </c>
      <c r="E248" s="378">
        <f>入力シート⑧!E250</f>
        <v>0</v>
      </c>
      <c r="F248" s="379" t="str">
        <f>入力シート⑧!F250</f>
        <v/>
      </c>
      <c r="G248" s="378">
        <f>入力シート⑧!G250</f>
        <v>0</v>
      </c>
      <c r="H248" s="378">
        <f>入力シート⑧!H250</f>
        <v>0</v>
      </c>
      <c r="I248" s="379" t="str">
        <f>入力シート⑧!I250</f>
        <v/>
      </c>
      <c r="J248" s="380" t="str">
        <f>入力シート⑧!J250</f>
        <v/>
      </c>
      <c r="K248" s="396">
        <f>入力シート⑧!K250</f>
        <v>0</v>
      </c>
      <c r="L248" s="378">
        <f>入力シート⑧!L250</f>
        <v>0</v>
      </c>
      <c r="M248" s="379" t="str">
        <f>入力シート⑧!M250</f>
        <v/>
      </c>
      <c r="N248" s="378">
        <f>入力シート⑧!N250</f>
        <v>0</v>
      </c>
      <c r="O248" s="378">
        <f>入力シート⑧!O250</f>
        <v>0</v>
      </c>
      <c r="P248" s="379" t="str">
        <f>入力シート⑧!P250</f>
        <v/>
      </c>
      <c r="Q248" s="380" t="str">
        <f>入力シート⑧!Q250</f>
        <v/>
      </c>
    </row>
    <row r="249" spans="1:17" x14ac:dyDescent="0.15">
      <c r="A249" s="363">
        <v>241</v>
      </c>
      <c r="B249" s="979">
        <f>入力シート⑧!B251</f>
        <v>0</v>
      </c>
      <c r="C249" s="980"/>
      <c r="D249" s="396">
        <f>入力シート⑧!D251</f>
        <v>0</v>
      </c>
      <c r="E249" s="378">
        <f>入力シート⑧!E251</f>
        <v>0</v>
      </c>
      <c r="F249" s="379" t="str">
        <f>入力シート⑧!F251</f>
        <v/>
      </c>
      <c r="G249" s="378">
        <f>入力シート⑧!G251</f>
        <v>0</v>
      </c>
      <c r="H249" s="378">
        <f>入力シート⑧!H251</f>
        <v>0</v>
      </c>
      <c r="I249" s="379" t="str">
        <f>入力シート⑧!I251</f>
        <v/>
      </c>
      <c r="J249" s="380" t="str">
        <f>入力シート⑧!J251</f>
        <v/>
      </c>
      <c r="K249" s="396">
        <f>入力シート⑧!K251</f>
        <v>0</v>
      </c>
      <c r="L249" s="378">
        <f>入力シート⑧!L251</f>
        <v>0</v>
      </c>
      <c r="M249" s="379" t="str">
        <f>入力シート⑧!M251</f>
        <v/>
      </c>
      <c r="N249" s="378">
        <f>入力シート⑧!N251</f>
        <v>0</v>
      </c>
      <c r="O249" s="378">
        <f>入力シート⑧!O251</f>
        <v>0</v>
      </c>
      <c r="P249" s="379" t="str">
        <f>入力シート⑧!P251</f>
        <v/>
      </c>
      <c r="Q249" s="380" t="str">
        <f>入力シート⑧!Q251</f>
        <v/>
      </c>
    </row>
    <row r="250" spans="1:17" x14ac:dyDescent="0.15">
      <c r="A250" s="368">
        <v>242</v>
      </c>
      <c r="B250" s="979">
        <f>入力シート⑧!B252</f>
        <v>0</v>
      </c>
      <c r="C250" s="980"/>
      <c r="D250" s="396">
        <f>入力シート⑧!D252</f>
        <v>0</v>
      </c>
      <c r="E250" s="378">
        <f>入力シート⑧!E252</f>
        <v>0</v>
      </c>
      <c r="F250" s="379" t="str">
        <f>入力シート⑧!F252</f>
        <v/>
      </c>
      <c r="G250" s="378">
        <f>入力シート⑧!G252</f>
        <v>0</v>
      </c>
      <c r="H250" s="378">
        <f>入力シート⑧!H252</f>
        <v>0</v>
      </c>
      <c r="I250" s="379" t="str">
        <f>入力シート⑧!I252</f>
        <v/>
      </c>
      <c r="J250" s="380" t="str">
        <f>入力シート⑧!J252</f>
        <v/>
      </c>
      <c r="K250" s="396">
        <f>入力シート⑧!K252</f>
        <v>0</v>
      </c>
      <c r="L250" s="378">
        <f>入力シート⑧!L252</f>
        <v>0</v>
      </c>
      <c r="M250" s="379" t="str">
        <f>入力シート⑧!M252</f>
        <v/>
      </c>
      <c r="N250" s="378">
        <f>入力シート⑧!N252</f>
        <v>0</v>
      </c>
      <c r="O250" s="378">
        <f>入力シート⑧!O252</f>
        <v>0</v>
      </c>
      <c r="P250" s="379" t="str">
        <f>入力シート⑧!P252</f>
        <v/>
      </c>
      <c r="Q250" s="380" t="str">
        <f>入力シート⑧!Q252</f>
        <v/>
      </c>
    </row>
    <row r="251" spans="1:17" x14ac:dyDescent="0.15">
      <c r="A251" s="363">
        <v>243</v>
      </c>
      <c r="B251" s="979">
        <f>入力シート⑧!B253</f>
        <v>0</v>
      </c>
      <c r="C251" s="980"/>
      <c r="D251" s="396">
        <f>入力シート⑧!D253</f>
        <v>0</v>
      </c>
      <c r="E251" s="378">
        <f>入力シート⑧!E253</f>
        <v>0</v>
      </c>
      <c r="F251" s="379" t="str">
        <f>入力シート⑧!F253</f>
        <v/>
      </c>
      <c r="G251" s="378">
        <f>入力シート⑧!G253</f>
        <v>0</v>
      </c>
      <c r="H251" s="378">
        <f>入力シート⑧!H253</f>
        <v>0</v>
      </c>
      <c r="I251" s="379" t="str">
        <f>入力シート⑧!I253</f>
        <v/>
      </c>
      <c r="J251" s="380" t="str">
        <f>入力シート⑧!J253</f>
        <v/>
      </c>
      <c r="K251" s="396">
        <f>入力シート⑧!K253</f>
        <v>0</v>
      </c>
      <c r="L251" s="378">
        <f>入力シート⑧!L253</f>
        <v>0</v>
      </c>
      <c r="M251" s="379" t="str">
        <f>入力シート⑧!M253</f>
        <v/>
      </c>
      <c r="N251" s="378">
        <f>入力シート⑧!N253</f>
        <v>0</v>
      </c>
      <c r="O251" s="378">
        <f>入力シート⑧!O253</f>
        <v>0</v>
      </c>
      <c r="P251" s="379" t="str">
        <f>入力シート⑧!P253</f>
        <v/>
      </c>
      <c r="Q251" s="380" t="str">
        <f>入力シート⑧!Q253</f>
        <v/>
      </c>
    </row>
    <row r="252" spans="1:17" x14ac:dyDescent="0.15">
      <c r="A252" s="368">
        <v>244</v>
      </c>
      <c r="B252" s="979">
        <f>入力シート⑧!B254</f>
        <v>0</v>
      </c>
      <c r="C252" s="980"/>
      <c r="D252" s="396">
        <f>入力シート⑧!D254</f>
        <v>0</v>
      </c>
      <c r="E252" s="378">
        <f>入力シート⑧!E254</f>
        <v>0</v>
      </c>
      <c r="F252" s="379" t="str">
        <f>入力シート⑧!F254</f>
        <v/>
      </c>
      <c r="G252" s="378">
        <f>入力シート⑧!G254</f>
        <v>0</v>
      </c>
      <c r="H252" s="378">
        <f>入力シート⑧!H254</f>
        <v>0</v>
      </c>
      <c r="I252" s="379" t="str">
        <f>入力シート⑧!I254</f>
        <v/>
      </c>
      <c r="J252" s="380" t="str">
        <f>入力シート⑧!J254</f>
        <v/>
      </c>
      <c r="K252" s="396">
        <f>入力シート⑧!K254</f>
        <v>0</v>
      </c>
      <c r="L252" s="378">
        <f>入力シート⑧!L254</f>
        <v>0</v>
      </c>
      <c r="M252" s="379" t="str">
        <f>入力シート⑧!M254</f>
        <v/>
      </c>
      <c r="N252" s="378">
        <f>入力シート⑧!N254</f>
        <v>0</v>
      </c>
      <c r="O252" s="378">
        <f>入力シート⑧!O254</f>
        <v>0</v>
      </c>
      <c r="P252" s="379" t="str">
        <f>入力シート⑧!P254</f>
        <v/>
      </c>
      <c r="Q252" s="380" t="str">
        <f>入力シート⑧!Q254</f>
        <v/>
      </c>
    </row>
    <row r="253" spans="1:17" x14ac:dyDescent="0.15">
      <c r="A253" s="363">
        <v>245</v>
      </c>
      <c r="B253" s="979">
        <f>入力シート⑧!B255</f>
        <v>0</v>
      </c>
      <c r="C253" s="980"/>
      <c r="D253" s="396">
        <f>入力シート⑧!D255</f>
        <v>0</v>
      </c>
      <c r="E253" s="378">
        <f>入力シート⑧!E255</f>
        <v>0</v>
      </c>
      <c r="F253" s="379" t="str">
        <f>入力シート⑧!F255</f>
        <v/>
      </c>
      <c r="G253" s="378">
        <f>入力シート⑧!G255</f>
        <v>0</v>
      </c>
      <c r="H253" s="378">
        <f>入力シート⑧!H255</f>
        <v>0</v>
      </c>
      <c r="I253" s="379" t="str">
        <f>入力シート⑧!I255</f>
        <v/>
      </c>
      <c r="J253" s="380" t="str">
        <f>入力シート⑧!J255</f>
        <v/>
      </c>
      <c r="K253" s="396">
        <f>入力シート⑧!K255</f>
        <v>0</v>
      </c>
      <c r="L253" s="378">
        <f>入力シート⑧!L255</f>
        <v>0</v>
      </c>
      <c r="M253" s="379" t="str">
        <f>入力シート⑧!M255</f>
        <v/>
      </c>
      <c r="N253" s="378">
        <f>入力シート⑧!N255</f>
        <v>0</v>
      </c>
      <c r="O253" s="378">
        <f>入力シート⑧!O255</f>
        <v>0</v>
      </c>
      <c r="P253" s="379" t="str">
        <f>入力シート⑧!P255</f>
        <v/>
      </c>
      <c r="Q253" s="380" t="str">
        <f>入力シート⑧!Q255</f>
        <v/>
      </c>
    </row>
    <row r="254" spans="1:17" x14ac:dyDescent="0.15">
      <c r="A254" s="368">
        <v>246</v>
      </c>
      <c r="B254" s="979">
        <f>入力シート⑧!B256</f>
        <v>0</v>
      </c>
      <c r="C254" s="980"/>
      <c r="D254" s="396">
        <f>入力シート⑧!D256</f>
        <v>0</v>
      </c>
      <c r="E254" s="378">
        <f>入力シート⑧!E256</f>
        <v>0</v>
      </c>
      <c r="F254" s="379" t="str">
        <f>入力シート⑧!F256</f>
        <v/>
      </c>
      <c r="G254" s="378">
        <f>入力シート⑧!G256</f>
        <v>0</v>
      </c>
      <c r="H254" s="378">
        <f>入力シート⑧!H256</f>
        <v>0</v>
      </c>
      <c r="I254" s="379" t="str">
        <f>入力シート⑧!I256</f>
        <v/>
      </c>
      <c r="J254" s="380" t="str">
        <f>入力シート⑧!J256</f>
        <v/>
      </c>
      <c r="K254" s="396">
        <f>入力シート⑧!K256</f>
        <v>0</v>
      </c>
      <c r="L254" s="378">
        <f>入力シート⑧!L256</f>
        <v>0</v>
      </c>
      <c r="M254" s="379" t="str">
        <f>入力シート⑧!M256</f>
        <v/>
      </c>
      <c r="N254" s="378">
        <f>入力シート⑧!N256</f>
        <v>0</v>
      </c>
      <c r="O254" s="378">
        <f>入力シート⑧!O256</f>
        <v>0</v>
      </c>
      <c r="P254" s="379" t="str">
        <f>入力シート⑧!P256</f>
        <v/>
      </c>
      <c r="Q254" s="380" t="str">
        <f>入力シート⑧!Q256</f>
        <v/>
      </c>
    </row>
    <row r="255" spans="1:17" x14ac:dyDescent="0.15">
      <c r="A255" s="363">
        <v>247</v>
      </c>
      <c r="B255" s="979">
        <f>入力シート⑧!B257</f>
        <v>0</v>
      </c>
      <c r="C255" s="980"/>
      <c r="D255" s="396">
        <f>入力シート⑧!D257</f>
        <v>0</v>
      </c>
      <c r="E255" s="378">
        <f>入力シート⑧!E257</f>
        <v>0</v>
      </c>
      <c r="F255" s="379" t="str">
        <f>入力シート⑧!F257</f>
        <v/>
      </c>
      <c r="G255" s="378">
        <f>入力シート⑧!G257</f>
        <v>0</v>
      </c>
      <c r="H255" s="378">
        <f>入力シート⑧!H257</f>
        <v>0</v>
      </c>
      <c r="I255" s="379" t="str">
        <f>入力シート⑧!I257</f>
        <v/>
      </c>
      <c r="J255" s="380" t="str">
        <f>入力シート⑧!J257</f>
        <v/>
      </c>
      <c r="K255" s="396">
        <f>入力シート⑧!K257</f>
        <v>0</v>
      </c>
      <c r="L255" s="378">
        <f>入力シート⑧!L257</f>
        <v>0</v>
      </c>
      <c r="M255" s="379" t="str">
        <f>入力シート⑧!M257</f>
        <v/>
      </c>
      <c r="N255" s="378">
        <f>入力シート⑧!N257</f>
        <v>0</v>
      </c>
      <c r="O255" s="378">
        <f>入力シート⑧!O257</f>
        <v>0</v>
      </c>
      <c r="P255" s="379" t="str">
        <f>入力シート⑧!P257</f>
        <v/>
      </c>
      <c r="Q255" s="380" t="str">
        <f>入力シート⑧!Q257</f>
        <v/>
      </c>
    </row>
    <row r="256" spans="1:17" x14ac:dyDescent="0.15">
      <c r="A256" s="368">
        <v>248</v>
      </c>
      <c r="B256" s="979">
        <f>入力シート⑧!B258</f>
        <v>0</v>
      </c>
      <c r="C256" s="980"/>
      <c r="D256" s="396">
        <f>入力シート⑧!D258</f>
        <v>0</v>
      </c>
      <c r="E256" s="378">
        <f>入力シート⑧!E258</f>
        <v>0</v>
      </c>
      <c r="F256" s="379" t="str">
        <f>入力シート⑧!F258</f>
        <v/>
      </c>
      <c r="G256" s="378">
        <f>入力シート⑧!G258</f>
        <v>0</v>
      </c>
      <c r="H256" s="378">
        <f>入力シート⑧!H258</f>
        <v>0</v>
      </c>
      <c r="I256" s="379" t="str">
        <f>入力シート⑧!I258</f>
        <v/>
      </c>
      <c r="J256" s="380" t="str">
        <f>入力シート⑧!J258</f>
        <v/>
      </c>
      <c r="K256" s="396">
        <f>入力シート⑧!K258</f>
        <v>0</v>
      </c>
      <c r="L256" s="378">
        <f>入力シート⑧!L258</f>
        <v>0</v>
      </c>
      <c r="M256" s="379" t="str">
        <f>入力シート⑧!M258</f>
        <v/>
      </c>
      <c r="N256" s="378">
        <f>入力シート⑧!N258</f>
        <v>0</v>
      </c>
      <c r="O256" s="378">
        <f>入力シート⑧!O258</f>
        <v>0</v>
      </c>
      <c r="P256" s="379" t="str">
        <f>入力シート⑧!P258</f>
        <v/>
      </c>
      <c r="Q256" s="380" t="str">
        <f>入力シート⑧!Q258</f>
        <v/>
      </c>
    </row>
    <row r="257" spans="1:17" x14ac:dyDescent="0.15">
      <c r="A257" s="363">
        <v>249</v>
      </c>
      <c r="B257" s="979">
        <f>入力シート⑧!B259</f>
        <v>0</v>
      </c>
      <c r="C257" s="980"/>
      <c r="D257" s="396">
        <f>入力シート⑧!D259</f>
        <v>0</v>
      </c>
      <c r="E257" s="378">
        <f>入力シート⑧!E259</f>
        <v>0</v>
      </c>
      <c r="F257" s="379" t="str">
        <f>入力シート⑧!F259</f>
        <v/>
      </c>
      <c r="G257" s="378">
        <f>入力シート⑧!G259</f>
        <v>0</v>
      </c>
      <c r="H257" s="378">
        <f>入力シート⑧!H259</f>
        <v>0</v>
      </c>
      <c r="I257" s="379" t="str">
        <f>入力シート⑧!I259</f>
        <v/>
      </c>
      <c r="J257" s="380" t="str">
        <f>入力シート⑧!J259</f>
        <v/>
      </c>
      <c r="K257" s="396">
        <f>入力シート⑧!K259</f>
        <v>0</v>
      </c>
      <c r="L257" s="378">
        <f>入力シート⑧!L259</f>
        <v>0</v>
      </c>
      <c r="M257" s="379" t="str">
        <f>入力シート⑧!M259</f>
        <v/>
      </c>
      <c r="N257" s="378">
        <f>入力シート⑧!N259</f>
        <v>0</v>
      </c>
      <c r="O257" s="378">
        <f>入力シート⑧!O259</f>
        <v>0</v>
      </c>
      <c r="P257" s="379" t="str">
        <f>入力シート⑧!P259</f>
        <v/>
      </c>
      <c r="Q257" s="380" t="str">
        <f>入力シート⑧!Q259</f>
        <v/>
      </c>
    </row>
    <row r="258" spans="1:17" x14ac:dyDescent="0.15">
      <c r="A258" s="368">
        <v>250</v>
      </c>
      <c r="B258" s="979">
        <f>入力シート⑧!B260</f>
        <v>0</v>
      </c>
      <c r="C258" s="980"/>
      <c r="D258" s="396">
        <f>入力シート⑧!D260</f>
        <v>0</v>
      </c>
      <c r="E258" s="378">
        <f>入力シート⑧!E260</f>
        <v>0</v>
      </c>
      <c r="F258" s="379" t="str">
        <f>入力シート⑧!F260</f>
        <v/>
      </c>
      <c r="G258" s="378">
        <f>入力シート⑧!G260</f>
        <v>0</v>
      </c>
      <c r="H258" s="378">
        <f>入力シート⑧!H260</f>
        <v>0</v>
      </c>
      <c r="I258" s="379" t="str">
        <f>入力シート⑧!I260</f>
        <v/>
      </c>
      <c r="J258" s="380" t="str">
        <f>入力シート⑧!J260</f>
        <v/>
      </c>
      <c r="K258" s="396">
        <f>入力シート⑧!K260</f>
        <v>0</v>
      </c>
      <c r="L258" s="378">
        <f>入力シート⑧!L260</f>
        <v>0</v>
      </c>
      <c r="M258" s="379" t="str">
        <f>入力シート⑧!M260</f>
        <v/>
      </c>
      <c r="N258" s="378">
        <f>入力シート⑧!N260</f>
        <v>0</v>
      </c>
      <c r="O258" s="378">
        <f>入力シート⑧!O260</f>
        <v>0</v>
      </c>
      <c r="P258" s="379" t="str">
        <f>入力シート⑧!P260</f>
        <v/>
      </c>
      <c r="Q258" s="380" t="str">
        <f>入力シート⑧!Q260</f>
        <v/>
      </c>
    </row>
    <row r="259" spans="1:17" x14ac:dyDescent="0.15">
      <c r="A259" s="363">
        <v>251</v>
      </c>
      <c r="B259" s="979">
        <f>入力シート⑧!B261</f>
        <v>0</v>
      </c>
      <c r="C259" s="980"/>
      <c r="D259" s="396">
        <f>入力シート⑧!D261</f>
        <v>0</v>
      </c>
      <c r="E259" s="378">
        <f>入力シート⑧!E261</f>
        <v>0</v>
      </c>
      <c r="F259" s="379" t="str">
        <f>入力シート⑧!F261</f>
        <v/>
      </c>
      <c r="G259" s="378">
        <f>入力シート⑧!G261</f>
        <v>0</v>
      </c>
      <c r="H259" s="378">
        <f>入力シート⑧!H261</f>
        <v>0</v>
      </c>
      <c r="I259" s="379" t="str">
        <f>入力シート⑧!I261</f>
        <v/>
      </c>
      <c r="J259" s="380" t="str">
        <f>入力シート⑧!J261</f>
        <v/>
      </c>
      <c r="K259" s="396">
        <f>入力シート⑧!K261</f>
        <v>0</v>
      </c>
      <c r="L259" s="378">
        <f>入力シート⑧!L261</f>
        <v>0</v>
      </c>
      <c r="M259" s="379" t="str">
        <f>入力シート⑧!M261</f>
        <v/>
      </c>
      <c r="N259" s="378">
        <f>入力シート⑧!N261</f>
        <v>0</v>
      </c>
      <c r="O259" s="378">
        <f>入力シート⑧!O261</f>
        <v>0</v>
      </c>
      <c r="P259" s="379" t="str">
        <f>入力シート⑧!P261</f>
        <v/>
      </c>
      <c r="Q259" s="380" t="str">
        <f>入力シート⑧!Q261</f>
        <v/>
      </c>
    </row>
    <row r="260" spans="1:17" x14ac:dyDescent="0.15">
      <c r="A260" s="368">
        <v>252</v>
      </c>
      <c r="B260" s="979">
        <f>入力シート⑧!B262</f>
        <v>0</v>
      </c>
      <c r="C260" s="980"/>
      <c r="D260" s="396">
        <f>入力シート⑧!D262</f>
        <v>0</v>
      </c>
      <c r="E260" s="378">
        <f>入力シート⑧!E262</f>
        <v>0</v>
      </c>
      <c r="F260" s="379" t="str">
        <f>入力シート⑧!F262</f>
        <v/>
      </c>
      <c r="G260" s="378">
        <f>入力シート⑧!G262</f>
        <v>0</v>
      </c>
      <c r="H260" s="378">
        <f>入力シート⑧!H262</f>
        <v>0</v>
      </c>
      <c r="I260" s="379" t="str">
        <f>入力シート⑧!I262</f>
        <v/>
      </c>
      <c r="J260" s="380" t="str">
        <f>入力シート⑧!J262</f>
        <v/>
      </c>
      <c r="K260" s="396">
        <f>入力シート⑧!K262</f>
        <v>0</v>
      </c>
      <c r="L260" s="378">
        <f>入力シート⑧!L262</f>
        <v>0</v>
      </c>
      <c r="M260" s="379" t="str">
        <f>入力シート⑧!M262</f>
        <v/>
      </c>
      <c r="N260" s="378">
        <f>入力シート⑧!N262</f>
        <v>0</v>
      </c>
      <c r="O260" s="378">
        <f>入力シート⑧!O262</f>
        <v>0</v>
      </c>
      <c r="P260" s="379" t="str">
        <f>入力シート⑧!P262</f>
        <v/>
      </c>
      <c r="Q260" s="380" t="str">
        <f>入力シート⑧!Q262</f>
        <v/>
      </c>
    </row>
    <row r="261" spans="1:17" x14ac:dyDescent="0.15">
      <c r="A261" s="363">
        <v>253</v>
      </c>
      <c r="B261" s="979">
        <f>入力シート⑧!B263</f>
        <v>0</v>
      </c>
      <c r="C261" s="980"/>
      <c r="D261" s="396">
        <f>入力シート⑧!D263</f>
        <v>0</v>
      </c>
      <c r="E261" s="378">
        <f>入力シート⑧!E263</f>
        <v>0</v>
      </c>
      <c r="F261" s="379" t="str">
        <f>入力シート⑧!F263</f>
        <v/>
      </c>
      <c r="G261" s="378">
        <f>入力シート⑧!G263</f>
        <v>0</v>
      </c>
      <c r="H261" s="378">
        <f>入力シート⑧!H263</f>
        <v>0</v>
      </c>
      <c r="I261" s="379" t="str">
        <f>入力シート⑧!I263</f>
        <v/>
      </c>
      <c r="J261" s="380" t="str">
        <f>入力シート⑧!J263</f>
        <v/>
      </c>
      <c r="K261" s="396">
        <f>入力シート⑧!K263</f>
        <v>0</v>
      </c>
      <c r="L261" s="378">
        <f>入力シート⑧!L263</f>
        <v>0</v>
      </c>
      <c r="M261" s="379" t="str">
        <f>入力シート⑧!M263</f>
        <v/>
      </c>
      <c r="N261" s="378">
        <f>入力シート⑧!N263</f>
        <v>0</v>
      </c>
      <c r="O261" s="378">
        <f>入力シート⑧!O263</f>
        <v>0</v>
      </c>
      <c r="P261" s="379" t="str">
        <f>入力シート⑧!P263</f>
        <v/>
      </c>
      <c r="Q261" s="380" t="str">
        <f>入力シート⑧!Q263</f>
        <v/>
      </c>
    </row>
    <row r="262" spans="1:17" x14ac:dyDescent="0.15">
      <c r="A262" s="368">
        <v>254</v>
      </c>
      <c r="B262" s="979">
        <f>入力シート⑧!B264</f>
        <v>0</v>
      </c>
      <c r="C262" s="980"/>
      <c r="D262" s="396">
        <f>入力シート⑧!D264</f>
        <v>0</v>
      </c>
      <c r="E262" s="378">
        <f>入力シート⑧!E264</f>
        <v>0</v>
      </c>
      <c r="F262" s="379" t="str">
        <f>入力シート⑧!F264</f>
        <v/>
      </c>
      <c r="G262" s="378">
        <f>入力シート⑧!G264</f>
        <v>0</v>
      </c>
      <c r="H262" s="378">
        <f>入力シート⑧!H264</f>
        <v>0</v>
      </c>
      <c r="I262" s="379" t="str">
        <f>入力シート⑧!I264</f>
        <v/>
      </c>
      <c r="J262" s="380" t="str">
        <f>入力シート⑧!J264</f>
        <v/>
      </c>
      <c r="K262" s="396">
        <f>入力シート⑧!K264</f>
        <v>0</v>
      </c>
      <c r="L262" s="378">
        <f>入力シート⑧!L264</f>
        <v>0</v>
      </c>
      <c r="M262" s="379" t="str">
        <f>入力シート⑧!M264</f>
        <v/>
      </c>
      <c r="N262" s="378">
        <f>入力シート⑧!N264</f>
        <v>0</v>
      </c>
      <c r="O262" s="378">
        <f>入力シート⑧!O264</f>
        <v>0</v>
      </c>
      <c r="P262" s="379" t="str">
        <f>入力シート⑧!P264</f>
        <v/>
      </c>
      <c r="Q262" s="380" t="str">
        <f>入力シート⑧!Q264</f>
        <v/>
      </c>
    </row>
    <row r="263" spans="1:17" x14ac:dyDescent="0.15">
      <c r="A263" s="363">
        <v>255</v>
      </c>
      <c r="B263" s="979">
        <f>入力シート⑧!B265</f>
        <v>0</v>
      </c>
      <c r="C263" s="980"/>
      <c r="D263" s="396">
        <f>入力シート⑧!D265</f>
        <v>0</v>
      </c>
      <c r="E263" s="378">
        <f>入力シート⑧!E265</f>
        <v>0</v>
      </c>
      <c r="F263" s="379" t="str">
        <f>入力シート⑧!F265</f>
        <v/>
      </c>
      <c r="G263" s="378">
        <f>入力シート⑧!G265</f>
        <v>0</v>
      </c>
      <c r="H263" s="378">
        <f>入力シート⑧!H265</f>
        <v>0</v>
      </c>
      <c r="I263" s="379" t="str">
        <f>入力シート⑧!I265</f>
        <v/>
      </c>
      <c r="J263" s="380" t="str">
        <f>入力シート⑧!J265</f>
        <v/>
      </c>
      <c r="K263" s="396">
        <f>入力シート⑧!K265</f>
        <v>0</v>
      </c>
      <c r="L263" s="378">
        <f>入力シート⑧!L265</f>
        <v>0</v>
      </c>
      <c r="M263" s="379" t="str">
        <f>入力シート⑧!M265</f>
        <v/>
      </c>
      <c r="N263" s="378">
        <f>入力シート⑧!N265</f>
        <v>0</v>
      </c>
      <c r="O263" s="378">
        <f>入力シート⑧!O265</f>
        <v>0</v>
      </c>
      <c r="P263" s="379" t="str">
        <f>入力シート⑧!P265</f>
        <v/>
      </c>
      <c r="Q263" s="380" t="str">
        <f>入力シート⑧!Q265</f>
        <v/>
      </c>
    </row>
    <row r="264" spans="1:17" x14ac:dyDescent="0.15">
      <c r="A264" s="368">
        <v>256</v>
      </c>
      <c r="B264" s="979">
        <f>入力シート⑧!B266</f>
        <v>0</v>
      </c>
      <c r="C264" s="980"/>
      <c r="D264" s="396">
        <f>入力シート⑧!D266</f>
        <v>0</v>
      </c>
      <c r="E264" s="378">
        <f>入力シート⑧!E266</f>
        <v>0</v>
      </c>
      <c r="F264" s="379" t="str">
        <f>入力シート⑧!F266</f>
        <v/>
      </c>
      <c r="G264" s="378">
        <f>入力シート⑧!G266</f>
        <v>0</v>
      </c>
      <c r="H264" s="378">
        <f>入力シート⑧!H266</f>
        <v>0</v>
      </c>
      <c r="I264" s="379" t="str">
        <f>入力シート⑧!I266</f>
        <v/>
      </c>
      <c r="J264" s="380" t="str">
        <f>入力シート⑧!J266</f>
        <v/>
      </c>
      <c r="K264" s="396">
        <f>入力シート⑧!K266</f>
        <v>0</v>
      </c>
      <c r="L264" s="378">
        <f>入力シート⑧!L266</f>
        <v>0</v>
      </c>
      <c r="M264" s="379" t="str">
        <f>入力シート⑧!M266</f>
        <v/>
      </c>
      <c r="N264" s="378">
        <f>入力シート⑧!N266</f>
        <v>0</v>
      </c>
      <c r="O264" s="378">
        <f>入力シート⑧!O266</f>
        <v>0</v>
      </c>
      <c r="P264" s="379" t="str">
        <f>入力シート⑧!P266</f>
        <v/>
      </c>
      <c r="Q264" s="380" t="str">
        <f>入力シート⑧!Q266</f>
        <v/>
      </c>
    </row>
    <row r="265" spans="1:17" x14ac:dyDescent="0.15">
      <c r="A265" s="363">
        <v>257</v>
      </c>
      <c r="B265" s="979">
        <f>入力シート⑧!B267</f>
        <v>0</v>
      </c>
      <c r="C265" s="980"/>
      <c r="D265" s="396">
        <f>入力シート⑧!D267</f>
        <v>0</v>
      </c>
      <c r="E265" s="378">
        <f>入力シート⑧!E267</f>
        <v>0</v>
      </c>
      <c r="F265" s="379" t="str">
        <f>入力シート⑧!F267</f>
        <v/>
      </c>
      <c r="G265" s="378">
        <f>入力シート⑧!G267</f>
        <v>0</v>
      </c>
      <c r="H265" s="378">
        <f>入力シート⑧!H267</f>
        <v>0</v>
      </c>
      <c r="I265" s="379" t="str">
        <f>入力シート⑧!I267</f>
        <v/>
      </c>
      <c r="J265" s="380" t="str">
        <f>入力シート⑧!J267</f>
        <v/>
      </c>
      <c r="K265" s="396">
        <f>入力シート⑧!K267</f>
        <v>0</v>
      </c>
      <c r="L265" s="378">
        <f>入力シート⑧!L267</f>
        <v>0</v>
      </c>
      <c r="M265" s="379" t="str">
        <f>入力シート⑧!M267</f>
        <v/>
      </c>
      <c r="N265" s="378">
        <f>入力シート⑧!N267</f>
        <v>0</v>
      </c>
      <c r="O265" s="378">
        <f>入力シート⑧!O267</f>
        <v>0</v>
      </c>
      <c r="P265" s="379" t="str">
        <f>入力シート⑧!P267</f>
        <v/>
      </c>
      <c r="Q265" s="380" t="str">
        <f>入力シート⑧!Q267</f>
        <v/>
      </c>
    </row>
    <row r="266" spans="1:17" x14ac:dyDescent="0.15">
      <c r="A266" s="368">
        <v>258</v>
      </c>
      <c r="B266" s="979">
        <f>入力シート⑧!B268</f>
        <v>0</v>
      </c>
      <c r="C266" s="980"/>
      <c r="D266" s="396">
        <f>入力シート⑧!D268</f>
        <v>0</v>
      </c>
      <c r="E266" s="378">
        <f>入力シート⑧!E268</f>
        <v>0</v>
      </c>
      <c r="F266" s="379" t="str">
        <f>入力シート⑧!F268</f>
        <v/>
      </c>
      <c r="G266" s="378">
        <f>入力シート⑧!G268</f>
        <v>0</v>
      </c>
      <c r="H266" s="378">
        <f>入力シート⑧!H268</f>
        <v>0</v>
      </c>
      <c r="I266" s="379" t="str">
        <f>入力シート⑧!I268</f>
        <v/>
      </c>
      <c r="J266" s="380" t="str">
        <f>入力シート⑧!J268</f>
        <v/>
      </c>
      <c r="K266" s="396">
        <f>入力シート⑧!K268</f>
        <v>0</v>
      </c>
      <c r="L266" s="378">
        <f>入力シート⑧!L268</f>
        <v>0</v>
      </c>
      <c r="M266" s="379" t="str">
        <f>入力シート⑧!M268</f>
        <v/>
      </c>
      <c r="N266" s="378">
        <f>入力シート⑧!N268</f>
        <v>0</v>
      </c>
      <c r="O266" s="378">
        <f>入力シート⑧!O268</f>
        <v>0</v>
      </c>
      <c r="P266" s="379" t="str">
        <f>入力シート⑧!P268</f>
        <v/>
      </c>
      <c r="Q266" s="380" t="str">
        <f>入力シート⑧!Q268</f>
        <v/>
      </c>
    </row>
    <row r="267" spans="1:17" x14ac:dyDescent="0.15">
      <c r="A267" s="363">
        <v>259</v>
      </c>
      <c r="B267" s="979">
        <f>入力シート⑧!B269</f>
        <v>0</v>
      </c>
      <c r="C267" s="980"/>
      <c r="D267" s="396">
        <f>入力シート⑧!D269</f>
        <v>0</v>
      </c>
      <c r="E267" s="378">
        <f>入力シート⑧!E269</f>
        <v>0</v>
      </c>
      <c r="F267" s="379" t="str">
        <f>入力シート⑧!F269</f>
        <v/>
      </c>
      <c r="G267" s="378">
        <f>入力シート⑧!G269</f>
        <v>0</v>
      </c>
      <c r="H267" s="378">
        <f>入力シート⑧!H269</f>
        <v>0</v>
      </c>
      <c r="I267" s="379" t="str">
        <f>入力シート⑧!I269</f>
        <v/>
      </c>
      <c r="J267" s="380" t="str">
        <f>入力シート⑧!J269</f>
        <v/>
      </c>
      <c r="K267" s="396">
        <f>入力シート⑧!K269</f>
        <v>0</v>
      </c>
      <c r="L267" s="378">
        <f>入力シート⑧!L269</f>
        <v>0</v>
      </c>
      <c r="M267" s="379" t="str">
        <f>入力シート⑧!M269</f>
        <v/>
      </c>
      <c r="N267" s="378">
        <f>入力シート⑧!N269</f>
        <v>0</v>
      </c>
      <c r="O267" s="378">
        <f>入力シート⑧!O269</f>
        <v>0</v>
      </c>
      <c r="P267" s="379" t="str">
        <f>入力シート⑧!P269</f>
        <v/>
      </c>
      <c r="Q267" s="380" t="str">
        <f>入力シート⑧!Q269</f>
        <v/>
      </c>
    </row>
    <row r="268" spans="1:17" x14ac:dyDescent="0.15">
      <c r="A268" s="368">
        <v>260</v>
      </c>
      <c r="B268" s="979">
        <f>入力シート⑧!B270</f>
        <v>0</v>
      </c>
      <c r="C268" s="980"/>
      <c r="D268" s="396">
        <f>入力シート⑧!D270</f>
        <v>0</v>
      </c>
      <c r="E268" s="378">
        <f>入力シート⑧!E270</f>
        <v>0</v>
      </c>
      <c r="F268" s="379" t="str">
        <f>入力シート⑧!F270</f>
        <v/>
      </c>
      <c r="G268" s="378">
        <f>入力シート⑧!G270</f>
        <v>0</v>
      </c>
      <c r="H268" s="378">
        <f>入力シート⑧!H270</f>
        <v>0</v>
      </c>
      <c r="I268" s="379" t="str">
        <f>入力シート⑧!I270</f>
        <v/>
      </c>
      <c r="J268" s="380" t="str">
        <f>入力シート⑧!J270</f>
        <v/>
      </c>
      <c r="K268" s="396">
        <f>入力シート⑧!K270</f>
        <v>0</v>
      </c>
      <c r="L268" s="378">
        <f>入力シート⑧!L270</f>
        <v>0</v>
      </c>
      <c r="M268" s="379" t="str">
        <f>入力シート⑧!M270</f>
        <v/>
      </c>
      <c r="N268" s="378">
        <f>入力シート⑧!N270</f>
        <v>0</v>
      </c>
      <c r="O268" s="378">
        <f>入力シート⑧!O270</f>
        <v>0</v>
      </c>
      <c r="P268" s="379" t="str">
        <f>入力シート⑧!P270</f>
        <v/>
      </c>
      <c r="Q268" s="380" t="str">
        <f>入力シート⑧!Q270</f>
        <v/>
      </c>
    </row>
    <row r="269" spans="1:17" x14ac:dyDescent="0.15">
      <c r="A269" s="363">
        <v>261</v>
      </c>
      <c r="B269" s="979">
        <f>入力シート⑧!B271</f>
        <v>0</v>
      </c>
      <c r="C269" s="980"/>
      <c r="D269" s="396">
        <f>入力シート⑧!D271</f>
        <v>0</v>
      </c>
      <c r="E269" s="378">
        <f>入力シート⑧!E271</f>
        <v>0</v>
      </c>
      <c r="F269" s="379" t="str">
        <f>入力シート⑧!F271</f>
        <v/>
      </c>
      <c r="G269" s="378">
        <f>入力シート⑧!G271</f>
        <v>0</v>
      </c>
      <c r="H269" s="378">
        <f>入力シート⑧!H271</f>
        <v>0</v>
      </c>
      <c r="I269" s="379" t="str">
        <f>入力シート⑧!I271</f>
        <v/>
      </c>
      <c r="J269" s="380" t="str">
        <f>入力シート⑧!J271</f>
        <v/>
      </c>
      <c r="K269" s="396">
        <f>入力シート⑧!K271</f>
        <v>0</v>
      </c>
      <c r="L269" s="378">
        <f>入力シート⑧!L271</f>
        <v>0</v>
      </c>
      <c r="M269" s="379" t="str">
        <f>入力シート⑧!M271</f>
        <v/>
      </c>
      <c r="N269" s="378">
        <f>入力シート⑧!N271</f>
        <v>0</v>
      </c>
      <c r="O269" s="378">
        <f>入力シート⑧!O271</f>
        <v>0</v>
      </c>
      <c r="P269" s="379" t="str">
        <f>入力シート⑧!P271</f>
        <v/>
      </c>
      <c r="Q269" s="380" t="str">
        <f>入力シート⑧!Q271</f>
        <v/>
      </c>
    </row>
    <row r="270" spans="1:17" x14ac:dyDescent="0.15">
      <c r="A270" s="368">
        <v>262</v>
      </c>
      <c r="B270" s="979">
        <f>入力シート⑧!B272</f>
        <v>0</v>
      </c>
      <c r="C270" s="980"/>
      <c r="D270" s="396">
        <f>入力シート⑧!D272</f>
        <v>0</v>
      </c>
      <c r="E270" s="378">
        <f>入力シート⑧!E272</f>
        <v>0</v>
      </c>
      <c r="F270" s="379" t="str">
        <f>入力シート⑧!F272</f>
        <v/>
      </c>
      <c r="G270" s="378">
        <f>入力シート⑧!G272</f>
        <v>0</v>
      </c>
      <c r="H270" s="378">
        <f>入力シート⑧!H272</f>
        <v>0</v>
      </c>
      <c r="I270" s="379" t="str">
        <f>入力シート⑧!I272</f>
        <v/>
      </c>
      <c r="J270" s="380" t="str">
        <f>入力シート⑧!J272</f>
        <v/>
      </c>
      <c r="K270" s="396">
        <f>入力シート⑧!K272</f>
        <v>0</v>
      </c>
      <c r="L270" s="378">
        <f>入力シート⑧!L272</f>
        <v>0</v>
      </c>
      <c r="M270" s="379" t="str">
        <f>入力シート⑧!M272</f>
        <v/>
      </c>
      <c r="N270" s="378">
        <f>入力シート⑧!N272</f>
        <v>0</v>
      </c>
      <c r="O270" s="378">
        <f>入力シート⑧!O272</f>
        <v>0</v>
      </c>
      <c r="P270" s="379" t="str">
        <f>入力シート⑧!P272</f>
        <v/>
      </c>
      <c r="Q270" s="380" t="str">
        <f>入力シート⑧!Q272</f>
        <v/>
      </c>
    </row>
    <row r="271" spans="1:17" x14ac:dyDescent="0.15">
      <c r="A271" s="363">
        <v>263</v>
      </c>
      <c r="B271" s="979">
        <f>入力シート⑧!B273</f>
        <v>0</v>
      </c>
      <c r="C271" s="980"/>
      <c r="D271" s="396">
        <f>入力シート⑧!D273</f>
        <v>0</v>
      </c>
      <c r="E271" s="378">
        <f>入力シート⑧!E273</f>
        <v>0</v>
      </c>
      <c r="F271" s="379" t="str">
        <f>入力シート⑧!F273</f>
        <v/>
      </c>
      <c r="G271" s="378">
        <f>入力シート⑧!G273</f>
        <v>0</v>
      </c>
      <c r="H271" s="378">
        <f>入力シート⑧!H273</f>
        <v>0</v>
      </c>
      <c r="I271" s="379" t="str">
        <f>入力シート⑧!I273</f>
        <v/>
      </c>
      <c r="J271" s="380" t="str">
        <f>入力シート⑧!J273</f>
        <v/>
      </c>
      <c r="K271" s="396">
        <f>入力シート⑧!K273</f>
        <v>0</v>
      </c>
      <c r="L271" s="378">
        <f>入力シート⑧!L273</f>
        <v>0</v>
      </c>
      <c r="M271" s="379" t="str">
        <f>入力シート⑧!M273</f>
        <v/>
      </c>
      <c r="N271" s="378">
        <f>入力シート⑧!N273</f>
        <v>0</v>
      </c>
      <c r="O271" s="378">
        <f>入力シート⑧!O273</f>
        <v>0</v>
      </c>
      <c r="P271" s="379" t="str">
        <f>入力シート⑧!P273</f>
        <v/>
      </c>
      <c r="Q271" s="380" t="str">
        <f>入力シート⑧!Q273</f>
        <v/>
      </c>
    </row>
    <row r="272" spans="1:17" x14ac:dyDescent="0.15">
      <c r="A272" s="368">
        <v>264</v>
      </c>
      <c r="B272" s="979">
        <f>入力シート⑧!B274</f>
        <v>0</v>
      </c>
      <c r="C272" s="980"/>
      <c r="D272" s="396">
        <f>入力シート⑧!D274</f>
        <v>0</v>
      </c>
      <c r="E272" s="378">
        <f>入力シート⑧!E274</f>
        <v>0</v>
      </c>
      <c r="F272" s="379" t="str">
        <f>入力シート⑧!F274</f>
        <v/>
      </c>
      <c r="G272" s="378">
        <f>入力シート⑧!G274</f>
        <v>0</v>
      </c>
      <c r="H272" s="378">
        <f>入力シート⑧!H274</f>
        <v>0</v>
      </c>
      <c r="I272" s="379" t="str">
        <f>入力シート⑧!I274</f>
        <v/>
      </c>
      <c r="J272" s="380" t="str">
        <f>入力シート⑧!J274</f>
        <v/>
      </c>
      <c r="K272" s="396">
        <f>入力シート⑧!K274</f>
        <v>0</v>
      </c>
      <c r="L272" s="378">
        <f>入力シート⑧!L274</f>
        <v>0</v>
      </c>
      <c r="M272" s="379" t="str">
        <f>入力シート⑧!M274</f>
        <v/>
      </c>
      <c r="N272" s="378">
        <f>入力シート⑧!N274</f>
        <v>0</v>
      </c>
      <c r="O272" s="378">
        <f>入力シート⑧!O274</f>
        <v>0</v>
      </c>
      <c r="P272" s="379" t="str">
        <f>入力シート⑧!P274</f>
        <v/>
      </c>
      <c r="Q272" s="380" t="str">
        <f>入力シート⑧!Q274</f>
        <v/>
      </c>
    </row>
    <row r="273" spans="1:17" x14ac:dyDescent="0.15">
      <c r="A273" s="363">
        <v>265</v>
      </c>
      <c r="B273" s="979">
        <f>入力シート⑧!B275</f>
        <v>0</v>
      </c>
      <c r="C273" s="980"/>
      <c r="D273" s="396">
        <f>入力シート⑧!D275</f>
        <v>0</v>
      </c>
      <c r="E273" s="378">
        <f>入力シート⑧!E275</f>
        <v>0</v>
      </c>
      <c r="F273" s="379" t="str">
        <f>入力シート⑧!F275</f>
        <v/>
      </c>
      <c r="G273" s="378">
        <f>入力シート⑧!G275</f>
        <v>0</v>
      </c>
      <c r="H273" s="378">
        <f>入力シート⑧!H275</f>
        <v>0</v>
      </c>
      <c r="I273" s="379" t="str">
        <f>入力シート⑧!I275</f>
        <v/>
      </c>
      <c r="J273" s="380" t="str">
        <f>入力シート⑧!J275</f>
        <v/>
      </c>
      <c r="K273" s="396">
        <f>入力シート⑧!K275</f>
        <v>0</v>
      </c>
      <c r="L273" s="378">
        <f>入力シート⑧!L275</f>
        <v>0</v>
      </c>
      <c r="M273" s="379" t="str">
        <f>入力シート⑧!M275</f>
        <v/>
      </c>
      <c r="N273" s="378">
        <f>入力シート⑧!N275</f>
        <v>0</v>
      </c>
      <c r="O273" s="378">
        <f>入力シート⑧!O275</f>
        <v>0</v>
      </c>
      <c r="P273" s="379" t="str">
        <f>入力シート⑧!P275</f>
        <v/>
      </c>
      <c r="Q273" s="380" t="str">
        <f>入力シート⑧!Q275</f>
        <v/>
      </c>
    </row>
    <row r="274" spans="1:17" x14ac:dyDescent="0.15">
      <c r="A274" s="368">
        <v>266</v>
      </c>
      <c r="B274" s="979">
        <f>入力シート⑧!B276</f>
        <v>0</v>
      </c>
      <c r="C274" s="980"/>
      <c r="D274" s="396">
        <f>入力シート⑧!D276</f>
        <v>0</v>
      </c>
      <c r="E274" s="378">
        <f>入力シート⑧!E276</f>
        <v>0</v>
      </c>
      <c r="F274" s="379" t="str">
        <f>入力シート⑧!F276</f>
        <v/>
      </c>
      <c r="G274" s="378">
        <f>入力シート⑧!G276</f>
        <v>0</v>
      </c>
      <c r="H274" s="378">
        <f>入力シート⑧!H276</f>
        <v>0</v>
      </c>
      <c r="I274" s="379" t="str">
        <f>入力シート⑧!I276</f>
        <v/>
      </c>
      <c r="J274" s="380" t="str">
        <f>入力シート⑧!J276</f>
        <v/>
      </c>
      <c r="K274" s="396">
        <f>入力シート⑧!K276</f>
        <v>0</v>
      </c>
      <c r="L274" s="378">
        <f>入力シート⑧!L276</f>
        <v>0</v>
      </c>
      <c r="M274" s="379" t="str">
        <f>入力シート⑧!M276</f>
        <v/>
      </c>
      <c r="N274" s="378">
        <f>入力シート⑧!N276</f>
        <v>0</v>
      </c>
      <c r="O274" s="378">
        <f>入力シート⑧!O276</f>
        <v>0</v>
      </c>
      <c r="P274" s="379" t="str">
        <f>入力シート⑧!P276</f>
        <v/>
      </c>
      <c r="Q274" s="380" t="str">
        <f>入力シート⑧!Q276</f>
        <v/>
      </c>
    </row>
    <row r="275" spans="1:17" x14ac:dyDescent="0.15">
      <c r="A275" s="363">
        <v>267</v>
      </c>
      <c r="B275" s="979">
        <f>入力シート⑧!B277</f>
        <v>0</v>
      </c>
      <c r="C275" s="980"/>
      <c r="D275" s="396">
        <f>入力シート⑧!D277</f>
        <v>0</v>
      </c>
      <c r="E275" s="378">
        <f>入力シート⑧!E277</f>
        <v>0</v>
      </c>
      <c r="F275" s="379" t="str">
        <f>入力シート⑧!F277</f>
        <v/>
      </c>
      <c r="G275" s="378">
        <f>入力シート⑧!G277</f>
        <v>0</v>
      </c>
      <c r="H275" s="378">
        <f>入力シート⑧!H277</f>
        <v>0</v>
      </c>
      <c r="I275" s="379" t="str">
        <f>入力シート⑧!I277</f>
        <v/>
      </c>
      <c r="J275" s="380" t="str">
        <f>入力シート⑧!J277</f>
        <v/>
      </c>
      <c r="K275" s="396">
        <f>入力シート⑧!K277</f>
        <v>0</v>
      </c>
      <c r="L275" s="378">
        <f>入力シート⑧!L277</f>
        <v>0</v>
      </c>
      <c r="M275" s="379" t="str">
        <f>入力シート⑧!M277</f>
        <v/>
      </c>
      <c r="N275" s="378">
        <f>入力シート⑧!N277</f>
        <v>0</v>
      </c>
      <c r="O275" s="378">
        <f>入力シート⑧!O277</f>
        <v>0</v>
      </c>
      <c r="P275" s="379" t="str">
        <f>入力シート⑧!P277</f>
        <v/>
      </c>
      <c r="Q275" s="380" t="str">
        <f>入力シート⑧!Q277</f>
        <v/>
      </c>
    </row>
    <row r="276" spans="1:17" x14ac:dyDescent="0.15">
      <c r="A276" s="368">
        <v>268</v>
      </c>
      <c r="B276" s="979">
        <f>入力シート⑧!B278</f>
        <v>0</v>
      </c>
      <c r="C276" s="980"/>
      <c r="D276" s="396">
        <f>入力シート⑧!D278</f>
        <v>0</v>
      </c>
      <c r="E276" s="378">
        <f>入力シート⑧!E278</f>
        <v>0</v>
      </c>
      <c r="F276" s="379" t="str">
        <f>入力シート⑧!F278</f>
        <v/>
      </c>
      <c r="G276" s="378">
        <f>入力シート⑧!G278</f>
        <v>0</v>
      </c>
      <c r="H276" s="378">
        <f>入力シート⑧!H278</f>
        <v>0</v>
      </c>
      <c r="I276" s="379" t="str">
        <f>入力シート⑧!I278</f>
        <v/>
      </c>
      <c r="J276" s="380" t="str">
        <f>入力シート⑧!J278</f>
        <v/>
      </c>
      <c r="K276" s="396">
        <f>入力シート⑧!K278</f>
        <v>0</v>
      </c>
      <c r="L276" s="378">
        <f>入力シート⑧!L278</f>
        <v>0</v>
      </c>
      <c r="M276" s="379" t="str">
        <f>入力シート⑧!M278</f>
        <v/>
      </c>
      <c r="N276" s="378">
        <f>入力シート⑧!N278</f>
        <v>0</v>
      </c>
      <c r="O276" s="378">
        <f>入力シート⑧!O278</f>
        <v>0</v>
      </c>
      <c r="P276" s="379" t="str">
        <f>入力シート⑧!P278</f>
        <v/>
      </c>
      <c r="Q276" s="380" t="str">
        <f>入力シート⑧!Q278</f>
        <v/>
      </c>
    </row>
    <row r="277" spans="1:17" x14ac:dyDescent="0.15">
      <c r="A277" s="363">
        <v>269</v>
      </c>
      <c r="B277" s="979">
        <f>入力シート⑧!B279</f>
        <v>0</v>
      </c>
      <c r="C277" s="980"/>
      <c r="D277" s="396">
        <f>入力シート⑧!D279</f>
        <v>0</v>
      </c>
      <c r="E277" s="378">
        <f>入力シート⑧!E279</f>
        <v>0</v>
      </c>
      <c r="F277" s="379" t="str">
        <f>入力シート⑧!F279</f>
        <v/>
      </c>
      <c r="G277" s="378">
        <f>入力シート⑧!G279</f>
        <v>0</v>
      </c>
      <c r="H277" s="378">
        <f>入力シート⑧!H279</f>
        <v>0</v>
      </c>
      <c r="I277" s="379" t="str">
        <f>入力シート⑧!I279</f>
        <v/>
      </c>
      <c r="J277" s="380" t="str">
        <f>入力シート⑧!J279</f>
        <v/>
      </c>
      <c r="K277" s="396">
        <f>入力シート⑧!K279</f>
        <v>0</v>
      </c>
      <c r="L277" s="378">
        <f>入力シート⑧!L279</f>
        <v>0</v>
      </c>
      <c r="M277" s="379" t="str">
        <f>入力シート⑧!M279</f>
        <v/>
      </c>
      <c r="N277" s="378">
        <f>入力シート⑧!N279</f>
        <v>0</v>
      </c>
      <c r="O277" s="378">
        <f>入力シート⑧!O279</f>
        <v>0</v>
      </c>
      <c r="P277" s="379" t="str">
        <f>入力シート⑧!P279</f>
        <v/>
      </c>
      <c r="Q277" s="380" t="str">
        <f>入力シート⑧!Q279</f>
        <v/>
      </c>
    </row>
    <row r="278" spans="1:17" x14ac:dyDescent="0.15">
      <c r="A278" s="368">
        <v>270</v>
      </c>
      <c r="B278" s="979">
        <f>入力シート⑧!B280</f>
        <v>0</v>
      </c>
      <c r="C278" s="980"/>
      <c r="D278" s="396">
        <f>入力シート⑧!D280</f>
        <v>0</v>
      </c>
      <c r="E278" s="378">
        <f>入力シート⑧!E280</f>
        <v>0</v>
      </c>
      <c r="F278" s="379" t="str">
        <f>入力シート⑧!F280</f>
        <v/>
      </c>
      <c r="G278" s="378">
        <f>入力シート⑧!G280</f>
        <v>0</v>
      </c>
      <c r="H278" s="378">
        <f>入力シート⑧!H280</f>
        <v>0</v>
      </c>
      <c r="I278" s="379" t="str">
        <f>入力シート⑧!I280</f>
        <v/>
      </c>
      <c r="J278" s="380" t="str">
        <f>入力シート⑧!J280</f>
        <v/>
      </c>
      <c r="K278" s="396">
        <f>入力シート⑧!K280</f>
        <v>0</v>
      </c>
      <c r="L278" s="378">
        <f>入力シート⑧!L280</f>
        <v>0</v>
      </c>
      <c r="M278" s="379" t="str">
        <f>入力シート⑧!M280</f>
        <v/>
      </c>
      <c r="N278" s="378">
        <f>入力シート⑧!N280</f>
        <v>0</v>
      </c>
      <c r="O278" s="378">
        <f>入力シート⑧!O280</f>
        <v>0</v>
      </c>
      <c r="P278" s="379" t="str">
        <f>入力シート⑧!P280</f>
        <v/>
      </c>
      <c r="Q278" s="380" t="str">
        <f>入力シート⑧!Q280</f>
        <v/>
      </c>
    </row>
    <row r="279" spans="1:17" x14ac:dyDescent="0.15">
      <c r="A279" s="363">
        <v>271</v>
      </c>
      <c r="B279" s="979">
        <f>入力シート⑧!B281</f>
        <v>0</v>
      </c>
      <c r="C279" s="980"/>
      <c r="D279" s="396">
        <f>入力シート⑧!D281</f>
        <v>0</v>
      </c>
      <c r="E279" s="378">
        <f>入力シート⑧!E281</f>
        <v>0</v>
      </c>
      <c r="F279" s="379" t="str">
        <f>入力シート⑧!F281</f>
        <v/>
      </c>
      <c r="G279" s="378">
        <f>入力シート⑧!G281</f>
        <v>0</v>
      </c>
      <c r="H279" s="378">
        <f>入力シート⑧!H281</f>
        <v>0</v>
      </c>
      <c r="I279" s="379" t="str">
        <f>入力シート⑧!I281</f>
        <v/>
      </c>
      <c r="J279" s="380" t="str">
        <f>入力シート⑧!J281</f>
        <v/>
      </c>
      <c r="K279" s="396">
        <f>入力シート⑧!K281</f>
        <v>0</v>
      </c>
      <c r="L279" s="378">
        <f>入力シート⑧!L281</f>
        <v>0</v>
      </c>
      <c r="M279" s="379" t="str">
        <f>入力シート⑧!M281</f>
        <v/>
      </c>
      <c r="N279" s="378">
        <f>入力シート⑧!N281</f>
        <v>0</v>
      </c>
      <c r="O279" s="378">
        <f>入力シート⑧!O281</f>
        <v>0</v>
      </c>
      <c r="P279" s="379" t="str">
        <f>入力シート⑧!P281</f>
        <v/>
      </c>
      <c r="Q279" s="380" t="str">
        <f>入力シート⑧!Q281</f>
        <v/>
      </c>
    </row>
    <row r="280" spans="1:17" x14ac:dyDescent="0.15">
      <c r="A280" s="368">
        <v>272</v>
      </c>
      <c r="B280" s="979">
        <f>入力シート⑧!B282</f>
        <v>0</v>
      </c>
      <c r="C280" s="980"/>
      <c r="D280" s="396">
        <f>入力シート⑧!D282</f>
        <v>0</v>
      </c>
      <c r="E280" s="378">
        <f>入力シート⑧!E282</f>
        <v>0</v>
      </c>
      <c r="F280" s="379" t="str">
        <f>入力シート⑧!F282</f>
        <v/>
      </c>
      <c r="G280" s="378">
        <f>入力シート⑧!G282</f>
        <v>0</v>
      </c>
      <c r="H280" s="378">
        <f>入力シート⑧!H282</f>
        <v>0</v>
      </c>
      <c r="I280" s="379" t="str">
        <f>入力シート⑧!I282</f>
        <v/>
      </c>
      <c r="J280" s="380" t="str">
        <f>入力シート⑧!J282</f>
        <v/>
      </c>
      <c r="K280" s="396">
        <f>入力シート⑧!K282</f>
        <v>0</v>
      </c>
      <c r="L280" s="378">
        <f>入力シート⑧!L282</f>
        <v>0</v>
      </c>
      <c r="M280" s="379" t="str">
        <f>入力シート⑧!M282</f>
        <v/>
      </c>
      <c r="N280" s="378">
        <f>入力シート⑧!N282</f>
        <v>0</v>
      </c>
      <c r="O280" s="378">
        <f>入力シート⑧!O282</f>
        <v>0</v>
      </c>
      <c r="P280" s="379" t="str">
        <f>入力シート⑧!P282</f>
        <v/>
      </c>
      <c r="Q280" s="380" t="str">
        <f>入力シート⑧!Q282</f>
        <v/>
      </c>
    </row>
    <row r="281" spans="1:17" x14ac:dyDescent="0.15">
      <c r="A281" s="363">
        <v>273</v>
      </c>
      <c r="B281" s="979">
        <f>入力シート⑧!B283</f>
        <v>0</v>
      </c>
      <c r="C281" s="980"/>
      <c r="D281" s="396">
        <f>入力シート⑧!D283</f>
        <v>0</v>
      </c>
      <c r="E281" s="378">
        <f>入力シート⑧!E283</f>
        <v>0</v>
      </c>
      <c r="F281" s="379" t="str">
        <f>入力シート⑧!F283</f>
        <v/>
      </c>
      <c r="G281" s="378">
        <f>入力シート⑧!G283</f>
        <v>0</v>
      </c>
      <c r="H281" s="378">
        <f>入力シート⑧!H283</f>
        <v>0</v>
      </c>
      <c r="I281" s="379" t="str">
        <f>入力シート⑧!I283</f>
        <v/>
      </c>
      <c r="J281" s="380" t="str">
        <f>入力シート⑧!J283</f>
        <v/>
      </c>
      <c r="K281" s="396">
        <f>入力シート⑧!K283</f>
        <v>0</v>
      </c>
      <c r="L281" s="378">
        <f>入力シート⑧!L283</f>
        <v>0</v>
      </c>
      <c r="M281" s="379" t="str">
        <f>入力シート⑧!M283</f>
        <v/>
      </c>
      <c r="N281" s="378">
        <f>入力シート⑧!N283</f>
        <v>0</v>
      </c>
      <c r="O281" s="378">
        <f>入力シート⑧!O283</f>
        <v>0</v>
      </c>
      <c r="P281" s="379" t="str">
        <f>入力シート⑧!P283</f>
        <v/>
      </c>
      <c r="Q281" s="380" t="str">
        <f>入力シート⑧!Q283</f>
        <v/>
      </c>
    </row>
    <row r="282" spans="1:17" x14ac:dyDescent="0.15">
      <c r="A282" s="368">
        <v>274</v>
      </c>
      <c r="B282" s="979">
        <f>入力シート⑧!B284</f>
        <v>0</v>
      </c>
      <c r="C282" s="980"/>
      <c r="D282" s="396">
        <f>入力シート⑧!D284</f>
        <v>0</v>
      </c>
      <c r="E282" s="378">
        <f>入力シート⑧!E284</f>
        <v>0</v>
      </c>
      <c r="F282" s="379" t="str">
        <f>入力シート⑧!F284</f>
        <v/>
      </c>
      <c r="G282" s="378">
        <f>入力シート⑧!G284</f>
        <v>0</v>
      </c>
      <c r="H282" s="378">
        <f>入力シート⑧!H284</f>
        <v>0</v>
      </c>
      <c r="I282" s="379" t="str">
        <f>入力シート⑧!I284</f>
        <v/>
      </c>
      <c r="J282" s="380" t="str">
        <f>入力シート⑧!J284</f>
        <v/>
      </c>
      <c r="K282" s="396">
        <f>入力シート⑧!K284</f>
        <v>0</v>
      </c>
      <c r="L282" s="378">
        <f>入力シート⑧!L284</f>
        <v>0</v>
      </c>
      <c r="M282" s="379" t="str">
        <f>入力シート⑧!M284</f>
        <v/>
      </c>
      <c r="N282" s="378">
        <f>入力シート⑧!N284</f>
        <v>0</v>
      </c>
      <c r="O282" s="378">
        <f>入力シート⑧!O284</f>
        <v>0</v>
      </c>
      <c r="P282" s="379" t="str">
        <f>入力シート⑧!P284</f>
        <v/>
      </c>
      <c r="Q282" s="380" t="str">
        <f>入力シート⑧!Q284</f>
        <v/>
      </c>
    </row>
    <row r="283" spans="1:17" x14ac:dyDescent="0.15">
      <c r="A283" s="363">
        <v>275</v>
      </c>
      <c r="B283" s="979">
        <f>入力シート⑧!B285</f>
        <v>0</v>
      </c>
      <c r="C283" s="980"/>
      <c r="D283" s="396">
        <f>入力シート⑧!D285</f>
        <v>0</v>
      </c>
      <c r="E283" s="378">
        <f>入力シート⑧!E285</f>
        <v>0</v>
      </c>
      <c r="F283" s="379" t="str">
        <f>入力シート⑧!F285</f>
        <v/>
      </c>
      <c r="G283" s="378">
        <f>入力シート⑧!G285</f>
        <v>0</v>
      </c>
      <c r="H283" s="378">
        <f>入力シート⑧!H285</f>
        <v>0</v>
      </c>
      <c r="I283" s="379" t="str">
        <f>入力シート⑧!I285</f>
        <v/>
      </c>
      <c r="J283" s="380" t="str">
        <f>入力シート⑧!J285</f>
        <v/>
      </c>
      <c r="K283" s="396">
        <f>入力シート⑧!K285</f>
        <v>0</v>
      </c>
      <c r="L283" s="378">
        <f>入力シート⑧!L285</f>
        <v>0</v>
      </c>
      <c r="M283" s="379" t="str">
        <f>入力シート⑧!M285</f>
        <v/>
      </c>
      <c r="N283" s="378">
        <f>入力シート⑧!N285</f>
        <v>0</v>
      </c>
      <c r="O283" s="378">
        <f>入力シート⑧!O285</f>
        <v>0</v>
      </c>
      <c r="P283" s="379" t="str">
        <f>入力シート⑧!P285</f>
        <v/>
      </c>
      <c r="Q283" s="380" t="str">
        <f>入力シート⑧!Q285</f>
        <v/>
      </c>
    </row>
    <row r="284" spans="1:17" x14ac:dyDescent="0.15">
      <c r="A284" s="368">
        <v>276</v>
      </c>
      <c r="B284" s="979">
        <f>入力シート⑧!B286</f>
        <v>0</v>
      </c>
      <c r="C284" s="980"/>
      <c r="D284" s="396">
        <f>入力シート⑧!D286</f>
        <v>0</v>
      </c>
      <c r="E284" s="378">
        <f>入力シート⑧!E286</f>
        <v>0</v>
      </c>
      <c r="F284" s="379" t="str">
        <f>入力シート⑧!F286</f>
        <v/>
      </c>
      <c r="G284" s="378">
        <f>入力シート⑧!G286</f>
        <v>0</v>
      </c>
      <c r="H284" s="378">
        <f>入力シート⑧!H286</f>
        <v>0</v>
      </c>
      <c r="I284" s="379" t="str">
        <f>入力シート⑧!I286</f>
        <v/>
      </c>
      <c r="J284" s="380" t="str">
        <f>入力シート⑧!J286</f>
        <v/>
      </c>
      <c r="K284" s="396">
        <f>入力シート⑧!K286</f>
        <v>0</v>
      </c>
      <c r="L284" s="378">
        <f>入力シート⑧!L286</f>
        <v>0</v>
      </c>
      <c r="M284" s="379" t="str">
        <f>入力シート⑧!M286</f>
        <v/>
      </c>
      <c r="N284" s="378">
        <f>入力シート⑧!N286</f>
        <v>0</v>
      </c>
      <c r="O284" s="378">
        <f>入力シート⑧!O286</f>
        <v>0</v>
      </c>
      <c r="P284" s="379" t="str">
        <f>入力シート⑧!P286</f>
        <v/>
      </c>
      <c r="Q284" s="380" t="str">
        <f>入力シート⑧!Q286</f>
        <v/>
      </c>
    </row>
    <row r="285" spans="1:17" x14ac:dyDescent="0.15">
      <c r="A285" s="363">
        <v>277</v>
      </c>
      <c r="B285" s="979">
        <f>入力シート⑧!B287</f>
        <v>0</v>
      </c>
      <c r="C285" s="980"/>
      <c r="D285" s="396">
        <f>入力シート⑧!D287</f>
        <v>0</v>
      </c>
      <c r="E285" s="378">
        <f>入力シート⑧!E287</f>
        <v>0</v>
      </c>
      <c r="F285" s="379" t="str">
        <f>入力シート⑧!F287</f>
        <v/>
      </c>
      <c r="G285" s="378">
        <f>入力シート⑧!G287</f>
        <v>0</v>
      </c>
      <c r="H285" s="378">
        <f>入力シート⑧!H287</f>
        <v>0</v>
      </c>
      <c r="I285" s="379" t="str">
        <f>入力シート⑧!I287</f>
        <v/>
      </c>
      <c r="J285" s="380" t="str">
        <f>入力シート⑧!J287</f>
        <v/>
      </c>
      <c r="K285" s="396">
        <f>入力シート⑧!K287</f>
        <v>0</v>
      </c>
      <c r="L285" s="378">
        <f>入力シート⑧!L287</f>
        <v>0</v>
      </c>
      <c r="M285" s="379" t="str">
        <f>入力シート⑧!M287</f>
        <v/>
      </c>
      <c r="N285" s="378">
        <f>入力シート⑧!N287</f>
        <v>0</v>
      </c>
      <c r="O285" s="378">
        <f>入力シート⑧!O287</f>
        <v>0</v>
      </c>
      <c r="P285" s="379" t="str">
        <f>入力シート⑧!P287</f>
        <v/>
      </c>
      <c r="Q285" s="380" t="str">
        <f>入力シート⑧!Q287</f>
        <v/>
      </c>
    </row>
    <row r="286" spans="1:17" x14ac:dyDescent="0.15">
      <c r="A286" s="368">
        <v>278</v>
      </c>
      <c r="B286" s="979">
        <f>入力シート⑧!B288</f>
        <v>0</v>
      </c>
      <c r="C286" s="980"/>
      <c r="D286" s="396">
        <f>入力シート⑧!D288</f>
        <v>0</v>
      </c>
      <c r="E286" s="378">
        <f>入力シート⑧!E288</f>
        <v>0</v>
      </c>
      <c r="F286" s="379" t="str">
        <f>入力シート⑧!F288</f>
        <v/>
      </c>
      <c r="G286" s="378">
        <f>入力シート⑧!G288</f>
        <v>0</v>
      </c>
      <c r="H286" s="378">
        <f>入力シート⑧!H288</f>
        <v>0</v>
      </c>
      <c r="I286" s="379" t="str">
        <f>入力シート⑧!I288</f>
        <v/>
      </c>
      <c r="J286" s="380" t="str">
        <f>入力シート⑧!J288</f>
        <v/>
      </c>
      <c r="K286" s="396">
        <f>入力シート⑧!K288</f>
        <v>0</v>
      </c>
      <c r="L286" s="378">
        <f>入力シート⑧!L288</f>
        <v>0</v>
      </c>
      <c r="M286" s="379" t="str">
        <f>入力シート⑧!M288</f>
        <v/>
      </c>
      <c r="N286" s="378">
        <f>入力シート⑧!N288</f>
        <v>0</v>
      </c>
      <c r="O286" s="378">
        <f>入力シート⑧!O288</f>
        <v>0</v>
      </c>
      <c r="P286" s="379" t="str">
        <f>入力シート⑧!P288</f>
        <v/>
      </c>
      <c r="Q286" s="380" t="str">
        <f>入力シート⑧!Q288</f>
        <v/>
      </c>
    </row>
    <row r="287" spans="1:17" x14ac:dyDescent="0.15">
      <c r="A287" s="363">
        <v>279</v>
      </c>
      <c r="B287" s="979">
        <f>入力シート⑧!B289</f>
        <v>0</v>
      </c>
      <c r="C287" s="980"/>
      <c r="D287" s="396">
        <f>入力シート⑧!D289</f>
        <v>0</v>
      </c>
      <c r="E287" s="378">
        <f>入力シート⑧!E289</f>
        <v>0</v>
      </c>
      <c r="F287" s="379" t="str">
        <f>入力シート⑧!F289</f>
        <v/>
      </c>
      <c r="G287" s="378">
        <f>入力シート⑧!G289</f>
        <v>0</v>
      </c>
      <c r="H287" s="378">
        <f>入力シート⑧!H289</f>
        <v>0</v>
      </c>
      <c r="I287" s="379" t="str">
        <f>入力シート⑧!I289</f>
        <v/>
      </c>
      <c r="J287" s="380" t="str">
        <f>入力シート⑧!J289</f>
        <v/>
      </c>
      <c r="K287" s="396">
        <f>入力シート⑧!K289</f>
        <v>0</v>
      </c>
      <c r="L287" s="378">
        <f>入力シート⑧!L289</f>
        <v>0</v>
      </c>
      <c r="M287" s="379" t="str">
        <f>入力シート⑧!M289</f>
        <v/>
      </c>
      <c r="N287" s="378">
        <f>入力シート⑧!N289</f>
        <v>0</v>
      </c>
      <c r="O287" s="378">
        <f>入力シート⑧!O289</f>
        <v>0</v>
      </c>
      <c r="P287" s="379" t="str">
        <f>入力シート⑧!P289</f>
        <v/>
      </c>
      <c r="Q287" s="380" t="str">
        <f>入力シート⑧!Q289</f>
        <v/>
      </c>
    </row>
    <row r="288" spans="1:17" x14ac:dyDescent="0.15">
      <c r="A288" s="368">
        <v>280</v>
      </c>
      <c r="B288" s="979">
        <f>入力シート⑧!B290</f>
        <v>0</v>
      </c>
      <c r="C288" s="980"/>
      <c r="D288" s="396">
        <f>入力シート⑧!D290</f>
        <v>0</v>
      </c>
      <c r="E288" s="378">
        <f>入力シート⑧!E290</f>
        <v>0</v>
      </c>
      <c r="F288" s="379" t="str">
        <f>入力シート⑧!F290</f>
        <v/>
      </c>
      <c r="G288" s="378">
        <f>入力シート⑧!G290</f>
        <v>0</v>
      </c>
      <c r="H288" s="378">
        <f>入力シート⑧!H290</f>
        <v>0</v>
      </c>
      <c r="I288" s="379" t="str">
        <f>入力シート⑧!I290</f>
        <v/>
      </c>
      <c r="J288" s="380" t="str">
        <f>入力シート⑧!J290</f>
        <v/>
      </c>
      <c r="K288" s="396">
        <f>入力シート⑧!K290</f>
        <v>0</v>
      </c>
      <c r="L288" s="378">
        <f>入力シート⑧!L290</f>
        <v>0</v>
      </c>
      <c r="M288" s="379" t="str">
        <f>入力シート⑧!M290</f>
        <v/>
      </c>
      <c r="N288" s="378">
        <f>入力シート⑧!N290</f>
        <v>0</v>
      </c>
      <c r="O288" s="378">
        <f>入力シート⑧!O290</f>
        <v>0</v>
      </c>
      <c r="P288" s="379" t="str">
        <f>入力シート⑧!P290</f>
        <v/>
      </c>
      <c r="Q288" s="380" t="str">
        <f>入力シート⑧!Q290</f>
        <v/>
      </c>
    </row>
    <row r="289" spans="1:17" x14ac:dyDescent="0.15">
      <c r="A289" s="363">
        <v>281</v>
      </c>
      <c r="B289" s="979">
        <f>入力シート⑧!B291</f>
        <v>0</v>
      </c>
      <c r="C289" s="980"/>
      <c r="D289" s="396">
        <f>入力シート⑧!D291</f>
        <v>0</v>
      </c>
      <c r="E289" s="378">
        <f>入力シート⑧!E291</f>
        <v>0</v>
      </c>
      <c r="F289" s="379" t="str">
        <f>入力シート⑧!F291</f>
        <v/>
      </c>
      <c r="G289" s="378">
        <f>入力シート⑧!G291</f>
        <v>0</v>
      </c>
      <c r="H289" s="378">
        <f>入力シート⑧!H291</f>
        <v>0</v>
      </c>
      <c r="I289" s="379" t="str">
        <f>入力シート⑧!I291</f>
        <v/>
      </c>
      <c r="J289" s="380" t="str">
        <f>入力シート⑧!J291</f>
        <v/>
      </c>
      <c r="K289" s="396">
        <f>入力シート⑧!K291</f>
        <v>0</v>
      </c>
      <c r="L289" s="378">
        <f>入力シート⑧!L291</f>
        <v>0</v>
      </c>
      <c r="M289" s="379" t="str">
        <f>入力シート⑧!M291</f>
        <v/>
      </c>
      <c r="N289" s="378">
        <f>入力シート⑧!N291</f>
        <v>0</v>
      </c>
      <c r="O289" s="378">
        <f>入力シート⑧!O291</f>
        <v>0</v>
      </c>
      <c r="P289" s="379" t="str">
        <f>入力シート⑧!P291</f>
        <v/>
      </c>
      <c r="Q289" s="380" t="str">
        <f>入力シート⑧!Q291</f>
        <v/>
      </c>
    </row>
    <row r="290" spans="1:17" x14ac:dyDescent="0.15">
      <c r="A290" s="368">
        <v>282</v>
      </c>
      <c r="B290" s="979">
        <f>入力シート⑧!B292</f>
        <v>0</v>
      </c>
      <c r="C290" s="980"/>
      <c r="D290" s="396">
        <f>入力シート⑧!D292</f>
        <v>0</v>
      </c>
      <c r="E290" s="378">
        <f>入力シート⑧!E292</f>
        <v>0</v>
      </c>
      <c r="F290" s="379" t="str">
        <f>入力シート⑧!F292</f>
        <v/>
      </c>
      <c r="G290" s="378">
        <f>入力シート⑧!G292</f>
        <v>0</v>
      </c>
      <c r="H290" s="378">
        <f>入力シート⑧!H292</f>
        <v>0</v>
      </c>
      <c r="I290" s="379" t="str">
        <f>入力シート⑧!I292</f>
        <v/>
      </c>
      <c r="J290" s="380" t="str">
        <f>入力シート⑧!J292</f>
        <v/>
      </c>
      <c r="K290" s="396">
        <f>入力シート⑧!K292</f>
        <v>0</v>
      </c>
      <c r="L290" s="378">
        <f>入力シート⑧!L292</f>
        <v>0</v>
      </c>
      <c r="M290" s="379" t="str">
        <f>入力シート⑧!M292</f>
        <v/>
      </c>
      <c r="N290" s="378">
        <f>入力シート⑧!N292</f>
        <v>0</v>
      </c>
      <c r="O290" s="378">
        <f>入力シート⑧!O292</f>
        <v>0</v>
      </c>
      <c r="P290" s="379" t="str">
        <f>入力シート⑧!P292</f>
        <v/>
      </c>
      <c r="Q290" s="380" t="str">
        <f>入力シート⑧!Q292</f>
        <v/>
      </c>
    </row>
    <row r="291" spans="1:17" x14ac:dyDescent="0.15">
      <c r="A291" s="363">
        <v>283</v>
      </c>
      <c r="B291" s="979">
        <f>入力シート⑧!B293</f>
        <v>0</v>
      </c>
      <c r="C291" s="980"/>
      <c r="D291" s="396">
        <f>入力シート⑧!D293</f>
        <v>0</v>
      </c>
      <c r="E291" s="378">
        <f>入力シート⑧!E293</f>
        <v>0</v>
      </c>
      <c r="F291" s="379" t="str">
        <f>入力シート⑧!F293</f>
        <v/>
      </c>
      <c r="G291" s="378">
        <f>入力シート⑧!G293</f>
        <v>0</v>
      </c>
      <c r="H291" s="378">
        <f>入力シート⑧!H293</f>
        <v>0</v>
      </c>
      <c r="I291" s="379" t="str">
        <f>入力シート⑧!I293</f>
        <v/>
      </c>
      <c r="J291" s="380" t="str">
        <f>入力シート⑧!J293</f>
        <v/>
      </c>
      <c r="K291" s="396">
        <f>入力シート⑧!K293</f>
        <v>0</v>
      </c>
      <c r="L291" s="378">
        <f>入力シート⑧!L293</f>
        <v>0</v>
      </c>
      <c r="M291" s="379" t="str">
        <f>入力シート⑧!M293</f>
        <v/>
      </c>
      <c r="N291" s="378">
        <f>入力シート⑧!N293</f>
        <v>0</v>
      </c>
      <c r="O291" s="378">
        <f>入力シート⑧!O293</f>
        <v>0</v>
      </c>
      <c r="P291" s="379" t="str">
        <f>入力シート⑧!P293</f>
        <v/>
      </c>
      <c r="Q291" s="380" t="str">
        <f>入力シート⑧!Q293</f>
        <v/>
      </c>
    </row>
    <row r="292" spans="1:17" x14ac:dyDescent="0.15">
      <c r="A292" s="368">
        <v>284</v>
      </c>
      <c r="B292" s="979">
        <f>入力シート⑧!B294</f>
        <v>0</v>
      </c>
      <c r="C292" s="980"/>
      <c r="D292" s="396">
        <f>入力シート⑧!D294</f>
        <v>0</v>
      </c>
      <c r="E292" s="378">
        <f>入力シート⑧!E294</f>
        <v>0</v>
      </c>
      <c r="F292" s="379" t="str">
        <f>入力シート⑧!F294</f>
        <v/>
      </c>
      <c r="G292" s="378">
        <f>入力シート⑧!G294</f>
        <v>0</v>
      </c>
      <c r="H292" s="378">
        <f>入力シート⑧!H294</f>
        <v>0</v>
      </c>
      <c r="I292" s="379" t="str">
        <f>入力シート⑧!I294</f>
        <v/>
      </c>
      <c r="J292" s="380" t="str">
        <f>入力シート⑧!J294</f>
        <v/>
      </c>
      <c r="K292" s="396">
        <f>入力シート⑧!K294</f>
        <v>0</v>
      </c>
      <c r="L292" s="378">
        <f>入力シート⑧!L294</f>
        <v>0</v>
      </c>
      <c r="M292" s="379" t="str">
        <f>入力シート⑧!M294</f>
        <v/>
      </c>
      <c r="N292" s="378">
        <f>入力シート⑧!N294</f>
        <v>0</v>
      </c>
      <c r="O292" s="378">
        <f>入力シート⑧!O294</f>
        <v>0</v>
      </c>
      <c r="P292" s="379" t="str">
        <f>入力シート⑧!P294</f>
        <v/>
      </c>
      <c r="Q292" s="380" t="str">
        <f>入力シート⑧!Q294</f>
        <v/>
      </c>
    </row>
    <row r="293" spans="1:17" x14ac:dyDescent="0.15">
      <c r="A293" s="363">
        <v>285</v>
      </c>
      <c r="B293" s="979">
        <f>入力シート⑧!B295</f>
        <v>0</v>
      </c>
      <c r="C293" s="980"/>
      <c r="D293" s="396">
        <f>入力シート⑧!D295</f>
        <v>0</v>
      </c>
      <c r="E293" s="378">
        <f>入力シート⑧!E295</f>
        <v>0</v>
      </c>
      <c r="F293" s="379" t="str">
        <f>入力シート⑧!F295</f>
        <v/>
      </c>
      <c r="G293" s="378">
        <f>入力シート⑧!G295</f>
        <v>0</v>
      </c>
      <c r="H293" s="378">
        <f>入力シート⑧!H295</f>
        <v>0</v>
      </c>
      <c r="I293" s="379" t="str">
        <f>入力シート⑧!I295</f>
        <v/>
      </c>
      <c r="J293" s="380" t="str">
        <f>入力シート⑧!J295</f>
        <v/>
      </c>
      <c r="K293" s="396">
        <f>入力シート⑧!K295</f>
        <v>0</v>
      </c>
      <c r="L293" s="378">
        <f>入力シート⑧!L295</f>
        <v>0</v>
      </c>
      <c r="M293" s="379" t="str">
        <f>入力シート⑧!M295</f>
        <v/>
      </c>
      <c r="N293" s="378">
        <f>入力シート⑧!N295</f>
        <v>0</v>
      </c>
      <c r="O293" s="378">
        <f>入力シート⑧!O295</f>
        <v>0</v>
      </c>
      <c r="P293" s="379" t="str">
        <f>入力シート⑧!P295</f>
        <v/>
      </c>
      <c r="Q293" s="380" t="str">
        <f>入力シート⑧!Q295</f>
        <v/>
      </c>
    </row>
    <row r="294" spans="1:17" x14ac:dyDescent="0.15">
      <c r="A294" s="368">
        <v>286</v>
      </c>
      <c r="B294" s="979">
        <f>入力シート⑧!B296</f>
        <v>0</v>
      </c>
      <c r="C294" s="980"/>
      <c r="D294" s="396">
        <f>入力シート⑧!D296</f>
        <v>0</v>
      </c>
      <c r="E294" s="378">
        <f>入力シート⑧!E296</f>
        <v>0</v>
      </c>
      <c r="F294" s="379" t="str">
        <f>入力シート⑧!F296</f>
        <v/>
      </c>
      <c r="G294" s="378">
        <f>入力シート⑧!G296</f>
        <v>0</v>
      </c>
      <c r="H294" s="378">
        <f>入力シート⑧!H296</f>
        <v>0</v>
      </c>
      <c r="I294" s="379" t="str">
        <f>入力シート⑧!I296</f>
        <v/>
      </c>
      <c r="J294" s="380" t="str">
        <f>入力シート⑧!J296</f>
        <v/>
      </c>
      <c r="K294" s="396">
        <f>入力シート⑧!K296</f>
        <v>0</v>
      </c>
      <c r="L294" s="378">
        <f>入力シート⑧!L296</f>
        <v>0</v>
      </c>
      <c r="M294" s="379" t="str">
        <f>入力シート⑧!M296</f>
        <v/>
      </c>
      <c r="N294" s="378">
        <f>入力シート⑧!N296</f>
        <v>0</v>
      </c>
      <c r="O294" s="378">
        <f>入力シート⑧!O296</f>
        <v>0</v>
      </c>
      <c r="P294" s="379" t="str">
        <f>入力シート⑧!P296</f>
        <v/>
      </c>
      <c r="Q294" s="380" t="str">
        <f>入力シート⑧!Q296</f>
        <v/>
      </c>
    </row>
    <row r="295" spans="1:17" x14ac:dyDescent="0.15">
      <c r="A295" s="363">
        <v>287</v>
      </c>
      <c r="B295" s="979">
        <f>入力シート⑧!B297</f>
        <v>0</v>
      </c>
      <c r="C295" s="980"/>
      <c r="D295" s="396">
        <f>入力シート⑧!D297</f>
        <v>0</v>
      </c>
      <c r="E295" s="378">
        <f>入力シート⑧!E297</f>
        <v>0</v>
      </c>
      <c r="F295" s="379" t="str">
        <f>入力シート⑧!F297</f>
        <v/>
      </c>
      <c r="G295" s="378">
        <f>入力シート⑧!G297</f>
        <v>0</v>
      </c>
      <c r="H295" s="378">
        <f>入力シート⑧!H297</f>
        <v>0</v>
      </c>
      <c r="I295" s="379" t="str">
        <f>入力シート⑧!I297</f>
        <v/>
      </c>
      <c r="J295" s="380" t="str">
        <f>入力シート⑧!J297</f>
        <v/>
      </c>
      <c r="K295" s="396">
        <f>入力シート⑧!K297</f>
        <v>0</v>
      </c>
      <c r="L295" s="378">
        <f>入力シート⑧!L297</f>
        <v>0</v>
      </c>
      <c r="M295" s="379" t="str">
        <f>入力シート⑧!M297</f>
        <v/>
      </c>
      <c r="N295" s="378">
        <f>入力シート⑧!N297</f>
        <v>0</v>
      </c>
      <c r="O295" s="378">
        <f>入力シート⑧!O297</f>
        <v>0</v>
      </c>
      <c r="P295" s="379" t="str">
        <f>入力シート⑧!P297</f>
        <v/>
      </c>
      <c r="Q295" s="380" t="str">
        <f>入力シート⑧!Q297</f>
        <v/>
      </c>
    </row>
    <row r="296" spans="1:17" x14ac:dyDescent="0.15">
      <c r="A296" s="368">
        <v>288</v>
      </c>
      <c r="B296" s="979">
        <f>入力シート⑧!B298</f>
        <v>0</v>
      </c>
      <c r="C296" s="980"/>
      <c r="D296" s="396">
        <f>入力シート⑧!D298</f>
        <v>0</v>
      </c>
      <c r="E296" s="378">
        <f>入力シート⑧!E298</f>
        <v>0</v>
      </c>
      <c r="F296" s="379" t="str">
        <f>入力シート⑧!F298</f>
        <v/>
      </c>
      <c r="G296" s="378">
        <f>入力シート⑧!G298</f>
        <v>0</v>
      </c>
      <c r="H296" s="378">
        <f>入力シート⑧!H298</f>
        <v>0</v>
      </c>
      <c r="I296" s="379" t="str">
        <f>入力シート⑧!I298</f>
        <v/>
      </c>
      <c r="J296" s="380" t="str">
        <f>入力シート⑧!J298</f>
        <v/>
      </c>
      <c r="K296" s="396">
        <f>入力シート⑧!K298</f>
        <v>0</v>
      </c>
      <c r="L296" s="378">
        <f>入力シート⑧!L298</f>
        <v>0</v>
      </c>
      <c r="M296" s="379" t="str">
        <f>入力シート⑧!M298</f>
        <v/>
      </c>
      <c r="N296" s="378">
        <f>入力シート⑧!N298</f>
        <v>0</v>
      </c>
      <c r="O296" s="378">
        <f>入力シート⑧!O298</f>
        <v>0</v>
      </c>
      <c r="P296" s="379" t="str">
        <f>入力シート⑧!P298</f>
        <v/>
      </c>
      <c r="Q296" s="380" t="str">
        <f>入力シート⑧!Q298</f>
        <v/>
      </c>
    </row>
    <row r="297" spans="1:17" x14ac:dyDescent="0.15">
      <c r="A297" s="363">
        <v>289</v>
      </c>
      <c r="B297" s="979">
        <f>入力シート⑧!B299</f>
        <v>0</v>
      </c>
      <c r="C297" s="980"/>
      <c r="D297" s="396">
        <f>入力シート⑧!D299</f>
        <v>0</v>
      </c>
      <c r="E297" s="378">
        <f>入力シート⑧!E299</f>
        <v>0</v>
      </c>
      <c r="F297" s="379" t="str">
        <f>入力シート⑧!F299</f>
        <v/>
      </c>
      <c r="G297" s="378">
        <f>入力シート⑧!G299</f>
        <v>0</v>
      </c>
      <c r="H297" s="378">
        <f>入力シート⑧!H299</f>
        <v>0</v>
      </c>
      <c r="I297" s="379" t="str">
        <f>入力シート⑧!I299</f>
        <v/>
      </c>
      <c r="J297" s="380" t="str">
        <f>入力シート⑧!J299</f>
        <v/>
      </c>
      <c r="K297" s="396">
        <f>入力シート⑧!K299</f>
        <v>0</v>
      </c>
      <c r="L297" s="378">
        <f>入力シート⑧!L299</f>
        <v>0</v>
      </c>
      <c r="M297" s="379" t="str">
        <f>入力シート⑧!M299</f>
        <v/>
      </c>
      <c r="N297" s="378">
        <f>入力シート⑧!N299</f>
        <v>0</v>
      </c>
      <c r="O297" s="378">
        <f>入力シート⑧!O299</f>
        <v>0</v>
      </c>
      <c r="P297" s="379" t="str">
        <f>入力シート⑧!P299</f>
        <v/>
      </c>
      <c r="Q297" s="380" t="str">
        <f>入力シート⑧!Q299</f>
        <v/>
      </c>
    </row>
    <row r="298" spans="1:17" x14ac:dyDescent="0.15">
      <c r="A298" s="368">
        <v>290</v>
      </c>
      <c r="B298" s="979">
        <f>入力シート⑧!B300</f>
        <v>0</v>
      </c>
      <c r="C298" s="980"/>
      <c r="D298" s="396">
        <f>入力シート⑧!D300</f>
        <v>0</v>
      </c>
      <c r="E298" s="378">
        <f>入力シート⑧!E300</f>
        <v>0</v>
      </c>
      <c r="F298" s="379" t="str">
        <f>入力シート⑧!F300</f>
        <v/>
      </c>
      <c r="G298" s="378">
        <f>入力シート⑧!G300</f>
        <v>0</v>
      </c>
      <c r="H298" s="378">
        <f>入力シート⑧!H300</f>
        <v>0</v>
      </c>
      <c r="I298" s="379" t="str">
        <f>入力シート⑧!I300</f>
        <v/>
      </c>
      <c r="J298" s="380" t="str">
        <f>入力シート⑧!J300</f>
        <v/>
      </c>
      <c r="K298" s="396">
        <f>入力シート⑧!K300</f>
        <v>0</v>
      </c>
      <c r="L298" s="378">
        <f>入力シート⑧!L300</f>
        <v>0</v>
      </c>
      <c r="M298" s="379" t="str">
        <f>入力シート⑧!M300</f>
        <v/>
      </c>
      <c r="N298" s="378">
        <f>入力シート⑧!N300</f>
        <v>0</v>
      </c>
      <c r="O298" s="378">
        <f>入力シート⑧!O300</f>
        <v>0</v>
      </c>
      <c r="P298" s="379" t="str">
        <f>入力シート⑧!P300</f>
        <v/>
      </c>
      <c r="Q298" s="380" t="str">
        <f>入力シート⑧!Q300</f>
        <v/>
      </c>
    </row>
    <row r="299" spans="1:17" x14ac:dyDescent="0.15">
      <c r="A299" s="363">
        <v>291</v>
      </c>
      <c r="B299" s="979">
        <f>入力シート⑧!B301</f>
        <v>0</v>
      </c>
      <c r="C299" s="980"/>
      <c r="D299" s="396">
        <f>入力シート⑧!D301</f>
        <v>0</v>
      </c>
      <c r="E299" s="378">
        <f>入力シート⑧!E301</f>
        <v>0</v>
      </c>
      <c r="F299" s="379" t="str">
        <f>入力シート⑧!F301</f>
        <v/>
      </c>
      <c r="G299" s="378">
        <f>入力シート⑧!G301</f>
        <v>0</v>
      </c>
      <c r="H299" s="378">
        <f>入力シート⑧!H301</f>
        <v>0</v>
      </c>
      <c r="I299" s="379" t="str">
        <f>入力シート⑧!I301</f>
        <v/>
      </c>
      <c r="J299" s="380" t="str">
        <f>入力シート⑧!J301</f>
        <v/>
      </c>
      <c r="K299" s="396">
        <f>入力シート⑧!K301</f>
        <v>0</v>
      </c>
      <c r="L299" s="378">
        <f>入力シート⑧!L301</f>
        <v>0</v>
      </c>
      <c r="M299" s="379" t="str">
        <f>入力シート⑧!M301</f>
        <v/>
      </c>
      <c r="N299" s="378">
        <f>入力シート⑧!N301</f>
        <v>0</v>
      </c>
      <c r="O299" s="378">
        <f>入力シート⑧!O301</f>
        <v>0</v>
      </c>
      <c r="P299" s="379" t="str">
        <f>入力シート⑧!P301</f>
        <v/>
      </c>
      <c r="Q299" s="380" t="str">
        <f>入力シート⑧!Q301</f>
        <v/>
      </c>
    </row>
    <row r="300" spans="1:17" x14ac:dyDescent="0.15">
      <c r="A300" s="368">
        <v>292</v>
      </c>
      <c r="B300" s="979">
        <f>入力シート⑧!B302</f>
        <v>0</v>
      </c>
      <c r="C300" s="980"/>
      <c r="D300" s="396">
        <f>入力シート⑧!D302</f>
        <v>0</v>
      </c>
      <c r="E300" s="378">
        <f>入力シート⑧!E302</f>
        <v>0</v>
      </c>
      <c r="F300" s="379" t="str">
        <f>入力シート⑧!F302</f>
        <v/>
      </c>
      <c r="G300" s="378">
        <f>入力シート⑧!G302</f>
        <v>0</v>
      </c>
      <c r="H300" s="378">
        <f>入力シート⑧!H302</f>
        <v>0</v>
      </c>
      <c r="I300" s="379" t="str">
        <f>入力シート⑧!I302</f>
        <v/>
      </c>
      <c r="J300" s="380" t="str">
        <f>入力シート⑧!J302</f>
        <v/>
      </c>
      <c r="K300" s="396">
        <f>入力シート⑧!K302</f>
        <v>0</v>
      </c>
      <c r="L300" s="378">
        <f>入力シート⑧!L302</f>
        <v>0</v>
      </c>
      <c r="M300" s="379" t="str">
        <f>入力シート⑧!M302</f>
        <v/>
      </c>
      <c r="N300" s="378">
        <f>入力シート⑧!N302</f>
        <v>0</v>
      </c>
      <c r="O300" s="378">
        <f>入力シート⑧!O302</f>
        <v>0</v>
      </c>
      <c r="P300" s="379" t="str">
        <f>入力シート⑧!P302</f>
        <v/>
      </c>
      <c r="Q300" s="380" t="str">
        <f>入力シート⑧!Q302</f>
        <v/>
      </c>
    </row>
    <row r="301" spans="1:17" x14ac:dyDescent="0.15">
      <c r="A301" s="363">
        <v>293</v>
      </c>
      <c r="B301" s="979">
        <f>入力シート⑧!B303</f>
        <v>0</v>
      </c>
      <c r="C301" s="980"/>
      <c r="D301" s="396">
        <f>入力シート⑧!D303</f>
        <v>0</v>
      </c>
      <c r="E301" s="378">
        <f>入力シート⑧!E303</f>
        <v>0</v>
      </c>
      <c r="F301" s="379" t="str">
        <f>入力シート⑧!F303</f>
        <v/>
      </c>
      <c r="G301" s="378">
        <f>入力シート⑧!G303</f>
        <v>0</v>
      </c>
      <c r="H301" s="378">
        <f>入力シート⑧!H303</f>
        <v>0</v>
      </c>
      <c r="I301" s="379" t="str">
        <f>入力シート⑧!I303</f>
        <v/>
      </c>
      <c r="J301" s="380" t="str">
        <f>入力シート⑧!J303</f>
        <v/>
      </c>
      <c r="K301" s="396">
        <f>入力シート⑧!K303</f>
        <v>0</v>
      </c>
      <c r="L301" s="378">
        <f>入力シート⑧!L303</f>
        <v>0</v>
      </c>
      <c r="M301" s="379" t="str">
        <f>入力シート⑧!M303</f>
        <v/>
      </c>
      <c r="N301" s="378">
        <f>入力シート⑧!N303</f>
        <v>0</v>
      </c>
      <c r="O301" s="378">
        <f>入力シート⑧!O303</f>
        <v>0</v>
      </c>
      <c r="P301" s="379" t="str">
        <f>入力シート⑧!P303</f>
        <v/>
      </c>
      <c r="Q301" s="380" t="str">
        <f>入力シート⑧!Q303</f>
        <v/>
      </c>
    </row>
    <row r="302" spans="1:17" x14ac:dyDescent="0.15">
      <c r="A302" s="368">
        <v>294</v>
      </c>
      <c r="B302" s="979">
        <f>入力シート⑧!B304</f>
        <v>0</v>
      </c>
      <c r="C302" s="980"/>
      <c r="D302" s="396">
        <f>入力シート⑧!D304</f>
        <v>0</v>
      </c>
      <c r="E302" s="378">
        <f>入力シート⑧!E304</f>
        <v>0</v>
      </c>
      <c r="F302" s="379" t="str">
        <f>入力シート⑧!F304</f>
        <v/>
      </c>
      <c r="G302" s="378">
        <f>入力シート⑧!G304</f>
        <v>0</v>
      </c>
      <c r="H302" s="378">
        <f>入力シート⑧!H304</f>
        <v>0</v>
      </c>
      <c r="I302" s="379" t="str">
        <f>入力シート⑧!I304</f>
        <v/>
      </c>
      <c r="J302" s="380" t="str">
        <f>入力シート⑧!J304</f>
        <v/>
      </c>
      <c r="K302" s="396">
        <f>入力シート⑧!K304</f>
        <v>0</v>
      </c>
      <c r="L302" s="378">
        <f>入力シート⑧!L304</f>
        <v>0</v>
      </c>
      <c r="M302" s="379" t="str">
        <f>入力シート⑧!M304</f>
        <v/>
      </c>
      <c r="N302" s="378">
        <f>入力シート⑧!N304</f>
        <v>0</v>
      </c>
      <c r="O302" s="378">
        <f>入力シート⑧!O304</f>
        <v>0</v>
      </c>
      <c r="P302" s="379" t="str">
        <f>入力シート⑧!P304</f>
        <v/>
      </c>
      <c r="Q302" s="380" t="str">
        <f>入力シート⑧!Q304</f>
        <v/>
      </c>
    </row>
    <row r="303" spans="1:17" x14ac:dyDescent="0.15">
      <c r="A303" s="363">
        <v>295</v>
      </c>
      <c r="B303" s="979">
        <f>入力シート⑧!B305</f>
        <v>0</v>
      </c>
      <c r="C303" s="980"/>
      <c r="D303" s="396">
        <f>入力シート⑧!D305</f>
        <v>0</v>
      </c>
      <c r="E303" s="378">
        <f>入力シート⑧!E305</f>
        <v>0</v>
      </c>
      <c r="F303" s="379" t="str">
        <f>入力シート⑧!F305</f>
        <v/>
      </c>
      <c r="G303" s="378">
        <f>入力シート⑧!G305</f>
        <v>0</v>
      </c>
      <c r="H303" s="378">
        <f>入力シート⑧!H305</f>
        <v>0</v>
      </c>
      <c r="I303" s="379" t="str">
        <f>入力シート⑧!I305</f>
        <v/>
      </c>
      <c r="J303" s="380" t="str">
        <f>入力シート⑧!J305</f>
        <v/>
      </c>
      <c r="K303" s="396">
        <f>入力シート⑧!K305</f>
        <v>0</v>
      </c>
      <c r="L303" s="378">
        <f>入力シート⑧!L305</f>
        <v>0</v>
      </c>
      <c r="M303" s="379" t="str">
        <f>入力シート⑧!M305</f>
        <v/>
      </c>
      <c r="N303" s="378">
        <f>入力シート⑧!N305</f>
        <v>0</v>
      </c>
      <c r="O303" s="378">
        <f>入力シート⑧!O305</f>
        <v>0</v>
      </c>
      <c r="P303" s="379" t="str">
        <f>入力シート⑧!P305</f>
        <v/>
      </c>
      <c r="Q303" s="380" t="str">
        <f>入力シート⑧!Q305</f>
        <v/>
      </c>
    </row>
    <row r="304" spans="1:17" x14ac:dyDescent="0.15">
      <c r="A304" s="368">
        <v>296</v>
      </c>
      <c r="B304" s="979">
        <f>入力シート⑧!B306</f>
        <v>0</v>
      </c>
      <c r="C304" s="980"/>
      <c r="D304" s="396">
        <f>入力シート⑧!D306</f>
        <v>0</v>
      </c>
      <c r="E304" s="378">
        <f>入力シート⑧!E306</f>
        <v>0</v>
      </c>
      <c r="F304" s="379" t="str">
        <f>入力シート⑧!F306</f>
        <v/>
      </c>
      <c r="G304" s="378">
        <f>入力シート⑧!G306</f>
        <v>0</v>
      </c>
      <c r="H304" s="378">
        <f>入力シート⑧!H306</f>
        <v>0</v>
      </c>
      <c r="I304" s="379" t="str">
        <f>入力シート⑧!I306</f>
        <v/>
      </c>
      <c r="J304" s="380" t="str">
        <f>入力シート⑧!J306</f>
        <v/>
      </c>
      <c r="K304" s="396">
        <f>入力シート⑧!K306</f>
        <v>0</v>
      </c>
      <c r="L304" s="378">
        <f>入力シート⑧!L306</f>
        <v>0</v>
      </c>
      <c r="M304" s="379" t="str">
        <f>入力シート⑧!M306</f>
        <v/>
      </c>
      <c r="N304" s="378">
        <f>入力シート⑧!N306</f>
        <v>0</v>
      </c>
      <c r="O304" s="378">
        <f>入力シート⑧!O306</f>
        <v>0</v>
      </c>
      <c r="P304" s="379" t="str">
        <f>入力シート⑧!P306</f>
        <v/>
      </c>
      <c r="Q304" s="380" t="str">
        <f>入力シート⑧!Q306</f>
        <v/>
      </c>
    </row>
    <row r="305" spans="1:17" x14ac:dyDescent="0.15">
      <c r="A305" s="363">
        <v>297</v>
      </c>
      <c r="B305" s="979">
        <f>入力シート⑧!B307</f>
        <v>0</v>
      </c>
      <c r="C305" s="980"/>
      <c r="D305" s="396">
        <f>入力シート⑧!D307</f>
        <v>0</v>
      </c>
      <c r="E305" s="378">
        <f>入力シート⑧!E307</f>
        <v>0</v>
      </c>
      <c r="F305" s="379" t="str">
        <f>入力シート⑧!F307</f>
        <v/>
      </c>
      <c r="G305" s="378">
        <f>入力シート⑧!G307</f>
        <v>0</v>
      </c>
      <c r="H305" s="378">
        <f>入力シート⑧!H307</f>
        <v>0</v>
      </c>
      <c r="I305" s="379" t="str">
        <f>入力シート⑧!I307</f>
        <v/>
      </c>
      <c r="J305" s="380" t="str">
        <f>入力シート⑧!J307</f>
        <v/>
      </c>
      <c r="K305" s="396">
        <f>入力シート⑧!K307</f>
        <v>0</v>
      </c>
      <c r="L305" s="378">
        <f>入力シート⑧!L307</f>
        <v>0</v>
      </c>
      <c r="M305" s="379" t="str">
        <f>入力シート⑧!M307</f>
        <v/>
      </c>
      <c r="N305" s="378">
        <f>入力シート⑧!N307</f>
        <v>0</v>
      </c>
      <c r="O305" s="378">
        <f>入力シート⑧!O307</f>
        <v>0</v>
      </c>
      <c r="P305" s="379" t="str">
        <f>入力シート⑧!P307</f>
        <v/>
      </c>
      <c r="Q305" s="380" t="str">
        <f>入力シート⑧!Q307</f>
        <v/>
      </c>
    </row>
    <row r="306" spans="1:17" x14ac:dyDescent="0.15">
      <c r="A306" s="368">
        <v>298</v>
      </c>
      <c r="B306" s="979">
        <f>入力シート⑧!B308</f>
        <v>0</v>
      </c>
      <c r="C306" s="980"/>
      <c r="D306" s="396">
        <f>入力シート⑧!D308</f>
        <v>0</v>
      </c>
      <c r="E306" s="378">
        <f>入力シート⑧!E308</f>
        <v>0</v>
      </c>
      <c r="F306" s="379" t="str">
        <f>入力シート⑧!F308</f>
        <v/>
      </c>
      <c r="G306" s="378">
        <f>入力シート⑧!G308</f>
        <v>0</v>
      </c>
      <c r="H306" s="378">
        <f>入力シート⑧!H308</f>
        <v>0</v>
      </c>
      <c r="I306" s="379" t="str">
        <f>入力シート⑧!I308</f>
        <v/>
      </c>
      <c r="J306" s="380" t="str">
        <f>入力シート⑧!J308</f>
        <v/>
      </c>
      <c r="K306" s="396">
        <f>入力シート⑧!K308</f>
        <v>0</v>
      </c>
      <c r="L306" s="378">
        <f>入力シート⑧!L308</f>
        <v>0</v>
      </c>
      <c r="M306" s="379" t="str">
        <f>入力シート⑧!M308</f>
        <v/>
      </c>
      <c r="N306" s="378">
        <f>入力シート⑧!N308</f>
        <v>0</v>
      </c>
      <c r="O306" s="378">
        <f>入力シート⑧!O308</f>
        <v>0</v>
      </c>
      <c r="P306" s="379" t="str">
        <f>入力シート⑧!P308</f>
        <v/>
      </c>
      <c r="Q306" s="380" t="str">
        <f>入力シート⑧!Q308</f>
        <v/>
      </c>
    </row>
    <row r="307" spans="1:17" x14ac:dyDescent="0.15">
      <c r="A307" s="363">
        <v>299</v>
      </c>
      <c r="B307" s="979">
        <f>入力シート⑧!B309</f>
        <v>0</v>
      </c>
      <c r="C307" s="980"/>
      <c r="D307" s="396">
        <f>入力シート⑧!D309</f>
        <v>0</v>
      </c>
      <c r="E307" s="378">
        <f>入力シート⑧!E309</f>
        <v>0</v>
      </c>
      <c r="F307" s="379" t="str">
        <f>入力シート⑧!F309</f>
        <v/>
      </c>
      <c r="G307" s="378">
        <f>入力シート⑧!G309</f>
        <v>0</v>
      </c>
      <c r="H307" s="378">
        <f>入力シート⑧!H309</f>
        <v>0</v>
      </c>
      <c r="I307" s="379" t="str">
        <f>入力シート⑧!I309</f>
        <v/>
      </c>
      <c r="J307" s="380" t="str">
        <f>入力シート⑧!J309</f>
        <v/>
      </c>
      <c r="K307" s="396">
        <f>入力シート⑧!K309</f>
        <v>0</v>
      </c>
      <c r="L307" s="378">
        <f>入力シート⑧!L309</f>
        <v>0</v>
      </c>
      <c r="M307" s="379" t="str">
        <f>入力シート⑧!M309</f>
        <v/>
      </c>
      <c r="N307" s="378">
        <f>入力シート⑧!N309</f>
        <v>0</v>
      </c>
      <c r="O307" s="378">
        <f>入力シート⑧!O309</f>
        <v>0</v>
      </c>
      <c r="P307" s="379" t="str">
        <f>入力シート⑧!P309</f>
        <v/>
      </c>
      <c r="Q307" s="380" t="str">
        <f>入力シート⑧!Q309</f>
        <v/>
      </c>
    </row>
    <row r="308" spans="1:17" x14ac:dyDescent="0.15">
      <c r="A308" s="368">
        <v>300</v>
      </c>
      <c r="B308" s="979">
        <f>入力シート⑧!B310</f>
        <v>0</v>
      </c>
      <c r="C308" s="980"/>
      <c r="D308" s="396">
        <f>入力シート⑧!D310</f>
        <v>0</v>
      </c>
      <c r="E308" s="378">
        <f>入力シート⑧!E310</f>
        <v>0</v>
      </c>
      <c r="F308" s="379" t="str">
        <f>入力シート⑧!F310</f>
        <v/>
      </c>
      <c r="G308" s="378">
        <f>入力シート⑧!G310</f>
        <v>0</v>
      </c>
      <c r="H308" s="378">
        <f>入力シート⑧!H310</f>
        <v>0</v>
      </c>
      <c r="I308" s="379" t="str">
        <f>入力シート⑧!I310</f>
        <v/>
      </c>
      <c r="J308" s="380" t="str">
        <f>入力シート⑧!J310</f>
        <v/>
      </c>
      <c r="K308" s="396">
        <f>入力シート⑧!K310</f>
        <v>0</v>
      </c>
      <c r="L308" s="378">
        <f>入力シート⑧!L310</f>
        <v>0</v>
      </c>
      <c r="M308" s="379" t="str">
        <f>入力シート⑧!M310</f>
        <v/>
      </c>
      <c r="N308" s="378">
        <f>入力シート⑧!N310</f>
        <v>0</v>
      </c>
      <c r="O308" s="378">
        <f>入力シート⑧!O310</f>
        <v>0</v>
      </c>
      <c r="P308" s="379" t="str">
        <f>入力シート⑧!P310</f>
        <v/>
      </c>
      <c r="Q308" s="380" t="str">
        <f>入力シート⑧!Q310</f>
        <v/>
      </c>
    </row>
  </sheetData>
  <sheetProtection algorithmName="SHA-512" hashValue="Yg7hGnMGdqXWl3SmYbQK5VPI1J2PE8nt/Abw05SAkltxYl2p1Bpjd4ij/iriSmG1mBlYxdVM/LRPYGaT8DqRqg==" saltValue="rSFqFnc4/Z2MzWYZT4YvRg==" spinCount="100000" sheet="1" objects="1" scenarios="1" selectLockedCells="1" selectUnlockedCells="1"/>
  <mergeCells count="314">
    <mergeCell ref="B305:C305"/>
    <mergeCell ref="B306:C306"/>
    <mergeCell ref="B307:C307"/>
    <mergeCell ref="B308:C308"/>
    <mergeCell ref="B299:C299"/>
    <mergeCell ref="B300:C300"/>
    <mergeCell ref="B301:C301"/>
    <mergeCell ref="B302:C302"/>
    <mergeCell ref="B303:C303"/>
    <mergeCell ref="B304:C304"/>
    <mergeCell ref="B293:C293"/>
    <mergeCell ref="B294:C294"/>
    <mergeCell ref="B295:C295"/>
    <mergeCell ref="B296:C296"/>
    <mergeCell ref="B297:C297"/>
    <mergeCell ref="B298:C298"/>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9:C19"/>
    <mergeCell ref="B20:C20"/>
    <mergeCell ref="B21:C21"/>
    <mergeCell ref="B22:C22"/>
    <mergeCell ref="B11:C11"/>
    <mergeCell ref="B12:C12"/>
    <mergeCell ref="B13:C13"/>
    <mergeCell ref="B14:C14"/>
    <mergeCell ref="B15:C15"/>
    <mergeCell ref="B16:C16"/>
    <mergeCell ref="B9:C9"/>
    <mergeCell ref="B10:C10"/>
    <mergeCell ref="A1:Q1"/>
    <mergeCell ref="B3:C3"/>
    <mergeCell ref="D3:I3"/>
    <mergeCell ref="K3:P3"/>
    <mergeCell ref="A4:O4"/>
    <mergeCell ref="B17:C17"/>
    <mergeCell ref="B18:C18"/>
    <mergeCell ref="P4:Q4"/>
    <mergeCell ref="A5:Q5"/>
    <mergeCell ref="A6:A8"/>
    <mergeCell ref="B6:C8"/>
    <mergeCell ref="D6:J6"/>
    <mergeCell ref="K6:Q6"/>
    <mergeCell ref="D7:E7"/>
    <mergeCell ref="F7:J7"/>
    <mergeCell ref="K7:L7"/>
  </mergeCells>
  <phoneticPr fontId="6"/>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AD6B-0D70-46C8-92EA-E2D3D4092DEC}">
  <sheetPr>
    <tabColor rgb="FFFF0000"/>
    <pageSetUpPr fitToPage="1"/>
  </sheetPr>
  <dimension ref="A1:CM62"/>
  <sheetViews>
    <sheetView showGridLines="0" showZeros="0" view="pageBreakPreview" zoomScaleNormal="85" zoomScaleSheetLayoutView="100" workbookViewId="0">
      <selection activeCell="CN1" sqref="CN1"/>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476</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4"/>
      <c r="B2" s="4"/>
      <c r="C2" s="4"/>
      <c r="D2" s="4"/>
      <c r="E2" s="4"/>
      <c r="F2" s="4"/>
      <c r="G2" s="4"/>
      <c r="H2" s="4"/>
      <c r="I2" s="4"/>
      <c r="J2" s="59"/>
      <c r="L2" s="4" t="s">
        <v>489</v>
      </c>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20.100000000000001" customHeight="1" x14ac:dyDescent="0.15">
      <c r="A3" s="4"/>
      <c r="B3" s="4"/>
      <c r="C3" s="4"/>
      <c r="D3" s="4"/>
      <c r="E3" s="4"/>
      <c r="F3" s="4"/>
      <c r="G3" s="4"/>
      <c r="H3" s="4"/>
      <c r="I3" s="4"/>
      <c r="J3" s="59"/>
      <c r="K3" s="4"/>
      <c r="L3" s="4"/>
      <c r="M3" s="4"/>
      <c r="N3" s="4"/>
      <c r="O3" s="4"/>
      <c r="P3" s="4" t="s">
        <v>488</v>
      </c>
      <c r="Q3" s="4"/>
      <c r="R3" s="4"/>
      <c r="S3" s="4"/>
      <c r="T3" s="4"/>
      <c r="U3" s="4"/>
      <c r="V3" s="4"/>
      <c r="W3" s="4"/>
      <c r="X3" s="4"/>
      <c r="Y3" s="4"/>
      <c r="Z3" s="4"/>
      <c r="AA3" s="4"/>
      <c r="AB3" s="4"/>
      <c r="AC3" s="4"/>
      <c r="AD3" s="4"/>
      <c r="AE3" s="4"/>
      <c r="AF3" s="4"/>
      <c r="AG3" s="4"/>
      <c r="AH3" s="4"/>
      <c r="AI3" s="4"/>
      <c r="AJ3" s="4"/>
      <c r="AK3" s="4"/>
      <c r="AL3" s="4"/>
      <c r="AO3" s="3"/>
    </row>
    <row r="4" spans="1:91" s="2" customFormat="1" ht="8.25"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20.100000000000001" customHeight="1" x14ac:dyDescent="0.15">
      <c r="A5" s="4"/>
      <c r="B5" s="4"/>
      <c r="C5" s="4"/>
      <c r="D5" s="4"/>
      <c r="E5" s="4"/>
      <c r="F5" s="4"/>
      <c r="G5" s="4"/>
      <c r="H5" s="4"/>
      <c r="I5" s="4"/>
      <c r="J5" s="4"/>
      <c r="K5" s="4"/>
      <c r="L5" s="4"/>
      <c r="M5" s="4"/>
      <c r="N5" s="4"/>
      <c r="O5" s="4"/>
      <c r="P5" s="4"/>
      <c r="Q5" s="4"/>
      <c r="R5" s="4"/>
      <c r="S5" s="4"/>
      <c r="T5" s="4"/>
      <c r="U5" s="4"/>
      <c r="V5" s="4"/>
      <c r="W5" s="4"/>
      <c r="X5" s="4"/>
      <c r="Y5" s="4"/>
      <c r="Z5" s="4"/>
      <c r="AA5" s="757" t="s">
        <v>379</v>
      </c>
      <c r="AB5" s="757"/>
      <c r="AC5" s="757"/>
      <c r="AD5" s="757"/>
      <c r="AE5" s="4" t="s">
        <v>1</v>
      </c>
      <c r="AF5" s="758">
        <f>入力シート⑥!H3</f>
        <v>0</v>
      </c>
      <c r="AG5" s="758"/>
      <c r="AH5" s="4" t="s">
        <v>2</v>
      </c>
      <c r="AI5" s="758">
        <f>入力シート⑥!J3</f>
        <v>0</v>
      </c>
      <c r="AJ5" s="758"/>
      <c r="AK5" s="4" t="s">
        <v>3</v>
      </c>
      <c r="AL5" s="4"/>
      <c r="AN5" s="6" t="s">
        <v>4</v>
      </c>
    </row>
    <row r="6" spans="1:91" s="2" customFormat="1" ht="12.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52"/>
      <c r="AD6" s="52"/>
      <c r="AE6" s="4"/>
      <c r="AF6" s="52"/>
      <c r="AG6" s="52"/>
      <c r="AH6" s="4"/>
      <c r="AI6" s="52"/>
      <c r="AJ6" s="52"/>
      <c r="AK6" s="4"/>
      <c r="AL6" s="4"/>
    </row>
    <row r="7" spans="1:91" s="2" customFormat="1" ht="15.7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52"/>
      <c r="AD7" s="52"/>
      <c r="AE7" s="4"/>
      <c r="AF7" s="52"/>
      <c r="AG7" s="52"/>
      <c r="AH7" s="4"/>
      <c r="AI7" s="52"/>
      <c r="AJ7" s="52"/>
      <c r="AK7" s="4"/>
      <c r="AL7" s="4"/>
    </row>
    <row r="8" spans="1:91" s="2" customFormat="1" ht="20.100000000000001" customHeight="1" x14ac:dyDescent="0.15">
      <c r="A8" s="4"/>
      <c r="B8" s="4" t="s">
        <v>107</v>
      </c>
      <c r="C8" s="4"/>
      <c r="D8" s="53"/>
      <c r="E8" s="53"/>
      <c r="F8" s="53"/>
      <c r="G8" s="53"/>
      <c r="H8" s="53"/>
      <c r="I8" s="53"/>
      <c r="J8" s="53"/>
      <c r="K8" s="53"/>
      <c r="L8" s="53"/>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15">
      <c r="A9" s="4"/>
      <c r="B9" s="4"/>
      <c r="C9" s="4"/>
      <c r="D9" s="53"/>
      <c r="E9" s="53"/>
      <c r="F9" s="53"/>
      <c r="G9" s="53"/>
      <c r="H9" s="53"/>
      <c r="I9" s="53"/>
      <c r="J9" s="53"/>
      <c r="K9" s="53"/>
      <c r="L9" s="53"/>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15">
      <c r="A10" s="4"/>
      <c r="B10" s="4"/>
      <c r="C10" s="4"/>
      <c r="D10" s="4"/>
      <c r="E10" s="4"/>
      <c r="F10" s="4"/>
      <c r="G10" s="4"/>
      <c r="H10" s="4"/>
      <c r="I10" s="4"/>
      <c r="J10" s="4"/>
      <c r="K10" s="4"/>
      <c r="L10" s="4"/>
      <c r="M10" s="4"/>
      <c r="N10" s="4"/>
      <c r="O10" s="4" t="s">
        <v>5</v>
      </c>
      <c r="P10" s="4"/>
      <c r="Q10" s="4"/>
      <c r="R10" s="4"/>
      <c r="S10" s="4"/>
      <c r="T10" s="54" t="s">
        <v>6</v>
      </c>
      <c r="U10" s="759">
        <f>入力シート①!C9</f>
        <v>0</v>
      </c>
      <c r="V10" s="760"/>
      <c r="W10" s="760"/>
      <c r="X10" s="760"/>
      <c r="Y10" s="760"/>
      <c r="Z10" s="760"/>
      <c r="AA10" s="760"/>
      <c r="AB10" s="760"/>
      <c r="AC10" s="54"/>
      <c r="AD10" s="55"/>
      <c r="AE10" s="55"/>
      <c r="AF10" s="55"/>
      <c r="AG10" s="55"/>
      <c r="AH10" s="55"/>
      <c r="AI10" s="54"/>
      <c r="AJ10" s="54"/>
      <c r="AK10" s="54"/>
      <c r="AL10" s="4"/>
      <c r="AN10" s="6" t="s">
        <v>4</v>
      </c>
    </row>
    <row r="11" spans="1:91" s="2" customFormat="1" ht="5.0999999999999996" customHeight="1" x14ac:dyDescent="0.15">
      <c r="A11" s="4"/>
      <c r="B11" s="4"/>
      <c r="C11" s="4"/>
      <c r="D11" s="4"/>
      <c r="E11" s="4"/>
      <c r="F11" s="4"/>
      <c r="G11" s="4"/>
      <c r="H11" s="4"/>
      <c r="I11" s="4"/>
      <c r="J11" s="4"/>
      <c r="K11" s="4"/>
      <c r="L11" s="4"/>
      <c r="M11" s="4"/>
      <c r="N11" s="4"/>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26.45" customHeight="1" x14ac:dyDescent="0.15">
      <c r="A12" s="4"/>
      <c r="B12" s="4"/>
      <c r="C12" s="4"/>
      <c r="D12" s="4"/>
      <c r="E12" s="4"/>
      <c r="F12" s="4"/>
      <c r="G12" s="4"/>
      <c r="H12" s="4"/>
      <c r="I12" s="4"/>
      <c r="J12" s="4"/>
      <c r="K12" s="4"/>
      <c r="L12" s="4"/>
      <c r="M12" s="4"/>
      <c r="N12" s="4"/>
      <c r="O12" s="753" t="s">
        <v>7</v>
      </c>
      <c r="P12" s="753"/>
      <c r="Q12" s="753"/>
      <c r="R12" s="753"/>
      <c r="S12" s="753"/>
      <c r="T12" s="987">
        <f>入力シート①!C10</f>
        <v>0</v>
      </c>
      <c r="U12" s="987"/>
      <c r="V12" s="987"/>
      <c r="W12" s="987"/>
      <c r="X12" s="987"/>
      <c r="Y12" s="987"/>
      <c r="Z12" s="987"/>
      <c r="AA12" s="987"/>
      <c r="AB12" s="987"/>
      <c r="AC12" s="987"/>
      <c r="AD12" s="987"/>
      <c r="AE12" s="987"/>
      <c r="AF12" s="987"/>
      <c r="AG12" s="987"/>
      <c r="AH12" s="987"/>
      <c r="AI12" s="987"/>
      <c r="AJ12" s="987"/>
      <c r="AK12" s="987"/>
      <c r="AL12" s="9"/>
      <c r="AN12" s="3" t="s">
        <v>8</v>
      </c>
    </row>
    <row r="13" spans="1:91" s="2" customFormat="1" ht="5.0999999999999996" customHeight="1" x14ac:dyDescent="0.15">
      <c r="A13" s="4"/>
      <c r="B13" s="4"/>
      <c r="C13" s="4"/>
      <c r="D13" s="4"/>
      <c r="E13" s="4"/>
      <c r="F13" s="4"/>
      <c r="G13" s="4"/>
      <c r="H13" s="4"/>
      <c r="I13" s="4"/>
      <c r="J13" s="4"/>
      <c r="K13" s="4"/>
      <c r="L13" s="4"/>
      <c r="M13" s="4"/>
      <c r="N13" s="4"/>
      <c r="O13" s="56"/>
      <c r="P13" s="56"/>
      <c r="Q13" s="56"/>
      <c r="R13" s="56"/>
      <c r="S13" s="56"/>
      <c r="T13" s="55"/>
      <c r="U13" s="55"/>
      <c r="V13" s="55"/>
      <c r="W13" s="55"/>
      <c r="X13" s="55"/>
      <c r="Y13" s="55"/>
      <c r="Z13" s="55"/>
      <c r="AA13" s="55"/>
      <c r="AB13" s="55"/>
      <c r="AC13" s="55"/>
      <c r="AD13" s="55"/>
      <c r="AE13" s="55"/>
      <c r="AF13" s="55"/>
      <c r="AG13" s="55"/>
      <c r="AH13" s="55"/>
      <c r="AI13" s="55"/>
      <c r="AJ13" s="55"/>
      <c r="AK13" s="55"/>
      <c r="AL13" s="9"/>
    </row>
    <row r="14" spans="1:91" s="2" customFormat="1" ht="18" customHeight="1" x14ac:dyDescent="0.15">
      <c r="A14" s="4"/>
      <c r="B14" s="4"/>
      <c r="C14" s="4"/>
      <c r="D14" s="4"/>
      <c r="E14" s="4"/>
      <c r="F14" s="4"/>
      <c r="G14" s="4"/>
      <c r="H14" s="4"/>
      <c r="I14" s="4"/>
      <c r="J14" s="4"/>
      <c r="K14" s="4"/>
      <c r="L14" s="4"/>
      <c r="M14" s="4"/>
      <c r="N14" s="4"/>
      <c r="O14" s="751" t="s">
        <v>9</v>
      </c>
      <c r="P14" s="751"/>
      <c r="Q14" s="751"/>
      <c r="R14" s="751"/>
      <c r="S14" s="751"/>
      <c r="T14" s="752">
        <f>入力シート①!C4</f>
        <v>0</v>
      </c>
      <c r="U14" s="752"/>
      <c r="V14" s="752"/>
      <c r="W14" s="752"/>
      <c r="X14" s="752"/>
      <c r="Y14" s="752"/>
      <c r="Z14" s="752"/>
      <c r="AA14" s="752"/>
      <c r="AB14" s="752"/>
      <c r="AC14" s="752"/>
      <c r="AD14" s="752"/>
      <c r="AE14" s="752"/>
      <c r="AF14" s="752"/>
      <c r="AG14" s="752"/>
      <c r="AH14" s="752"/>
      <c r="AI14" s="752"/>
      <c r="AJ14" s="752"/>
      <c r="AK14" s="752"/>
      <c r="AL14" s="12"/>
      <c r="AN14" s="6" t="s">
        <v>10</v>
      </c>
    </row>
    <row r="15" spans="1:91" s="2" customFormat="1" ht="5.0999999999999996" customHeight="1" x14ac:dyDescent="0.15">
      <c r="A15" s="4"/>
      <c r="B15" s="4"/>
      <c r="C15" s="4"/>
      <c r="D15" s="4"/>
      <c r="E15" s="4"/>
      <c r="F15" s="4"/>
      <c r="G15" s="4"/>
      <c r="H15" s="4"/>
      <c r="I15" s="4"/>
      <c r="J15" s="4"/>
      <c r="K15" s="4"/>
      <c r="L15" s="4"/>
      <c r="M15" s="4"/>
      <c r="N15" s="4"/>
      <c r="O15" s="56"/>
      <c r="P15" s="56"/>
      <c r="Q15" s="56"/>
      <c r="R15" s="56"/>
      <c r="S15" s="56"/>
      <c r="T15" s="55"/>
      <c r="U15" s="55"/>
      <c r="V15" s="55"/>
      <c r="W15" s="55"/>
      <c r="X15" s="55"/>
      <c r="Y15" s="55"/>
      <c r="Z15" s="55"/>
      <c r="AA15" s="55"/>
      <c r="AB15" s="55"/>
      <c r="AC15" s="55"/>
      <c r="AD15" s="55"/>
      <c r="AE15" s="55"/>
      <c r="AF15" s="55"/>
      <c r="AG15" s="55"/>
      <c r="AH15" s="55"/>
      <c r="AI15" s="55"/>
      <c r="AJ15" s="55"/>
      <c r="AK15" s="55"/>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18" customHeight="1" x14ac:dyDescent="0.15">
      <c r="A16" s="4"/>
      <c r="B16" s="4"/>
      <c r="C16" s="4"/>
      <c r="D16" s="4"/>
      <c r="E16" s="4"/>
      <c r="F16" s="4"/>
      <c r="G16" s="4"/>
      <c r="H16" s="4"/>
      <c r="I16" s="4"/>
      <c r="J16" s="4"/>
      <c r="K16" s="4"/>
      <c r="L16" s="4"/>
      <c r="M16" s="4"/>
      <c r="N16" s="4"/>
      <c r="O16" s="753" t="s">
        <v>11</v>
      </c>
      <c r="P16" s="753"/>
      <c r="Q16" s="753"/>
      <c r="R16" s="753"/>
      <c r="S16" s="753"/>
      <c r="T16" s="752" t="str">
        <f>入力シート①!C5&amp;" "&amp;入力シート①!C7</f>
        <v xml:space="preserve"> </v>
      </c>
      <c r="U16" s="752"/>
      <c r="V16" s="752"/>
      <c r="W16" s="752"/>
      <c r="X16" s="752"/>
      <c r="Y16" s="752"/>
      <c r="Z16" s="752"/>
      <c r="AA16" s="752"/>
      <c r="AB16" s="752"/>
      <c r="AC16" s="752"/>
      <c r="AD16" s="752"/>
      <c r="AE16" s="752"/>
      <c r="AF16" s="752"/>
      <c r="AG16" s="752"/>
      <c r="AH16" s="752"/>
      <c r="AI16" s="752"/>
      <c r="AJ16" s="752"/>
      <c r="AK16" s="752"/>
      <c r="AL16" s="14"/>
      <c r="AN16" s="6" t="s">
        <v>12</v>
      </c>
    </row>
    <row r="17" spans="1:42" s="2" customFormat="1" ht="3.75" customHeight="1" x14ac:dyDescent="0.15">
      <c r="A17" s="4"/>
      <c r="B17" s="4"/>
      <c r="C17" s="4"/>
      <c r="D17" s="4"/>
      <c r="E17" s="4"/>
      <c r="F17" s="4"/>
      <c r="G17" s="4"/>
      <c r="H17" s="4"/>
      <c r="I17" s="4"/>
      <c r="J17" s="4"/>
      <c r="K17" s="4"/>
      <c r="L17" s="4"/>
      <c r="M17" s="4"/>
      <c r="N17" s="4"/>
      <c r="O17" s="57"/>
      <c r="P17" s="57"/>
      <c r="Q17" s="57"/>
      <c r="R17" s="57"/>
      <c r="S17" s="57"/>
      <c r="T17" s="58"/>
      <c r="U17" s="58"/>
      <c r="V17" s="58"/>
      <c r="W17" s="58"/>
      <c r="X17" s="58"/>
      <c r="Y17" s="58"/>
      <c r="Z17" s="58"/>
      <c r="AA17" s="58"/>
      <c r="AB17" s="58"/>
      <c r="AC17" s="58"/>
      <c r="AD17" s="58"/>
      <c r="AE17" s="58"/>
      <c r="AF17" s="58"/>
      <c r="AG17" s="58"/>
      <c r="AH17" s="58"/>
      <c r="AI17" s="58"/>
      <c r="AJ17" s="58"/>
      <c r="AK17" s="58"/>
      <c r="AL17" s="14"/>
      <c r="AN17" s="6"/>
    </row>
    <row r="18" spans="1:42" s="2" customFormat="1" ht="18" customHeight="1" x14ac:dyDescent="0.15">
      <c r="A18" s="4"/>
      <c r="B18" s="4"/>
      <c r="C18" s="4"/>
      <c r="D18" s="4"/>
      <c r="E18" s="4"/>
      <c r="F18" s="4"/>
      <c r="G18" s="4"/>
      <c r="H18" s="4"/>
      <c r="I18" s="4"/>
      <c r="J18" s="4"/>
      <c r="K18" s="4"/>
      <c r="L18" s="4"/>
      <c r="M18" s="4"/>
      <c r="N18" s="4"/>
      <c r="O18" s="753" t="s">
        <v>13</v>
      </c>
      <c r="P18" s="753"/>
      <c r="Q18" s="753"/>
      <c r="R18" s="753"/>
      <c r="S18" s="753"/>
      <c r="T18" s="754">
        <f>入力シート①!C8</f>
        <v>0</v>
      </c>
      <c r="U18" s="755"/>
      <c r="V18" s="755"/>
      <c r="W18" s="755"/>
      <c r="X18" s="755"/>
      <c r="Y18" s="755"/>
      <c r="Z18" s="755"/>
      <c r="AA18" s="755"/>
      <c r="AB18" s="755"/>
      <c r="AC18" s="755"/>
      <c r="AD18" s="755"/>
      <c r="AE18" s="755"/>
      <c r="AF18" s="755"/>
      <c r="AG18" s="755"/>
      <c r="AH18" s="755"/>
      <c r="AI18" s="755"/>
      <c r="AJ18" s="755"/>
      <c r="AK18" s="755"/>
      <c r="AL18" s="14"/>
    </row>
    <row r="19" spans="1:42" s="2" customFormat="1" ht="20.100000000000001" customHeight="1" x14ac:dyDescent="0.15">
      <c r="A19" s="4"/>
      <c r="B19" s="746"/>
      <c r="C19" s="746"/>
      <c r="D19" s="746"/>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6"/>
      <c r="AI19" s="746"/>
      <c r="AJ19" s="746"/>
      <c r="AK19" s="746"/>
      <c r="AL19" s="746"/>
    </row>
    <row r="20" spans="1:42" s="2" customFormat="1" ht="20.100000000000001" customHeight="1" x14ac:dyDescent="0.15">
      <c r="A20" s="4"/>
      <c r="B20" s="4" t="s">
        <v>477</v>
      </c>
      <c r="C20" s="4"/>
      <c r="D20" s="4"/>
      <c r="E20" s="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15">
      <c r="A21" s="4" t="s">
        <v>478</v>
      </c>
      <c r="B21" s="4"/>
      <c r="C21" s="4"/>
      <c r="D21" s="4"/>
      <c r="E21" s="59"/>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15">
      <c r="A22" s="747" t="s">
        <v>479</v>
      </c>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747"/>
      <c r="AL22" s="747"/>
      <c r="AP22" s="18"/>
    </row>
    <row r="23" spans="1:42" s="2" customFormat="1" ht="20.100000000000001" customHeight="1" x14ac:dyDescent="0.1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P23" s="18"/>
    </row>
    <row r="24" spans="1:42" s="2" customFormat="1" ht="20.100000000000001" customHeight="1" x14ac:dyDescent="0.15">
      <c r="A24" s="4"/>
      <c r="B24" s="61"/>
      <c r="C24" s="62"/>
      <c r="D24" s="62"/>
      <c r="E24" s="62"/>
      <c r="F24" s="62"/>
      <c r="G24" s="62"/>
      <c r="H24" s="62"/>
      <c r="I24" s="62"/>
      <c r="J24" s="62"/>
      <c r="K24" s="62"/>
      <c r="L24" s="62"/>
      <c r="M24" s="62"/>
      <c r="N24" s="62"/>
      <c r="O24" s="62"/>
      <c r="P24" s="62"/>
      <c r="Q24" s="62"/>
      <c r="R24" s="62"/>
      <c r="S24" s="62" t="s">
        <v>114</v>
      </c>
      <c r="T24" s="62"/>
      <c r="U24" s="62"/>
      <c r="V24" s="62"/>
      <c r="W24" s="62"/>
      <c r="X24" s="62"/>
      <c r="Y24" s="62"/>
      <c r="Z24" s="62"/>
      <c r="AA24" s="62"/>
      <c r="AB24" s="62"/>
      <c r="AC24" s="62"/>
      <c r="AD24" s="62"/>
      <c r="AE24" s="62"/>
      <c r="AF24" s="62"/>
      <c r="AG24" s="62"/>
      <c r="AH24" s="62"/>
      <c r="AI24" s="62"/>
      <c r="AJ24" s="62"/>
      <c r="AK24" s="62"/>
      <c r="AL24" s="62"/>
    </row>
    <row r="25" spans="1:42" s="2" customFormat="1" ht="20.100000000000001" customHeight="1" x14ac:dyDescent="0.15">
      <c r="A25" s="4"/>
      <c r="B25" s="748" t="s">
        <v>480</v>
      </c>
      <c r="C25" s="748"/>
      <c r="D25" s="748"/>
      <c r="E25" s="748"/>
      <c r="F25" s="748"/>
      <c r="G25" s="748"/>
      <c r="H25" s="748"/>
      <c r="I25" s="748"/>
      <c r="J25" s="748"/>
      <c r="K25" s="748"/>
      <c r="L25" s="748"/>
      <c r="M25" s="748"/>
      <c r="N25" s="748"/>
      <c r="O25" s="748"/>
      <c r="P25" s="748"/>
      <c r="Q25" s="748"/>
      <c r="R25" s="748"/>
      <c r="S25" s="748"/>
      <c r="T25" s="748"/>
      <c r="U25" s="748"/>
      <c r="V25" s="748"/>
      <c r="W25" s="748"/>
      <c r="X25" s="748"/>
      <c r="Y25" s="748"/>
      <c r="Z25" s="748"/>
      <c r="AA25" s="748"/>
      <c r="AB25" s="748"/>
      <c r="AC25" s="748"/>
      <c r="AD25" s="748"/>
      <c r="AE25" s="748"/>
      <c r="AF25" s="748"/>
      <c r="AG25" s="748"/>
      <c r="AH25" s="748"/>
      <c r="AI25" s="748"/>
      <c r="AJ25" s="748"/>
      <c r="AK25" s="748"/>
      <c r="AL25" s="748"/>
    </row>
    <row r="26" spans="1:42" s="2" customFormat="1" ht="21.75" customHeight="1" x14ac:dyDescent="0.15">
      <c r="A26" s="4"/>
      <c r="B26" s="64"/>
      <c r="C26" s="64"/>
      <c r="D26" s="990">
        <f>入力シート⑥!C4</f>
        <v>0</v>
      </c>
      <c r="E26" s="990"/>
      <c r="F26" s="990"/>
      <c r="G26" s="990"/>
      <c r="H26" s="990"/>
      <c r="I26" s="990"/>
      <c r="J26" s="990"/>
      <c r="K26" s="990"/>
      <c r="L26" s="990"/>
      <c r="M26" s="990"/>
      <c r="N26" s="990"/>
      <c r="O26" s="990"/>
      <c r="P26" s="990"/>
      <c r="Q26" s="990"/>
      <c r="R26" s="990"/>
      <c r="S26" s="990"/>
      <c r="T26" s="990"/>
      <c r="U26" s="990"/>
      <c r="V26" s="990"/>
      <c r="W26" s="990"/>
      <c r="X26" s="990"/>
      <c r="Y26" s="990"/>
      <c r="Z26" s="990"/>
      <c r="AA26" s="990"/>
      <c r="AB26" s="990"/>
      <c r="AC26" s="990"/>
      <c r="AD26" s="990"/>
      <c r="AE26" s="990"/>
      <c r="AF26" s="990"/>
      <c r="AG26" s="990"/>
      <c r="AH26" s="990"/>
      <c r="AI26" s="990"/>
      <c r="AJ26" s="990"/>
      <c r="AK26" s="62"/>
      <c r="AL26" s="62"/>
    </row>
    <row r="27" spans="1:42" s="2" customFormat="1" ht="22.5" customHeight="1" x14ac:dyDescent="0.15">
      <c r="A27" s="4"/>
      <c r="B27" s="62"/>
      <c r="C27" s="62"/>
      <c r="D27" s="990"/>
      <c r="E27" s="990"/>
      <c r="F27" s="990"/>
      <c r="G27" s="990"/>
      <c r="H27" s="990"/>
      <c r="I27" s="990"/>
      <c r="J27" s="990"/>
      <c r="K27" s="990"/>
      <c r="L27" s="990"/>
      <c r="M27" s="990"/>
      <c r="N27" s="990"/>
      <c r="O27" s="990"/>
      <c r="P27" s="990"/>
      <c r="Q27" s="990"/>
      <c r="R27" s="990"/>
      <c r="S27" s="990"/>
      <c r="T27" s="990"/>
      <c r="U27" s="990"/>
      <c r="V27" s="990"/>
      <c r="W27" s="990"/>
      <c r="X27" s="990"/>
      <c r="Y27" s="990"/>
      <c r="Z27" s="990"/>
      <c r="AA27" s="990"/>
      <c r="AB27" s="990"/>
      <c r="AC27" s="990"/>
      <c r="AD27" s="990"/>
      <c r="AE27" s="990"/>
      <c r="AF27" s="990"/>
      <c r="AG27" s="990"/>
      <c r="AH27" s="990"/>
      <c r="AI27" s="990"/>
      <c r="AJ27" s="990"/>
      <c r="AK27" s="62"/>
      <c r="AL27" s="62"/>
    </row>
    <row r="28" spans="1:42" s="2" customFormat="1" ht="20.100000000000001" customHeight="1" x14ac:dyDescent="0.15">
      <c r="A28" s="4"/>
      <c r="B28" s="64" t="s">
        <v>481</v>
      </c>
      <c r="C28" s="64"/>
      <c r="D28" s="64"/>
      <c r="E28" s="64"/>
      <c r="F28" s="64"/>
      <c r="G28" s="64"/>
      <c r="H28" s="64"/>
      <c r="I28" s="64"/>
      <c r="J28" s="64"/>
      <c r="K28" s="64"/>
      <c r="L28" s="64"/>
      <c r="M28" s="64"/>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row>
    <row r="29" spans="1:42" s="2" customFormat="1" ht="21.75" customHeight="1" x14ac:dyDescent="0.2">
      <c r="A29" s="4"/>
      <c r="B29" s="64"/>
      <c r="C29" s="64"/>
      <c r="D29" s="64" t="s">
        <v>14</v>
      </c>
      <c r="E29" s="749">
        <f>入力シート⑥!C5</f>
        <v>0</v>
      </c>
      <c r="F29" s="750"/>
      <c r="G29" s="750"/>
      <c r="H29" s="750"/>
      <c r="I29" s="750"/>
      <c r="J29" s="750"/>
      <c r="K29" s="750"/>
      <c r="L29" s="750"/>
      <c r="M29" s="750"/>
      <c r="N29" s="750"/>
      <c r="O29" s="750"/>
      <c r="P29" s="4" t="s">
        <v>15</v>
      </c>
      <c r="Q29" s="62"/>
      <c r="R29" s="62"/>
      <c r="S29" s="62"/>
      <c r="T29" s="62"/>
      <c r="U29" s="62"/>
      <c r="V29" s="62"/>
      <c r="W29" s="62"/>
      <c r="X29" s="62"/>
      <c r="Y29" s="62"/>
      <c r="Z29" s="62"/>
      <c r="AA29" s="62"/>
      <c r="AB29" s="62"/>
      <c r="AC29" s="62"/>
      <c r="AD29" s="62"/>
      <c r="AE29" s="62"/>
      <c r="AF29" s="62"/>
      <c r="AG29" s="62"/>
      <c r="AH29" s="62"/>
      <c r="AI29" s="62"/>
      <c r="AJ29" s="62"/>
      <c r="AK29" s="62"/>
      <c r="AL29" s="62"/>
    </row>
    <row r="30" spans="1:42" s="4" customFormat="1" ht="22.5" customHeight="1" x14ac:dyDescent="0.15">
      <c r="B30" s="64"/>
      <c r="C30" s="64"/>
      <c r="D30" s="64"/>
      <c r="E30" s="64"/>
      <c r="F30" s="64"/>
      <c r="G30" s="64"/>
      <c r="H30" s="64"/>
      <c r="I30" s="64"/>
      <c r="J30" s="64"/>
      <c r="K30" s="65"/>
      <c r="L30" s="65"/>
      <c r="M30" s="65"/>
      <c r="P30" s="400"/>
      <c r="Q30" s="401"/>
      <c r="R30" s="66"/>
      <c r="T30" s="68"/>
      <c r="U30" s="68"/>
      <c r="V30" s="68"/>
      <c r="W30" s="402"/>
      <c r="X30" s="402"/>
      <c r="Y30" s="402"/>
      <c r="Z30" s="402"/>
      <c r="AA30" s="402"/>
      <c r="AB30" s="66"/>
      <c r="AC30" s="66"/>
      <c r="AD30" s="67"/>
      <c r="AE30" s="61"/>
      <c r="AF30" s="61"/>
      <c r="AG30" s="61"/>
      <c r="AH30" s="61"/>
      <c r="AI30" s="61"/>
      <c r="AJ30" s="61"/>
      <c r="AK30" s="61"/>
      <c r="AL30" s="61"/>
    </row>
    <row r="31" spans="1:42" s="2" customFormat="1" ht="20.100000000000001" customHeight="1" x14ac:dyDescent="0.15">
      <c r="A31" s="4"/>
      <c r="B31" s="64" t="s">
        <v>482</v>
      </c>
      <c r="C31" s="64"/>
      <c r="D31" s="64"/>
      <c r="E31" s="64"/>
      <c r="F31" s="64"/>
      <c r="G31" s="64"/>
      <c r="H31" s="64"/>
      <c r="I31" s="64"/>
      <c r="J31" s="64"/>
      <c r="K31" s="64"/>
      <c r="L31" s="64"/>
      <c r="M31" s="64"/>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42" s="2" customFormat="1" ht="21.75" customHeight="1" x14ac:dyDescent="0.2">
      <c r="A32" s="4"/>
      <c r="B32" s="64"/>
      <c r="C32" s="64"/>
      <c r="D32" s="64"/>
      <c r="E32" s="989">
        <f>入力シート⑥!C6</f>
        <v>0</v>
      </c>
      <c r="F32" s="989"/>
      <c r="G32" s="989"/>
      <c r="H32" s="989"/>
      <c r="I32" s="989"/>
      <c r="J32" s="989"/>
      <c r="K32" s="989"/>
      <c r="L32" s="989"/>
      <c r="M32" s="989"/>
      <c r="N32" s="989"/>
      <c r="O32" s="989"/>
      <c r="P32" s="4"/>
      <c r="Q32" s="62"/>
      <c r="R32" s="62"/>
      <c r="S32" s="62"/>
      <c r="T32" s="62"/>
      <c r="U32" s="62"/>
      <c r="V32" s="62"/>
      <c r="W32" s="62"/>
      <c r="X32" s="62"/>
      <c r="Y32" s="62"/>
      <c r="Z32" s="62"/>
      <c r="AA32" s="62"/>
      <c r="AB32" s="62"/>
      <c r="AC32" s="62"/>
      <c r="AD32" s="62"/>
      <c r="AE32" s="62"/>
      <c r="AF32" s="62"/>
      <c r="AG32" s="62"/>
      <c r="AH32" s="62"/>
      <c r="AI32" s="62"/>
      <c r="AJ32" s="62"/>
      <c r="AK32" s="62"/>
      <c r="AL32" s="62"/>
    </row>
    <row r="33" spans="1:91" s="2" customFormat="1" ht="21.75" customHeight="1" x14ac:dyDescent="0.2">
      <c r="A33" s="4"/>
      <c r="B33" s="64"/>
      <c r="C33" s="64"/>
      <c r="D33" s="64"/>
      <c r="E33" s="403"/>
      <c r="F33" s="404"/>
      <c r="G33" s="404"/>
      <c r="H33" s="404"/>
      <c r="I33" s="404"/>
      <c r="J33" s="404"/>
      <c r="K33" s="404"/>
      <c r="L33" s="404"/>
      <c r="M33" s="404"/>
      <c r="N33" s="404"/>
      <c r="O33" s="404"/>
      <c r="P33" s="4"/>
      <c r="Q33" s="62"/>
      <c r="R33" s="62"/>
      <c r="S33" s="62"/>
      <c r="T33" s="62"/>
      <c r="U33" s="62"/>
      <c r="V33" s="62"/>
      <c r="W33" s="62"/>
      <c r="X33" s="62"/>
      <c r="Y33" s="62"/>
      <c r="Z33" s="62"/>
      <c r="AA33" s="62"/>
      <c r="AB33" s="62"/>
      <c r="AC33" s="62"/>
      <c r="AD33" s="62"/>
      <c r="AE33" s="62"/>
      <c r="AF33" s="62"/>
      <c r="AG33" s="62"/>
      <c r="AH33" s="62"/>
      <c r="AI33" s="62"/>
      <c r="AJ33" s="62"/>
      <c r="AK33" s="62"/>
      <c r="AL33" s="62"/>
    </row>
    <row r="34" spans="1:91" s="2" customFormat="1" ht="20.100000000000001" customHeight="1" x14ac:dyDescent="0.15">
      <c r="A34" s="4"/>
      <c r="B34" s="64" t="s">
        <v>483</v>
      </c>
      <c r="C34" s="64"/>
      <c r="D34" s="64"/>
      <c r="E34" s="64"/>
      <c r="F34" s="64"/>
      <c r="G34" s="64"/>
      <c r="H34" s="64"/>
      <c r="I34" s="64"/>
      <c r="J34" s="64"/>
      <c r="K34" s="64"/>
      <c r="L34" s="64"/>
      <c r="M34" s="64"/>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row>
    <row r="35" spans="1:91" s="2" customFormat="1" ht="21.75" customHeight="1" x14ac:dyDescent="0.15">
      <c r="A35" s="4"/>
      <c r="B35" s="64"/>
      <c r="C35" s="64"/>
      <c r="D35" s="64"/>
      <c r="E35" s="988">
        <f>入力シート⑥!C7</f>
        <v>0</v>
      </c>
      <c r="F35" s="988"/>
      <c r="G35" s="988"/>
      <c r="H35" s="988"/>
      <c r="I35" s="988"/>
      <c r="J35" s="988"/>
      <c r="K35" s="988"/>
      <c r="L35" s="988"/>
      <c r="M35" s="988"/>
      <c r="N35" s="988"/>
      <c r="O35" s="988"/>
      <c r="P35" s="988"/>
      <c r="Q35" s="988"/>
      <c r="R35" s="988"/>
      <c r="S35" s="988"/>
      <c r="T35" s="988"/>
      <c r="U35" s="988"/>
      <c r="V35" s="988"/>
      <c r="W35" s="988"/>
      <c r="X35" s="988"/>
      <c r="Y35" s="988"/>
      <c r="Z35" s="988"/>
      <c r="AA35" s="988"/>
      <c r="AB35" s="988"/>
      <c r="AC35" s="988"/>
      <c r="AD35" s="988"/>
      <c r="AE35" s="988"/>
      <c r="AF35" s="988"/>
      <c r="AG35" s="988"/>
      <c r="AH35" s="988"/>
      <c r="AI35" s="988"/>
      <c r="AJ35" s="988"/>
      <c r="AK35" s="62"/>
      <c r="AL35" s="62"/>
    </row>
    <row r="36" spans="1:91" ht="20.100000000000001" customHeight="1" x14ac:dyDescent="0.15">
      <c r="C36" s="64"/>
      <c r="E36" s="988"/>
      <c r="F36" s="988"/>
      <c r="G36" s="988"/>
      <c r="H36" s="988"/>
      <c r="I36" s="988"/>
      <c r="J36" s="988"/>
      <c r="K36" s="988"/>
      <c r="L36" s="988"/>
      <c r="M36" s="988"/>
      <c r="N36" s="988"/>
      <c r="O36" s="988"/>
      <c r="P36" s="988"/>
      <c r="Q36" s="988"/>
      <c r="R36" s="988"/>
      <c r="S36" s="988"/>
      <c r="T36" s="988"/>
      <c r="U36" s="988"/>
      <c r="V36" s="988"/>
      <c r="W36" s="988"/>
      <c r="X36" s="988"/>
      <c r="Y36" s="988"/>
      <c r="Z36" s="988"/>
      <c r="AA36" s="988"/>
      <c r="AB36" s="988"/>
      <c r="AC36" s="988"/>
      <c r="AD36" s="988"/>
      <c r="AE36" s="988"/>
      <c r="AF36" s="988"/>
      <c r="AG36" s="988"/>
      <c r="AH36" s="988"/>
      <c r="AI36" s="988"/>
      <c r="AJ36" s="988"/>
      <c r="AK36" s="72"/>
      <c r="AL36" s="72"/>
    </row>
    <row r="37" spans="1:91" s="2" customFormat="1" ht="20.100000000000001" customHeight="1" x14ac:dyDescent="0.15">
      <c r="A37" s="4"/>
      <c r="B37" s="64" t="s">
        <v>484</v>
      </c>
      <c r="C37" s="64"/>
      <c r="D37" s="64"/>
      <c r="E37" s="64"/>
      <c r="F37" s="64"/>
      <c r="G37" s="64"/>
      <c r="H37" s="64"/>
      <c r="I37" s="64"/>
      <c r="J37" s="64"/>
      <c r="K37" s="64"/>
      <c r="L37" s="64"/>
      <c r="M37" s="64"/>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row>
    <row r="38" spans="1:91" s="2" customFormat="1" ht="9" customHeight="1" x14ac:dyDescent="0.15">
      <c r="A38" s="4"/>
      <c r="B38" s="991" t="s">
        <v>485</v>
      </c>
      <c r="C38" s="991"/>
      <c r="D38" s="991"/>
      <c r="E38" s="991"/>
      <c r="F38" s="991"/>
      <c r="G38" s="991"/>
      <c r="H38" s="991"/>
      <c r="I38" s="991"/>
      <c r="J38" s="991"/>
      <c r="K38" s="991"/>
      <c r="L38" s="991"/>
      <c r="M38" s="991"/>
      <c r="N38" s="991"/>
      <c r="O38" s="991"/>
      <c r="P38" s="991"/>
      <c r="Q38" s="991"/>
      <c r="R38" s="991"/>
      <c r="S38" s="991"/>
      <c r="T38" s="991"/>
      <c r="U38" s="991"/>
      <c r="V38" s="991"/>
      <c r="W38" s="991"/>
      <c r="X38" s="991"/>
      <c r="Y38" s="991"/>
      <c r="Z38" s="991"/>
      <c r="AA38" s="991"/>
      <c r="AB38" s="991"/>
      <c r="AC38" s="991"/>
      <c r="AD38" s="991"/>
      <c r="AE38" s="991"/>
      <c r="AF38" s="991"/>
      <c r="AG38" s="991"/>
      <c r="AH38" s="991"/>
      <c r="AI38" s="991"/>
      <c r="AJ38" s="991"/>
      <c r="AK38" s="991"/>
      <c r="AL38" s="62"/>
    </row>
    <row r="39" spans="1:91" ht="9" customHeight="1" x14ac:dyDescent="0.15">
      <c r="B39" s="991"/>
      <c r="C39" s="991"/>
      <c r="D39" s="991"/>
      <c r="E39" s="991"/>
      <c r="F39" s="991"/>
      <c r="G39" s="991"/>
      <c r="H39" s="991"/>
      <c r="I39" s="991"/>
      <c r="J39" s="991"/>
      <c r="K39" s="991"/>
      <c r="L39" s="991"/>
      <c r="M39" s="991"/>
      <c r="N39" s="991"/>
      <c r="O39" s="991"/>
      <c r="P39" s="991"/>
      <c r="Q39" s="991"/>
      <c r="R39" s="991"/>
      <c r="S39" s="991"/>
      <c r="T39" s="991"/>
      <c r="U39" s="991"/>
      <c r="V39" s="991"/>
      <c r="W39" s="991"/>
      <c r="X39" s="991"/>
      <c r="Y39" s="991"/>
      <c r="Z39" s="991"/>
      <c r="AA39" s="991"/>
      <c r="AB39" s="991"/>
      <c r="AC39" s="991"/>
      <c r="AD39" s="991"/>
      <c r="AE39" s="991"/>
      <c r="AF39" s="991"/>
      <c r="AG39" s="991"/>
      <c r="AH39" s="991"/>
      <c r="AI39" s="991"/>
      <c r="AJ39" s="991"/>
      <c r="AK39" s="991"/>
      <c r="AL39" s="72"/>
    </row>
    <row r="40" spans="1:91" s="2" customFormat="1" ht="9" customHeight="1" x14ac:dyDescent="0.15">
      <c r="A40" s="4"/>
      <c r="B40" s="991"/>
      <c r="C40" s="991"/>
      <c r="D40" s="991"/>
      <c r="E40" s="991"/>
      <c r="F40" s="991"/>
      <c r="G40" s="991"/>
      <c r="H40" s="991"/>
      <c r="I40" s="991"/>
      <c r="J40" s="991"/>
      <c r="K40" s="991"/>
      <c r="L40" s="991"/>
      <c r="M40" s="991"/>
      <c r="N40" s="991"/>
      <c r="O40" s="991"/>
      <c r="P40" s="991"/>
      <c r="Q40" s="991"/>
      <c r="R40" s="991"/>
      <c r="S40" s="991"/>
      <c r="T40" s="991"/>
      <c r="U40" s="991"/>
      <c r="V40" s="991"/>
      <c r="W40" s="991"/>
      <c r="X40" s="991"/>
      <c r="Y40" s="991"/>
      <c r="Z40" s="991"/>
      <c r="AA40" s="991"/>
      <c r="AB40" s="991"/>
      <c r="AC40" s="991"/>
      <c r="AD40" s="991"/>
      <c r="AE40" s="991"/>
      <c r="AF40" s="991"/>
      <c r="AG40" s="991"/>
      <c r="AH40" s="991"/>
      <c r="AI40" s="991"/>
      <c r="AJ40" s="991"/>
      <c r="AK40" s="991"/>
      <c r="AL40" s="72"/>
    </row>
    <row r="41" spans="1:91" ht="9" customHeight="1" x14ac:dyDescent="0.15">
      <c r="B41" s="991"/>
      <c r="C41" s="991"/>
      <c r="D41" s="991"/>
      <c r="E41" s="991"/>
      <c r="F41" s="991"/>
      <c r="G41" s="991"/>
      <c r="H41" s="991"/>
      <c r="I41" s="991"/>
      <c r="J41" s="991"/>
      <c r="K41" s="991"/>
      <c r="L41" s="991"/>
      <c r="M41" s="991"/>
      <c r="N41" s="991"/>
      <c r="O41" s="991"/>
      <c r="P41" s="991"/>
      <c r="Q41" s="991"/>
      <c r="R41" s="991"/>
      <c r="S41" s="991"/>
      <c r="T41" s="991"/>
      <c r="U41" s="991"/>
      <c r="V41" s="991"/>
      <c r="W41" s="991"/>
      <c r="X41" s="991"/>
      <c r="Y41" s="991"/>
      <c r="Z41" s="991"/>
      <c r="AA41" s="991"/>
      <c r="AB41" s="991"/>
      <c r="AC41" s="991"/>
      <c r="AD41" s="991"/>
      <c r="AE41" s="991"/>
      <c r="AF41" s="991"/>
      <c r="AG41" s="991"/>
      <c r="AH41" s="991"/>
      <c r="AI41" s="991"/>
      <c r="AJ41" s="991"/>
      <c r="AK41" s="991"/>
      <c r="AL41" s="72"/>
      <c r="AN41" s="6" t="s">
        <v>17</v>
      </c>
    </row>
    <row r="42" spans="1:91" s="4" customFormat="1" ht="15.75" customHeight="1" x14ac:dyDescent="0.15">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7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22.5" customHeight="1" x14ac:dyDescent="0.15">
      <c r="B43" s="4" t="s">
        <v>486</v>
      </c>
      <c r="C43" s="64"/>
      <c r="J43" s="71"/>
      <c r="K43" s="71"/>
      <c r="L43" s="71"/>
      <c r="M43" s="71"/>
      <c r="N43" s="71"/>
      <c r="O43" s="71"/>
      <c r="P43" s="71"/>
      <c r="Q43" s="71"/>
      <c r="R43" s="71"/>
      <c r="S43" s="71"/>
      <c r="T43" s="72"/>
      <c r="U43" s="72"/>
      <c r="V43" s="72"/>
      <c r="W43" s="72"/>
      <c r="X43" s="72"/>
      <c r="Y43" s="72"/>
      <c r="Z43" s="72"/>
      <c r="AA43" s="72"/>
      <c r="AB43" s="72"/>
      <c r="AC43" s="72"/>
      <c r="AD43" s="72"/>
      <c r="AE43" s="72"/>
      <c r="AF43" s="72"/>
      <c r="AG43" s="72"/>
      <c r="AH43" s="72"/>
      <c r="AI43" s="72"/>
      <c r="AJ43" s="72"/>
      <c r="AK43" s="72"/>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22.5" customHeight="1" x14ac:dyDescent="0.15">
      <c r="C44" s="770" t="s">
        <v>16</v>
      </c>
      <c r="D44" s="771"/>
      <c r="E44" s="771"/>
      <c r="F44" s="772"/>
      <c r="G44" s="992">
        <f>入力シート①!C15</f>
        <v>0</v>
      </c>
      <c r="H44" s="777"/>
      <c r="I44" s="777"/>
      <c r="J44" s="777"/>
      <c r="K44" s="777"/>
      <c r="L44" s="777"/>
      <c r="M44" s="777"/>
      <c r="N44" s="777"/>
      <c r="O44" s="777"/>
      <c r="P44" s="777"/>
      <c r="Q44" s="777"/>
      <c r="R44" s="777"/>
      <c r="S44" s="777"/>
      <c r="T44" s="777"/>
      <c r="U44" s="777"/>
      <c r="V44" s="777"/>
      <c r="W44" s="777"/>
      <c r="X44" s="777"/>
      <c r="Y44" s="777"/>
      <c r="Z44" s="777"/>
      <c r="AA44" s="777"/>
      <c r="AB44" s="777"/>
      <c r="AC44" s="777"/>
      <c r="AD44" s="777"/>
      <c r="AE44" s="777"/>
      <c r="AF44" s="777"/>
      <c r="AG44" s="777"/>
      <c r="AH44" s="777"/>
      <c r="AI44" s="777"/>
      <c r="AJ44" s="777"/>
      <c r="AK44" s="778"/>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ht="22.5" customHeight="1" x14ac:dyDescent="0.15">
      <c r="C45" s="73" t="s">
        <v>18</v>
      </c>
      <c r="D45" s="97"/>
      <c r="E45" s="97"/>
      <c r="F45" s="74"/>
      <c r="G45" s="776">
        <f>入力シート①!C17</f>
        <v>0</v>
      </c>
      <c r="H45" s="777"/>
      <c r="I45" s="777"/>
      <c r="J45" s="777"/>
      <c r="K45" s="777"/>
      <c r="L45" s="777"/>
      <c r="M45" s="777"/>
      <c r="N45" s="777"/>
      <c r="O45" s="777"/>
      <c r="P45" s="777"/>
      <c r="Q45" s="777"/>
      <c r="R45" s="777"/>
      <c r="S45" s="777"/>
      <c r="T45" s="777"/>
      <c r="U45" s="777"/>
      <c r="V45" s="777"/>
      <c r="W45" s="777"/>
      <c r="X45" s="777"/>
      <c r="Y45" s="777"/>
      <c r="Z45" s="777"/>
      <c r="AA45" s="777"/>
      <c r="AB45" s="777"/>
      <c r="AC45" s="777"/>
      <c r="AD45" s="777"/>
      <c r="AE45" s="777"/>
      <c r="AF45" s="777"/>
      <c r="AG45" s="777"/>
      <c r="AH45" s="777"/>
      <c r="AI45" s="777"/>
      <c r="AJ45" s="777"/>
      <c r="AK45" s="778"/>
    </row>
    <row r="46" spans="1:91" ht="22.5" customHeight="1" x14ac:dyDescent="0.15">
      <c r="C46" s="762" t="s">
        <v>19</v>
      </c>
      <c r="D46" s="763"/>
      <c r="E46" s="763"/>
      <c r="F46" s="763"/>
      <c r="G46" s="763"/>
      <c r="H46" s="763"/>
      <c r="I46" s="763"/>
      <c r="J46" s="764"/>
      <c r="K46" s="993">
        <f>入力シート①!C19</f>
        <v>0</v>
      </c>
      <c r="L46" s="994"/>
      <c r="M46" s="994"/>
      <c r="N46" s="994"/>
      <c r="O46" s="994"/>
      <c r="P46" s="994"/>
      <c r="Q46" s="994"/>
      <c r="R46" s="994"/>
      <c r="S46" s="994"/>
      <c r="T46" s="994"/>
      <c r="U46" s="994"/>
      <c r="V46" s="994"/>
      <c r="W46" s="75" t="s">
        <v>20</v>
      </c>
      <c r="X46" s="995">
        <f>入力シート①!G19</f>
        <v>0</v>
      </c>
      <c r="Y46" s="996"/>
      <c r="Z46" s="996"/>
      <c r="AA46" s="996"/>
      <c r="AB46" s="996"/>
      <c r="AC46" s="996"/>
      <c r="AD46" s="996"/>
      <c r="AE46" s="996"/>
      <c r="AF46" s="996"/>
      <c r="AG46" s="996"/>
      <c r="AH46" s="996"/>
      <c r="AI46" s="996"/>
      <c r="AJ46" s="996"/>
      <c r="AK46" s="997"/>
    </row>
    <row r="47" spans="1:91" ht="18" customHeight="1" x14ac:dyDescent="0.15">
      <c r="C47" s="64"/>
      <c r="D47" s="64"/>
      <c r="E47" s="64"/>
      <c r="F47" s="64"/>
      <c r="G47" s="64"/>
      <c r="H47" s="64"/>
      <c r="I47" s="64"/>
      <c r="J47" s="64"/>
      <c r="K47" s="406"/>
      <c r="L47" s="407"/>
      <c r="M47" s="407"/>
      <c r="N47" s="407"/>
      <c r="O47" s="407"/>
      <c r="P47" s="407"/>
      <c r="Q47" s="407"/>
      <c r="R47" s="407"/>
      <c r="S47" s="407"/>
      <c r="T47" s="407"/>
      <c r="U47" s="407"/>
      <c r="V47" s="407"/>
      <c r="W47" s="408"/>
      <c r="X47" s="409"/>
      <c r="Y47" s="410"/>
      <c r="Z47" s="410"/>
      <c r="AA47" s="410"/>
      <c r="AB47" s="410"/>
      <c r="AC47" s="410"/>
      <c r="AD47" s="410"/>
      <c r="AE47" s="410"/>
      <c r="AF47" s="410"/>
      <c r="AG47" s="410"/>
      <c r="AH47" s="410"/>
      <c r="AI47" s="410"/>
      <c r="AJ47" s="410"/>
      <c r="AK47" s="410"/>
    </row>
    <row r="48" spans="1:91" ht="18" customHeight="1" x14ac:dyDescent="0.15">
      <c r="C48" s="76"/>
      <c r="J48" s="71"/>
      <c r="K48" s="71"/>
      <c r="L48" s="71"/>
      <c r="M48" s="71"/>
      <c r="N48" s="71"/>
      <c r="O48" s="71"/>
      <c r="P48" s="71"/>
      <c r="Q48" s="71"/>
      <c r="R48" s="71"/>
      <c r="S48" s="71"/>
      <c r="T48" s="72"/>
      <c r="U48" s="72"/>
      <c r="V48" s="72"/>
      <c r="W48" s="72"/>
      <c r="X48" s="72"/>
      <c r="Y48" s="72"/>
      <c r="Z48" s="72"/>
      <c r="AA48" s="72"/>
      <c r="AB48" s="72"/>
      <c r="AC48" s="72"/>
      <c r="AD48" s="72"/>
      <c r="AE48" s="72"/>
      <c r="AF48" s="72"/>
      <c r="AG48" s="72"/>
      <c r="AH48" s="72"/>
      <c r="AI48" s="72"/>
      <c r="AJ48" s="72"/>
      <c r="AK48" s="72"/>
    </row>
    <row r="53" spans="2:91" s="4"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2:91" s="4" customFormat="1" ht="14.25" hidden="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25"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2" spans="2:91" ht="18" customHeight="1" x14ac:dyDescent="0.15">
      <c r="B62" s="27" t="b">
        <v>0</v>
      </c>
    </row>
  </sheetData>
  <sheetProtection algorithmName="SHA-512" hashValue="Zn7Fiop16Gf8T9jEdBzzZcHFdzV5vBK266K+bZaylmhc7nnXd6tv0NuuKJRjH1ddI4QN3YIpnW9XEv8KdHlYvQ==" saltValue="svth4ZqDkRSnMDpip4VR0g==" spinCount="100000" sheet="1" objects="1" scenarios="1" selectLockedCells="1" selectUnlockedCells="1"/>
  <mergeCells count="26">
    <mergeCell ref="B38:AK41"/>
    <mergeCell ref="C44:F44"/>
    <mergeCell ref="G44:AK44"/>
    <mergeCell ref="G45:AK45"/>
    <mergeCell ref="C46:J46"/>
    <mergeCell ref="K46:V46"/>
    <mergeCell ref="X46:AK46"/>
    <mergeCell ref="E35:AJ36"/>
    <mergeCell ref="B19:AL19"/>
    <mergeCell ref="A22:AL22"/>
    <mergeCell ref="B25:AL25"/>
    <mergeCell ref="E29:O29"/>
    <mergeCell ref="E32:O32"/>
    <mergeCell ref="D26:AJ27"/>
    <mergeCell ref="O14:S14"/>
    <mergeCell ref="T14:AK14"/>
    <mergeCell ref="O16:S16"/>
    <mergeCell ref="T16:AK16"/>
    <mergeCell ref="O18:S18"/>
    <mergeCell ref="T18:AK18"/>
    <mergeCell ref="AA5:AD5"/>
    <mergeCell ref="AF5:AG5"/>
    <mergeCell ref="AI5:AJ5"/>
    <mergeCell ref="U10:AB10"/>
    <mergeCell ref="O12:S12"/>
    <mergeCell ref="T12:AK12"/>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M69"/>
  <sheetViews>
    <sheetView showGridLines="0" showZeros="0" view="pageBreakPreview" zoomScaleNormal="85" zoomScaleSheetLayoutView="100" workbookViewId="0">
      <selection activeCell="E51" sqref="E51"/>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15">
      <c r="A3" s="1"/>
      <c r="B3" s="1008" t="s">
        <v>110</v>
      </c>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
      <c r="AO3" s="3"/>
    </row>
    <row r="4" spans="1:91" s="2" customFormat="1" ht="34.5" customHeight="1" x14ac:dyDescent="0.15">
      <c r="A4" s="1"/>
      <c r="B4" s="1009" t="s">
        <v>71</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
      <c r="AO4" s="3"/>
    </row>
    <row r="5" spans="1:91" s="2" customFormat="1" ht="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15">
      <c r="A6" s="1010"/>
      <c r="B6" s="1010"/>
      <c r="C6" s="1010"/>
      <c r="D6" s="1010"/>
      <c r="E6" s="1010"/>
      <c r="F6" s="1010"/>
      <c r="G6" s="1010"/>
      <c r="H6" s="1010"/>
      <c r="I6" s="1010"/>
      <c r="J6" s="1010"/>
      <c r="K6" s="1010"/>
      <c r="L6" s="1010"/>
      <c r="M6" s="1010"/>
      <c r="N6" s="1010"/>
      <c r="O6" s="1010"/>
      <c r="P6" s="1010"/>
      <c r="Q6" s="1010"/>
      <c r="R6" s="1010"/>
      <c r="S6" s="1010"/>
      <c r="T6" s="1010"/>
      <c r="U6" s="1010"/>
      <c r="V6" s="1010"/>
      <c r="W6" s="1010"/>
      <c r="X6" s="1010"/>
      <c r="Y6" s="1010"/>
      <c r="Z6" s="1010"/>
      <c r="AA6" s="1010"/>
      <c r="AB6" s="1010"/>
      <c r="AC6" s="1010"/>
      <c r="AD6" s="1010"/>
      <c r="AE6" s="1010"/>
      <c r="AF6" s="1010"/>
      <c r="AG6" s="1010"/>
      <c r="AH6" s="1010"/>
      <c r="AI6" s="1010"/>
      <c r="AJ6" s="1010"/>
      <c r="AK6" s="1010"/>
      <c r="AL6" s="1010"/>
      <c r="AO6" s="3"/>
    </row>
    <row r="7" spans="1:91" s="2" customFormat="1" ht="20.100000000000001" customHeight="1" x14ac:dyDescent="0.15">
      <c r="A7" s="1"/>
      <c r="B7" s="1"/>
      <c r="C7" s="1"/>
      <c r="D7" s="1"/>
      <c r="E7" s="1"/>
      <c r="F7" s="1"/>
      <c r="G7" s="1"/>
      <c r="H7" s="1"/>
      <c r="I7" s="1"/>
      <c r="J7" s="1"/>
      <c r="K7" s="1"/>
      <c r="L7" s="1"/>
      <c r="M7" s="1"/>
      <c r="N7" s="1"/>
      <c r="O7" s="1"/>
      <c r="P7" s="1"/>
      <c r="Q7" s="1"/>
      <c r="R7" s="1"/>
      <c r="S7" s="1"/>
      <c r="T7" s="1"/>
      <c r="U7" s="1"/>
      <c r="V7" s="1"/>
      <c r="W7" s="1"/>
      <c r="X7" s="1"/>
      <c r="Y7" s="1"/>
      <c r="Z7" s="1"/>
      <c r="AA7" s="757" t="s">
        <v>379</v>
      </c>
      <c r="AB7" s="757"/>
      <c r="AC7" s="757"/>
      <c r="AD7" s="757"/>
      <c r="AE7" s="4" t="s">
        <v>1</v>
      </c>
      <c r="AF7" s="1011">
        <f>入力シート⑦!H3</f>
        <v>0</v>
      </c>
      <c r="AG7" s="1011"/>
      <c r="AH7" s="4" t="s">
        <v>2</v>
      </c>
      <c r="AI7" s="1011">
        <f>入力シート⑦!J3</f>
        <v>0</v>
      </c>
      <c r="AJ7" s="1011"/>
      <c r="AK7" s="4" t="s">
        <v>3</v>
      </c>
      <c r="AL7" s="1"/>
      <c r="AN7" s="6" t="s">
        <v>4</v>
      </c>
    </row>
    <row r="8" spans="1:91" s="2" customFormat="1" ht="20.100000000000001" customHeight="1" x14ac:dyDescent="0.15">
      <c r="A8" s="1"/>
      <c r="B8" s="1"/>
      <c r="C8" s="1"/>
      <c r="D8" s="1"/>
      <c r="E8" s="1"/>
      <c r="F8" s="1"/>
      <c r="G8" s="1"/>
      <c r="H8" s="1"/>
      <c r="I8" s="1"/>
      <c r="J8" s="1"/>
      <c r="K8" s="1"/>
      <c r="L8" s="1"/>
      <c r="M8" s="1"/>
      <c r="N8" s="1"/>
      <c r="O8" s="1"/>
      <c r="P8" s="1"/>
      <c r="Q8" s="1"/>
      <c r="R8" s="1"/>
      <c r="S8" s="1"/>
      <c r="T8" s="1"/>
      <c r="U8" s="1"/>
      <c r="V8" s="1"/>
      <c r="W8" s="1"/>
      <c r="X8" s="1"/>
      <c r="Y8" s="1"/>
      <c r="Z8" s="1"/>
      <c r="AA8" s="35"/>
      <c r="AB8" s="35"/>
      <c r="AC8" s="35"/>
      <c r="AD8" s="35"/>
      <c r="AE8" s="1"/>
      <c r="AF8" s="35"/>
      <c r="AG8" s="35"/>
      <c r="AH8" s="1"/>
      <c r="AI8" s="35"/>
      <c r="AJ8" s="35"/>
      <c r="AK8" s="4"/>
      <c r="AL8" s="1"/>
      <c r="AN8" s="6"/>
    </row>
    <row r="9" spans="1:91" s="2" customFormat="1" ht="15.7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7"/>
      <c r="AD9" s="7"/>
      <c r="AE9" s="1"/>
      <c r="AF9" s="7"/>
      <c r="AG9" s="7"/>
      <c r="AH9" s="1"/>
      <c r="AI9" s="7"/>
      <c r="AJ9" s="7"/>
      <c r="AK9" s="1"/>
      <c r="AL9" s="1"/>
    </row>
    <row r="10" spans="1:91" s="2" customFormat="1" ht="5.0999999999999996" customHeight="1" x14ac:dyDescent="0.15">
      <c r="A10" s="1"/>
      <c r="B10" s="1"/>
      <c r="C10" s="1"/>
      <c r="D10" s="1"/>
      <c r="E10" s="1"/>
      <c r="F10" s="1"/>
      <c r="G10" s="1"/>
      <c r="H10" s="1"/>
      <c r="I10" s="1"/>
      <c r="J10" s="1"/>
      <c r="K10" s="1"/>
      <c r="L10" s="1"/>
      <c r="M10" s="1"/>
      <c r="N10" s="1"/>
      <c r="O10" s="10"/>
      <c r="P10" s="10"/>
      <c r="Q10" s="10"/>
      <c r="R10" s="10"/>
      <c r="S10" s="10"/>
      <c r="T10" s="8"/>
      <c r="U10" s="8"/>
      <c r="V10" s="8"/>
      <c r="W10" s="8"/>
      <c r="X10" s="8"/>
      <c r="Y10" s="8"/>
      <c r="Z10" s="8"/>
      <c r="AA10" s="8"/>
      <c r="AB10" s="8"/>
      <c r="AC10" s="8"/>
      <c r="AD10" s="8"/>
      <c r="AE10" s="8"/>
      <c r="AF10" s="8"/>
      <c r="AG10" s="8"/>
      <c r="AH10" s="8"/>
      <c r="AI10" s="8"/>
      <c r="AJ10" s="8"/>
      <c r="AK10" s="8"/>
      <c r="AL10" s="11"/>
    </row>
    <row r="11" spans="1:91" s="2" customFormat="1" ht="24.75" customHeight="1" x14ac:dyDescent="0.15">
      <c r="A11" s="1"/>
      <c r="B11" s="1"/>
      <c r="C11" s="1"/>
      <c r="D11" s="1"/>
      <c r="E11" s="1"/>
      <c r="F11" s="1"/>
      <c r="G11" s="1"/>
      <c r="H11" s="1"/>
      <c r="I11" s="1"/>
      <c r="J11" s="1"/>
      <c r="K11" s="1"/>
      <c r="L11" s="1"/>
      <c r="M11" s="1"/>
      <c r="N11" s="1"/>
      <c r="O11" s="1000" t="s">
        <v>9</v>
      </c>
      <c r="P11" s="1000"/>
      <c r="Q11" s="1000"/>
      <c r="R11" s="1000"/>
      <c r="S11" s="1000"/>
      <c r="T11" s="1001">
        <f>入力シート⑦!C4</f>
        <v>0</v>
      </c>
      <c r="U11" s="1001"/>
      <c r="V11" s="1001"/>
      <c r="W11" s="1001"/>
      <c r="X11" s="1001"/>
      <c r="Y11" s="1001"/>
      <c r="Z11" s="1001"/>
      <c r="AA11" s="1001"/>
      <c r="AB11" s="1001"/>
      <c r="AC11" s="1001"/>
      <c r="AD11" s="1001"/>
      <c r="AE11" s="1001"/>
      <c r="AF11" s="1001"/>
      <c r="AG11" s="1001"/>
      <c r="AH11" s="1001"/>
      <c r="AI11" s="1001"/>
      <c r="AJ11" s="1001"/>
      <c r="AK11" s="1001"/>
      <c r="AL11" s="12"/>
      <c r="AN11" s="6" t="s">
        <v>10</v>
      </c>
    </row>
    <row r="12" spans="1:91" s="2" customFormat="1" ht="5.0999999999999996" customHeight="1" x14ac:dyDescent="0.15">
      <c r="A12" s="1"/>
      <c r="B12" s="1"/>
      <c r="C12" s="1"/>
      <c r="D12" s="1"/>
      <c r="E12" s="1"/>
      <c r="F12" s="1"/>
      <c r="G12" s="1"/>
      <c r="H12" s="1"/>
      <c r="I12" s="1"/>
      <c r="J12" s="1"/>
      <c r="K12" s="1"/>
      <c r="L12" s="1"/>
      <c r="M12" s="1"/>
      <c r="N12" s="1"/>
      <c r="O12" s="10"/>
      <c r="P12" s="10"/>
      <c r="Q12" s="10"/>
      <c r="R12" s="10"/>
      <c r="S12" s="10"/>
      <c r="T12" s="8"/>
      <c r="U12" s="8"/>
      <c r="V12" s="8"/>
      <c r="W12" s="8"/>
      <c r="X12" s="8"/>
      <c r="Y12" s="8"/>
      <c r="Z12" s="8"/>
      <c r="AA12" s="8"/>
      <c r="AB12" s="8"/>
      <c r="AC12" s="8"/>
      <c r="AD12" s="8"/>
      <c r="AE12" s="8"/>
      <c r="AF12" s="8"/>
      <c r="AG12" s="8"/>
      <c r="AH12" s="8"/>
      <c r="AI12" s="8"/>
      <c r="AJ12" s="8"/>
      <c r="AK12" s="8"/>
      <c r="AL12" s="11"/>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row>
    <row r="13" spans="1:91" s="2" customFormat="1" ht="23.25" customHeight="1" x14ac:dyDescent="0.15">
      <c r="A13" s="1"/>
      <c r="B13" s="1"/>
      <c r="C13" s="1"/>
      <c r="D13" s="1"/>
      <c r="E13" s="1"/>
      <c r="F13" s="1"/>
      <c r="G13" s="1"/>
      <c r="H13" s="1"/>
      <c r="I13" s="1"/>
      <c r="J13" s="1"/>
      <c r="K13" s="1"/>
      <c r="L13" s="1"/>
      <c r="M13" s="1"/>
      <c r="N13" s="1"/>
      <c r="O13" s="1002" t="s">
        <v>11</v>
      </c>
      <c r="P13" s="1002"/>
      <c r="Q13" s="1002"/>
      <c r="R13" s="1002"/>
      <c r="S13" s="1002"/>
      <c r="T13" s="1001">
        <f>入力シート⑦!C5</f>
        <v>0</v>
      </c>
      <c r="U13" s="1001"/>
      <c r="V13" s="1001"/>
      <c r="W13" s="1001"/>
      <c r="X13" s="1001"/>
      <c r="Y13" s="1001"/>
      <c r="Z13" s="1001"/>
      <c r="AA13" s="1001"/>
      <c r="AB13" s="1001"/>
      <c r="AC13" s="1001"/>
      <c r="AD13" s="1001"/>
      <c r="AE13" s="1001"/>
      <c r="AF13" s="1001"/>
      <c r="AG13" s="1001"/>
      <c r="AH13" s="1001"/>
      <c r="AI13" s="1001"/>
      <c r="AJ13" s="1001"/>
      <c r="AK13" s="1001"/>
      <c r="AL13" s="14"/>
      <c r="AN13" s="6" t="s">
        <v>12</v>
      </c>
    </row>
    <row r="14" spans="1:91" s="2" customFormat="1" ht="3.75" customHeight="1" x14ac:dyDescent="0.15">
      <c r="A14" s="1"/>
      <c r="B14" s="1"/>
      <c r="C14" s="1"/>
      <c r="D14" s="1"/>
      <c r="E14" s="1"/>
      <c r="F14" s="1"/>
      <c r="G14" s="1"/>
      <c r="H14" s="1"/>
      <c r="I14" s="1"/>
      <c r="J14" s="1"/>
      <c r="K14" s="1"/>
      <c r="L14" s="1"/>
      <c r="M14" s="1"/>
      <c r="N14" s="1"/>
      <c r="O14" s="15"/>
      <c r="P14" s="15"/>
      <c r="Q14" s="15"/>
      <c r="R14" s="15"/>
      <c r="S14" s="15"/>
      <c r="T14" s="16"/>
      <c r="U14" s="16"/>
      <c r="V14" s="16"/>
      <c r="W14" s="16"/>
      <c r="X14" s="16"/>
      <c r="Y14" s="16"/>
      <c r="Z14" s="16"/>
      <c r="AA14" s="16"/>
      <c r="AB14" s="16"/>
      <c r="AC14" s="16"/>
      <c r="AD14" s="16"/>
      <c r="AE14" s="16"/>
      <c r="AF14" s="16"/>
      <c r="AG14" s="16"/>
      <c r="AH14" s="16"/>
      <c r="AI14" s="16"/>
      <c r="AJ14" s="16"/>
      <c r="AK14" s="16"/>
      <c r="AL14" s="14"/>
      <c r="AN14" s="6"/>
    </row>
    <row r="15" spans="1:91" s="2" customFormat="1" ht="18.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20.100000000000001" customHeight="1" x14ac:dyDescent="0.15">
      <c r="A16" s="1"/>
      <c r="B16" s="1003" t="s">
        <v>111</v>
      </c>
      <c r="C16" s="1004"/>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
      <c r="AM16" s="1"/>
    </row>
    <row r="17" spans="1:39" s="2" customFormat="1" ht="20.100000000000001" customHeight="1" x14ac:dyDescent="0.15">
      <c r="A17" s="1"/>
      <c r="B17" s="1004"/>
      <c r="C17" s="1004"/>
      <c r="D17" s="1004"/>
      <c r="E17" s="1004"/>
      <c r="F17" s="1004"/>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
      <c r="AM17" s="1"/>
    </row>
    <row r="18" spans="1:39" s="2" customFormat="1" ht="54.75" customHeight="1" x14ac:dyDescent="0.15">
      <c r="A18" s="1"/>
      <c r="B18" s="1004"/>
      <c r="C18" s="1004"/>
      <c r="D18" s="1004"/>
      <c r="E18" s="1004"/>
      <c r="F18" s="1004"/>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21"/>
    </row>
    <row r="19" spans="1:39" s="2" customFormat="1" ht="20.100000000000001" customHeight="1" x14ac:dyDescent="0.15">
      <c r="A19" s="1"/>
      <c r="B19" s="1005" t="s">
        <v>59</v>
      </c>
      <c r="C19" s="1005"/>
      <c r="D19" s="1005"/>
      <c r="E19" s="1005"/>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1005"/>
      <c r="AB19" s="1005"/>
      <c r="AC19" s="1005"/>
      <c r="AD19" s="1005"/>
      <c r="AE19" s="1005"/>
      <c r="AF19" s="1005"/>
      <c r="AG19" s="1005"/>
      <c r="AH19" s="1005"/>
      <c r="AI19" s="1005"/>
      <c r="AJ19" s="1005"/>
      <c r="AK19" s="1005"/>
      <c r="AL19" s="1"/>
      <c r="AM19" s="1"/>
    </row>
    <row r="20" spans="1:39" s="2" customFormat="1" ht="18" customHeight="1" x14ac:dyDescent="0.15">
      <c r="A20" s="1"/>
      <c r="B20" s="21"/>
      <c r="C20" s="1"/>
      <c r="D20" s="21"/>
      <c r="E20" s="21"/>
      <c r="F20" s="21"/>
      <c r="G20" s="21"/>
      <c r="H20" s="21"/>
      <c r="I20" s="21"/>
      <c r="J20" s="31"/>
      <c r="K20" s="31"/>
      <c r="L20" s="31"/>
      <c r="M20" s="31"/>
      <c r="N20" s="31"/>
      <c r="O20" s="31"/>
      <c r="P20" s="31"/>
      <c r="Q20" s="31"/>
      <c r="R20" s="31"/>
      <c r="S20" s="31"/>
      <c r="T20" s="31"/>
      <c r="U20" s="31"/>
      <c r="V20" s="31"/>
      <c r="W20" s="31"/>
      <c r="X20" s="31"/>
      <c r="Y20" s="21"/>
      <c r="Z20" s="21"/>
      <c r="AA20" s="21"/>
      <c r="AB20" s="1"/>
      <c r="AC20" s="21"/>
      <c r="AD20" s="21"/>
      <c r="AE20" s="21"/>
      <c r="AF20" s="21"/>
      <c r="AG20" s="21"/>
      <c r="AH20" s="21"/>
      <c r="AI20" s="21"/>
      <c r="AJ20" s="21"/>
      <c r="AK20" s="13"/>
      <c r="AL20" s="13"/>
    </row>
    <row r="21" spans="1:39" s="2" customFormat="1" ht="16.5" customHeight="1" x14ac:dyDescent="0.15">
      <c r="A21" s="1"/>
      <c r="B21" s="1006" t="s">
        <v>72</v>
      </c>
      <c r="C21" s="1006"/>
      <c r="D21" s="1006"/>
      <c r="E21" s="998" t="s">
        <v>73</v>
      </c>
      <c r="F21" s="998"/>
      <c r="G21" s="998"/>
      <c r="H21" s="998"/>
      <c r="I21" s="998"/>
      <c r="J21" s="998"/>
      <c r="K21" s="998"/>
      <c r="L21" s="998"/>
      <c r="M21" s="998"/>
      <c r="N21" s="998"/>
      <c r="O21" s="998"/>
      <c r="P21" s="998"/>
      <c r="Q21" s="998"/>
      <c r="R21" s="998"/>
      <c r="S21" s="998"/>
      <c r="T21" s="998"/>
      <c r="U21" s="998"/>
      <c r="V21" s="998"/>
      <c r="W21" s="998"/>
      <c r="X21" s="998"/>
      <c r="Y21" s="998"/>
      <c r="Z21" s="998"/>
      <c r="AA21" s="998"/>
      <c r="AB21" s="998"/>
      <c r="AC21" s="998"/>
      <c r="AD21" s="998"/>
      <c r="AE21" s="998"/>
      <c r="AF21" s="998"/>
      <c r="AG21" s="998"/>
      <c r="AH21" s="998"/>
      <c r="AI21" s="998"/>
      <c r="AJ21" s="998"/>
      <c r="AK21" s="998"/>
      <c r="AL21" s="20"/>
    </row>
    <row r="22" spans="1:39" s="4" customFormat="1" ht="0.75" hidden="1" customHeight="1" x14ac:dyDescent="0.15">
      <c r="A22" s="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19"/>
    </row>
    <row r="23" spans="1:39" s="2" customFormat="1" ht="19.5" hidden="1" customHeight="1" x14ac:dyDescent="0.15">
      <c r="A23" s="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20"/>
    </row>
    <row r="24" spans="1:39" s="4" customFormat="1" ht="2.25" customHeight="1" x14ac:dyDescent="0.15">
      <c r="A24" s="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1"/>
    </row>
    <row r="25" spans="1:39" s="4" customFormat="1" ht="9" customHeight="1" x14ac:dyDescent="0.15">
      <c r="A25" s="1"/>
      <c r="B25" s="32"/>
      <c r="C25" s="32"/>
      <c r="D25" s="32"/>
      <c r="E25" s="1007">
        <f>入力シート⑦!C6</f>
        <v>0</v>
      </c>
      <c r="F25" s="791"/>
      <c r="G25" s="791"/>
      <c r="H25" s="791"/>
      <c r="I25" s="791"/>
      <c r="J25" s="791"/>
      <c r="K25" s="791"/>
      <c r="L25" s="791"/>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791"/>
      <c r="AJ25" s="791"/>
      <c r="AK25" s="791"/>
      <c r="AL25" s="19"/>
    </row>
    <row r="26" spans="1:39" s="4" customFormat="1" ht="29.25" customHeight="1" x14ac:dyDescent="0.15">
      <c r="A26" s="1"/>
      <c r="B26" s="32"/>
      <c r="C26" s="32"/>
      <c r="D26" s="32"/>
      <c r="E26" s="791"/>
      <c r="F26" s="791"/>
      <c r="G26" s="791"/>
      <c r="H26" s="791"/>
      <c r="I26" s="791"/>
      <c r="J26" s="791"/>
      <c r="K26" s="791"/>
      <c r="L26" s="791"/>
      <c r="M26" s="791"/>
      <c r="N26" s="791"/>
      <c r="O26" s="791"/>
      <c r="P26" s="791"/>
      <c r="Q26" s="791"/>
      <c r="R26" s="791"/>
      <c r="S26" s="791"/>
      <c r="T26" s="791"/>
      <c r="U26" s="791"/>
      <c r="V26" s="791"/>
      <c r="W26" s="791"/>
      <c r="X26" s="791"/>
      <c r="Y26" s="791"/>
      <c r="Z26" s="791"/>
      <c r="AA26" s="791"/>
      <c r="AB26" s="791"/>
      <c r="AC26" s="791"/>
      <c r="AD26" s="791"/>
      <c r="AE26" s="791"/>
      <c r="AF26" s="791"/>
      <c r="AG26" s="791"/>
      <c r="AH26" s="791"/>
      <c r="AI26" s="791"/>
      <c r="AJ26" s="791"/>
      <c r="AK26" s="791"/>
      <c r="AL26" s="20"/>
    </row>
    <row r="27" spans="1:39" s="2" customFormat="1" ht="20.100000000000001" customHeight="1" x14ac:dyDescent="0.15">
      <c r="A27" s="1"/>
      <c r="B27" s="32"/>
      <c r="C27" s="32"/>
      <c r="D27" s="32"/>
      <c r="E27" s="791"/>
      <c r="F27" s="791"/>
      <c r="G27" s="791"/>
      <c r="H27" s="791"/>
      <c r="I27" s="791"/>
      <c r="J27" s="791"/>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1"/>
      <c r="AM27" s="1"/>
    </row>
    <row r="28" spans="1:39" s="2" customFormat="1" ht="12" customHeight="1" x14ac:dyDescent="0.15">
      <c r="A28" s="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20"/>
    </row>
    <row r="29" spans="1:39" s="2" customFormat="1" ht="12" customHeight="1" x14ac:dyDescent="0.15">
      <c r="A29" s="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20"/>
    </row>
    <row r="30" spans="1:39" s="2" customFormat="1" ht="11.25" customHeight="1" x14ac:dyDescent="0.15">
      <c r="A30" s="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20"/>
    </row>
    <row r="31" spans="1:39" s="2" customFormat="1" ht="20.100000000000001" customHeight="1" x14ac:dyDescent="0.15">
      <c r="A31" s="1"/>
      <c r="B31" s="1006" t="s">
        <v>74</v>
      </c>
      <c r="C31" s="1006"/>
      <c r="D31" s="1006"/>
      <c r="E31" s="998" t="s">
        <v>75</v>
      </c>
      <c r="F31" s="998"/>
      <c r="G31" s="998"/>
      <c r="H31" s="998"/>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1"/>
      <c r="AM31" s="1"/>
    </row>
    <row r="32" spans="1:39" s="2" customFormat="1" ht="16.5" customHeight="1" x14ac:dyDescent="0.15">
      <c r="A32" s="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20"/>
    </row>
    <row r="33" spans="1:38" s="2" customFormat="1" ht="16.5" customHeight="1" x14ac:dyDescent="0.15">
      <c r="A33" s="1"/>
      <c r="B33" s="34"/>
      <c r="C33" s="36">
        <f>入力シート⑦!D8</f>
        <v>0</v>
      </c>
      <c r="D33" s="34"/>
      <c r="E33" s="998" t="s">
        <v>76</v>
      </c>
      <c r="F33" s="998"/>
      <c r="G33" s="998"/>
      <c r="H33" s="998"/>
      <c r="I33" s="998"/>
      <c r="J33" s="998"/>
      <c r="K33" s="998"/>
      <c r="L33" s="998"/>
      <c r="M33" s="998"/>
      <c r="N33" s="998"/>
      <c r="O33" s="998"/>
      <c r="P33" s="998"/>
      <c r="Q33" s="998"/>
      <c r="R33" s="998"/>
      <c r="S33" s="998"/>
      <c r="T33" s="998"/>
      <c r="U33" s="998"/>
      <c r="V33" s="998"/>
      <c r="W33" s="998"/>
      <c r="X33" s="998"/>
      <c r="Y33" s="998"/>
      <c r="Z33" s="998"/>
      <c r="AA33" s="998"/>
      <c r="AB33" s="998"/>
      <c r="AC33" s="998"/>
      <c r="AD33" s="998"/>
      <c r="AE33" s="998"/>
      <c r="AF33" s="998"/>
      <c r="AG33" s="998"/>
      <c r="AH33" s="998"/>
      <c r="AI33" s="998"/>
      <c r="AJ33" s="998"/>
      <c r="AK33" s="32"/>
      <c r="AL33" s="20"/>
    </row>
    <row r="34" spans="1:38" s="2" customFormat="1" ht="16.5" customHeight="1" x14ac:dyDescent="0.15">
      <c r="A34" s="1"/>
      <c r="B34" s="32"/>
      <c r="C34" s="32"/>
      <c r="D34" s="32"/>
      <c r="E34" s="998"/>
      <c r="F34" s="998"/>
      <c r="G34" s="998"/>
      <c r="H34" s="998"/>
      <c r="I34" s="998"/>
      <c r="J34" s="998"/>
      <c r="K34" s="998"/>
      <c r="L34" s="998"/>
      <c r="M34" s="998"/>
      <c r="N34" s="998"/>
      <c r="O34" s="998"/>
      <c r="P34" s="998"/>
      <c r="Q34" s="998"/>
      <c r="R34" s="998"/>
      <c r="S34" s="998"/>
      <c r="T34" s="998"/>
      <c r="U34" s="998"/>
      <c r="V34" s="998"/>
      <c r="W34" s="998"/>
      <c r="X34" s="998"/>
      <c r="Y34" s="998"/>
      <c r="Z34" s="998"/>
      <c r="AA34" s="998"/>
      <c r="AB34" s="998"/>
      <c r="AC34" s="998"/>
      <c r="AD34" s="998"/>
      <c r="AE34" s="998"/>
      <c r="AF34" s="998"/>
      <c r="AG34" s="998"/>
      <c r="AH34" s="998"/>
      <c r="AI34" s="998"/>
      <c r="AJ34" s="998"/>
      <c r="AK34" s="32"/>
      <c r="AL34" s="20"/>
    </row>
    <row r="35" spans="1:38" s="2" customFormat="1" ht="16.5" customHeight="1" x14ac:dyDescent="0.15">
      <c r="A35" s="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20"/>
    </row>
    <row r="36" spans="1:38" s="2" customFormat="1" ht="16.5" customHeight="1" x14ac:dyDescent="0.15">
      <c r="A36" s="1"/>
      <c r="B36" s="34"/>
      <c r="C36" s="36">
        <f>入力シート⑦!D10</f>
        <v>0</v>
      </c>
      <c r="D36" s="34"/>
      <c r="E36" s="998" t="s">
        <v>77</v>
      </c>
      <c r="F36" s="998"/>
      <c r="G36" s="998"/>
      <c r="H36" s="998"/>
      <c r="I36" s="998"/>
      <c r="J36" s="998"/>
      <c r="K36" s="998"/>
      <c r="L36" s="998"/>
      <c r="M36" s="998"/>
      <c r="N36" s="998"/>
      <c r="O36" s="998"/>
      <c r="P36" s="998"/>
      <c r="Q36" s="998"/>
      <c r="R36" s="998"/>
      <c r="S36" s="998"/>
      <c r="T36" s="998"/>
      <c r="U36" s="998"/>
      <c r="V36" s="998"/>
      <c r="W36" s="998"/>
      <c r="X36" s="998"/>
      <c r="Y36" s="998"/>
      <c r="Z36" s="998"/>
      <c r="AA36" s="998"/>
      <c r="AB36" s="998"/>
      <c r="AC36" s="998"/>
      <c r="AD36" s="998"/>
      <c r="AE36" s="998"/>
      <c r="AF36" s="998"/>
      <c r="AG36" s="998"/>
      <c r="AH36" s="998"/>
      <c r="AI36" s="998"/>
      <c r="AJ36" s="998"/>
      <c r="AK36" s="32"/>
      <c r="AL36" s="20"/>
    </row>
    <row r="37" spans="1:38" s="2" customFormat="1" ht="16.5" customHeight="1" x14ac:dyDescent="0.15">
      <c r="A37" s="1"/>
      <c r="B37" s="32"/>
      <c r="C37" s="32"/>
      <c r="D37" s="32"/>
      <c r="E37" s="998"/>
      <c r="F37" s="998"/>
      <c r="G37" s="998"/>
      <c r="H37" s="998"/>
      <c r="I37" s="998"/>
      <c r="J37" s="998"/>
      <c r="K37" s="998"/>
      <c r="L37" s="998"/>
      <c r="M37" s="998"/>
      <c r="N37" s="998"/>
      <c r="O37" s="998"/>
      <c r="P37" s="998"/>
      <c r="Q37" s="998"/>
      <c r="R37" s="998"/>
      <c r="S37" s="998"/>
      <c r="T37" s="998"/>
      <c r="U37" s="998"/>
      <c r="V37" s="998"/>
      <c r="W37" s="998"/>
      <c r="X37" s="998"/>
      <c r="Y37" s="998"/>
      <c r="Z37" s="998"/>
      <c r="AA37" s="998"/>
      <c r="AB37" s="998"/>
      <c r="AC37" s="998"/>
      <c r="AD37" s="998"/>
      <c r="AE37" s="998"/>
      <c r="AF37" s="998"/>
      <c r="AG37" s="998"/>
      <c r="AH37" s="998"/>
      <c r="AI37" s="998"/>
      <c r="AJ37" s="998"/>
      <c r="AK37" s="32"/>
      <c r="AL37" s="20"/>
    </row>
    <row r="38" spans="1:38" s="2" customFormat="1" ht="16.5" customHeight="1" x14ac:dyDescent="0.15">
      <c r="A38" s="1"/>
      <c r="B38" s="32"/>
      <c r="C38" s="32"/>
      <c r="D38" s="32"/>
      <c r="E38" s="998"/>
      <c r="F38" s="998"/>
      <c r="G38" s="998"/>
      <c r="H38" s="998"/>
      <c r="I38" s="998"/>
      <c r="J38" s="998"/>
      <c r="K38" s="998"/>
      <c r="L38" s="998"/>
      <c r="M38" s="998"/>
      <c r="N38" s="998"/>
      <c r="O38" s="998"/>
      <c r="P38" s="998"/>
      <c r="Q38" s="998"/>
      <c r="R38" s="998"/>
      <c r="S38" s="998"/>
      <c r="T38" s="998"/>
      <c r="U38" s="998"/>
      <c r="V38" s="998"/>
      <c r="W38" s="998"/>
      <c r="X38" s="998"/>
      <c r="Y38" s="998"/>
      <c r="Z38" s="998"/>
      <c r="AA38" s="998"/>
      <c r="AB38" s="998"/>
      <c r="AC38" s="998"/>
      <c r="AD38" s="998"/>
      <c r="AE38" s="998"/>
      <c r="AF38" s="998"/>
      <c r="AG38" s="998"/>
      <c r="AH38" s="998"/>
      <c r="AI38" s="998"/>
      <c r="AJ38" s="998"/>
      <c r="AK38" s="32"/>
      <c r="AL38" s="20"/>
    </row>
    <row r="39" spans="1:38" s="2" customFormat="1" ht="17.25" customHeight="1" x14ac:dyDescent="0.15">
      <c r="A39" s="1"/>
      <c r="B39" s="34"/>
      <c r="C39" s="36">
        <f>入力シート⑦!D12</f>
        <v>0</v>
      </c>
      <c r="D39" s="34"/>
      <c r="E39" s="998" t="s">
        <v>78</v>
      </c>
      <c r="F39" s="998"/>
      <c r="G39" s="998"/>
      <c r="H39" s="998"/>
      <c r="I39" s="998"/>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8"/>
      <c r="AH39" s="998"/>
      <c r="AI39" s="998"/>
      <c r="AJ39" s="998"/>
      <c r="AK39" s="32"/>
      <c r="AL39" s="20"/>
    </row>
    <row r="40" spans="1:38" s="2" customFormat="1" ht="17.25" customHeight="1" x14ac:dyDescent="0.15">
      <c r="A40" s="1"/>
      <c r="B40" s="37"/>
      <c r="C40" s="38"/>
      <c r="D40" s="37"/>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2"/>
      <c r="AL40" s="20"/>
    </row>
    <row r="41" spans="1:38" s="2" customFormat="1" ht="16.5" customHeight="1" x14ac:dyDescent="0.15">
      <c r="A41" s="1"/>
      <c r="B41" s="34"/>
      <c r="C41" s="36">
        <f>入力シート⑦!D14</f>
        <v>0</v>
      </c>
      <c r="D41" s="34"/>
      <c r="E41" s="998" t="s">
        <v>79</v>
      </c>
      <c r="F41" s="998"/>
      <c r="G41" s="998"/>
      <c r="H41" s="998"/>
      <c r="I41" s="998"/>
      <c r="J41" s="998"/>
      <c r="K41" s="998"/>
      <c r="L41" s="998"/>
      <c r="M41" s="998"/>
      <c r="N41" s="998"/>
      <c r="O41" s="998"/>
      <c r="P41" s="998"/>
      <c r="Q41" s="998"/>
      <c r="R41" s="998"/>
      <c r="S41" s="998"/>
      <c r="T41" s="998"/>
      <c r="U41" s="998"/>
      <c r="V41" s="998"/>
      <c r="W41" s="998"/>
      <c r="X41" s="998"/>
      <c r="Y41" s="998"/>
      <c r="Z41" s="998"/>
      <c r="AA41" s="998"/>
      <c r="AB41" s="998"/>
      <c r="AC41" s="998"/>
      <c r="AD41" s="998"/>
      <c r="AE41" s="998"/>
      <c r="AF41" s="998"/>
      <c r="AG41" s="998"/>
      <c r="AH41" s="998"/>
      <c r="AI41" s="998"/>
      <c r="AJ41" s="998"/>
      <c r="AK41" s="32"/>
      <c r="AL41" s="20"/>
    </row>
    <row r="42" spans="1:38" s="2" customFormat="1" ht="16.5" customHeight="1" x14ac:dyDescent="0.15">
      <c r="A42" s="1"/>
      <c r="B42" s="34"/>
      <c r="C42" s="32"/>
      <c r="D42" s="34"/>
      <c r="E42" s="998"/>
      <c r="F42" s="998"/>
      <c r="G42" s="998"/>
      <c r="H42" s="998"/>
      <c r="I42" s="998"/>
      <c r="J42" s="998"/>
      <c r="K42" s="998"/>
      <c r="L42" s="998"/>
      <c r="M42" s="998"/>
      <c r="N42" s="998"/>
      <c r="O42" s="998"/>
      <c r="P42" s="998"/>
      <c r="Q42" s="998"/>
      <c r="R42" s="998"/>
      <c r="S42" s="998"/>
      <c r="T42" s="998"/>
      <c r="U42" s="998"/>
      <c r="V42" s="998"/>
      <c r="W42" s="998"/>
      <c r="X42" s="998"/>
      <c r="Y42" s="998"/>
      <c r="Z42" s="998"/>
      <c r="AA42" s="998"/>
      <c r="AB42" s="998"/>
      <c r="AC42" s="998"/>
      <c r="AD42" s="998"/>
      <c r="AE42" s="998"/>
      <c r="AF42" s="998"/>
      <c r="AG42" s="998"/>
      <c r="AH42" s="998"/>
      <c r="AI42" s="998"/>
      <c r="AJ42" s="998"/>
      <c r="AK42" s="32"/>
      <c r="AL42" s="20"/>
    </row>
    <row r="43" spans="1:38" s="2" customFormat="1" ht="16.5" customHeight="1" x14ac:dyDescent="0.15">
      <c r="A43" s="1"/>
      <c r="B43" s="34"/>
      <c r="C43" s="32"/>
      <c r="D43" s="34"/>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2"/>
      <c r="AL43" s="20"/>
    </row>
    <row r="44" spans="1:38" s="2" customFormat="1" ht="16.5" customHeight="1" x14ac:dyDescent="0.15">
      <c r="A44" s="1"/>
      <c r="B44" s="34"/>
      <c r="C44" s="36">
        <f>入力シート⑦!D16</f>
        <v>0</v>
      </c>
      <c r="D44" s="34"/>
      <c r="E44" s="998" t="s">
        <v>80</v>
      </c>
      <c r="F44" s="998"/>
      <c r="G44" s="998"/>
      <c r="H44" s="998"/>
      <c r="I44" s="998"/>
      <c r="J44" s="998"/>
      <c r="K44" s="998"/>
      <c r="L44" s="998"/>
      <c r="M44" s="998"/>
      <c r="N44" s="998"/>
      <c r="O44" s="998"/>
      <c r="P44" s="998"/>
      <c r="Q44" s="998"/>
      <c r="R44" s="998"/>
      <c r="S44" s="998"/>
      <c r="T44" s="998"/>
      <c r="U44" s="998"/>
      <c r="V44" s="998"/>
      <c r="W44" s="998"/>
      <c r="X44" s="998"/>
      <c r="Y44" s="998"/>
      <c r="Z44" s="998"/>
      <c r="AA44" s="998"/>
      <c r="AB44" s="998"/>
      <c r="AC44" s="998"/>
      <c r="AD44" s="998"/>
      <c r="AE44" s="998"/>
      <c r="AF44" s="998"/>
      <c r="AG44" s="998"/>
      <c r="AH44" s="998"/>
      <c r="AI44" s="998"/>
      <c r="AJ44" s="998"/>
      <c r="AK44" s="32"/>
      <c r="AL44" s="20"/>
    </row>
    <row r="45" spans="1:38" s="2" customFormat="1" ht="16.5" customHeight="1" x14ac:dyDescent="0.15">
      <c r="A45" s="1"/>
      <c r="B45" s="34"/>
      <c r="C45" s="34"/>
      <c r="D45" s="34"/>
      <c r="E45" s="999">
        <f>入力シート⑦!E17</f>
        <v>0</v>
      </c>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32"/>
      <c r="AL45" s="20"/>
    </row>
    <row r="46" spans="1:38" s="2" customFormat="1" ht="16.5" customHeight="1" x14ac:dyDescent="0.15">
      <c r="A46" s="1"/>
      <c r="B46" s="34"/>
      <c r="C46" s="34"/>
      <c r="D46" s="34"/>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32"/>
      <c r="AL46" s="20"/>
    </row>
    <row r="47" spans="1:38" s="2" customFormat="1" ht="16.5" customHeight="1" x14ac:dyDescent="0.15">
      <c r="A47" s="1"/>
      <c r="B47" s="34"/>
      <c r="C47" s="34"/>
      <c r="D47" s="34"/>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32"/>
      <c r="AL47" s="20"/>
    </row>
    <row r="48" spans="1:38" s="2" customFormat="1" ht="16.5" customHeight="1" x14ac:dyDescent="0.15">
      <c r="A48" s="1"/>
      <c r="B48" s="34"/>
      <c r="C48" s="34"/>
      <c r="D48" s="34"/>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32"/>
      <c r="AL48" s="20"/>
    </row>
    <row r="49" spans="1:91" s="2" customFormat="1" ht="16.5" customHeight="1" x14ac:dyDescent="0.15">
      <c r="A49" s="1"/>
      <c r="B49" s="34"/>
      <c r="C49" s="34"/>
      <c r="D49" s="34"/>
      <c r="E49" s="791"/>
      <c r="F49" s="791"/>
      <c r="G49" s="791"/>
      <c r="H49" s="791"/>
      <c r="I49" s="791"/>
      <c r="J49" s="791"/>
      <c r="K49" s="791"/>
      <c r="L49" s="791"/>
      <c r="M49" s="791"/>
      <c r="N49" s="791"/>
      <c r="O49" s="791"/>
      <c r="P49" s="791"/>
      <c r="Q49" s="791"/>
      <c r="R49" s="791"/>
      <c r="S49" s="791"/>
      <c r="T49" s="791"/>
      <c r="U49" s="791"/>
      <c r="V49" s="791"/>
      <c r="W49" s="791"/>
      <c r="X49" s="791"/>
      <c r="Y49" s="791"/>
      <c r="Z49" s="791"/>
      <c r="AA49" s="791"/>
      <c r="AB49" s="791"/>
      <c r="AC49" s="791"/>
      <c r="AD49" s="791"/>
      <c r="AE49" s="791"/>
      <c r="AF49" s="791"/>
      <c r="AG49" s="791"/>
      <c r="AH49" s="791"/>
      <c r="AI49" s="791"/>
      <c r="AJ49" s="791"/>
      <c r="AK49" s="32"/>
      <c r="AL49" s="20"/>
    </row>
    <row r="50" spans="1:91" s="2" customFormat="1" ht="16.5" customHeight="1" x14ac:dyDescent="0.15">
      <c r="A50" s="1"/>
      <c r="B50" s="32"/>
      <c r="C50" s="32"/>
      <c r="D50" s="32"/>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c r="AK50" s="32"/>
      <c r="AL50" s="20"/>
    </row>
    <row r="51" spans="1:91" s="2" customFormat="1" ht="16.5" customHeight="1" x14ac:dyDescent="0.15">
      <c r="A51" s="1"/>
      <c r="B51" s="32"/>
      <c r="C51" s="32"/>
      <c r="D51" s="32"/>
      <c r="E51" s="40" t="s">
        <v>81</v>
      </c>
      <c r="F51" s="41"/>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2"/>
      <c r="AL51" s="20"/>
    </row>
    <row r="52" spans="1:91" s="2" customFormat="1" ht="16.5" customHeight="1" x14ac:dyDescent="0.15">
      <c r="A52" s="1"/>
      <c r="B52" s="32"/>
      <c r="C52" s="32"/>
      <c r="D52" s="32"/>
      <c r="E52" s="40" t="s">
        <v>82</v>
      </c>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2"/>
      <c r="AL52" s="20"/>
    </row>
    <row r="53" spans="1:91" s="2" customFormat="1" ht="16.5" customHeight="1" x14ac:dyDescent="0.15">
      <c r="A53" s="1"/>
      <c r="B53" s="32"/>
      <c r="C53" s="32"/>
      <c r="D53" s="32"/>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2"/>
      <c r="AL53" s="20"/>
    </row>
    <row r="54" spans="1:91" ht="20.100000000000001" customHeight="1" x14ac:dyDescent="0.15">
      <c r="A54" s="1"/>
      <c r="B54" s="1"/>
      <c r="C54" s="22"/>
      <c r="D54" s="1"/>
      <c r="E54" s="1"/>
      <c r="F54" s="1"/>
      <c r="G54" s="1"/>
      <c r="H54" s="1"/>
      <c r="I54" s="1"/>
      <c r="J54" s="25"/>
      <c r="K54" s="25"/>
      <c r="L54" s="25"/>
      <c r="M54" s="25"/>
      <c r="N54" s="25"/>
      <c r="O54" s="25"/>
      <c r="P54" s="25"/>
      <c r="Q54" s="25"/>
      <c r="R54" s="25"/>
      <c r="S54" s="25"/>
      <c r="T54" s="26"/>
      <c r="U54" s="26"/>
      <c r="V54" s="26"/>
      <c r="W54" s="26"/>
      <c r="X54" s="26"/>
      <c r="Y54" s="26"/>
      <c r="Z54" s="26"/>
      <c r="AA54" s="26"/>
      <c r="AB54" s="26"/>
      <c r="AC54" s="26"/>
      <c r="AD54" s="26"/>
      <c r="AE54" s="26"/>
      <c r="AF54" s="26"/>
      <c r="AG54" s="26"/>
      <c r="AH54" s="26"/>
      <c r="AI54" s="26"/>
      <c r="AJ54" s="26"/>
      <c r="AK54" s="26"/>
      <c r="AL54" s="26"/>
    </row>
    <row r="55" spans="1:91" ht="11.2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91" ht="11.25" customHeight="1" x14ac:dyDescent="0.15"/>
    <row r="57" spans="1:91" ht="11.25" customHeight="1" x14ac:dyDescent="0.15"/>
    <row r="58" spans="1:91" s="4" customFormat="1" ht="11.25" customHeight="1"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25" x14ac:dyDescent="0.1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25" hidden="1" x14ac:dyDescent="0.15">
      <c r="B68" s="27"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25"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G5Il38Wh6K7qtble6Z9wBF31M3L5PG3On56A2B+V7nmY+iU4bkcABxvBzM4OGJy2wojfFbLWOAWNpa0iBui2Pw==" saltValue="cxgeo3+Mq0RxjnahRCEdPA==" spinCount="100000" sheet="1" objects="1" scenarios="1" selectLockedCells="1"/>
  <mergeCells count="23">
    <mergeCell ref="B3:AK3"/>
    <mergeCell ref="B4:AK4"/>
    <mergeCell ref="A6:AL6"/>
    <mergeCell ref="AA7:AD7"/>
    <mergeCell ref="AF7:AG7"/>
    <mergeCell ref="AI7:AJ7"/>
    <mergeCell ref="E33:AJ34"/>
    <mergeCell ref="O11:S11"/>
    <mergeCell ref="T11:AK11"/>
    <mergeCell ref="O13:S13"/>
    <mergeCell ref="T13:AK13"/>
    <mergeCell ref="B16:AK18"/>
    <mergeCell ref="B19:AK19"/>
    <mergeCell ref="B21:D21"/>
    <mergeCell ref="E21:AK21"/>
    <mergeCell ref="E25:AK27"/>
    <mergeCell ref="B31:D31"/>
    <mergeCell ref="E31:AK31"/>
    <mergeCell ref="E36:AJ38"/>
    <mergeCell ref="E39:AJ39"/>
    <mergeCell ref="E41:AJ42"/>
    <mergeCell ref="E44:AJ44"/>
    <mergeCell ref="E45:AJ50"/>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F56D-70E1-4429-92A3-4894845997EB}">
  <sheetPr>
    <tabColor theme="8"/>
  </sheetPr>
  <dimension ref="A1:BZ84"/>
  <sheetViews>
    <sheetView showZeros="0" view="pageBreakPreview" zoomScaleNormal="100" zoomScaleSheetLayoutView="100" workbookViewId="0">
      <selection activeCell="H3" sqref="H3"/>
    </sheetView>
  </sheetViews>
  <sheetFormatPr defaultColWidth="9" defaultRowHeight="14.25" x14ac:dyDescent="0.15"/>
  <cols>
    <col min="1" max="1" width="6.125" style="128" bestFit="1" customWidth="1"/>
    <col min="2" max="2" width="32" style="128" customWidth="1"/>
    <col min="3" max="3" width="6.875" style="128" customWidth="1"/>
    <col min="4" max="4" width="5.875" style="128" customWidth="1"/>
    <col min="5" max="5" width="6.875" style="128" customWidth="1"/>
    <col min="6" max="6" width="5.875" style="128" customWidth="1"/>
    <col min="7" max="7" width="6.875" style="128" customWidth="1"/>
    <col min="8" max="8" width="6.25" style="128" customWidth="1"/>
    <col min="9" max="9" width="13.125" style="128" customWidth="1"/>
    <col min="10" max="10" width="58.375" style="136" customWidth="1"/>
    <col min="11" max="11" width="7.125" style="128" hidden="1" customWidth="1"/>
    <col min="12" max="13" width="4.5" style="113" hidden="1" customWidth="1"/>
    <col min="14" max="14" width="13.75" style="113" hidden="1" customWidth="1"/>
    <col min="15" max="15" width="9" style="113" customWidth="1"/>
    <col min="16" max="78" width="9" style="113"/>
    <col min="79" max="16384" width="9" style="128"/>
  </cols>
  <sheetData>
    <row r="1" spans="1:14" ht="50.25" customHeight="1" thickBot="1" x14ac:dyDescent="0.2">
      <c r="A1" s="452" t="s">
        <v>151</v>
      </c>
      <c r="B1" s="452"/>
      <c r="C1" s="452"/>
      <c r="D1" s="452"/>
      <c r="E1" s="452"/>
      <c r="F1" s="452"/>
      <c r="G1" s="452"/>
      <c r="H1" s="452"/>
      <c r="I1" s="452"/>
      <c r="J1" s="452"/>
    </row>
    <row r="2" spans="1:14" ht="30" customHeight="1" x14ac:dyDescent="0.15">
      <c r="A2" s="453" t="s">
        <v>152</v>
      </c>
      <c r="B2" s="454"/>
      <c r="C2" s="453" t="s">
        <v>153</v>
      </c>
      <c r="D2" s="454"/>
      <c r="E2" s="454"/>
      <c r="F2" s="454"/>
      <c r="G2" s="454"/>
      <c r="H2" s="454"/>
      <c r="I2" s="455"/>
      <c r="J2" s="137" t="s">
        <v>154</v>
      </c>
      <c r="K2" s="128">
        <v>7</v>
      </c>
      <c r="M2" s="113">
        <v>1</v>
      </c>
      <c r="N2" s="113" t="s">
        <v>155</v>
      </c>
    </row>
    <row r="3" spans="1:14" ht="30" customHeight="1" x14ac:dyDescent="0.15">
      <c r="A3" s="138" t="s">
        <v>156</v>
      </c>
      <c r="B3" s="139" t="s">
        <v>157</v>
      </c>
      <c r="C3" s="140" t="s">
        <v>0</v>
      </c>
      <c r="D3" s="261">
        <v>8</v>
      </c>
      <c r="E3" s="141" t="s">
        <v>22</v>
      </c>
      <c r="F3" s="142"/>
      <c r="G3" s="143" t="s">
        <v>158</v>
      </c>
      <c r="H3" s="142"/>
      <c r="I3" s="144" t="s">
        <v>159</v>
      </c>
      <c r="J3" s="145" t="s">
        <v>160</v>
      </c>
      <c r="K3" s="128">
        <v>8</v>
      </c>
      <c r="M3" s="113">
        <v>2</v>
      </c>
      <c r="N3" s="113" t="s">
        <v>161</v>
      </c>
    </row>
    <row r="4" spans="1:14" ht="30" customHeight="1" x14ac:dyDescent="0.15">
      <c r="A4" s="138" t="s">
        <v>162</v>
      </c>
      <c r="B4" s="139" t="s">
        <v>163</v>
      </c>
      <c r="C4" s="440"/>
      <c r="D4" s="441"/>
      <c r="E4" s="441"/>
      <c r="F4" s="441"/>
      <c r="G4" s="441"/>
      <c r="H4" s="441"/>
      <c r="I4" s="442"/>
      <c r="J4" s="146" t="s">
        <v>164</v>
      </c>
      <c r="M4" s="113">
        <v>3</v>
      </c>
      <c r="N4" s="113" t="s">
        <v>165</v>
      </c>
    </row>
    <row r="5" spans="1:14" ht="30" customHeight="1" x14ac:dyDescent="0.15">
      <c r="A5" s="138" t="s">
        <v>166</v>
      </c>
      <c r="B5" s="139" t="s">
        <v>167</v>
      </c>
      <c r="C5" s="440"/>
      <c r="D5" s="441"/>
      <c r="E5" s="441"/>
      <c r="F5" s="441"/>
      <c r="G5" s="441"/>
      <c r="H5" s="441"/>
      <c r="I5" s="442"/>
      <c r="J5" s="146" t="s">
        <v>168</v>
      </c>
      <c r="K5" s="128" t="s">
        <v>169</v>
      </c>
      <c r="M5" s="113">
        <v>4</v>
      </c>
      <c r="N5" s="113" t="s">
        <v>170</v>
      </c>
    </row>
    <row r="6" spans="1:14" ht="30" customHeight="1" x14ac:dyDescent="0.15">
      <c r="A6" s="138" t="s">
        <v>171</v>
      </c>
      <c r="B6" s="139" t="s">
        <v>172</v>
      </c>
      <c r="C6" s="440"/>
      <c r="D6" s="441"/>
      <c r="E6" s="441"/>
      <c r="F6" s="441"/>
      <c r="G6" s="441"/>
      <c r="H6" s="441"/>
      <c r="I6" s="442"/>
      <c r="J6" s="146" t="s">
        <v>173</v>
      </c>
      <c r="K6" s="128" t="s">
        <v>174</v>
      </c>
      <c r="M6" s="113">
        <v>5</v>
      </c>
      <c r="N6" s="113" t="s">
        <v>175</v>
      </c>
    </row>
    <row r="7" spans="1:14" ht="30" customHeight="1" x14ac:dyDescent="0.15">
      <c r="A7" s="138" t="s">
        <v>176</v>
      </c>
      <c r="B7" s="139" t="s">
        <v>177</v>
      </c>
      <c r="C7" s="440"/>
      <c r="D7" s="441"/>
      <c r="E7" s="441"/>
      <c r="F7" s="441"/>
      <c r="G7" s="441"/>
      <c r="H7" s="441"/>
      <c r="I7" s="442"/>
      <c r="J7" s="146" t="s">
        <v>178</v>
      </c>
      <c r="M7" s="113">
        <v>6</v>
      </c>
      <c r="N7" s="113" t="s">
        <v>179</v>
      </c>
    </row>
    <row r="8" spans="1:14" ht="30" customHeight="1" x14ac:dyDescent="0.15">
      <c r="A8" s="138" t="s">
        <v>180</v>
      </c>
      <c r="B8" s="139" t="s">
        <v>181</v>
      </c>
      <c r="C8" s="443"/>
      <c r="D8" s="444"/>
      <c r="E8" s="444"/>
      <c r="F8" s="444"/>
      <c r="G8" s="444"/>
      <c r="H8" s="444"/>
      <c r="I8" s="445"/>
      <c r="J8" s="146" t="s">
        <v>182</v>
      </c>
      <c r="M8" s="113">
        <v>7</v>
      </c>
    </row>
    <row r="9" spans="1:14" ht="30" customHeight="1" x14ac:dyDescent="0.15">
      <c r="A9" s="138" t="s">
        <v>503</v>
      </c>
      <c r="B9" s="139" t="s">
        <v>184</v>
      </c>
      <c r="C9" s="443"/>
      <c r="D9" s="444"/>
      <c r="E9" s="444"/>
      <c r="F9" s="444"/>
      <c r="G9" s="444"/>
      <c r="H9" s="444"/>
      <c r="I9" s="445"/>
      <c r="J9" s="147" t="s">
        <v>185</v>
      </c>
      <c r="M9" s="113">
        <v>8</v>
      </c>
    </row>
    <row r="10" spans="1:14" ht="81.599999999999994" customHeight="1" x14ac:dyDescent="0.15">
      <c r="A10" s="138" t="s">
        <v>504</v>
      </c>
      <c r="B10" s="148" t="s">
        <v>187</v>
      </c>
      <c r="C10" s="456"/>
      <c r="D10" s="457"/>
      <c r="E10" s="457"/>
      <c r="F10" s="457"/>
      <c r="G10" s="457"/>
      <c r="H10" s="457"/>
      <c r="I10" s="458"/>
      <c r="J10" s="149" t="s">
        <v>188</v>
      </c>
      <c r="M10" s="113">
        <v>9</v>
      </c>
    </row>
    <row r="11" spans="1:14" ht="30" customHeight="1" x14ac:dyDescent="0.15">
      <c r="A11" s="138" t="s">
        <v>183</v>
      </c>
      <c r="B11" s="148" t="s">
        <v>189</v>
      </c>
      <c r="C11" s="150" t="s">
        <v>0</v>
      </c>
      <c r="D11" s="261">
        <v>8</v>
      </c>
      <c r="E11" s="151" t="s">
        <v>22</v>
      </c>
      <c r="F11" s="142"/>
      <c r="G11" s="143" t="s">
        <v>158</v>
      </c>
      <c r="H11" s="142"/>
      <c r="I11" s="144" t="s">
        <v>190</v>
      </c>
      <c r="J11" s="149" t="s">
        <v>191</v>
      </c>
      <c r="M11" s="113">
        <v>10</v>
      </c>
    </row>
    <row r="12" spans="1:14" ht="30.6" customHeight="1" x14ac:dyDescent="0.15">
      <c r="A12" s="138" t="s">
        <v>186</v>
      </c>
      <c r="B12" s="148" t="s">
        <v>192</v>
      </c>
      <c r="C12" s="459" t="s">
        <v>193</v>
      </c>
      <c r="D12" s="460"/>
      <c r="E12" s="460"/>
      <c r="F12" s="142"/>
      <c r="G12" s="152" t="s">
        <v>194</v>
      </c>
      <c r="H12" s="152"/>
      <c r="I12" s="153"/>
      <c r="J12" s="149" t="s">
        <v>191</v>
      </c>
      <c r="M12" s="113">
        <v>11</v>
      </c>
    </row>
    <row r="13" spans="1:14" ht="30.6" customHeight="1" x14ac:dyDescent="0.15">
      <c r="A13" s="138" t="s">
        <v>198</v>
      </c>
      <c r="B13" s="148" t="s">
        <v>195</v>
      </c>
      <c r="C13" s="450" t="s">
        <v>196</v>
      </c>
      <c r="D13" s="451"/>
      <c r="E13" s="441"/>
      <c r="F13" s="441"/>
      <c r="G13" s="441"/>
      <c r="H13" s="441"/>
      <c r="I13" s="153"/>
      <c r="J13" s="149" t="s">
        <v>191</v>
      </c>
      <c r="M13" s="113">
        <v>12</v>
      </c>
    </row>
    <row r="14" spans="1:14" ht="30" customHeight="1" x14ac:dyDescent="0.15">
      <c r="A14" s="138" t="s">
        <v>201</v>
      </c>
      <c r="B14" s="148" t="s">
        <v>197</v>
      </c>
      <c r="C14" s="437"/>
      <c r="D14" s="438"/>
      <c r="E14" s="438"/>
      <c r="F14" s="438"/>
      <c r="G14" s="438"/>
      <c r="H14" s="438"/>
      <c r="I14" s="439"/>
      <c r="J14" s="149" t="s">
        <v>191</v>
      </c>
      <c r="M14" s="113">
        <v>13</v>
      </c>
    </row>
    <row r="15" spans="1:14" ht="30" customHeight="1" x14ac:dyDescent="0.15">
      <c r="A15" s="138" t="s">
        <v>204</v>
      </c>
      <c r="B15" s="139" t="s">
        <v>199</v>
      </c>
      <c r="C15" s="440"/>
      <c r="D15" s="441"/>
      <c r="E15" s="441"/>
      <c r="F15" s="441"/>
      <c r="G15" s="441"/>
      <c r="H15" s="441"/>
      <c r="I15" s="442"/>
      <c r="J15" s="146" t="s">
        <v>200</v>
      </c>
      <c r="M15" s="113">
        <v>14</v>
      </c>
    </row>
    <row r="16" spans="1:14" ht="30" customHeight="1" x14ac:dyDescent="0.15">
      <c r="A16" s="138" t="s">
        <v>207</v>
      </c>
      <c r="B16" s="139" t="s">
        <v>202</v>
      </c>
      <c r="C16" s="440"/>
      <c r="D16" s="441"/>
      <c r="E16" s="441"/>
      <c r="F16" s="441"/>
      <c r="G16" s="441"/>
      <c r="H16" s="441"/>
      <c r="I16" s="442"/>
      <c r="J16" s="146" t="s">
        <v>203</v>
      </c>
      <c r="M16" s="113">
        <v>15</v>
      </c>
    </row>
    <row r="17" spans="1:13" ht="30" customHeight="1" x14ac:dyDescent="0.15">
      <c r="A17" s="138" t="s">
        <v>210</v>
      </c>
      <c r="B17" s="139" t="s">
        <v>205</v>
      </c>
      <c r="C17" s="443"/>
      <c r="D17" s="444"/>
      <c r="E17" s="444"/>
      <c r="F17" s="444"/>
      <c r="G17" s="444"/>
      <c r="H17" s="444"/>
      <c r="I17" s="445"/>
      <c r="J17" s="146" t="s">
        <v>206</v>
      </c>
      <c r="M17" s="113">
        <v>16</v>
      </c>
    </row>
    <row r="18" spans="1:13" ht="30" customHeight="1" x14ac:dyDescent="0.15">
      <c r="A18" s="138" t="s">
        <v>505</v>
      </c>
      <c r="B18" s="155" t="s">
        <v>208</v>
      </c>
      <c r="C18" s="443"/>
      <c r="D18" s="444"/>
      <c r="E18" s="444"/>
      <c r="F18" s="444"/>
      <c r="G18" s="444"/>
      <c r="H18" s="444"/>
      <c r="I18" s="445"/>
      <c r="J18" s="156" t="s">
        <v>209</v>
      </c>
      <c r="M18" s="113">
        <v>17</v>
      </c>
    </row>
    <row r="19" spans="1:13" ht="30" customHeight="1" x14ac:dyDescent="0.15">
      <c r="A19" s="138" t="s">
        <v>506</v>
      </c>
      <c r="B19" s="155" t="s">
        <v>211</v>
      </c>
      <c r="C19" s="446"/>
      <c r="D19" s="447"/>
      <c r="E19" s="447"/>
      <c r="F19" s="152" t="s">
        <v>212</v>
      </c>
      <c r="G19" s="448"/>
      <c r="H19" s="448"/>
      <c r="I19" s="449"/>
      <c r="J19" s="157" t="s">
        <v>213</v>
      </c>
      <c r="M19" s="113">
        <v>18</v>
      </c>
    </row>
    <row r="20" spans="1:13" ht="30" customHeight="1" x14ac:dyDescent="0.15">
      <c r="A20" s="435" t="s">
        <v>214</v>
      </c>
      <c r="B20" s="435"/>
      <c r="C20" s="435"/>
      <c r="D20" s="435"/>
      <c r="E20" s="435"/>
      <c r="F20" s="435"/>
      <c r="G20" s="435"/>
      <c r="H20" s="435"/>
      <c r="I20" s="435"/>
      <c r="J20" s="435"/>
      <c r="M20" s="113">
        <v>19</v>
      </c>
    </row>
    <row r="21" spans="1:13" ht="30" customHeight="1" x14ac:dyDescent="0.15">
      <c r="A21" s="436"/>
      <c r="B21" s="436"/>
      <c r="C21" s="436"/>
      <c r="D21" s="436"/>
      <c r="E21" s="436"/>
      <c r="F21" s="436"/>
      <c r="G21" s="436"/>
      <c r="H21" s="436"/>
      <c r="I21" s="436"/>
      <c r="J21" s="436"/>
      <c r="K21" s="128" t="s">
        <v>215</v>
      </c>
      <c r="M21" s="113">
        <v>20</v>
      </c>
    </row>
    <row r="22" spans="1:13" ht="56.25" customHeight="1" x14ac:dyDescent="0.15">
      <c r="A22" s="436"/>
      <c r="B22" s="436"/>
      <c r="C22" s="436"/>
      <c r="D22" s="436"/>
      <c r="E22" s="436"/>
      <c r="F22" s="436"/>
      <c r="G22" s="436"/>
      <c r="H22" s="436"/>
      <c r="I22" s="436"/>
      <c r="J22" s="436"/>
      <c r="M22" s="113">
        <v>21</v>
      </c>
    </row>
    <row r="23" spans="1:13" ht="131.25" customHeight="1" x14ac:dyDescent="0.15">
      <c r="A23" s="113"/>
      <c r="B23" s="113"/>
      <c r="C23" s="113"/>
      <c r="D23" s="113"/>
      <c r="E23" s="113"/>
      <c r="F23" s="113"/>
      <c r="G23" s="113"/>
      <c r="H23" s="113"/>
      <c r="I23" s="113"/>
      <c r="J23" s="135"/>
      <c r="M23" s="113">
        <v>22</v>
      </c>
    </row>
    <row r="24" spans="1:13" ht="27" customHeight="1" x14ac:dyDescent="0.15">
      <c r="A24" s="113"/>
      <c r="B24" s="113"/>
      <c r="C24" s="113"/>
      <c r="D24" s="113"/>
      <c r="E24" s="113"/>
      <c r="F24" s="113"/>
      <c r="G24" s="113"/>
      <c r="H24" s="113"/>
      <c r="I24" s="113"/>
      <c r="J24" s="135"/>
      <c r="M24" s="113">
        <v>23</v>
      </c>
    </row>
    <row r="25" spans="1:13" s="113" customFormat="1" ht="46.5" customHeight="1" x14ac:dyDescent="0.15">
      <c r="J25" s="135"/>
      <c r="M25" s="113">
        <v>24</v>
      </c>
    </row>
    <row r="26" spans="1:13" s="113" customFormat="1" ht="69" customHeight="1" x14ac:dyDescent="0.15">
      <c r="J26" s="135"/>
      <c r="M26" s="113">
        <v>25</v>
      </c>
    </row>
    <row r="27" spans="1:13" s="113" customFormat="1" ht="45.75" customHeight="1" x14ac:dyDescent="0.15">
      <c r="J27" s="135"/>
      <c r="M27" s="113">
        <v>26</v>
      </c>
    </row>
    <row r="28" spans="1:13" s="113" customFormat="1" ht="90.75" customHeight="1" x14ac:dyDescent="0.15">
      <c r="J28" s="135"/>
      <c r="M28" s="113">
        <v>27</v>
      </c>
    </row>
    <row r="29" spans="1:13" s="113" customFormat="1" ht="41.25" customHeight="1" x14ac:dyDescent="0.15">
      <c r="J29" s="135"/>
      <c r="M29" s="113">
        <v>28</v>
      </c>
    </row>
    <row r="30" spans="1:13" s="113" customFormat="1" ht="87" customHeight="1" x14ac:dyDescent="0.15">
      <c r="J30" s="135"/>
      <c r="M30" s="113">
        <v>29</v>
      </c>
    </row>
    <row r="31" spans="1:13" s="113" customFormat="1" ht="43.5" customHeight="1" x14ac:dyDescent="0.15">
      <c r="J31" s="135"/>
      <c r="M31" s="113">
        <v>30</v>
      </c>
    </row>
    <row r="32" spans="1:13" s="113" customFormat="1" ht="18.75" customHeight="1" x14ac:dyDescent="0.15">
      <c r="J32" s="135"/>
      <c r="M32" s="113">
        <v>31</v>
      </c>
    </row>
    <row r="33" spans="10:10" s="113" customFormat="1" ht="18.75" customHeight="1" x14ac:dyDescent="0.15">
      <c r="J33" s="135"/>
    </row>
    <row r="34" spans="10:10" s="113" customFormat="1" ht="18.75" customHeight="1" x14ac:dyDescent="0.15">
      <c r="J34" s="135"/>
    </row>
    <row r="35" spans="10:10" s="113" customFormat="1" ht="18.75" customHeight="1" x14ac:dyDescent="0.15">
      <c r="J35" s="135"/>
    </row>
    <row r="36" spans="10:10" s="113" customFormat="1" ht="18.75" customHeight="1" x14ac:dyDescent="0.15">
      <c r="J36" s="135"/>
    </row>
    <row r="37" spans="10:10" s="113" customFormat="1" ht="18.75" customHeight="1" x14ac:dyDescent="0.15">
      <c r="J37" s="135"/>
    </row>
    <row r="38" spans="10:10" s="113" customFormat="1" ht="18.75" customHeight="1" x14ac:dyDescent="0.15">
      <c r="J38" s="135"/>
    </row>
    <row r="39" spans="10:10" s="113" customFormat="1" ht="18.75" customHeight="1" x14ac:dyDescent="0.15">
      <c r="J39" s="135"/>
    </row>
    <row r="40" spans="10:10" s="113" customFormat="1" ht="18.75" customHeight="1" x14ac:dyDescent="0.15">
      <c r="J40" s="135"/>
    </row>
    <row r="41" spans="10:10" s="113" customFormat="1" ht="18.75" customHeight="1" x14ac:dyDescent="0.15">
      <c r="J41" s="135"/>
    </row>
    <row r="42" spans="10:10" s="113" customFormat="1" ht="18.75" customHeight="1" x14ac:dyDescent="0.15">
      <c r="J42" s="135"/>
    </row>
    <row r="43" spans="10:10" s="113" customFormat="1" ht="18.75" customHeight="1" x14ac:dyDescent="0.15">
      <c r="J43" s="135"/>
    </row>
    <row r="44" spans="10:10" s="113" customFormat="1" ht="18.75" customHeight="1" x14ac:dyDescent="0.15">
      <c r="J44" s="135"/>
    </row>
    <row r="45" spans="10:10" s="113" customFormat="1" ht="18.75" customHeight="1" x14ac:dyDescent="0.15">
      <c r="J45" s="135"/>
    </row>
    <row r="46" spans="10:10" s="113" customFormat="1" ht="18.75" customHeight="1" x14ac:dyDescent="0.15">
      <c r="J46" s="135"/>
    </row>
    <row r="47" spans="10:10" s="113" customFormat="1" ht="18.75" customHeight="1" x14ac:dyDescent="0.15">
      <c r="J47" s="135"/>
    </row>
    <row r="48" spans="10:10" s="113" customFormat="1" ht="18.75" customHeight="1" x14ac:dyDescent="0.15">
      <c r="J48" s="135"/>
    </row>
    <row r="49" spans="10:10" s="113" customFormat="1" ht="18.75" customHeight="1" x14ac:dyDescent="0.15">
      <c r="J49" s="135"/>
    </row>
    <row r="50" spans="10:10" s="113" customFormat="1" ht="18.75" customHeight="1" x14ac:dyDescent="0.15">
      <c r="J50" s="135"/>
    </row>
    <row r="51" spans="10:10" s="113" customFormat="1" ht="18.75" customHeight="1" x14ac:dyDescent="0.15">
      <c r="J51" s="135"/>
    </row>
    <row r="52" spans="10:10" s="113" customFormat="1" ht="18.75" customHeight="1" x14ac:dyDescent="0.15">
      <c r="J52" s="135"/>
    </row>
    <row r="53" spans="10:10" s="113" customFormat="1" ht="18.75" customHeight="1" x14ac:dyDescent="0.15">
      <c r="J53" s="135"/>
    </row>
    <row r="54" spans="10:10" s="113" customFormat="1" ht="18.75" customHeight="1" x14ac:dyDescent="0.15">
      <c r="J54" s="135"/>
    </row>
    <row r="55" spans="10:10" s="113" customFormat="1" ht="18.75" customHeight="1" x14ac:dyDescent="0.15">
      <c r="J55" s="135"/>
    </row>
    <row r="56" spans="10:10" s="113" customFormat="1" ht="18.75" customHeight="1" x14ac:dyDescent="0.15">
      <c r="J56" s="135"/>
    </row>
    <row r="57" spans="10:10" s="113" customFormat="1" ht="18.75" customHeight="1" x14ac:dyDescent="0.15">
      <c r="J57" s="135"/>
    </row>
    <row r="58" spans="10:10" s="113" customFormat="1" ht="18.75" customHeight="1" x14ac:dyDescent="0.15">
      <c r="J58" s="135"/>
    </row>
    <row r="59" spans="10:10" s="113" customFormat="1" ht="18.75" customHeight="1" x14ac:dyDescent="0.15">
      <c r="J59" s="135"/>
    </row>
    <row r="60" spans="10:10" s="113" customFormat="1" ht="18.75" customHeight="1" x14ac:dyDescent="0.15">
      <c r="J60" s="135"/>
    </row>
    <row r="61" spans="10:10" s="113" customFormat="1" ht="18.75" customHeight="1" x14ac:dyDescent="0.15">
      <c r="J61" s="135"/>
    </row>
    <row r="62" spans="10:10" s="113" customFormat="1" ht="18.75" customHeight="1" x14ac:dyDescent="0.15">
      <c r="J62" s="135"/>
    </row>
    <row r="63" spans="10:10" s="113" customFormat="1" ht="18.75" customHeight="1" x14ac:dyDescent="0.15">
      <c r="J63" s="135"/>
    </row>
    <row r="64" spans="10:10" s="113" customFormat="1" ht="18.75" customHeight="1" x14ac:dyDescent="0.15">
      <c r="J64" s="135"/>
    </row>
    <row r="65" spans="1:10" s="113" customFormat="1" ht="18.75" customHeight="1" x14ac:dyDescent="0.15">
      <c r="J65" s="135"/>
    </row>
    <row r="66" spans="1:10" s="113" customFormat="1" ht="18.75" customHeight="1" x14ac:dyDescent="0.15">
      <c r="J66" s="135"/>
    </row>
    <row r="67" spans="1:10" s="113" customFormat="1" ht="18.75" customHeight="1" x14ac:dyDescent="0.15">
      <c r="J67" s="135"/>
    </row>
    <row r="68" spans="1:10" s="113" customFormat="1" ht="18.75" customHeight="1" x14ac:dyDescent="0.15">
      <c r="J68" s="135"/>
    </row>
    <row r="69" spans="1:10" s="113" customFormat="1" ht="18.75" customHeight="1" x14ac:dyDescent="0.15">
      <c r="J69" s="135"/>
    </row>
    <row r="70" spans="1:10" s="113" customFormat="1" ht="18.75" customHeight="1" x14ac:dyDescent="0.15">
      <c r="J70" s="135"/>
    </row>
    <row r="71" spans="1:10" s="113" customFormat="1" ht="18.75" customHeight="1" x14ac:dyDescent="0.15">
      <c r="A71" s="128"/>
      <c r="B71" s="128"/>
      <c r="C71" s="128"/>
      <c r="D71" s="128"/>
      <c r="E71" s="128"/>
      <c r="F71" s="128"/>
      <c r="G71" s="128"/>
      <c r="H71" s="128"/>
      <c r="I71" s="128"/>
      <c r="J71" s="136"/>
    </row>
    <row r="72" spans="1:10" s="113" customFormat="1" ht="18.75" customHeight="1" x14ac:dyDescent="0.15">
      <c r="A72" s="128"/>
      <c r="B72" s="128"/>
      <c r="C72" s="128"/>
      <c r="D72" s="128"/>
      <c r="E72" s="128"/>
      <c r="F72" s="128"/>
      <c r="G72" s="128"/>
      <c r="H72" s="128"/>
      <c r="I72" s="128"/>
      <c r="J72" s="136"/>
    </row>
    <row r="73" spans="1:10" s="113" customFormat="1" ht="18.75" customHeight="1" x14ac:dyDescent="0.15">
      <c r="A73" s="128"/>
      <c r="B73" s="128"/>
      <c r="C73" s="128"/>
      <c r="D73" s="128"/>
      <c r="E73" s="128"/>
      <c r="F73" s="128"/>
      <c r="G73" s="128"/>
      <c r="H73" s="128"/>
      <c r="I73" s="128"/>
      <c r="J73" s="136"/>
    </row>
    <row r="74" spans="1:10" s="113" customFormat="1" ht="18.75" customHeight="1" x14ac:dyDescent="0.15">
      <c r="A74" s="128"/>
      <c r="B74" s="128"/>
      <c r="C74" s="128"/>
      <c r="D74" s="128"/>
      <c r="E74" s="128"/>
      <c r="F74" s="128"/>
      <c r="G74" s="128"/>
      <c r="H74" s="128"/>
      <c r="I74" s="128"/>
      <c r="J74" s="136"/>
    </row>
    <row r="75" spans="1:10" s="113" customFormat="1" ht="18.75" customHeight="1" x14ac:dyDescent="0.15">
      <c r="A75" s="128"/>
      <c r="B75" s="128"/>
      <c r="C75" s="128"/>
      <c r="D75" s="128"/>
      <c r="E75" s="128"/>
      <c r="F75" s="128"/>
      <c r="G75" s="128"/>
      <c r="H75" s="128"/>
      <c r="I75" s="128"/>
      <c r="J75" s="136"/>
    </row>
    <row r="76" spans="1:10" s="113" customFormat="1" ht="18.75" customHeight="1" x14ac:dyDescent="0.15">
      <c r="A76" s="128"/>
      <c r="B76" s="128"/>
      <c r="C76" s="128"/>
      <c r="D76" s="128"/>
      <c r="E76" s="128"/>
      <c r="F76" s="128"/>
      <c r="G76" s="128"/>
      <c r="H76" s="128"/>
      <c r="I76" s="128"/>
      <c r="J76" s="136"/>
    </row>
    <row r="77" spans="1:10" s="113" customFormat="1" ht="18.75" customHeight="1" x14ac:dyDescent="0.15">
      <c r="A77" s="128"/>
      <c r="B77" s="128"/>
      <c r="C77" s="128"/>
      <c r="D77" s="128"/>
      <c r="E77" s="128"/>
      <c r="F77" s="128"/>
      <c r="G77" s="128"/>
      <c r="H77" s="128"/>
      <c r="I77" s="128"/>
      <c r="J77" s="136"/>
    </row>
    <row r="78" spans="1:10" s="113" customFormat="1" ht="18.75" customHeight="1" x14ac:dyDescent="0.15">
      <c r="A78" s="128"/>
      <c r="B78" s="128"/>
      <c r="C78" s="128"/>
      <c r="D78" s="128"/>
      <c r="E78" s="128"/>
      <c r="F78" s="128"/>
      <c r="G78" s="128"/>
      <c r="H78" s="128"/>
      <c r="I78" s="128"/>
      <c r="J78" s="136"/>
    </row>
    <row r="79" spans="1:10" s="113" customFormat="1" ht="18.75" customHeight="1" x14ac:dyDescent="0.15">
      <c r="A79" s="128"/>
      <c r="B79" s="128"/>
      <c r="C79" s="128"/>
      <c r="D79" s="128"/>
      <c r="E79" s="128"/>
      <c r="F79" s="128"/>
      <c r="G79" s="128"/>
      <c r="H79" s="128"/>
      <c r="I79" s="128"/>
      <c r="J79" s="136"/>
    </row>
    <row r="80" spans="1:10" s="113" customFormat="1" ht="18.75" customHeight="1" x14ac:dyDescent="0.15">
      <c r="A80" s="128"/>
      <c r="B80" s="128"/>
      <c r="C80" s="128"/>
      <c r="D80" s="128"/>
      <c r="E80" s="128"/>
      <c r="F80" s="128"/>
      <c r="G80" s="128"/>
      <c r="H80" s="128"/>
      <c r="I80" s="128"/>
      <c r="J80" s="136"/>
    </row>
    <row r="81" spans="1:10" s="113" customFormat="1" ht="18.75" customHeight="1" x14ac:dyDescent="0.15">
      <c r="A81" s="128"/>
      <c r="B81" s="128"/>
      <c r="C81" s="128"/>
      <c r="D81" s="128"/>
      <c r="E81" s="128"/>
      <c r="F81" s="128"/>
      <c r="G81" s="128"/>
      <c r="H81" s="128"/>
      <c r="I81" s="128"/>
      <c r="J81" s="136"/>
    </row>
    <row r="82" spans="1:10" s="113" customFormat="1" ht="18.75" customHeight="1" x14ac:dyDescent="0.15">
      <c r="A82" s="128"/>
      <c r="B82" s="128"/>
      <c r="C82" s="128"/>
      <c r="D82" s="128"/>
      <c r="E82" s="128"/>
      <c r="F82" s="128"/>
      <c r="G82" s="128"/>
      <c r="H82" s="128"/>
      <c r="I82" s="128"/>
      <c r="J82" s="136"/>
    </row>
    <row r="83" spans="1:10" ht="18.75" customHeight="1" x14ac:dyDescent="0.15"/>
    <row r="84" spans="1:10" ht="18.75" customHeight="1" x14ac:dyDescent="0.15"/>
  </sheetData>
  <sheetProtection algorithmName="SHA-512" hashValue="4fb0+KTXVXlIpSd3LMvdPVnS1TH9ak37b1z9NVLIAqOQkPZy8ay3WhLXBPTGMe8S0TmMFQfSzMeewKSDpkO77g==" saltValue="Cn7p5s8PsUMrywuAOfEdng==" spinCount="100000" sheet="1" objects="1" scenarios="1" selectLockedCells="1"/>
  <mergeCells count="21">
    <mergeCell ref="C13:D13"/>
    <mergeCell ref="E13:H13"/>
    <mergeCell ref="A1:J1"/>
    <mergeCell ref="A2:B2"/>
    <mergeCell ref="C2:I2"/>
    <mergeCell ref="C4:I4"/>
    <mergeCell ref="C5:I5"/>
    <mergeCell ref="C6:I6"/>
    <mergeCell ref="C7:I7"/>
    <mergeCell ref="C8:I8"/>
    <mergeCell ref="C9:I9"/>
    <mergeCell ref="C10:I10"/>
    <mergeCell ref="C12:E12"/>
    <mergeCell ref="A20:J22"/>
    <mergeCell ref="C14:I14"/>
    <mergeCell ref="C15:I15"/>
    <mergeCell ref="C16:I16"/>
    <mergeCell ref="C17:I17"/>
    <mergeCell ref="C18:I18"/>
    <mergeCell ref="C19:E19"/>
    <mergeCell ref="G19:I19"/>
  </mergeCells>
  <phoneticPr fontId="6"/>
  <dataValidations count="5">
    <dataValidation type="list" imeMode="off" allowBlank="1" showInputMessage="1" showErrorMessage="1" sqref="H3 H11" xr:uid="{0836C653-39C1-4255-A40F-08306ED0C21D}">
      <formula1>$M$2:$M$32</formula1>
    </dataValidation>
    <dataValidation type="list" imeMode="off" allowBlank="1" showInputMessage="1" showErrorMessage="1" sqref="F3" xr:uid="{2EAB6406-9B6D-493D-B0C9-EEB91E457878}">
      <formula1>$M$6:$M$8</formula1>
    </dataValidation>
    <dataValidation type="list" imeMode="off" allowBlank="1" showInputMessage="1" showErrorMessage="1" sqref="F11" xr:uid="{5C7A24AC-1657-4EB1-8348-97C4756BE8BC}">
      <formula1>$M$5:$M$7</formula1>
    </dataValidation>
    <dataValidation imeMode="off" allowBlank="1" showInputMessage="1" showErrorMessage="1" sqref="C17:I18 C9:I9" xr:uid="{FBC972E5-6B8A-4545-8A5E-D34879BD0677}"/>
    <dataValidation imeMode="hiragana" allowBlank="1" showInputMessage="1" showErrorMessage="1" sqref="D7:I7 D5:I5 C4:I4 C5:C8 C10:I10 C15:I16" xr:uid="{A2AFA680-53B6-4557-90EB-B4A8BB95806A}"/>
  </dataValidations>
  <hyperlinks>
    <hyperlink ref="J19" r:id="rId1" xr:uid="{C5B46EF2-C8B1-4514-B741-74A9E6615A52}"/>
  </hyperlinks>
  <pageMargins left="0.7" right="0.7" top="0.75" bottom="0.75" header="0.3" footer="0.3"/>
  <pageSetup paperSize="9" scale="5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CM63"/>
  <sheetViews>
    <sheetView showGridLines="0" showZeros="0" view="pageBreakPreview" topLeftCell="A10" zoomScaleNormal="85" zoomScaleSheetLayoutView="100" workbookViewId="0">
      <selection activeCell="N16" sqref="N16:AE17"/>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15">
      <c r="A3" s="1"/>
      <c r="B3" s="1008" t="s">
        <v>110</v>
      </c>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
      <c r="AO3" s="3"/>
    </row>
    <row r="4" spans="1:91" s="2" customFormat="1" ht="34.5" customHeight="1" x14ac:dyDescent="0.15">
      <c r="A4" s="1"/>
      <c r="B4" s="1009" t="s">
        <v>83</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
      <c r="AO4" s="3"/>
    </row>
    <row r="5" spans="1:91" s="2" customFormat="1" ht="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15">
      <c r="A6" s="1025" t="s">
        <v>84</v>
      </c>
      <c r="B6" s="1025"/>
      <c r="C6" s="1025"/>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5"/>
      <c r="AL6" s="1025"/>
      <c r="AO6" s="3"/>
    </row>
    <row r="7" spans="1:91" s="2" customFormat="1" ht="33" customHeight="1" x14ac:dyDescent="0.15">
      <c r="A7" s="1041" t="s">
        <v>85</v>
      </c>
      <c r="B7" s="1042"/>
      <c r="C7" s="1042"/>
      <c r="D7" s="1042"/>
      <c r="E7" s="1042"/>
      <c r="F7" s="1042"/>
      <c r="G7" s="1042"/>
      <c r="H7" s="1042"/>
      <c r="I7" s="1042"/>
      <c r="J7" s="1042"/>
      <c r="K7" s="1042"/>
      <c r="L7" s="1042"/>
      <c r="M7" s="1042"/>
      <c r="N7" s="1042"/>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N7" s="6"/>
    </row>
    <row r="8" spans="1:91" s="2" customFormat="1" ht="12"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7"/>
      <c r="AD8" s="7"/>
      <c r="AE8" s="1"/>
      <c r="AF8" s="7"/>
      <c r="AG8" s="7"/>
      <c r="AH8" s="1"/>
      <c r="AI8" s="7"/>
      <c r="AJ8" s="7"/>
      <c r="AK8" s="1"/>
      <c r="AL8" s="1"/>
    </row>
    <row r="9" spans="1:91" s="2" customFormat="1" ht="33" customHeight="1" x14ac:dyDescent="0.15">
      <c r="A9" s="1"/>
      <c r="B9" s="1001">
        <f>入力シート⑨!C3</f>
        <v>0</v>
      </c>
      <c r="C9" s="1001"/>
      <c r="D9" s="1001"/>
      <c r="E9" s="1001"/>
      <c r="F9" s="1001"/>
      <c r="G9" s="1001"/>
      <c r="H9" s="1001"/>
      <c r="I9" s="1001"/>
      <c r="J9" s="1001"/>
      <c r="K9" s="1001"/>
      <c r="L9" s="1001"/>
      <c r="M9" s="1001"/>
      <c r="N9" s="1001"/>
      <c r="O9" s="1001"/>
      <c r="P9" s="1001"/>
      <c r="Q9" s="1001"/>
      <c r="R9" s="1001"/>
      <c r="S9" s="1001"/>
      <c r="T9" s="42"/>
      <c r="U9" s="1043" t="s">
        <v>86</v>
      </c>
      <c r="V9" s="1043"/>
      <c r="W9" s="42"/>
      <c r="X9" s="8"/>
      <c r="Y9" s="8"/>
      <c r="Z9" s="8"/>
      <c r="AA9" s="8"/>
      <c r="AB9" s="8"/>
      <c r="AC9" s="8"/>
      <c r="AD9" s="8"/>
      <c r="AE9" s="8"/>
      <c r="AF9" s="8"/>
      <c r="AG9" s="8"/>
      <c r="AH9" s="8"/>
      <c r="AI9" s="8"/>
      <c r="AJ9" s="8"/>
      <c r="AK9" s="8"/>
      <c r="AL9" s="11"/>
    </row>
    <row r="10" spans="1:91" s="2" customFormat="1" ht="15" customHeight="1" x14ac:dyDescent="0.15">
      <c r="A10" s="1"/>
      <c r="B10" s="1"/>
      <c r="C10" s="1"/>
      <c r="D10" s="1"/>
      <c r="E10" s="1"/>
      <c r="F10" s="1"/>
      <c r="G10" s="1"/>
      <c r="H10" s="1"/>
      <c r="I10" s="1"/>
      <c r="J10" s="1"/>
      <c r="K10" s="1"/>
      <c r="L10" s="1"/>
      <c r="M10" s="1"/>
      <c r="N10" s="1"/>
      <c r="O10" s="1025"/>
      <c r="P10" s="1025"/>
      <c r="Q10" s="1025"/>
      <c r="R10" s="1025"/>
      <c r="S10" s="1025"/>
      <c r="T10" s="1026"/>
      <c r="U10" s="1026"/>
      <c r="V10" s="1026"/>
      <c r="W10" s="1026"/>
      <c r="X10" s="1026"/>
      <c r="Y10" s="1026"/>
      <c r="Z10" s="1026"/>
      <c r="AA10" s="1026"/>
      <c r="AB10" s="1026"/>
      <c r="AC10" s="1026"/>
      <c r="AD10" s="1026"/>
      <c r="AE10" s="1026"/>
      <c r="AF10" s="1026"/>
      <c r="AG10" s="1026"/>
      <c r="AH10" s="1026"/>
      <c r="AI10" s="1026"/>
      <c r="AJ10" s="1026"/>
      <c r="AK10" s="1026"/>
      <c r="AL10" s="12"/>
      <c r="AN10" s="6" t="s">
        <v>10</v>
      </c>
    </row>
    <row r="11" spans="1:91" s="2" customFormat="1" ht="5.0999999999999996" customHeight="1" x14ac:dyDescent="0.15">
      <c r="A11" s="1"/>
      <c r="B11" s="1"/>
      <c r="C11" s="1"/>
      <c r="D11" s="1"/>
      <c r="E11" s="1"/>
      <c r="F11" s="1"/>
      <c r="G11" s="1"/>
      <c r="H11" s="1"/>
      <c r="I11" s="1"/>
      <c r="J11" s="1"/>
      <c r="K11" s="1"/>
      <c r="L11" s="1"/>
      <c r="M11" s="1"/>
      <c r="N11" s="1"/>
      <c r="O11" s="10"/>
      <c r="P11" s="10"/>
      <c r="Q11" s="10"/>
      <c r="R11" s="10"/>
      <c r="S11" s="10"/>
      <c r="T11" s="8"/>
      <c r="U11" s="8"/>
      <c r="V11" s="8"/>
      <c r="W11" s="8"/>
      <c r="X11" s="8"/>
      <c r="Y11" s="8"/>
      <c r="Z11" s="8"/>
      <c r="AA11" s="8"/>
      <c r="AB11" s="8"/>
      <c r="AC11" s="8"/>
      <c r="AD11" s="8"/>
      <c r="AE11" s="8"/>
      <c r="AF11" s="8"/>
      <c r="AG11" s="8"/>
      <c r="AH11" s="8"/>
      <c r="AI11" s="8"/>
      <c r="AJ11" s="8"/>
      <c r="AK11" s="8"/>
      <c r="AL11" s="11"/>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row>
    <row r="12" spans="1:91" s="2" customFormat="1" ht="17.25" customHeight="1" x14ac:dyDescent="0.15">
      <c r="A12" s="1"/>
      <c r="B12" s="1"/>
      <c r="C12" s="1" t="s">
        <v>87</v>
      </c>
      <c r="D12" s="1"/>
      <c r="E12" s="1"/>
      <c r="F12" s="1"/>
      <c r="G12" s="1"/>
      <c r="H12" s="1"/>
      <c r="I12" s="1"/>
      <c r="J12" s="1"/>
      <c r="K12" s="1"/>
      <c r="L12" s="1"/>
      <c r="M12" s="1"/>
      <c r="N12" s="1"/>
      <c r="O12" s="15"/>
      <c r="P12" s="15"/>
      <c r="Q12" s="15"/>
      <c r="R12" s="15"/>
      <c r="S12" s="15"/>
      <c r="T12" s="16"/>
      <c r="U12" s="16"/>
      <c r="V12" s="16"/>
      <c r="W12" s="16"/>
      <c r="X12" s="16"/>
      <c r="Y12" s="16"/>
      <c r="Z12" s="16"/>
      <c r="AA12" s="16"/>
      <c r="AB12" s="16"/>
      <c r="AC12" s="16"/>
      <c r="AD12" s="16"/>
      <c r="AE12" s="16"/>
      <c r="AF12" s="16"/>
      <c r="AG12" s="16"/>
      <c r="AH12" s="16"/>
      <c r="AI12" s="16"/>
      <c r="AJ12" s="16"/>
      <c r="AK12" s="16"/>
      <c r="AL12" s="14"/>
      <c r="AN12" s="6"/>
    </row>
    <row r="13" spans="1:91" s="2" customFormat="1" ht="17.25" customHeight="1" x14ac:dyDescent="0.15">
      <c r="A13" s="1"/>
      <c r="B13" s="1"/>
      <c r="C13" s="1"/>
      <c r="D13" s="1"/>
      <c r="E13" s="1"/>
      <c r="F13" s="1"/>
      <c r="G13" s="1"/>
      <c r="H13" s="1"/>
      <c r="I13" s="1"/>
      <c r="J13" s="1"/>
      <c r="K13" s="1"/>
      <c r="L13" s="1"/>
      <c r="M13" s="1"/>
      <c r="N13" s="1"/>
      <c r="O13" s="15"/>
      <c r="P13" s="15"/>
      <c r="Q13" s="15"/>
      <c r="R13" s="15"/>
      <c r="S13" s="15"/>
      <c r="T13" s="16"/>
      <c r="U13" s="16"/>
      <c r="V13" s="16"/>
      <c r="W13" s="16"/>
      <c r="X13" s="16"/>
      <c r="Y13" s="16"/>
      <c r="Z13" s="16"/>
      <c r="AA13" s="16"/>
      <c r="AB13" s="16"/>
      <c r="AC13" s="16"/>
      <c r="AD13" s="16"/>
      <c r="AE13" s="16"/>
      <c r="AF13" s="16"/>
      <c r="AG13" s="16"/>
      <c r="AH13" s="16"/>
      <c r="AI13" s="16"/>
      <c r="AJ13" s="16"/>
      <c r="AK13" s="16"/>
      <c r="AL13" s="14"/>
      <c r="AN13" s="6"/>
    </row>
    <row r="14" spans="1:91" s="2" customFormat="1" ht="30.75" customHeight="1" x14ac:dyDescent="0.15">
      <c r="A14" s="1"/>
      <c r="B14" s="1" t="s">
        <v>88</v>
      </c>
      <c r="C14" s="1"/>
      <c r="D14" s="1"/>
      <c r="E14" s="1"/>
      <c r="F14" s="1"/>
      <c r="G14" s="1027">
        <f>入力シート⑨!C4</f>
        <v>0</v>
      </c>
      <c r="H14" s="1027"/>
      <c r="I14" s="1027"/>
      <c r="J14" s="1027"/>
      <c r="K14" s="1027"/>
      <c r="L14" s="1027"/>
      <c r="M14" s="1027"/>
      <c r="N14" s="1027"/>
      <c r="O14" s="1027"/>
      <c r="P14" s="1027"/>
      <c r="Q14" s="1027"/>
      <c r="R14" s="1027"/>
      <c r="S14" s="1027"/>
      <c r="T14" s="1027"/>
      <c r="U14" s="1027"/>
      <c r="V14" s="1027"/>
      <c r="W14" s="1027"/>
      <c r="X14" s="1027"/>
      <c r="Y14" s="16"/>
      <c r="Z14" s="16"/>
      <c r="AA14" s="16"/>
      <c r="AB14" s="16"/>
      <c r="AC14" s="16"/>
      <c r="AD14" s="16"/>
      <c r="AE14" s="16"/>
      <c r="AF14" s="16"/>
      <c r="AG14" s="16"/>
      <c r="AH14" s="16"/>
      <c r="AI14" s="16"/>
      <c r="AJ14" s="16"/>
      <c r="AK14" s="16"/>
      <c r="AL14" s="14"/>
      <c r="AN14" s="6"/>
    </row>
    <row r="15" spans="1:91" s="2" customFormat="1" ht="18.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18" customHeight="1" x14ac:dyDescent="0.15">
      <c r="A16" s="1"/>
      <c r="B16" s="43"/>
      <c r="C16" s="13"/>
      <c r="D16" s="1028" t="s">
        <v>89</v>
      </c>
      <c r="E16" s="1029"/>
      <c r="F16" s="1029"/>
      <c r="G16" s="1029"/>
      <c r="H16" s="1029"/>
      <c r="I16" s="1029"/>
      <c r="J16" s="1029"/>
      <c r="K16" s="1029"/>
      <c r="L16" s="1029"/>
      <c r="M16" s="1030"/>
      <c r="N16" s="1034">
        <f>入力シート⑨!C5</f>
        <v>0</v>
      </c>
      <c r="O16" s="1035"/>
      <c r="P16" s="1035"/>
      <c r="Q16" s="1035"/>
      <c r="R16" s="1035"/>
      <c r="S16" s="1035"/>
      <c r="T16" s="1035"/>
      <c r="U16" s="1035"/>
      <c r="V16" s="1035"/>
      <c r="W16" s="1035"/>
      <c r="X16" s="1035"/>
      <c r="Y16" s="1035"/>
      <c r="Z16" s="1035"/>
      <c r="AA16" s="1035"/>
      <c r="AB16" s="1035"/>
      <c r="AC16" s="1035"/>
      <c r="AD16" s="1035"/>
      <c r="AE16" s="1036"/>
      <c r="AF16" s="13"/>
      <c r="AG16" s="13"/>
      <c r="AH16" s="13"/>
      <c r="AI16" s="13"/>
      <c r="AJ16" s="13"/>
      <c r="AK16" s="13"/>
      <c r="AL16" s="1"/>
      <c r="AM16" s="1"/>
    </row>
    <row r="17" spans="1:39" s="2" customFormat="1" ht="39" customHeight="1" x14ac:dyDescent="0.15">
      <c r="A17" s="1"/>
      <c r="B17" s="13"/>
      <c r="C17" s="13"/>
      <c r="D17" s="1031"/>
      <c r="E17" s="1032"/>
      <c r="F17" s="1032"/>
      <c r="G17" s="1032"/>
      <c r="H17" s="1032"/>
      <c r="I17" s="1032"/>
      <c r="J17" s="1032"/>
      <c r="K17" s="1032"/>
      <c r="L17" s="1032"/>
      <c r="M17" s="1033"/>
      <c r="N17" s="1037"/>
      <c r="O17" s="1038"/>
      <c r="P17" s="1038"/>
      <c r="Q17" s="1038"/>
      <c r="R17" s="1038"/>
      <c r="S17" s="1038"/>
      <c r="T17" s="1038"/>
      <c r="U17" s="1038"/>
      <c r="V17" s="1038"/>
      <c r="W17" s="1038"/>
      <c r="X17" s="1038"/>
      <c r="Y17" s="1038"/>
      <c r="Z17" s="1038"/>
      <c r="AA17" s="1038"/>
      <c r="AB17" s="1038"/>
      <c r="AC17" s="1038"/>
      <c r="AD17" s="1038"/>
      <c r="AE17" s="1039"/>
      <c r="AF17" s="13"/>
      <c r="AG17" s="1040" t="s">
        <v>15</v>
      </c>
      <c r="AH17" s="1040"/>
      <c r="AI17" s="1040"/>
      <c r="AJ17" s="13"/>
      <c r="AK17" s="13"/>
      <c r="AL17" s="1"/>
      <c r="AM17" s="1"/>
    </row>
    <row r="18" spans="1:39" s="2" customFormat="1" ht="11.25" customHeight="1" x14ac:dyDescent="0.15">
      <c r="A18" s="1"/>
      <c r="B18" s="13"/>
      <c r="C18" s="13"/>
      <c r="D18" s="13"/>
      <c r="E18" s="13"/>
      <c r="F18" s="13"/>
      <c r="G18" s="13"/>
      <c r="H18" s="13"/>
      <c r="I18" s="13"/>
      <c r="J18" s="13"/>
      <c r="K18" s="13"/>
      <c r="L18" s="13"/>
      <c r="M18" s="13"/>
      <c r="N18" s="13"/>
      <c r="O18" s="13"/>
      <c r="P18" s="13"/>
      <c r="Q18" s="13"/>
      <c r="R18" s="13"/>
      <c r="S18" s="13"/>
      <c r="T18" s="13"/>
      <c r="U18" s="13"/>
      <c r="V18" s="13"/>
      <c r="W18" s="31" t="s">
        <v>90</v>
      </c>
      <c r="X18" s="13"/>
      <c r="Y18" s="13"/>
      <c r="Z18" s="13"/>
      <c r="AA18" s="13"/>
      <c r="AB18" s="13"/>
      <c r="AC18" s="13"/>
      <c r="AD18" s="13"/>
      <c r="AE18" s="13"/>
      <c r="AF18" s="13"/>
      <c r="AG18" s="13"/>
      <c r="AH18" s="13"/>
      <c r="AI18" s="13"/>
      <c r="AJ18" s="13"/>
      <c r="AK18" s="13"/>
      <c r="AL18" s="21"/>
    </row>
    <row r="19" spans="1:39" s="2" customFormat="1" ht="20.100000000000001" customHeight="1" x14ac:dyDescent="0.15">
      <c r="A19" s="1"/>
      <c r="B19" s="1005"/>
      <c r="C19" s="1005"/>
      <c r="D19" s="1005"/>
      <c r="E19" s="1005"/>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1005"/>
      <c r="AB19" s="1005"/>
      <c r="AC19" s="1005"/>
      <c r="AD19" s="1005"/>
      <c r="AE19" s="1005"/>
      <c r="AF19" s="1005"/>
      <c r="AG19" s="1005"/>
      <c r="AH19" s="1005"/>
      <c r="AI19" s="1005"/>
      <c r="AJ19" s="1005"/>
      <c r="AK19" s="1005"/>
      <c r="AL19" s="1"/>
      <c r="AM19" s="1"/>
    </row>
    <row r="20" spans="1:39" s="2" customFormat="1" ht="18" customHeight="1" x14ac:dyDescent="0.15">
      <c r="A20" s="1"/>
      <c r="B20" s="1018"/>
      <c r="C20" s="1019"/>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19"/>
      <c r="AA20" s="1019"/>
      <c r="AB20" s="1019"/>
      <c r="AC20" s="1019"/>
      <c r="AD20" s="1019"/>
      <c r="AE20" s="1019"/>
      <c r="AF20" s="1019"/>
      <c r="AG20" s="1019"/>
      <c r="AH20" s="1019"/>
      <c r="AI20" s="1019"/>
      <c r="AJ20" s="1019"/>
      <c r="AK20" s="1020"/>
      <c r="AL20" s="13"/>
    </row>
    <row r="21" spans="1:39" s="2" customFormat="1" ht="36" customHeight="1" x14ac:dyDescent="0.15">
      <c r="A21" s="1"/>
      <c r="B21" s="1021" t="s">
        <v>91</v>
      </c>
      <c r="C21" s="1022"/>
      <c r="D21" s="1022"/>
      <c r="E21" s="1022"/>
      <c r="F21" s="1022"/>
      <c r="G21" s="1022"/>
      <c r="H21" s="1022"/>
      <c r="I21" s="1022"/>
      <c r="J21" s="1022"/>
      <c r="K21" s="1022"/>
      <c r="L21" s="1022"/>
      <c r="M21" s="1022"/>
      <c r="N21" s="1022"/>
      <c r="O21" s="1022"/>
      <c r="P21" s="1022"/>
      <c r="Q21" s="1022"/>
      <c r="R21" s="1022"/>
      <c r="S21" s="1022"/>
      <c r="T21" s="1022"/>
      <c r="U21" s="1022"/>
      <c r="V21" s="1022"/>
      <c r="W21" s="1022"/>
      <c r="X21" s="1022"/>
      <c r="Y21" s="1022"/>
      <c r="Z21" s="1022"/>
      <c r="AA21" s="1022"/>
      <c r="AB21" s="1022"/>
      <c r="AC21" s="1022"/>
      <c r="AD21" s="1022"/>
      <c r="AE21" s="1022"/>
      <c r="AF21" s="1022"/>
      <c r="AG21" s="1022"/>
      <c r="AH21" s="1022"/>
      <c r="AI21" s="1022"/>
      <c r="AJ21" s="1022"/>
      <c r="AK21" s="1023"/>
      <c r="AL21" s="13"/>
    </row>
    <row r="22" spans="1:39" s="2" customFormat="1" ht="18" customHeight="1" x14ac:dyDescent="0.15">
      <c r="A22" s="1"/>
      <c r="B22" s="44"/>
      <c r="C22" s="34"/>
      <c r="D22" s="1006"/>
      <c r="E22" s="1006"/>
      <c r="F22" s="1006"/>
      <c r="G22" s="1006"/>
      <c r="H22" s="1006"/>
      <c r="I22" s="1006"/>
      <c r="J22" s="1006"/>
      <c r="K22" s="1006"/>
      <c r="L22" s="1006"/>
      <c r="M22" s="1006"/>
      <c r="N22" s="1006"/>
      <c r="O22" s="1006"/>
      <c r="P22" s="1006"/>
      <c r="Q22" s="1006"/>
      <c r="R22" s="1006"/>
      <c r="S22" s="1006"/>
      <c r="T22" s="1006"/>
      <c r="U22" s="1006"/>
      <c r="V22" s="1006"/>
      <c r="W22" s="1006"/>
      <c r="X22" s="1006"/>
      <c r="Y22" s="1006"/>
      <c r="Z22" s="1006"/>
      <c r="AA22" s="1006"/>
      <c r="AB22" s="1006"/>
      <c r="AC22" s="1006"/>
      <c r="AD22" s="1006"/>
      <c r="AE22" s="1006"/>
      <c r="AF22" s="1006"/>
      <c r="AG22" s="1006"/>
      <c r="AH22" s="1006"/>
      <c r="AI22" s="1006"/>
      <c r="AJ22" s="32"/>
      <c r="AK22" s="45"/>
      <c r="AL22" s="20"/>
    </row>
    <row r="23" spans="1:39" s="4" customFormat="1" ht="21.95" customHeight="1" x14ac:dyDescent="0.15">
      <c r="A23" s="1"/>
      <c r="B23" s="46"/>
      <c r="C23" s="32"/>
      <c r="D23" s="1024" t="s">
        <v>92</v>
      </c>
      <c r="E23" s="1024"/>
      <c r="F23" s="1024"/>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32"/>
      <c r="AK23" s="45"/>
      <c r="AL23" s="19"/>
    </row>
    <row r="24" spans="1:39" s="2" customFormat="1" ht="21.95" customHeight="1" x14ac:dyDescent="0.15">
      <c r="A24" s="1"/>
      <c r="B24" s="46"/>
      <c r="C24" s="32"/>
      <c r="D24" s="1024" t="s">
        <v>93</v>
      </c>
      <c r="E24" s="1024"/>
      <c r="F24" s="1024"/>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32"/>
      <c r="AK24" s="45"/>
      <c r="AL24" s="20"/>
    </row>
    <row r="25" spans="1:39" s="4" customFormat="1" ht="21.95" customHeight="1" x14ac:dyDescent="0.15">
      <c r="A25" s="1"/>
      <c r="B25" s="46"/>
      <c r="C25" s="32"/>
      <c r="D25" s="1024" t="s">
        <v>94</v>
      </c>
      <c r="E25" s="1024"/>
      <c r="F25" s="1024"/>
      <c r="G25" s="1024"/>
      <c r="H25" s="1024"/>
      <c r="I25" s="1024"/>
      <c r="J25" s="1024"/>
      <c r="K25" s="1024"/>
      <c r="L25" s="1024"/>
      <c r="M25" s="1024"/>
      <c r="N25" s="1024"/>
      <c r="O25" s="1024"/>
      <c r="P25" s="1024"/>
      <c r="Q25" s="1024"/>
      <c r="R25" s="1024"/>
      <c r="S25" s="1024"/>
      <c r="T25" s="1024"/>
      <c r="U25" s="1024"/>
      <c r="V25" s="1024"/>
      <c r="W25" s="1024"/>
      <c r="X25" s="1024"/>
      <c r="Y25" s="1024"/>
      <c r="Z25" s="1024"/>
      <c r="AA25" s="1024"/>
      <c r="AB25" s="1024"/>
      <c r="AC25" s="1024"/>
      <c r="AD25" s="1024"/>
      <c r="AE25" s="1024"/>
      <c r="AF25" s="1024"/>
      <c r="AG25" s="1024"/>
      <c r="AH25" s="1024"/>
      <c r="AI25" s="1024"/>
      <c r="AJ25" s="32"/>
      <c r="AK25" s="45"/>
      <c r="AL25" s="1"/>
    </row>
    <row r="26" spans="1:39" s="4" customFormat="1" ht="21.95" customHeight="1" x14ac:dyDescent="0.15">
      <c r="A26" s="1"/>
      <c r="B26" s="46"/>
      <c r="C26" s="32"/>
      <c r="D26" s="1024" t="s">
        <v>95</v>
      </c>
      <c r="E26" s="1024"/>
      <c r="F26" s="1024"/>
      <c r="G26" s="1024"/>
      <c r="H26" s="1024"/>
      <c r="I26" s="1024"/>
      <c r="J26" s="1024"/>
      <c r="K26" s="1024"/>
      <c r="L26" s="1024"/>
      <c r="M26" s="1024"/>
      <c r="N26" s="1024"/>
      <c r="O26" s="1024"/>
      <c r="P26" s="1024"/>
      <c r="Q26" s="1024"/>
      <c r="R26" s="1024"/>
      <c r="S26" s="1024"/>
      <c r="T26" s="1024"/>
      <c r="U26" s="1024"/>
      <c r="V26" s="1024"/>
      <c r="W26" s="1024"/>
      <c r="X26" s="1024"/>
      <c r="Y26" s="1024"/>
      <c r="Z26" s="1024"/>
      <c r="AA26" s="1024"/>
      <c r="AB26" s="1024"/>
      <c r="AC26" s="1024"/>
      <c r="AD26" s="1024"/>
      <c r="AE26" s="1024"/>
      <c r="AF26" s="1024"/>
      <c r="AG26" s="1024"/>
      <c r="AH26" s="1024"/>
      <c r="AI26" s="1024"/>
      <c r="AJ26" s="32"/>
      <c r="AK26" s="45"/>
      <c r="AL26" s="19"/>
    </row>
    <row r="27" spans="1:39" s="4" customFormat="1" ht="21.95" customHeight="1" x14ac:dyDescent="0.15">
      <c r="A27" s="1"/>
      <c r="B27" s="46"/>
      <c r="C27" s="32"/>
      <c r="D27" s="1024" t="s">
        <v>96</v>
      </c>
      <c r="E27" s="1024"/>
      <c r="F27" s="1024"/>
      <c r="G27" s="1024"/>
      <c r="H27" s="1024"/>
      <c r="I27" s="1024"/>
      <c r="J27" s="1024"/>
      <c r="K27" s="1024"/>
      <c r="L27" s="1024"/>
      <c r="M27" s="1024"/>
      <c r="N27" s="1024"/>
      <c r="O27" s="1024"/>
      <c r="P27" s="1024"/>
      <c r="Q27" s="1024"/>
      <c r="R27" s="1024"/>
      <c r="S27" s="1024"/>
      <c r="T27" s="1024"/>
      <c r="U27" s="1024"/>
      <c r="V27" s="1024"/>
      <c r="W27" s="1024"/>
      <c r="X27" s="1024"/>
      <c r="Y27" s="1024"/>
      <c r="Z27" s="1024"/>
      <c r="AA27" s="1024"/>
      <c r="AB27" s="1024"/>
      <c r="AC27" s="1024"/>
      <c r="AD27" s="1024"/>
      <c r="AE27" s="1024"/>
      <c r="AF27" s="1024"/>
      <c r="AG27" s="1024"/>
      <c r="AH27" s="1024"/>
      <c r="AI27" s="1024"/>
      <c r="AJ27" s="32"/>
      <c r="AK27" s="45"/>
      <c r="AL27" s="20"/>
    </row>
    <row r="28" spans="1:39" s="2" customFormat="1" ht="21.95" customHeight="1" x14ac:dyDescent="0.15">
      <c r="A28" s="1"/>
      <c r="B28" s="46"/>
      <c r="C28" s="32"/>
      <c r="D28" s="1024" t="s">
        <v>97</v>
      </c>
      <c r="E28" s="1024"/>
      <c r="F28" s="1024"/>
      <c r="G28" s="1024"/>
      <c r="H28" s="1024"/>
      <c r="I28" s="1024"/>
      <c r="J28" s="1024"/>
      <c r="K28" s="1024"/>
      <c r="L28" s="1024"/>
      <c r="M28" s="1024"/>
      <c r="N28" s="1024"/>
      <c r="O28" s="1024"/>
      <c r="P28" s="1024"/>
      <c r="Q28" s="1024"/>
      <c r="R28" s="1024"/>
      <c r="S28" s="1024"/>
      <c r="T28" s="1024"/>
      <c r="U28" s="1024"/>
      <c r="V28" s="1024"/>
      <c r="W28" s="1024"/>
      <c r="X28" s="1024"/>
      <c r="Y28" s="1024"/>
      <c r="Z28" s="1024"/>
      <c r="AA28" s="1024"/>
      <c r="AB28" s="1024"/>
      <c r="AC28" s="1024"/>
      <c r="AD28" s="1024"/>
      <c r="AE28" s="1024"/>
      <c r="AF28" s="1024"/>
      <c r="AG28" s="1024"/>
      <c r="AH28" s="1024"/>
      <c r="AI28" s="1024"/>
      <c r="AJ28" s="32"/>
      <c r="AK28" s="45"/>
      <c r="AL28" s="1"/>
      <c r="AM28" s="1"/>
    </row>
    <row r="29" spans="1:39" s="2" customFormat="1" ht="21.95" customHeight="1" x14ac:dyDescent="0.15">
      <c r="A29" s="1"/>
      <c r="B29" s="46"/>
      <c r="C29" s="32"/>
      <c r="D29" s="1024" t="s">
        <v>98</v>
      </c>
      <c r="E29" s="1024"/>
      <c r="F29" s="1024"/>
      <c r="G29" s="1024"/>
      <c r="H29" s="1024"/>
      <c r="I29" s="1024"/>
      <c r="J29" s="1024"/>
      <c r="K29" s="1024"/>
      <c r="L29" s="1024"/>
      <c r="M29" s="1024"/>
      <c r="N29" s="1024"/>
      <c r="O29" s="1024"/>
      <c r="P29" s="1024"/>
      <c r="Q29" s="1024"/>
      <c r="R29" s="1024"/>
      <c r="S29" s="1024"/>
      <c r="T29" s="1024"/>
      <c r="U29" s="1024"/>
      <c r="V29" s="1024"/>
      <c r="W29" s="1024"/>
      <c r="X29" s="1024"/>
      <c r="Y29" s="1024"/>
      <c r="Z29" s="1024"/>
      <c r="AA29" s="1024"/>
      <c r="AB29" s="1024"/>
      <c r="AC29" s="1024"/>
      <c r="AD29" s="1024"/>
      <c r="AE29" s="1024"/>
      <c r="AF29" s="1024"/>
      <c r="AG29" s="1024"/>
      <c r="AH29" s="1024"/>
      <c r="AI29" s="1024"/>
      <c r="AJ29" s="32"/>
      <c r="AK29" s="45"/>
      <c r="AL29" s="20"/>
    </row>
    <row r="30" spans="1:39" s="2" customFormat="1" ht="18" customHeight="1" x14ac:dyDescent="0.15">
      <c r="A30" s="1"/>
      <c r="B30" s="46"/>
      <c r="C30" s="32"/>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c r="AA30" s="1006"/>
      <c r="AB30" s="1006"/>
      <c r="AC30" s="1006"/>
      <c r="AD30" s="1006"/>
      <c r="AE30" s="1006"/>
      <c r="AF30" s="1006"/>
      <c r="AG30" s="1006"/>
      <c r="AH30" s="1006"/>
      <c r="AI30" s="1006"/>
      <c r="AJ30" s="32"/>
      <c r="AK30" s="45"/>
      <c r="AL30" s="20"/>
    </row>
    <row r="31" spans="1:39" s="2" customFormat="1" ht="18" customHeight="1" x14ac:dyDescent="0.15">
      <c r="A31" s="1"/>
      <c r="B31" s="46"/>
      <c r="C31" s="32"/>
      <c r="D31" s="1006"/>
      <c r="E31" s="1006"/>
      <c r="F31" s="1006"/>
      <c r="G31" s="1006"/>
      <c r="H31" s="1006"/>
      <c r="I31" s="1006"/>
      <c r="J31" s="1006"/>
      <c r="K31" s="1006"/>
      <c r="L31" s="1006"/>
      <c r="M31" s="1006"/>
      <c r="N31" s="1006"/>
      <c r="O31" s="1006"/>
      <c r="P31" s="1006"/>
      <c r="Q31" s="1006"/>
      <c r="R31" s="1006"/>
      <c r="S31" s="1006"/>
      <c r="T31" s="1006"/>
      <c r="U31" s="1006"/>
      <c r="V31" s="1006"/>
      <c r="W31" s="1006"/>
      <c r="X31" s="1006"/>
      <c r="Y31" s="1006"/>
      <c r="Z31" s="1006"/>
      <c r="AA31" s="1006"/>
      <c r="AB31" s="1006"/>
      <c r="AC31" s="1006"/>
      <c r="AD31" s="1006"/>
      <c r="AE31" s="1006"/>
      <c r="AF31" s="1006"/>
      <c r="AG31" s="1006"/>
      <c r="AH31" s="1006"/>
      <c r="AI31" s="1006"/>
      <c r="AJ31" s="32"/>
      <c r="AK31" s="45"/>
      <c r="AL31" s="20"/>
    </row>
    <row r="32" spans="1:39" s="2" customFormat="1" ht="18" customHeight="1" x14ac:dyDescent="0.15">
      <c r="A32" s="1"/>
      <c r="B32" s="44"/>
      <c r="C32" s="34"/>
      <c r="D32" s="1006"/>
      <c r="E32" s="1006"/>
      <c r="F32" s="1006"/>
      <c r="G32" s="1006"/>
      <c r="H32" s="1006"/>
      <c r="I32" s="1006"/>
      <c r="J32" s="1006"/>
      <c r="K32" s="1006"/>
      <c r="L32" s="1006"/>
      <c r="M32" s="1006"/>
      <c r="N32" s="1006"/>
      <c r="O32" s="1006"/>
      <c r="P32" s="1006"/>
      <c r="Q32" s="1006"/>
      <c r="R32" s="1006"/>
      <c r="S32" s="1006"/>
      <c r="T32" s="1006"/>
      <c r="U32" s="1006"/>
      <c r="V32" s="1006"/>
      <c r="W32" s="1006"/>
      <c r="X32" s="1006"/>
      <c r="Y32" s="1006"/>
      <c r="Z32" s="1006"/>
      <c r="AA32" s="1006"/>
      <c r="AB32" s="1006"/>
      <c r="AC32" s="1006"/>
      <c r="AD32" s="1006"/>
      <c r="AE32" s="1006"/>
      <c r="AF32" s="1006"/>
      <c r="AG32" s="1006"/>
      <c r="AH32" s="1006"/>
      <c r="AI32" s="1006"/>
      <c r="AJ32" s="32"/>
      <c r="AK32" s="45"/>
      <c r="AL32" s="20"/>
    </row>
    <row r="33" spans="1:38" s="2" customFormat="1" ht="18" customHeight="1" x14ac:dyDescent="0.15">
      <c r="A33" s="1"/>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9"/>
      <c r="AL33" s="20"/>
    </row>
    <row r="34" spans="1:38" s="2" customFormat="1" ht="18" customHeight="1" x14ac:dyDescent="0.15">
      <c r="A34" s="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20"/>
    </row>
    <row r="35" spans="1:38" s="2" customFormat="1" ht="18" customHeight="1" x14ac:dyDescent="0.15">
      <c r="A35" s="1"/>
      <c r="B35" s="34"/>
      <c r="C35" s="34"/>
      <c r="D35" s="34"/>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20"/>
    </row>
    <row r="36" spans="1:38" s="2" customFormat="1" ht="18" customHeight="1" x14ac:dyDescent="0.15">
      <c r="A36" s="1"/>
      <c r="B36" s="1014">
        <f>入力シート⑨!C7</f>
        <v>0</v>
      </c>
      <c r="C36" s="1015"/>
      <c r="D36" s="1" t="s">
        <v>99</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2"/>
      <c r="AL36" s="20"/>
    </row>
    <row r="37" spans="1:38" s="2" customFormat="1" ht="18" customHeight="1" x14ac:dyDescent="0.15">
      <c r="A37" s="1"/>
      <c r="B37" s="34"/>
      <c r="C37" s="34"/>
      <c r="D37" s="34"/>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0"/>
    </row>
    <row r="38" spans="1:38" s="2" customFormat="1" ht="18" customHeight="1" x14ac:dyDescent="0.15">
      <c r="A38" s="1"/>
      <c r="B38" s="34"/>
      <c r="C38" s="34"/>
      <c r="D38" s="34"/>
      <c r="E38" s="32"/>
      <c r="F38" s="32"/>
      <c r="G38" s="32"/>
      <c r="H38" s="32"/>
      <c r="I38" s="32"/>
      <c r="J38" s="32"/>
      <c r="K38" s="32"/>
      <c r="L38" s="32"/>
      <c r="M38" s="32"/>
      <c r="N38" s="32"/>
      <c r="O38" s="32"/>
      <c r="P38" s="32"/>
      <c r="Q38" s="32"/>
      <c r="R38" s="32"/>
      <c r="S38" s="1" t="s">
        <v>100</v>
      </c>
      <c r="T38" s="32"/>
      <c r="U38" s="32"/>
      <c r="V38" s="32"/>
      <c r="W38" s="33" t="s">
        <v>0</v>
      </c>
      <c r="X38" s="32"/>
      <c r="Y38" s="1016">
        <f>入力シート⑨!D6</f>
        <v>8</v>
      </c>
      <c r="Z38" s="1017"/>
      <c r="AA38" s="32" t="s">
        <v>22</v>
      </c>
      <c r="AB38" s="1016">
        <f>入力シート⑨!F6</f>
        <v>0</v>
      </c>
      <c r="AC38" s="1017"/>
      <c r="AD38" s="32" t="s">
        <v>23</v>
      </c>
      <c r="AE38" s="1016">
        <f>入力シート⑨!H6</f>
        <v>0</v>
      </c>
      <c r="AF38" s="1017"/>
      <c r="AG38" s="32" t="s">
        <v>58</v>
      </c>
      <c r="AH38" s="32"/>
      <c r="AI38" s="32"/>
      <c r="AJ38" s="32"/>
      <c r="AK38" s="32"/>
      <c r="AL38" s="20"/>
    </row>
    <row r="39" spans="1:38" s="2" customFormat="1" ht="6" customHeight="1" x14ac:dyDescent="0.15">
      <c r="A39" s="1"/>
      <c r="B39" s="34"/>
      <c r="C39" s="34"/>
      <c r="D39" s="34"/>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0"/>
    </row>
    <row r="40" spans="1:38" s="2" customFormat="1" ht="33" customHeight="1" x14ac:dyDescent="0.15">
      <c r="A40" s="1"/>
      <c r="B40" s="34"/>
      <c r="C40" s="34"/>
      <c r="D40" s="34"/>
      <c r="E40" s="39"/>
      <c r="F40" s="39"/>
      <c r="G40" s="39"/>
      <c r="H40" s="39"/>
      <c r="I40" s="39"/>
      <c r="J40" s="39"/>
      <c r="K40" s="39"/>
      <c r="L40" s="39"/>
      <c r="M40" s="39"/>
      <c r="N40" s="39"/>
      <c r="O40" s="39"/>
      <c r="P40" s="39"/>
      <c r="Q40" s="39"/>
      <c r="R40" s="39"/>
      <c r="S40" s="28" t="s">
        <v>101</v>
      </c>
      <c r="T40" s="50"/>
      <c r="U40" s="51"/>
      <c r="V40" s="51"/>
      <c r="W40" s="1013">
        <f>G14</f>
        <v>0</v>
      </c>
      <c r="X40" s="1013"/>
      <c r="Y40" s="1013"/>
      <c r="Z40" s="1013"/>
      <c r="AA40" s="1013"/>
      <c r="AB40" s="1013"/>
      <c r="AC40" s="1013"/>
      <c r="AD40" s="1013"/>
      <c r="AE40" s="1013"/>
      <c r="AF40" s="1013"/>
      <c r="AG40" s="1013"/>
      <c r="AH40" s="1013"/>
      <c r="AI40" s="1013"/>
      <c r="AJ40" s="39"/>
      <c r="AK40" s="32"/>
      <c r="AL40" s="20"/>
    </row>
    <row r="41" spans="1:38" s="2" customFormat="1" ht="18" customHeight="1" x14ac:dyDescent="0.15">
      <c r="A41" s="1"/>
      <c r="B41" s="34"/>
      <c r="C41" s="34"/>
      <c r="D41" s="34"/>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0"/>
    </row>
    <row r="42" spans="1:38" s="2" customFormat="1" ht="16.5" customHeight="1" x14ac:dyDescent="0.15">
      <c r="A42" s="1"/>
      <c r="B42" s="34"/>
      <c r="C42" s="1012" t="s">
        <v>102</v>
      </c>
      <c r="D42" s="1012"/>
      <c r="E42" s="1012"/>
      <c r="F42" s="1012"/>
      <c r="G42" s="1012"/>
      <c r="H42" s="1012"/>
      <c r="I42" s="1012"/>
      <c r="J42" s="1012"/>
      <c r="K42" s="1012"/>
      <c r="L42" s="1012"/>
      <c r="M42" s="1012"/>
      <c r="N42" s="1012"/>
      <c r="O42" s="1012"/>
      <c r="P42" s="1012"/>
      <c r="Q42" s="1012"/>
      <c r="R42" s="1012"/>
      <c r="S42" s="1012"/>
      <c r="T42" s="1012"/>
      <c r="U42" s="1012"/>
      <c r="V42" s="1012"/>
      <c r="W42" s="1012"/>
      <c r="X42" s="1012"/>
      <c r="Y42" s="1012"/>
      <c r="Z42" s="1012"/>
      <c r="AA42" s="1012"/>
      <c r="AB42" s="1012"/>
      <c r="AC42" s="1012"/>
      <c r="AD42" s="1012"/>
      <c r="AE42" s="1012"/>
      <c r="AF42" s="1012"/>
      <c r="AG42" s="1012"/>
      <c r="AH42" s="1012"/>
      <c r="AI42" s="1012"/>
      <c r="AJ42" s="1012"/>
      <c r="AK42" s="32"/>
      <c r="AL42" s="20"/>
    </row>
    <row r="43" spans="1:38" s="2" customFormat="1" ht="16.5" customHeight="1" x14ac:dyDescent="0.15">
      <c r="A43" s="1"/>
      <c r="B43" s="34"/>
      <c r="C43" s="34" t="s">
        <v>72</v>
      </c>
      <c r="D43" s="1012" t="s">
        <v>103</v>
      </c>
      <c r="E43" s="1012"/>
      <c r="F43" s="1012"/>
      <c r="G43" s="1012"/>
      <c r="H43" s="1012"/>
      <c r="I43" s="1012"/>
      <c r="J43" s="1012"/>
      <c r="K43" s="1012"/>
      <c r="L43" s="1012"/>
      <c r="M43" s="1012"/>
      <c r="N43" s="1012"/>
      <c r="O43" s="1012"/>
      <c r="P43" s="1012"/>
      <c r="Q43" s="1012"/>
      <c r="R43" s="1012"/>
      <c r="S43" s="1012"/>
      <c r="T43" s="1012"/>
      <c r="U43" s="1012"/>
      <c r="V43" s="1012"/>
      <c r="W43" s="1012"/>
      <c r="X43" s="1012"/>
      <c r="Y43" s="1012"/>
      <c r="Z43" s="1012"/>
      <c r="AA43" s="1012"/>
      <c r="AB43" s="1012"/>
      <c r="AC43" s="1012"/>
      <c r="AD43" s="1012"/>
      <c r="AE43" s="1012"/>
      <c r="AF43" s="1012"/>
      <c r="AG43" s="1012"/>
      <c r="AH43" s="1012"/>
      <c r="AI43" s="1012"/>
      <c r="AJ43" s="1012"/>
      <c r="AK43" s="32"/>
      <c r="AL43" s="20"/>
    </row>
    <row r="44" spans="1:38" s="2" customFormat="1" ht="16.5" customHeight="1" x14ac:dyDescent="0.15">
      <c r="A44" s="1"/>
      <c r="B44" s="34"/>
      <c r="C44" s="34" t="s">
        <v>74</v>
      </c>
      <c r="D44" s="1012" t="s">
        <v>104</v>
      </c>
      <c r="E44" s="1012"/>
      <c r="F44" s="1012"/>
      <c r="G44" s="1012"/>
      <c r="H44" s="1012"/>
      <c r="I44" s="1012"/>
      <c r="J44" s="1012"/>
      <c r="K44" s="1012"/>
      <c r="L44" s="1012"/>
      <c r="M44" s="1012"/>
      <c r="N44" s="1012"/>
      <c r="O44" s="1012"/>
      <c r="P44" s="1012"/>
      <c r="Q44" s="1012"/>
      <c r="R44" s="1012"/>
      <c r="S44" s="1012"/>
      <c r="T44" s="1012"/>
      <c r="U44" s="1012"/>
      <c r="V44" s="1012"/>
      <c r="W44" s="1012"/>
      <c r="X44" s="1012"/>
      <c r="Y44" s="1012"/>
      <c r="Z44" s="1012"/>
      <c r="AA44" s="1012"/>
      <c r="AB44" s="1012"/>
      <c r="AC44" s="1012"/>
      <c r="AD44" s="1012"/>
      <c r="AE44" s="1012"/>
      <c r="AF44" s="1012"/>
      <c r="AG44" s="1012"/>
      <c r="AH44" s="1012"/>
      <c r="AI44" s="1012"/>
      <c r="AJ44" s="1012"/>
      <c r="AK44" s="32"/>
      <c r="AL44" s="20"/>
    </row>
    <row r="45" spans="1:38" s="2" customFormat="1" ht="16.5" customHeight="1" x14ac:dyDescent="0.15">
      <c r="A45" s="1"/>
      <c r="B45" s="34"/>
      <c r="C45" s="34"/>
      <c r="D45" s="1012" t="s">
        <v>105</v>
      </c>
      <c r="E45" s="1012"/>
      <c r="F45" s="1012"/>
      <c r="G45" s="1012"/>
      <c r="H45" s="1012"/>
      <c r="I45" s="1012"/>
      <c r="J45" s="1012"/>
      <c r="K45" s="1012"/>
      <c r="L45" s="1012"/>
      <c r="M45" s="1012"/>
      <c r="N45" s="1012"/>
      <c r="O45" s="1012"/>
      <c r="P45" s="1012"/>
      <c r="Q45" s="1012"/>
      <c r="R45" s="1012"/>
      <c r="S45" s="1012"/>
      <c r="T45" s="1012"/>
      <c r="U45" s="1012"/>
      <c r="V45" s="1012"/>
      <c r="W45" s="1012"/>
      <c r="X45" s="1012"/>
      <c r="Y45" s="1012"/>
      <c r="Z45" s="1012"/>
      <c r="AA45" s="1012"/>
      <c r="AB45" s="1012"/>
      <c r="AC45" s="1012"/>
      <c r="AD45" s="1012"/>
      <c r="AE45" s="1012"/>
      <c r="AF45" s="1012"/>
      <c r="AG45" s="1012"/>
      <c r="AH45" s="1012"/>
      <c r="AI45" s="1012"/>
      <c r="AJ45" s="1012"/>
      <c r="AK45" s="32"/>
      <c r="AL45" s="20"/>
    </row>
    <row r="46" spans="1:38" s="2" customFormat="1" ht="16.5" customHeight="1" x14ac:dyDescent="0.15">
      <c r="A46" s="1"/>
      <c r="B46" s="34"/>
      <c r="C46" s="34"/>
      <c r="D46" s="1012" t="s">
        <v>106</v>
      </c>
      <c r="E46" s="1012"/>
      <c r="F46" s="1012"/>
      <c r="G46" s="1012"/>
      <c r="H46" s="1012"/>
      <c r="I46" s="1012"/>
      <c r="J46" s="1012"/>
      <c r="K46" s="1012"/>
      <c r="L46" s="1012"/>
      <c r="M46" s="1012"/>
      <c r="N46" s="1012"/>
      <c r="O46" s="1012"/>
      <c r="P46" s="1012"/>
      <c r="Q46" s="1012"/>
      <c r="R46" s="1012"/>
      <c r="S46" s="1012"/>
      <c r="T46" s="1012"/>
      <c r="U46" s="1012"/>
      <c r="V46" s="1012"/>
      <c r="W46" s="1012"/>
      <c r="X46" s="1012"/>
      <c r="Y46" s="1012"/>
      <c r="Z46" s="1012"/>
      <c r="AA46" s="1012"/>
      <c r="AB46" s="1012"/>
      <c r="AC46" s="1012"/>
      <c r="AD46" s="1012"/>
      <c r="AE46" s="1012"/>
      <c r="AF46" s="1012"/>
      <c r="AG46" s="1012"/>
      <c r="AH46" s="1012"/>
      <c r="AI46" s="1012"/>
      <c r="AJ46" s="1012"/>
      <c r="AK46" s="32"/>
      <c r="AL46" s="20"/>
    </row>
    <row r="47" spans="1:38" s="2" customFormat="1" ht="16.5" customHeight="1" x14ac:dyDescent="0.15">
      <c r="A47" s="1"/>
      <c r="B47" s="32"/>
      <c r="C47" s="3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I47" s="1012"/>
      <c r="AJ47" s="1012"/>
      <c r="AK47" s="32"/>
      <c r="AL47" s="20"/>
    </row>
    <row r="48" spans="1:38" ht="20.100000000000001" customHeight="1" x14ac:dyDescent="0.15">
      <c r="A48" s="1"/>
      <c r="B48" s="1"/>
      <c r="C48" s="22"/>
      <c r="D48" s="1"/>
      <c r="E48" s="1"/>
      <c r="F48" s="1"/>
      <c r="G48" s="1"/>
      <c r="H48" s="1"/>
      <c r="I48" s="1"/>
      <c r="J48" s="25"/>
      <c r="K48" s="25"/>
      <c r="L48" s="25"/>
      <c r="M48" s="25"/>
      <c r="N48" s="25"/>
      <c r="O48" s="25"/>
      <c r="P48" s="25"/>
      <c r="Q48" s="25"/>
      <c r="R48" s="25"/>
      <c r="S48" s="25"/>
      <c r="T48" s="26"/>
      <c r="U48" s="26"/>
      <c r="V48" s="26"/>
      <c r="W48" s="26"/>
      <c r="X48" s="26"/>
      <c r="Y48" s="26"/>
      <c r="Z48" s="26"/>
      <c r="AA48" s="26"/>
      <c r="AB48" s="26"/>
      <c r="AC48" s="26"/>
      <c r="AD48" s="26"/>
      <c r="AE48" s="26"/>
      <c r="AF48" s="26"/>
      <c r="AG48" s="26"/>
      <c r="AH48" s="26"/>
      <c r="AI48" s="26"/>
      <c r="AJ48" s="26"/>
      <c r="AK48" s="26"/>
      <c r="AL48" s="26"/>
    </row>
    <row r="49" spans="1:91" ht="11.2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91" ht="11.25" customHeight="1" x14ac:dyDescent="0.15"/>
    <row r="51" spans="1:91" ht="11.25" customHeight="1" x14ac:dyDescent="0.15"/>
    <row r="52" spans="1:91" s="4"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61" spans="1:91" s="4" customFormat="1" ht="14.25" x14ac:dyDescent="0.15">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1:91" s="4" customFormat="1" ht="14.25" hidden="1" x14ac:dyDescent="0.15">
      <c r="B62" s="27" t="b">
        <v>0</v>
      </c>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63" spans="1:91" s="4" customFormat="1" ht="14.25" x14ac:dyDescent="0.15">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sheetData>
  <sheetProtection algorithmName="SHA-512" hashValue="lQj2ZHUFjQWLc7Psagb49s4ur7ede1OOb+Boeryq9S3yK+eeuDBXY/ByItbIwJtenSqJZfwqq02xGSdAYTUMEQ==" saltValue="YnPrspd60r0FX2FmMtQXnw==" spinCount="100000" sheet="1" objects="1" scenarios="1" selectLockedCells="1" selectUnlockedCells="1"/>
  <mergeCells count="37">
    <mergeCell ref="B3:AK3"/>
    <mergeCell ref="B4:AK4"/>
    <mergeCell ref="A6:AL6"/>
    <mergeCell ref="A7:AL7"/>
    <mergeCell ref="B9:S9"/>
    <mergeCell ref="U9:V9"/>
    <mergeCell ref="O10:S10"/>
    <mergeCell ref="T10:AK10"/>
    <mergeCell ref="G14:X14"/>
    <mergeCell ref="D16:M17"/>
    <mergeCell ref="N16:AE17"/>
    <mergeCell ref="AG17:AI17"/>
    <mergeCell ref="D30:AI30"/>
    <mergeCell ref="B19:AK19"/>
    <mergeCell ref="B20:AK20"/>
    <mergeCell ref="B21:AK21"/>
    <mergeCell ref="D22:AI22"/>
    <mergeCell ref="D23:AI23"/>
    <mergeCell ref="D24:AI24"/>
    <mergeCell ref="D25:AI25"/>
    <mergeCell ref="D26:AI26"/>
    <mergeCell ref="D27:AI27"/>
    <mergeCell ref="D28:AI28"/>
    <mergeCell ref="D29:AI29"/>
    <mergeCell ref="D31:AI31"/>
    <mergeCell ref="D32:AI32"/>
    <mergeCell ref="B36:C36"/>
    <mergeCell ref="Y38:Z38"/>
    <mergeCell ref="AB38:AC38"/>
    <mergeCell ref="AE38:AF38"/>
    <mergeCell ref="D47:AJ47"/>
    <mergeCell ref="W40:AI40"/>
    <mergeCell ref="C42:AJ42"/>
    <mergeCell ref="D43:AJ43"/>
    <mergeCell ref="D44:AJ44"/>
    <mergeCell ref="D45:AJ45"/>
    <mergeCell ref="D46:AJ46"/>
  </mergeCells>
  <phoneticPr fontId="6"/>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46D6-1F13-4D6F-AD52-A6BF8C382239}">
  <sheetPr>
    <tabColor rgb="FFFF0000"/>
    <pageSetUpPr fitToPage="1"/>
  </sheetPr>
  <dimension ref="A1:CT45"/>
  <sheetViews>
    <sheetView view="pageBreakPreview" zoomScaleNormal="100" zoomScaleSheetLayoutView="100" workbookViewId="0">
      <selection activeCell="D6" sqref="D6"/>
    </sheetView>
  </sheetViews>
  <sheetFormatPr defaultRowHeight="18.75" x14ac:dyDescent="0.15"/>
  <cols>
    <col min="1" max="1" width="7" customWidth="1"/>
    <col min="2" max="2" width="5.375" style="266" customWidth="1"/>
    <col min="3" max="3" width="23.25" style="266" customWidth="1"/>
    <col min="4" max="4" width="64.625" style="266" customWidth="1"/>
    <col min="5" max="5" width="6.875" style="267" customWidth="1"/>
    <col min="6" max="6" width="1.875" style="266" customWidth="1"/>
  </cols>
  <sheetData>
    <row r="1" spans="1:98" ht="6.95" customHeight="1" x14ac:dyDescent="0.15"/>
    <row r="2" spans="1:98" s="270" customFormat="1" ht="16.5" customHeight="1" thickBot="1" x14ac:dyDescent="0.2">
      <c r="A2" s="1044" t="s">
        <v>333</v>
      </c>
      <c r="B2" s="1044"/>
      <c r="C2" s="1044"/>
      <c r="D2" s="1044"/>
      <c r="E2" s="1044"/>
      <c r="F2" s="1044"/>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9"/>
      <c r="AP2" s="271"/>
    </row>
    <row r="3" spans="1:98" s="270" customFormat="1" ht="27.6" customHeight="1" thickTop="1" x14ac:dyDescent="0.15">
      <c r="A3" s="1044"/>
      <c r="B3" s="1044"/>
      <c r="C3" s="1044"/>
      <c r="D3" s="1044"/>
      <c r="E3" s="1044"/>
      <c r="F3" s="1044"/>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3"/>
      <c r="AP3" s="271"/>
      <c r="CQ3" s="274" t="s">
        <v>334</v>
      </c>
      <c r="CR3" s="275" t="s">
        <v>335</v>
      </c>
      <c r="CS3" s="275" t="s">
        <v>336</v>
      </c>
      <c r="CT3" s="276" t="s">
        <v>337</v>
      </c>
    </row>
    <row r="4" spans="1:98" s="270" customFormat="1" ht="49.5" customHeight="1" x14ac:dyDescent="0.15">
      <c r="A4" s="1045" t="s">
        <v>338</v>
      </c>
      <c r="B4" s="1045"/>
      <c r="C4" s="1045"/>
      <c r="D4" s="1045"/>
      <c r="E4" s="1045"/>
      <c r="F4" s="1045"/>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3"/>
      <c r="AP4" s="271"/>
      <c r="CQ4" s="277"/>
      <c r="CR4" s="277"/>
      <c r="CS4" s="277"/>
      <c r="CT4" s="278"/>
    </row>
    <row r="5" spans="1:98" ht="27.95" customHeight="1" thickBot="1" x14ac:dyDescent="0.2">
      <c r="B5" s="270"/>
      <c r="C5" s="270"/>
      <c r="D5" s="270"/>
      <c r="E5" s="279"/>
      <c r="F5" s="270"/>
    </row>
    <row r="6" spans="1:98" ht="33.950000000000003" customHeight="1" thickTop="1" x14ac:dyDescent="0.15">
      <c r="B6" s="280" t="s">
        <v>334</v>
      </c>
      <c r="C6" s="281" t="s">
        <v>335</v>
      </c>
      <c r="D6" s="281" t="s">
        <v>336</v>
      </c>
      <c r="E6" s="282" t="s">
        <v>339</v>
      </c>
      <c r="F6" s="270"/>
    </row>
    <row r="7" spans="1:98" ht="18.95" customHeight="1" x14ac:dyDescent="0.15">
      <c r="B7" s="1046">
        <v>1</v>
      </c>
      <c r="C7" s="1048" t="s">
        <v>340</v>
      </c>
      <c r="D7" s="1050" t="s">
        <v>341</v>
      </c>
      <c r="E7" s="1052" t="s">
        <v>408</v>
      </c>
      <c r="F7" s="270"/>
    </row>
    <row r="8" spans="1:98" ht="21" customHeight="1" x14ac:dyDescent="0.15">
      <c r="B8" s="1047"/>
      <c r="C8" s="1049"/>
      <c r="D8" s="1051"/>
      <c r="E8" s="1053"/>
      <c r="F8" s="270"/>
    </row>
    <row r="9" spans="1:98" ht="16.5" x14ac:dyDescent="0.15">
      <c r="B9" s="1046">
        <v>2</v>
      </c>
      <c r="C9" s="1048" t="s">
        <v>343</v>
      </c>
      <c r="D9" s="284" t="s">
        <v>344</v>
      </c>
      <c r="E9" s="1052" t="s">
        <v>342</v>
      </c>
      <c r="F9" s="270"/>
    </row>
    <row r="10" spans="1:98" ht="16.5" x14ac:dyDescent="0.15">
      <c r="B10" s="1054"/>
      <c r="C10" s="1055"/>
      <c r="D10" s="285" t="s">
        <v>345</v>
      </c>
      <c r="E10" s="1056"/>
      <c r="F10" s="270"/>
    </row>
    <row r="11" spans="1:98" ht="16.5" x14ac:dyDescent="0.15">
      <c r="B11" s="1054"/>
      <c r="C11" s="1055"/>
      <c r="D11" s="284" t="s">
        <v>346</v>
      </c>
      <c r="E11" s="1056"/>
      <c r="F11" s="270"/>
    </row>
    <row r="12" spans="1:98" ht="16.5" x14ac:dyDescent="0.15">
      <c r="B12" s="1054"/>
      <c r="C12" s="1055"/>
      <c r="D12" s="285" t="s">
        <v>347</v>
      </c>
      <c r="E12" s="1056"/>
      <c r="F12" s="270"/>
    </row>
    <row r="13" spans="1:98" ht="16.5" x14ac:dyDescent="0.15">
      <c r="B13" s="1054"/>
      <c r="C13" s="1055"/>
      <c r="D13" s="285" t="s">
        <v>348</v>
      </c>
      <c r="E13" s="1056"/>
      <c r="F13" s="270"/>
    </row>
    <row r="14" spans="1:98" ht="16.5" x14ac:dyDescent="0.15">
      <c r="B14" s="1054"/>
      <c r="C14" s="1055"/>
      <c r="D14" s="284" t="s">
        <v>349</v>
      </c>
      <c r="E14" s="1056"/>
      <c r="F14" s="270"/>
    </row>
    <row r="15" spans="1:98" ht="16.5" x14ac:dyDescent="0.15">
      <c r="B15" s="1054"/>
      <c r="C15" s="1055"/>
      <c r="D15" s="284" t="s">
        <v>350</v>
      </c>
      <c r="E15" s="1056"/>
      <c r="F15" s="270"/>
    </row>
    <row r="16" spans="1:98" ht="16.5" x14ac:dyDescent="0.15">
      <c r="B16" s="1047"/>
      <c r="C16" s="1049"/>
      <c r="D16" s="286" t="s">
        <v>351</v>
      </c>
      <c r="E16" s="1053"/>
      <c r="F16" s="270"/>
    </row>
    <row r="17" spans="2:6" ht="16.5" x14ac:dyDescent="0.15">
      <c r="B17" s="1046">
        <v>3</v>
      </c>
      <c r="C17" s="1048" t="s">
        <v>352</v>
      </c>
      <c r="D17" s="284" t="s">
        <v>353</v>
      </c>
      <c r="E17" s="1052" t="s">
        <v>342</v>
      </c>
      <c r="F17" s="270"/>
    </row>
    <row r="18" spans="2:6" ht="22.5" customHeight="1" x14ac:dyDescent="0.15">
      <c r="B18" s="1047"/>
      <c r="C18" s="1049"/>
      <c r="D18" s="287" t="s">
        <v>354</v>
      </c>
      <c r="E18" s="1053"/>
      <c r="F18" s="270"/>
    </row>
    <row r="19" spans="2:6" ht="24.95" customHeight="1" x14ac:dyDescent="0.15">
      <c r="B19" s="283">
        <v>4</v>
      </c>
      <c r="C19" s="287" t="s">
        <v>355</v>
      </c>
      <c r="D19" s="287" t="s">
        <v>356</v>
      </c>
      <c r="E19" s="332" t="s">
        <v>342</v>
      </c>
      <c r="F19" s="270"/>
    </row>
    <row r="20" spans="2:6" ht="24.95" customHeight="1" x14ac:dyDescent="0.15">
      <c r="B20" s="283">
        <v>5</v>
      </c>
      <c r="C20" s="287" t="s">
        <v>357</v>
      </c>
      <c r="D20" s="287" t="s">
        <v>358</v>
      </c>
      <c r="E20" s="332" t="s">
        <v>408</v>
      </c>
      <c r="F20" s="270"/>
    </row>
    <row r="21" spans="2:6" ht="24.95" customHeight="1" x14ac:dyDescent="0.15">
      <c r="B21" s="283">
        <v>6</v>
      </c>
      <c r="C21" s="287" t="s">
        <v>359</v>
      </c>
      <c r="D21" s="287" t="s">
        <v>360</v>
      </c>
      <c r="E21" s="332" t="s">
        <v>408</v>
      </c>
      <c r="F21" s="270"/>
    </row>
    <row r="22" spans="2:6" ht="24.95" customHeight="1" x14ac:dyDescent="0.15">
      <c r="B22" s="283">
        <v>7</v>
      </c>
      <c r="C22" s="287" t="s">
        <v>361</v>
      </c>
      <c r="D22" s="287" t="s">
        <v>362</v>
      </c>
      <c r="E22" s="332" t="s">
        <v>408</v>
      </c>
      <c r="F22" s="270"/>
    </row>
    <row r="23" spans="2:6" x14ac:dyDescent="0.15">
      <c r="B23" s="1046">
        <v>8</v>
      </c>
      <c r="C23" s="1048" t="s">
        <v>363</v>
      </c>
      <c r="D23" s="284" t="s">
        <v>364</v>
      </c>
      <c r="E23" s="333"/>
      <c r="F23" s="270"/>
    </row>
    <row r="24" spans="2:6" x14ac:dyDescent="0.15">
      <c r="B24" s="1054"/>
      <c r="C24" s="1055"/>
      <c r="D24" s="284" t="s">
        <v>365</v>
      </c>
      <c r="E24" s="334" t="s">
        <v>342</v>
      </c>
      <c r="F24" s="270"/>
    </row>
    <row r="25" spans="2:6" ht="24" x14ac:dyDescent="0.15">
      <c r="B25" s="1047"/>
      <c r="C25" s="1049"/>
      <c r="D25" s="287" t="s">
        <v>366</v>
      </c>
      <c r="E25" s="335"/>
      <c r="F25" s="270"/>
    </row>
    <row r="26" spans="2:6" ht="48" customHeight="1" x14ac:dyDescent="0.15">
      <c r="B26" s="1046">
        <v>9</v>
      </c>
      <c r="C26" s="1048" t="s">
        <v>367</v>
      </c>
      <c r="D26" s="284" t="s">
        <v>381</v>
      </c>
      <c r="E26" s="1052" t="s">
        <v>342</v>
      </c>
      <c r="F26" s="270"/>
    </row>
    <row r="27" spans="2:6" ht="29.45" customHeight="1" x14ac:dyDescent="0.15">
      <c r="B27" s="1047"/>
      <c r="C27" s="1049"/>
      <c r="D27" s="287" t="s">
        <v>368</v>
      </c>
      <c r="E27" s="1053"/>
      <c r="F27" s="270"/>
    </row>
    <row r="28" spans="2:6" ht="31.5" customHeight="1" x14ac:dyDescent="0.15">
      <c r="B28" s="1046">
        <v>10</v>
      </c>
      <c r="C28" s="1048" t="s">
        <v>369</v>
      </c>
      <c r="D28" s="284" t="s">
        <v>370</v>
      </c>
      <c r="E28" s="1052" t="s">
        <v>342</v>
      </c>
    </row>
    <row r="29" spans="2:6" ht="24" x14ac:dyDescent="0.15">
      <c r="B29" s="1054"/>
      <c r="C29" s="1055"/>
      <c r="D29" s="284" t="s">
        <v>382</v>
      </c>
      <c r="E29" s="1056"/>
    </row>
    <row r="30" spans="2:6" ht="20.45" customHeight="1" x14ac:dyDescent="0.15">
      <c r="B30" s="1047"/>
      <c r="C30" s="1049"/>
      <c r="D30" s="287"/>
      <c r="E30" s="1053"/>
      <c r="F30" s="288"/>
    </row>
    <row r="31" spans="2:6" ht="78" customHeight="1" x14ac:dyDescent="0.15">
      <c r="B31" s="349">
        <v>11</v>
      </c>
      <c r="C31" s="397" t="s">
        <v>439</v>
      </c>
      <c r="D31" s="398" t="s">
        <v>475</v>
      </c>
      <c r="E31" s="399" t="s">
        <v>408</v>
      </c>
      <c r="F31" s="288"/>
    </row>
    <row r="32" spans="2:6" ht="8.4499999999999993" customHeight="1" x14ac:dyDescent="0.15">
      <c r="B32" s="1046">
        <v>12</v>
      </c>
      <c r="C32" s="1048" t="s">
        <v>371</v>
      </c>
      <c r="D32" s="289"/>
      <c r="E32" s="333"/>
    </row>
    <row r="33" spans="2:6" ht="24" x14ac:dyDescent="0.15">
      <c r="B33" s="1054"/>
      <c r="C33" s="1055"/>
      <c r="D33" s="284" t="s">
        <v>412</v>
      </c>
      <c r="E33" s="1056" t="s">
        <v>342</v>
      </c>
    </row>
    <row r="34" spans="2:6" ht="14.25" x14ac:dyDescent="0.15">
      <c r="B34" s="1054"/>
      <c r="C34" s="1055"/>
      <c r="D34" s="284" t="s">
        <v>372</v>
      </c>
      <c r="E34" s="1056"/>
    </row>
    <row r="35" spans="2:6" ht="14.25" x14ac:dyDescent="0.15">
      <c r="B35" s="1054"/>
      <c r="C35" s="1055"/>
      <c r="D35" s="284" t="s">
        <v>413</v>
      </c>
      <c r="E35" s="1056"/>
    </row>
    <row r="36" spans="2:6" ht="24" x14ac:dyDescent="0.15">
      <c r="B36" s="1054"/>
      <c r="C36" s="1055"/>
      <c r="D36" s="284" t="s">
        <v>414</v>
      </c>
      <c r="E36" s="1056"/>
    </row>
    <row r="37" spans="2:6" ht="14.25" x14ac:dyDescent="0.15">
      <c r="B37" s="1054"/>
      <c r="C37" s="1055"/>
      <c r="D37" s="284" t="s">
        <v>415</v>
      </c>
      <c r="E37" s="1056"/>
    </row>
    <row r="38" spans="2:6" ht="14.25" x14ac:dyDescent="0.15">
      <c r="B38" s="1054"/>
      <c r="C38" s="1055"/>
      <c r="D38" s="284" t="s">
        <v>373</v>
      </c>
      <c r="E38" s="1056"/>
    </row>
    <row r="39" spans="2:6" ht="14.25" x14ac:dyDescent="0.15">
      <c r="B39" s="1054"/>
      <c r="C39" s="1055"/>
      <c r="D39" s="284" t="s">
        <v>416</v>
      </c>
      <c r="E39" s="1056"/>
    </row>
    <row r="40" spans="2:6" ht="24" x14ac:dyDescent="0.15">
      <c r="B40" s="1054"/>
      <c r="C40" s="1055"/>
      <c r="D40" s="284" t="s">
        <v>374</v>
      </c>
      <c r="E40" s="1056"/>
    </row>
    <row r="41" spans="2:6" ht="24" x14ac:dyDescent="0.15">
      <c r="B41" s="1054"/>
      <c r="C41" s="1055"/>
      <c r="D41" s="284" t="s">
        <v>417</v>
      </c>
      <c r="E41" s="1056"/>
    </row>
    <row r="42" spans="2:6" ht="14.25" x14ac:dyDescent="0.15">
      <c r="B42" s="1054"/>
      <c r="C42" s="1055"/>
      <c r="D42" s="284"/>
      <c r="E42" s="1056"/>
    </row>
    <row r="43" spans="2:6" ht="48.6" customHeight="1" thickBot="1" x14ac:dyDescent="0.2">
      <c r="B43" s="1057"/>
      <c r="C43" s="1058"/>
      <c r="D43" s="290" t="s">
        <v>375</v>
      </c>
      <c r="E43" s="1059"/>
      <c r="F43" s="288"/>
    </row>
    <row r="44" spans="2:6" ht="19.5" thickTop="1" x14ac:dyDescent="0.15">
      <c r="B44" s="291"/>
      <c r="C44" s="288"/>
      <c r="D44" s="288"/>
      <c r="E44" s="279"/>
      <c r="F44" s="288"/>
    </row>
    <row r="45" spans="2:6" x14ac:dyDescent="0.15">
      <c r="B45" s="288"/>
      <c r="C45" s="288"/>
      <c r="D45" s="288"/>
      <c r="E45" s="279"/>
      <c r="F45" s="288"/>
    </row>
  </sheetData>
  <sheetProtection algorithmName="SHA-512" hashValue="Ij6ujoXG0fgzB7EeXiKmqLHoOgJwvjPT59HyAbeceVyyhY627W4F722ttkyo42akKBCQk0UhwWvmxqQbBPqwmg==" saltValue="pG4rCW0C9fmlte/Qahb47Q==" spinCount="100000" sheet="1" objects="1" selectLockedCells="1" selectUnlockedCells="1"/>
  <mergeCells count="23">
    <mergeCell ref="B32:B43"/>
    <mergeCell ref="C32:C43"/>
    <mergeCell ref="E33:E43"/>
    <mergeCell ref="B23:B25"/>
    <mergeCell ref="C23:C25"/>
    <mergeCell ref="B26:B27"/>
    <mergeCell ref="C26:C27"/>
    <mergeCell ref="E26:E27"/>
    <mergeCell ref="B28:B30"/>
    <mergeCell ref="C28:C30"/>
    <mergeCell ref="E28:E30"/>
    <mergeCell ref="B9:B16"/>
    <mergeCell ref="C9:C16"/>
    <mergeCell ref="E9:E16"/>
    <mergeCell ref="B17:B18"/>
    <mergeCell ref="C17:C18"/>
    <mergeCell ref="E17:E18"/>
    <mergeCell ref="A2:F3"/>
    <mergeCell ref="A4:F4"/>
    <mergeCell ref="B7:B8"/>
    <mergeCell ref="C7:C8"/>
    <mergeCell ref="D7:D8"/>
    <mergeCell ref="E7:E8"/>
  </mergeCells>
  <phoneticPr fontId="6"/>
  <pageMargins left="0.25" right="0.25"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AD51-D2BF-4069-9DD9-E68A14334815}">
  <sheetPr>
    <tabColor rgb="FFFF0000"/>
    <pageSetUpPr fitToPage="1"/>
  </sheetPr>
  <dimension ref="A1:CM35"/>
  <sheetViews>
    <sheetView showZeros="0" view="pageBreakPreview" zoomScaleNormal="85" zoomScaleSheetLayoutView="100" workbookViewId="0">
      <selection activeCell="CU14" sqref="CU14"/>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3"/>
      <c r="B2" s="13"/>
      <c r="C2" s="13"/>
      <c r="D2" s="13"/>
      <c r="E2" s="13" t="s">
        <v>376</v>
      </c>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3"/>
    </row>
    <row r="3" spans="1:91" s="2" customFormat="1" ht="8.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O3" s="3"/>
    </row>
    <row r="4" spans="1:91" s="2" customFormat="1" ht="17.25" customHeight="1" x14ac:dyDescent="0.15">
      <c r="A4" s="5"/>
      <c r="B4" s="10"/>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5"/>
      <c r="AL4" s="5"/>
      <c r="AO4" s="3"/>
    </row>
    <row r="5" spans="1:91" s="2" customFormat="1" ht="18" customHeight="1" x14ac:dyDescent="0.15">
      <c r="A5" s="1"/>
      <c r="B5" s="1"/>
      <c r="C5" s="1"/>
      <c r="D5" s="1"/>
      <c r="E5" s="1"/>
      <c r="F5" s="1" t="s">
        <v>377</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N5" s="6" t="s">
        <v>4</v>
      </c>
    </row>
    <row r="6" spans="1:91" s="2" customFormat="1" ht="24.95" customHeight="1" x14ac:dyDescent="0.15">
      <c r="A6" s="1"/>
      <c r="B6" s="30"/>
      <c r="C6" s="30"/>
      <c r="D6" s="30"/>
      <c r="E6" s="30"/>
      <c r="F6" s="30"/>
      <c r="G6" s="30"/>
      <c r="H6" s="30"/>
      <c r="I6" s="1"/>
      <c r="J6" s="1"/>
      <c r="K6" s="1"/>
      <c r="L6" s="1"/>
      <c r="M6" s="1"/>
      <c r="N6" s="1"/>
      <c r="O6" s="292"/>
      <c r="P6" s="292"/>
      <c r="Q6" s="292"/>
      <c r="R6" s="292"/>
      <c r="S6" s="292"/>
      <c r="T6" s="292"/>
      <c r="U6" s="292"/>
      <c r="V6" s="292"/>
      <c r="W6" s="293"/>
      <c r="X6" s="292"/>
      <c r="Y6" s="292"/>
      <c r="Z6" s="292"/>
      <c r="AA6" s="1"/>
      <c r="AB6" s="1"/>
      <c r="AC6" s="1"/>
      <c r="AD6" s="1"/>
      <c r="AE6" s="1"/>
      <c r="AF6" s="1"/>
      <c r="AG6" s="1"/>
      <c r="AH6" s="1"/>
      <c r="AI6" s="1"/>
      <c r="AJ6" s="1"/>
      <c r="AK6" s="1"/>
      <c r="AL6" s="1"/>
    </row>
    <row r="7" spans="1:91" s="2" customFormat="1" ht="24.95" customHeight="1" x14ac:dyDescent="0.15">
      <c r="A7" s="1"/>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1"/>
      <c r="AK7" s="1"/>
      <c r="AL7" s="1"/>
    </row>
    <row r="8" spans="1:91" s="2" customFormat="1" ht="24.95" customHeight="1" x14ac:dyDescent="0.15">
      <c r="A8" s="1"/>
      <c r="B8" s="294"/>
      <c r="C8" s="294"/>
      <c r="D8" s="30"/>
      <c r="E8" s="295"/>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7"/>
      <c r="AI8" s="30"/>
      <c r="AJ8" s="294"/>
      <c r="AK8" s="1"/>
      <c r="AL8" s="1"/>
    </row>
    <row r="9" spans="1:91" s="2" customFormat="1" ht="24.95" customHeight="1" x14ac:dyDescent="0.15">
      <c r="A9" s="1"/>
      <c r="B9" s="294"/>
      <c r="C9" s="294"/>
      <c r="D9" s="30"/>
      <c r="E9" s="298"/>
      <c r="F9" s="30"/>
      <c r="G9" s="30"/>
      <c r="H9" s="1060" t="s">
        <v>378</v>
      </c>
      <c r="I9" s="1061"/>
      <c r="J9" s="1061"/>
      <c r="K9" s="1061"/>
      <c r="L9" s="1061"/>
      <c r="M9" s="1061"/>
      <c r="N9" s="1061"/>
      <c r="O9" s="1061"/>
      <c r="P9" s="1061"/>
      <c r="Q9" s="1061"/>
      <c r="R9" s="1061"/>
      <c r="S9" s="1061"/>
      <c r="T9" s="1061"/>
      <c r="U9" s="1061"/>
      <c r="V9" s="1061"/>
      <c r="W9" s="1061"/>
      <c r="X9" s="1061"/>
      <c r="Y9" s="1061"/>
      <c r="Z9" s="1061"/>
      <c r="AA9" s="1061"/>
      <c r="AB9" s="1061"/>
      <c r="AC9" s="1061"/>
      <c r="AD9" s="1061"/>
      <c r="AE9" s="1061"/>
      <c r="AF9" s="30"/>
      <c r="AG9" s="30"/>
      <c r="AH9" s="299"/>
      <c r="AI9" s="30"/>
      <c r="AJ9" s="294"/>
      <c r="AK9" s="1"/>
      <c r="AL9" s="1"/>
    </row>
    <row r="10" spans="1:91" s="2" customFormat="1" ht="24.95" customHeight="1" x14ac:dyDescent="0.15">
      <c r="A10" s="1"/>
      <c r="B10" s="294"/>
      <c r="C10" s="294"/>
      <c r="D10" s="30"/>
      <c r="E10" s="298"/>
      <c r="F10" s="30"/>
      <c r="G10" s="30"/>
      <c r="H10" s="1061"/>
      <c r="I10" s="1061"/>
      <c r="J10" s="1061"/>
      <c r="K10" s="1061"/>
      <c r="L10" s="1061"/>
      <c r="M10" s="1061"/>
      <c r="N10" s="1061"/>
      <c r="O10" s="1061"/>
      <c r="P10" s="1061"/>
      <c r="Q10" s="1061"/>
      <c r="R10" s="1061"/>
      <c r="S10" s="1061"/>
      <c r="T10" s="1061"/>
      <c r="U10" s="1061"/>
      <c r="V10" s="1061"/>
      <c r="W10" s="1061"/>
      <c r="X10" s="1061"/>
      <c r="Y10" s="1061"/>
      <c r="Z10" s="1061"/>
      <c r="AA10" s="1061"/>
      <c r="AB10" s="1061"/>
      <c r="AC10" s="1061"/>
      <c r="AD10" s="1061"/>
      <c r="AE10" s="1061"/>
      <c r="AF10" s="30"/>
      <c r="AG10" s="30"/>
      <c r="AH10" s="299"/>
      <c r="AI10" s="30"/>
      <c r="AJ10" s="294"/>
      <c r="AK10" s="1"/>
      <c r="AL10" s="1"/>
      <c r="AN10" s="6" t="s">
        <v>4</v>
      </c>
    </row>
    <row r="11" spans="1:91" s="2" customFormat="1" ht="24.95" customHeight="1" x14ac:dyDescent="0.15">
      <c r="A11" s="1"/>
      <c r="B11" s="294"/>
      <c r="C11" s="294"/>
      <c r="D11" s="30"/>
      <c r="E11" s="298"/>
      <c r="F11" s="30"/>
      <c r="G11" s="30"/>
      <c r="H11" s="1061"/>
      <c r="I11" s="1061"/>
      <c r="J11" s="1061"/>
      <c r="K11" s="1061"/>
      <c r="L11" s="1061"/>
      <c r="M11" s="1061"/>
      <c r="N11" s="1061"/>
      <c r="O11" s="1061"/>
      <c r="P11" s="1061"/>
      <c r="Q11" s="1061"/>
      <c r="R11" s="1061"/>
      <c r="S11" s="1061"/>
      <c r="T11" s="1061"/>
      <c r="U11" s="1061"/>
      <c r="V11" s="1061"/>
      <c r="W11" s="1061"/>
      <c r="X11" s="1061"/>
      <c r="Y11" s="1061"/>
      <c r="Z11" s="1061"/>
      <c r="AA11" s="1061"/>
      <c r="AB11" s="1061"/>
      <c r="AC11" s="1061"/>
      <c r="AD11" s="1061"/>
      <c r="AE11" s="1061"/>
      <c r="AF11" s="30"/>
      <c r="AG11" s="30"/>
      <c r="AH11" s="299"/>
      <c r="AI11" s="30"/>
      <c r="AJ11" s="294"/>
      <c r="AK11" s="10"/>
      <c r="AL11" s="1"/>
      <c r="AN11" s="6"/>
    </row>
    <row r="12" spans="1:91" s="2" customFormat="1" ht="24.95" customHeight="1" x14ac:dyDescent="0.15">
      <c r="A12" s="1"/>
      <c r="B12" s="294"/>
      <c r="C12" s="294"/>
      <c r="D12" s="30"/>
      <c r="E12" s="298"/>
      <c r="F12" s="30"/>
      <c r="G12" s="30"/>
      <c r="H12" s="1061"/>
      <c r="I12" s="1061"/>
      <c r="J12" s="1061"/>
      <c r="K12" s="1061"/>
      <c r="L12" s="1061"/>
      <c r="M12" s="1061"/>
      <c r="N12" s="1061"/>
      <c r="O12" s="1061"/>
      <c r="P12" s="1061"/>
      <c r="Q12" s="1061"/>
      <c r="R12" s="1061"/>
      <c r="S12" s="1061"/>
      <c r="T12" s="1061"/>
      <c r="U12" s="1061"/>
      <c r="V12" s="1061"/>
      <c r="W12" s="1061"/>
      <c r="X12" s="1061"/>
      <c r="Y12" s="1061"/>
      <c r="Z12" s="1061"/>
      <c r="AA12" s="1061"/>
      <c r="AB12" s="1061"/>
      <c r="AC12" s="1061"/>
      <c r="AD12" s="1061"/>
      <c r="AE12" s="1061"/>
      <c r="AF12" s="30"/>
      <c r="AG12" s="30"/>
      <c r="AH12" s="299"/>
      <c r="AI12" s="30"/>
      <c r="AJ12" s="294"/>
      <c r="AK12" s="1"/>
      <c r="AL12" s="11"/>
      <c r="AN12" s="3" t="s">
        <v>8</v>
      </c>
    </row>
    <row r="13" spans="1:91" s="2" customFormat="1" ht="24.95" customHeight="1" x14ac:dyDescent="0.15">
      <c r="A13" s="1"/>
      <c r="B13" s="294"/>
      <c r="C13" s="294"/>
      <c r="D13" s="30"/>
      <c r="E13" s="298"/>
      <c r="F13" s="30"/>
      <c r="G13" s="30"/>
      <c r="H13" s="1061"/>
      <c r="I13" s="1061"/>
      <c r="J13" s="1061"/>
      <c r="K13" s="1061"/>
      <c r="L13" s="1061"/>
      <c r="M13" s="1061"/>
      <c r="N13" s="1061"/>
      <c r="O13" s="1061"/>
      <c r="P13" s="1061"/>
      <c r="Q13" s="1061"/>
      <c r="R13" s="1061"/>
      <c r="S13" s="1061"/>
      <c r="T13" s="1061"/>
      <c r="U13" s="1061"/>
      <c r="V13" s="1061"/>
      <c r="W13" s="1061"/>
      <c r="X13" s="1061"/>
      <c r="Y13" s="1061"/>
      <c r="Z13" s="1061"/>
      <c r="AA13" s="1061"/>
      <c r="AB13" s="1061"/>
      <c r="AC13" s="1061"/>
      <c r="AD13" s="1061"/>
      <c r="AE13" s="1061"/>
      <c r="AF13" s="30"/>
      <c r="AG13" s="30"/>
      <c r="AH13" s="299"/>
      <c r="AI13" s="30"/>
      <c r="AJ13" s="294"/>
      <c r="AK13" s="1"/>
      <c r="AL13" s="11"/>
    </row>
    <row r="14" spans="1:91" s="2" customFormat="1" ht="24.95" customHeight="1" x14ac:dyDescent="0.15">
      <c r="A14" s="1"/>
      <c r="B14" s="294"/>
      <c r="C14" s="294"/>
      <c r="D14" s="30"/>
      <c r="E14" s="298"/>
      <c r="F14" s="30"/>
      <c r="G14" s="30"/>
      <c r="H14" s="1061"/>
      <c r="I14" s="1061"/>
      <c r="J14" s="1061"/>
      <c r="K14" s="1061"/>
      <c r="L14" s="1061"/>
      <c r="M14" s="1061"/>
      <c r="N14" s="1061"/>
      <c r="O14" s="1061"/>
      <c r="P14" s="1061"/>
      <c r="Q14" s="1061"/>
      <c r="R14" s="1061"/>
      <c r="S14" s="1061"/>
      <c r="T14" s="1061"/>
      <c r="U14" s="1061"/>
      <c r="V14" s="1061"/>
      <c r="W14" s="1061"/>
      <c r="X14" s="1061"/>
      <c r="Y14" s="1061"/>
      <c r="Z14" s="1061"/>
      <c r="AA14" s="1061"/>
      <c r="AB14" s="1061"/>
      <c r="AC14" s="1061"/>
      <c r="AD14" s="1061"/>
      <c r="AE14" s="1061"/>
      <c r="AF14" s="30"/>
      <c r="AG14" s="30"/>
      <c r="AH14" s="299"/>
      <c r="AI14" s="30"/>
      <c r="AJ14" s="294"/>
      <c r="AK14" s="1"/>
      <c r="AL14" s="11"/>
    </row>
    <row r="15" spans="1:91" s="2" customFormat="1" ht="24.95" customHeight="1" x14ac:dyDescent="0.15">
      <c r="A15" s="1"/>
      <c r="B15" s="294"/>
      <c r="C15" s="294"/>
      <c r="D15" s="30"/>
      <c r="E15" s="300"/>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2"/>
      <c r="AI15" s="30"/>
      <c r="AJ15" s="294"/>
      <c r="AK15" s="1"/>
      <c r="AL15" s="11"/>
    </row>
    <row r="16" spans="1:91" s="2" customFormat="1" ht="24.95" customHeight="1" x14ac:dyDescent="0.15">
      <c r="A16" s="1"/>
      <c r="B16" s="294"/>
      <c r="C16" s="294"/>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294"/>
      <c r="AK16" s="1"/>
      <c r="AL16" s="11"/>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row>
    <row r="17" spans="1:91" s="2" customFormat="1" ht="24.95" customHeight="1" x14ac:dyDescent="0.15">
      <c r="A17" s="1"/>
      <c r="B17" s="294"/>
      <c r="C17" s="294"/>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294"/>
      <c r="AK17" s="1"/>
      <c r="AL17" s="17"/>
      <c r="AN17" s="6" t="s">
        <v>12</v>
      </c>
    </row>
    <row r="18" spans="1:91" s="2" customFormat="1" ht="24.95" customHeight="1" x14ac:dyDescent="0.15">
      <c r="A18" s="1"/>
      <c r="B18" s="294"/>
      <c r="C18" s="294"/>
      <c r="D18" s="294"/>
      <c r="E18" s="294"/>
      <c r="F18" s="294"/>
      <c r="G18" s="294"/>
      <c r="H18" s="294"/>
      <c r="I18" s="294"/>
      <c r="J18" s="294"/>
      <c r="K18" s="294"/>
      <c r="L18" s="294"/>
      <c r="M18" s="294"/>
      <c r="N18" s="294"/>
      <c r="O18" s="294"/>
      <c r="P18" s="294"/>
      <c r="Q18" s="294"/>
      <c r="R18" s="294"/>
      <c r="S18" s="303"/>
      <c r="T18" s="294"/>
      <c r="U18" s="294"/>
      <c r="V18" s="294"/>
      <c r="W18" s="294"/>
      <c r="X18" s="294"/>
      <c r="Y18" s="294"/>
      <c r="Z18" s="294"/>
      <c r="AA18" s="294"/>
      <c r="AB18" s="294"/>
      <c r="AC18" s="294"/>
      <c r="AD18" s="294"/>
      <c r="AE18" s="294"/>
      <c r="AF18" s="294"/>
      <c r="AG18" s="294"/>
      <c r="AH18" s="294"/>
      <c r="AI18" s="294"/>
      <c r="AJ18" s="294"/>
      <c r="AK18" s="1"/>
      <c r="AL18" s="17"/>
      <c r="AN18" s="6"/>
    </row>
    <row r="19" spans="1:91" s="2" customFormat="1" ht="24.95" customHeight="1" x14ac:dyDescent="0.15">
      <c r="A19" s="1"/>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1"/>
      <c r="AL19" s="17"/>
      <c r="AN19" s="6"/>
    </row>
    <row r="20" spans="1:91" s="2" customFormat="1" ht="24.95" customHeight="1" x14ac:dyDescent="0.15">
      <c r="A20" s="1"/>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1"/>
      <c r="AL20" s="17"/>
      <c r="AN20" s="6"/>
    </row>
    <row r="21" spans="1:91" s="4" customFormat="1" ht="32.2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4" customFormat="1" ht="11.25" customHeight="1" x14ac:dyDescent="0.15">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4" customFormat="1" ht="11.25" customHeight="1" x14ac:dyDescent="0.15">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4" customFormat="1" ht="11.25" customHeight="1" x14ac:dyDescent="0.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33" spans="2:91" s="4" customFormat="1" ht="14.25" x14ac:dyDescent="0.15">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row>
    <row r="34" spans="2:91" s="4" customFormat="1" ht="14.25" hidden="1" x14ac:dyDescent="0.15">
      <c r="B34" s="27" t="b">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4" customFormat="1" ht="14.25" x14ac:dyDescent="0.1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sheetData>
  <sheetProtection algorithmName="SHA-512" hashValue="VoZbF8ZUQGzBJESqfq/H0f3d5u9g/SltWGnbmExEwtgZtkSIvhlvDcZtw5XtrpYMgEwIRSpHJwNqbRmbu6noHQ==" saltValue="3iJx3aehx8VJADWtKR5wYg==" spinCount="100000" sheet="1" objects="1" scenarios="1"/>
  <mergeCells count="1">
    <mergeCell ref="H9:AE14"/>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634C-CB74-48D4-8598-F4DB629C8572}">
  <sheetPr>
    <tabColor theme="8"/>
    <pageSetUpPr fitToPage="1"/>
  </sheetPr>
  <dimension ref="A1:CC100"/>
  <sheetViews>
    <sheetView view="pageBreakPreview" topLeftCell="A10" zoomScale="85" zoomScaleNormal="90" zoomScaleSheetLayoutView="85" workbookViewId="0">
      <selection activeCell="F19" sqref="F19:J19"/>
    </sheetView>
  </sheetViews>
  <sheetFormatPr defaultColWidth="9" defaultRowHeight="14.25" x14ac:dyDescent="0.15"/>
  <cols>
    <col min="1" max="1" width="4.5" style="128" bestFit="1" customWidth="1"/>
    <col min="2" max="2" width="37.375" style="128" customWidth="1"/>
    <col min="3" max="3" width="4.5" style="128" customWidth="1"/>
    <col min="4" max="4" width="15.875" style="128" customWidth="1"/>
    <col min="5" max="5" width="9.875" style="128" customWidth="1"/>
    <col min="6" max="8" width="5.875" style="128" customWidth="1"/>
    <col min="9" max="9" width="5.5" style="128" customWidth="1"/>
    <col min="10" max="10" width="5.625" style="128" customWidth="1"/>
    <col min="11" max="11" width="10.875" style="128" customWidth="1"/>
    <col min="12" max="12" width="14.25" style="136" customWidth="1"/>
    <col min="13" max="13" width="44.25" style="136" customWidth="1"/>
    <col min="14" max="14" width="7.125" style="128" hidden="1" customWidth="1"/>
    <col min="15" max="15" width="7.25" style="113" hidden="1" customWidth="1"/>
    <col min="16" max="16" width="4.5" style="113" customWidth="1"/>
    <col min="17" max="81" width="9" style="113"/>
    <col min="82" max="16384" width="9" style="128"/>
  </cols>
  <sheetData>
    <row r="1" spans="1:15" ht="42.75" customHeight="1" thickBot="1" x14ac:dyDescent="0.2">
      <c r="A1" s="489" t="s">
        <v>216</v>
      </c>
      <c r="B1" s="489"/>
      <c r="C1" s="489"/>
      <c r="D1" s="489"/>
      <c r="E1" s="489"/>
      <c r="F1" s="489"/>
      <c r="G1" s="489"/>
      <c r="H1" s="489"/>
      <c r="I1" s="489"/>
      <c r="J1" s="489"/>
      <c r="K1" s="489"/>
      <c r="L1" s="489"/>
      <c r="M1" s="158"/>
    </row>
    <row r="2" spans="1:15" s="113" customFormat="1" ht="30" customHeight="1" x14ac:dyDescent="0.15">
      <c r="A2" s="490" t="s">
        <v>217</v>
      </c>
      <c r="B2" s="491"/>
      <c r="C2" s="492" t="s">
        <v>218</v>
      </c>
      <c r="D2" s="493"/>
      <c r="E2" s="493"/>
      <c r="F2" s="493"/>
      <c r="G2" s="493"/>
      <c r="H2" s="493"/>
      <c r="I2" s="493"/>
      <c r="J2" s="493"/>
      <c r="K2" s="494"/>
      <c r="L2" s="159" t="s">
        <v>154</v>
      </c>
      <c r="M2" s="160"/>
      <c r="N2" s="128"/>
    </row>
    <row r="3" spans="1:15" s="113" customFormat="1" ht="121.15" customHeight="1" x14ac:dyDescent="0.15">
      <c r="A3" s="161">
        <v>1</v>
      </c>
      <c r="B3" s="139" t="s">
        <v>219</v>
      </c>
      <c r="C3" s="456"/>
      <c r="D3" s="457"/>
      <c r="E3" s="457"/>
      <c r="F3" s="457"/>
      <c r="G3" s="457"/>
      <c r="H3" s="457"/>
      <c r="I3" s="457"/>
      <c r="J3" s="457"/>
      <c r="K3" s="458"/>
      <c r="L3" s="461" t="s">
        <v>220</v>
      </c>
      <c r="M3" s="462"/>
      <c r="N3" s="128"/>
      <c r="O3" s="164" t="s">
        <v>221</v>
      </c>
    </row>
    <row r="4" spans="1:15" s="113" customFormat="1" ht="121.15" customHeight="1" x14ac:dyDescent="0.15">
      <c r="A4" s="161">
        <v>2</v>
      </c>
      <c r="B4" s="139" t="s">
        <v>222</v>
      </c>
      <c r="C4" s="456"/>
      <c r="D4" s="457"/>
      <c r="E4" s="457"/>
      <c r="F4" s="457"/>
      <c r="G4" s="457"/>
      <c r="H4" s="457"/>
      <c r="I4" s="457"/>
      <c r="J4" s="457"/>
      <c r="K4" s="458"/>
      <c r="L4" s="461" t="s">
        <v>223</v>
      </c>
      <c r="M4" s="462"/>
      <c r="N4" s="128"/>
      <c r="O4" s="164"/>
    </row>
    <row r="5" spans="1:15" s="113" customFormat="1" ht="30" customHeight="1" x14ac:dyDescent="0.15">
      <c r="A5" s="468">
        <v>3</v>
      </c>
      <c r="B5" s="482" t="s">
        <v>224</v>
      </c>
      <c r="C5" s="485" t="s">
        <v>24</v>
      </c>
      <c r="D5" s="486"/>
      <c r="E5" s="487" t="s">
        <v>25</v>
      </c>
      <c r="F5" s="487"/>
      <c r="G5" s="487"/>
      <c r="H5" s="487"/>
      <c r="I5" s="487"/>
      <c r="J5" s="487"/>
      <c r="K5" s="488"/>
      <c r="L5" s="165" t="s">
        <v>225</v>
      </c>
      <c r="M5" s="166" t="s">
        <v>25</v>
      </c>
    </row>
    <row r="6" spans="1:15" s="113" customFormat="1" ht="24" customHeight="1" x14ac:dyDescent="0.15">
      <c r="A6" s="469"/>
      <c r="B6" s="483"/>
      <c r="C6" s="443"/>
      <c r="D6" s="480"/>
      <c r="E6" s="441"/>
      <c r="F6" s="441"/>
      <c r="G6" s="441"/>
      <c r="H6" s="441"/>
      <c r="I6" s="441"/>
      <c r="J6" s="441"/>
      <c r="K6" s="442"/>
      <c r="L6" s="167" t="s">
        <v>226</v>
      </c>
      <c r="M6" s="168" t="s">
        <v>227</v>
      </c>
    </row>
    <row r="7" spans="1:15" s="113" customFormat="1" ht="24" customHeight="1" x14ac:dyDescent="0.15">
      <c r="A7" s="469"/>
      <c r="B7" s="483"/>
      <c r="C7" s="443"/>
      <c r="D7" s="480"/>
      <c r="E7" s="441"/>
      <c r="F7" s="441"/>
      <c r="G7" s="441"/>
      <c r="H7" s="441"/>
      <c r="I7" s="441"/>
      <c r="J7" s="441"/>
      <c r="K7" s="442"/>
      <c r="L7" s="167" t="s">
        <v>228</v>
      </c>
      <c r="M7" s="168" t="s">
        <v>229</v>
      </c>
    </row>
    <row r="8" spans="1:15" s="113" customFormat="1" ht="24" customHeight="1" x14ac:dyDescent="0.15">
      <c r="A8" s="469"/>
      <c r="B8" s="483"/>
      <c r="C8" s="443"/>
      <c r="D8" s="480"/>
      <c r="E8" s="441"/>
      <c r="F8" s="441"/>
      <c r="G8" s="441"/>
      <c r="H8" s="441"/>
      <c r="I8" s="441"/>
      <c r="J8" s="441"/>
      <c r="K8" s="442"/>
      <c r="L8" s="167" t="s">
        <v>230</v>
      </c>
      <c r="M8" s="168" t="s">
        <v>231</v>
      </c>
    </row>
    <row r="9" spans="1:15" s="113" customFormat="1" ht="24" customHeight="1" x14ac:dyDescent="0.15">
      <c r="A9" s="469"/>
      <c r="B9" s="483"/>
      <c r="C9" s="443"/>
      <c r="D9" s="480"/>
      <c r="E9" s="441"/>
      <c r="F9" s="441"/>
      <c r="G9" s="441"/>
      <c r="H9" s="441"/>
      <c r="I9" s="441"/>
      <c r="J9" s="441"/>
      <c r="K9" s="442"/>
      <c r="L9" s="169"/>
      <c r="M9" s="170"/>
    </row>
    <row r="10" spans="1:15" s="113" customFormat="1" ht="24" customHeight="1" x14ac:dyDescent="0.15">
      <c r="A10" s="469"/>
      <c r="B10" s="483"/>
      <c r="C10" s="443"/>
      <c r="D10" s="480"/>
      <c r="E10" s="441"/>
      <c r="F10" s="441"/>
      <c r="G10" s="441"/>
      <c r="H10" s="441"/>
      <c r="I10" s="441"/>
      <c r="J10" s="441"/>
      <c r="K10" s="442"/>
      <c r="L10" s="169"/>
      <c r="M10" s="170"/>
    </row>
    <row r="11" spans="1:15" s="113" customFormat="1" ht="24" customHeight="1" x14ac:dyDescent="0.15">
      <c r="A11" s="469"/>
      <c r="B11" s="483"/>
      <c r="C11" s="443"/>
      <c r="D11" s="480"/>
      <c r="E11" s="441"/>
      <c r="F11" s="441"/>
      <c r="G11" s="441"/>
      <c r="H11" s="441"/>
      <c r="I11" s="441"/>
      <c r="J11" s="441"/>
      <c r="K11" s="442"/>
      <c r="L11" s="169"/>
      <c r="M11" s="170"/>
    </row>
    <row r="12" spans="1:15" s="113" customFormat="1" ht="24" customHeight="1" x14ac:dyDescent="0.15">
      <c r="A12" s="469"/>
      <c r="B12" s="483"/>
      <c r="C12" s="443"/>
      <c r="D12" s="480"/>
      <c r="E12" s="441"/>
      <c r="F12" s="441"/>
      <c r="G12" s="441"/>
      <c r="H12" s="441"/>
      <c r="I12" s="441"/>
      <c r="J12" s="441"/>
      <c r="K12" s="442"/>
      <c r="L12" s="171"/>
      <c r="M12" s="172"/>
      <c r="N12" s="128"/>
    </row>
    <row r="13" spans="1:15" s="113" customFormat="1" ht="24" customHeight="1" x14ac:dyDescent="0.15">
      <c r="A13" s="469"/>
      <c r="B13" s="483"/>
      <c r="C13" s="443"/>
      <c r="D13" s="480"/>
      <c r="E13" s="441"/>
      <c r="F13" s="441"/>
      <c r="G13" s="441"/>
      <c r="H13" s="441"/>
      <c r="I13" s="441"/>
      <c r="J13" s="441"/>
      <c r="K13" s="442"/>
      <c r="L13" s="171"/>
      <c r="M13" s="172"/>
      <c r="N13" s="128"/>
    </row>
    <row r="14" spans="1:15" s="113" customFormat="1" ht="24" customHeight="1" x14ac:dyDescent="0.15">
      <c r="A14" s="481"/>
      <c r="B14" s="484"/>
      <c r="C14" s="443"/>
      <c r="D14" s="480"/>
      <c r="E14" s="441"/>
      <c r="F14" s="441"/>
      <c r="G14" s="441"/>
      <c r="H14" s="441"/>
      <c r="I14" s="441"/>
      <c r="J14" s="441"/>
      <c r="K14" s="442"/>
      <c r="L14" s="171"/>
      <c r="M14" s="172"/>
      <c r="N14" s="128"/>
    </row>
    <row r="15" spans="1:15" s="113" customFormat="1" ht="121.15" customHeight="1" x14ac:dyDescent="0.15">
      <c r="A15" s="161">
        <v>4</v>
      </c>
      <c r="B15" s="139" t="s">
        <v>232</v>
      </c>
      <c r="C15" s="456"/>
      <c r="D15" s="457"/>
      <c r="E15" s="457"/>
      <c r="F15" s="457"/>
      <c r="G15" s="457"/>
      <c r="H15" s="457"/>
      <c r="I15" s="457"/>
      <c r="J15" s="457"/>
      <c r="K15" s="458"/>
      <c r="L15" s="466" t="s">
        <v>233</v>
      </c>
      <c r="M15" s="467"/>
      <c r="N15" s="128"/>
      <c r="O15" s="164"/>
    </row>
    <row r="16" spans="1:15" s="113" customFormat="1" ht="39" customHeight="1" x14ac:dyDescent="0.15">
      <c r="A16" s="468">
        <v>5</v>
      </c>
      <c r="B16" s="471" t="s">
        <v>234</v>
      </c>
      <c r="C16" s="474" t="s">
        <v>235</v>
      </c>
      <c r="D16" s="475"/>
      <c r="E16" s="129" t="s">
        <v>236</v>
      </c>
      <c r="F16" s="173" t="s">
        <v>0</v>
      </c>
      <c r="G16" s="176"/>
      <c r="H16" s="175" t="s">
        <v>22</v>
      </c>
      <c r="I16" s="176"/>
      <c r="J16" s="175" t="s">
        <v>237</v>
      </c>
      <c r="K16" s="177"/>
      <c r="L16" s="461" t="s">
        <v>238</v>
      </c>
      <c r="M16" s="462"/>
      <c r="N16" s="128"/>
    </row>
    <row r="17" spans="1:15" s="113" customFormat="1" ht="40.15" customHeight="1" x14ac:dyDescent="0.15">
      <c r="A17" s="469"/>
      <c r="B17" s="472"/>
      <c r="C17" s="476"/>
      <c r="D17" s="477"/>
      <c r="E17" s="173" t="s">
        <v>239</v>
      </c>
      <c r="F17" s="478"/>
      <c r="G17" s="479"/>
      <c r="H17" s="479"/>
      <c r="I17" s="479"/>
      <c r="J17" s="479"/>
      <c r="K17" s="178" t="s">
        <v>15</v>
      </c>
      <c r="L17" s="162" t="s">
        <v>240</v>
      </c>
      <c r="M17" s="163"/>
      <c r="N17" s="128"/>
    </row>
    <row r="18" spans="1:15" s="113" customFormat="1" ht="50.1" customHeight="1" x14ac:dyDescent="0.15">
      <c r="A18" s="469"/>
      <c r="B18" s="472"/>
      <c r="C18" s="474" t="s">
        <v>241</v>
      </c>
      <c r="D18" s="475"/>
      <c r="E18" s="129" t="s">
        <v>236</v>
      </c>
      <c r="F18" s="173" t="s">
        <v>0</v>
      </c>
      <c r="G18" s="174">
        <v>8</v>
      </c>
      <c r="H18" s="175" t="s">
        <v>22</v>
      </c>
      <c r="I18" s="176"/>
      <c r="J18" s="175" t="s">
        <v>237</v>
      </c>
      <c r="K18" s="177"/>
      <c r="L18" s="461" t="s">
        <v>418</v>
      </c>
      <c r="M18" s="462"/>
      <c r="N18" s="128"/>
    </row>
    <row r="19" spans="1:15" s="113" customFormat="1" ht="42.6" customHeight="1" x14ac:dyDescent="0.15">
      <c r="A19" s="469"/>
      <c r="B19" s="472"/>
      <c r="C19" s="476"/>
      <c r="D19" s="477"/>
      <c r="E19" s="173" t="s">
        <v>239</v>
      </c>
      <c r="F19" s="478"/>
      <c r="G19" s="479"/>
      <c r="H19" s="479"/>
      <c r="I19" s="479"/>
      <c r="J19" s="479"/>
      <c r="K19" s="178" t="s">
        <v>15</v>
      </c>
      <c r="L19" s="461" t="s">
        <v>242</v>
      </c>
      <c r="M19" s="462"/>
      <c r="N19" s="128"/>
    </row>
    <row r="20" spans="1:15" s="113" customFormat="1" ht="50.1" customHeight="1" thickBot="1" x14ac:dyDescent="0.2">
      <c r="A20" s="470"/>
      <c r="B20" s="473"/>
      <c r="C20" s="463" t="s">
        <v>243</v>
      </c>
      <c r="D20" s="464"/>
      <c r="E20" s="179"/>
      <c r="F20" s="465" t="str">
        <f>IF(F17="","",(F19/F17)*100)</f>
        <v/>
      </c>
      <c r="G20" s="465"/>
      <c r="H20" s="465"/>
      <c r="I20" s="465"/>
      <c r="J20" s="465"/>
      <c r="K20" s="180" t="s">
        <v>57</v>
      </c>
      <c r="L20" s="181" t="s">
        <v>244</v>
      </c>
      <c r="M20" s="182"/>
      <c r="N20" s="128"/>
    </row>
    <row r="21" spans="1:15" s="113" customFormat="1" ht="24.95" customHeight="1" x14ac:dyDescent="0.15">
      <c r="A21" s="436" t="s">
        <v>245</v>
      </c>
      <c r="B21" s="436"/>
      <c r="C21" s="436"/>
      <c r="D21" s="436"/>
      <c r="E21" s="436"/>
      <c r="F21" s="436"/>
      <c r="G21" s="436"/>
      <c r="H21" s="436"/>
      <c r="I21" s="436"/>
      <c r="J21" s="436"/>
      <c r="K21" s="436"/>
      <c r="L21" s="436"/>
      <c r="M21" s="436"/>
      <c r="N21" s="128"/>
    </row>
    <row r="22" spans="1:15" s="113" customFormat="1" ht="24.95" customHeight="1" x14ac:dyDescent="0.15">
      <c r="L22" s="134"/>
      <c r="M22" s="134"/>
      <c r="N22" s="128"/>
    </row>
    <row r="23" spans="1:15" s="113" customFormat="1" ht="24.95" customHeight="1" x14ac:dyDescent="0.15">
      <c r="L23" s="134"/>
      <c r="M23" s="134"/>
      <c r="N23" s="128"/>
    </row>
    <row r="24" spans="1:15" s="113" customFormat="1" ht="24.95" customHeight="1" x14ac:dyDescent="0.15">
      <c r="L24" s="134"/>
      <c r="M24" s="134"/>
      <c r="N24" s="128"/>
    </row>
    <row r="25" spans="1:15" s="113" customFormat="1" ht="205.5" customHeight="1" x14ac:dyDescent="0.15">
      <c r="L25" s="134"/>
      <c r="M25" s="134"/>
      <c r="N25" s="128"/>
    </row>
    <row r="26" spans="1:15" s="113" customFormat="1" ht="50.1" customHeight="1" x14ac:dyDescent="0.15">
      <c r="L26" s="134"/>
      <c r="M26" s="134"/>
      <c r="N26" s="128"/>
    </row>
    <row r="27" spans="1:15" s="113" customFormat="1" ht="50.1" customHeight="1" x14ac:dyDescent="0.15">
      <c r="L27" s="134"/>
      <c r="M27" s="134"/>
      <c r="N27" s="128">
        <v>6</v>
      </c>
    </row>
    <row r="28" spans="1:15" s="113" customFormat="1" ht="26.25" customHeight="1" x14ac:dyDescent="0.15">
      <c r="L28" s="134"/>
      <c r="M28" s="134"/>
      <c r="N28" s="128">
        <v>7</v>
      </c>
      <c r="O28" s="113">
        <v>1</v>
      </c>
    </row>
    <row r="29" spans="1:15" s="113" customFormat="1" ht="32.25" customHeight="1" x14ac:dyDescent="0.15">
      <c r="L29" s="134"/>
      <c r="M29" s="134"/>
      <c r="N29" s="128">
        <v>8</v>
      </c>
      <c r="O29" s="113">
        <v>2</v>
      </c>
    </row>
    <row r="30" spans="1:15" s="113" customFormat="1" ht="30" customHeight="1" x14ac:dyDescent="0.15">
      <c r="L30" s="134"/>
      <c r="M30" s="134"/>
      <c r="N30" s="128">
        <v>9</v>
      </c>
      <c r="O30" s="113">
        <v>3</v>
      </c>
    </row>
    <row r="31" spans="1:15" s="113" customFormat="1" ht="30" customHeight="1" x14ac:dyDescent="0.15">
      <c r="L31" s="134"/>
      <c r="M31" s="134"/>
      <c r="N31" s="128">
        <v>10</v>
      </c>
      <c r="O31" s="113">
        <v>4</v>
      </c>
    </row>
    <row r="32" spans="1:15" s="113" customFormat="1" ht="30" customHeight="1" x14ac:dyDescent="0.15">
      <c r="L32" s="134"/>
      <c r="M32" s="134"/>
      <c r="N32" s="128">
        <v>11</v>
      </c>
      <c r="O32" s="113">
        <v>5</v>
      </c>
    </row>
    <row r="33" spans="12:15" s="113" customFormat="1" ht="46.5" customHeight="1" x14ac:dyDescent="0.15">
      <c r="L33" s="134"/>
      <c r="M33" s="134"/>
      <c r="N33" s="128">
        <v>12</v>
      </c>
      <c r="O33" s="113">
        <v>6</v>
      </c>
    </row>
    <row r="34" spans="12:15" s="113" customFormat="1" ht="20.100000000000001" customHeight="1" x14ac:dyDescent="0.15">
      <c r="L34" s="134"/>
      <c r="M34" s="134"/>
      <c r="N34" s="128">
        <v>1</v>
      </c>
      <c r="O34" s="113">
        <v>7</v>
      </c>
    </row>
    <row r="35" spans="12:15" s="113" customFormat="1" ht="20.100000000000001" customHeight="1" x14ac:dyDescent="0.15">
      <c r="L35" s="134"/>
      <c r="M35" s="134"/>
      <c r="N35" s="128">
        <v>2</v>
      </c>
      <c r="O35" s="113">
        <v>8</v>
      </c>
    </row>
    <row r="36" spans="12:15" s="113" customFormat="1" ht="20.100000000000001" customHeight="1" x14ac:dyDescent="0.15">
      <c r="L36" s="134"/>
      <c r="M36" s="134"/>
      <c r="N36" s="128">
        <v>3</v>
      </c>
      <c r="O36" s="113">
        <v>9</v>
      </c>
    </row>
    <row r="37" spans="12:15" s="113" customFormat="1" ht="20.100000000000001" customHeight="1" x14ac:dyDescent="0.15">
      <c r="L37" s="134"/>
      <c r="M37" s="134"/>
      <c r="N37" s="128">
        <v>4</v>
      </c>
      <c r="O37" s="113">
        <v>10</v>
      </c>
    </row>
    <row r="38" spans="12:15" s="113" customFormat="1" ht="20.100000000000001" customHeight="1" x14ac:dyDescent="0.15">
      <c r="L38" s="134"/>
      <c r="M38" s="134"/>
      <c r="N38" s="113">
        <v>5</v>
      </c>
      <c r="O38" s="113">
        <v>11</v>
      </c>
    </row>
    <row r="39" spans="12:15" s="113" customFormat="1" ht="20.100000000000001" customHeight="1" x14ac:dyDescent="0.15">
      <c r="L39" s="134"/>
      <c r="M39" s="134"/>
      <c r="N39" s="113">
        <v>6</v>
      </c>
      <c r="O39" s="113">
        <v>12</v>
      </c>
    </row>
    <row r="40" spans="12:15" s="113" customFormat="1" ht="18.75" customHeight="1" x14ac:dyDescent="0.15">
      <c r="L40" s="134"/>
      <c r="M40" s="134"/>
      <c r="O40" s="113">
        <v>13</v>
      </c>
    </row>
    <row r="41" spans="12:15" s="113" customFormat="1" ht="18.75" customHeight="1" x14ac:dyDescent="0.15">
      <c r="L41" s="134"/>
      <c r="M41" s="134"/>
      <c r="O41" s="113">
        <v>14</v>
      </c>
    </row>
    <row r="42" spans="12:15" s="113" customFormat="1" ht="18.75" customHeight="1" x14ac:dyDescent="0.15">
      <c r="L42" s="134"/>
      <c r="M42" s="134"/>
      <c r="O42" s="113">
        <v>15</v>
      </c>
    </row>
    <row r="43" spans="12:15" s="113" customFormat="1" ht="18.75" customHeight="1" x14ac:dyDescent="0.15">
      <c r="L43" s="134"/>
      <c r="M43" s="134"/>
      <c r="O43" s="113">
        <v>16</v>
      </c>
    </row>
    <row r="44" spans="12:15" s="113" customFormat="1" ht="18.75" customHeight="1" x14ac:dyDescent="0.15">
      <c r="L44" s="134"/>
      <c r="M44" s="134"/>
      <c r="O44" s="113">
        <v>17</v>
      </c>
    </row>
    <row r="45" spans="12:15" s="113" customFormat="1" ht="18.75" customHeight="1" x14ac:dyDescent="0.15">
      <c r="L45" s="134"/>
      <c r="M45" s="134"/>
      <c r="O45" s="113">
        <v>18</v>
      </c>
    </row>
    <row r="46" spans="12:15" s="113" customFormat="1" ht="18.75" customHeight="1" x14ac:dyDescent="0.15">
      <c r="L46" s="134"/>
      <c r="M46" s="134"/>
      <c r="O46" s="113">
        <v>19</v>
      </c>
    </row>
    <row r="47" spans="12:15" s="113" customFormat="1" ht="18.75" customHeight="1" x14ac:dyDescent="0.15">
      <c r="L47" s="134"/>
      <c r="M47" s="134"/>
      <c r="O47" s="113">
        <v>20</v>
      </c>
    </row>
    <row r="48" spans="12:15" s="113" customFormat="1" ht="18.75" customHeight="1" x14ac:dyDescent="0.15">
      <c r="L48" s="134"/>
      <c r="M48" s="134"/>
      <c r="O48" s="113">
        <v>21</v>
      </c>
    </row>
    <row r="49" spans="12:15" s="113" customFormat="1" ht="18.75" customHeight="1" x14ac:dyDescent="0.15">
      <c r="L49" s="134"/>
      <c r="M49" s="134"/>
      <c r="O49" s="113">
        <v>22</v>
      </c>
    </row>
    <row r="50" spans="12:15" s="113" customFormat="1" ht="18.75" customHeight="1" x14ac:dyDescent="0.15">
      <c r="L50" s="134"/>
      <c r="M50" s="134"/>
      <c r="O50" s="113">
        <v>23</v>
      </c>
    </row>
    <row r="51" spans="12:15" s="113" customFormat="1" ht="18.75" customHeight="1" x14ac:dyDescent="0.15">
      <c r="L51" s="134"/>
      <c r="M51" s="134"/>
      <c r="O51" s="113">
        <v>24</v>
      </c>
    </row>
    <row r="52" spans="12:15" s="113" customFormat="1" ht="18.75" customHeight="1" x14ac:dyDescent="0.15">
      <c r="L52" s="134"/>
      <c r="M52" s="134"/>
      <c r="O52" s="113">
        <v>25</v>
      </c>
    </row>
    <row r="53" spans="12:15" s="113" customFormat="1" ht="18.75" customHeight="1" x14ac:dyDescent="0.15">
      <c r="L53" s="134"/>
      <c r="M53" s="134"/>
      <c r="O53" s="113">
        <v>26</v>
      </c>
    </row>
    <row r="54" spans="12:15" s="113" customFormat="1" ht="18.75" customHeight="1" x14ac:dyDescent="0.15">
      <c r="L54" s="134"/>
      <c r="M54" s="134"/>
      <c r="O54" s="113">
        <v>27</v>
      </c>
    </row>
    <row r="55" spans="12:15" s="113" customFormat="1" ht="18.75" customHeight="1" x14ac:dyDescent="0.15">
      <c r="L55" s="134"/>
      <c r="M55" s="134"/>
      <c r="O55" s="113">
        <v>28</v>
      </c>
    </row>
    <row r="56" spans="12:15" s="113" customFormat="1" ht="18.75" customHeight="1" x14ac:dyDescent="0.15">
      <c r="L56" s="134"/>
      <c r="M56" s="134"/>
      <c r="O56" s="113">
        <v>29</v>
      </c>
    </row>
    <row r="57" spans="12:15" s="113" customFormat="1" ht="18.75" customHeight="1" x14ac:dyDescent="0.15">
      <c r="L57" s="135"/>
      <c r="M57" s="135"/>
      <c r="O57" s="113">
        <v>30</v>
      </c>
    </row>
    <row r="58" spans="12:15" s="113" customFormat="1" ht="18.75" customHeight="1" x14ac:dyDescent="0.15">
      <c r="L58" s="135"/>
      <c r="M58" s="135"/>
      <c r="O58" s="113">
        <v>31</v>
      </c>
    </row>
    <row r="59" spans="12:15" s="113" customFormat="1" ht="18.75" customHeight="1" x14ac:dyDescent="0.15">
      <c r="L59" s="135"/>
      <c r="M59" s="135"/>
    </row>
    <row r="60" spans="12:15" s="113" customFormat="1" ht="18.75" customHeight="1" x14ac:dyDescent="0.15">
      <c r="L60" s="135"/>
      <c r="M60" s="135"/>
    </row>
    <row r="61" spans="12:15" s="113" customFormat="1" ht="18.75" customHeight="1" x14ac:dyDescent="0.15">
      <c r="L61" s="135"/>
      <c r="M61" s="135"/>
    </row>
    <row r="62" spans="12:15" s="113" customFormat="1" ht="18.75" customHeight="1" x14ac:dyDescent="0.15">
      <c r="L62" s="135"/>
      <c r="M62" s="135"/>
    </row>
    <row r="63" spans="12:15" s="113" customFormat="1" ht="18.75" customHeight="1" x14ac:dyDescent="0.15">
      <c r="L63" s="135"/>
      <c r="M63" s="135"/>
    </row>
    <row r="64" spans="12:15" s="113" customFormat="1" ht="18.75" customHeight="1" x14ac:dyDescent="0.15">
      <c r="L64" s="135"/>
      <c r="M64" s="135"/>
    </row>
    <row r="65" spans="12:13" s="113" customFormat="1" ht="18.75" customHeight="1" x14ac:dyDescent="0.15">
      <c r="L65" s="135"/>
      <c r="M65" s="135"/>
    </row>
    <row r="66" spans="12:13" s="113" customFormat="1" ht="18.75" customHeight="1" x14ac:dyDescent="0.15">
      <c r="L66" s="135"/>
      <c r="M66" s="135"/>
    </row>
    <row r="67" spans="12:13" s="113" customFormat="1" ht="18.75" customHeight="1" x14ac:dyDescent="0.15">
      <c r="L67" s="135"/>
      <c r="M67" s="135"/>
    </row>
    <row r="68" spans="12:13" s="113" customFormat="1" ht="18.75" customHeight="1" x14ac:dyDescent="0.15">
      <c r="L68" s="135"/>
      <c r="M68" s="135"/>
    </row>
    <row r="69" spans="12:13" s="113" customFormat="1" ht="18.75" customHeight="1" x14ac:dyDescent="0.15">
      <c r="L69" s="135"/>
      <c r="M69" s="135"/>
    </row>
    <row r="70" spans="12:13" s="113" customFormat="1" ht="18.75" customHeight="1" x14ac:dyDescent="0.15">
      <c r="L70" s="135"/>
      <c r="M70" s="135"/>
    </row>
    <row r="71" spans="12:13" s="113" customFormat="1" ht="18.75" customHeight="1" x14ac:dyDescent="0.15">
      <c r="L71" s="135"/>
      <c r="M71" s="135"/>
    </row>
    <row r="72" spans="12:13" s="113" customFormat="1" ht="18.75" customHeight="1" x14ac:dyDescent="0.15">
      <c r="L72" s="135"/>
      <c r="M72" s="135"/>
    </row>
    <row r="73" spans="12:13" s="113" customFormat="1" ht="18.75" customHeight="1" x14ac:dyDescent="0.15">
      <c r="L73" s="135"/>
      <c r="M73" s="135"/>
    </row>
    <row r="74" spans="12:13" s="113" customFormat="1" ht="18.75" customHeight="1" x14ac:dyDescent="0.15">
      <c r="L74" s="135"/>
      <c r="M74" s="135"/>
    </row>
    <row r="75" spans="12:13" s="113" customFormat="1" ht="18.75" customHeight="1" x14ac:dyDescent="0.15">
      <c r="L75" s="135"/>
      <c r="M75" s="135"/>
    </row>
    <row r="76" spans="12:13" s="113" customFormat="1" ht="18.75" customHeight="1" x14ac:dyDescent="0.15">
      <c r="L76" s="135"/>
      <c r="M76" s="135"/>
    </row>
    <row r="77" spans="12:13" s="113" customFormat="1" ht="18.75" customHeight="1" x14ac:dyDescent="0.15">
      <c r="L77" s="135"/>
      <c r="M77" s="135"/>
    </row>
    <row r="78" spans="12:13" s="113" customFormat="1" ht="18.75" customHeight="1" x14ac:dyDescent="0.15">
      <c r="L78" s="135"/>
      <c r="M78" s="135"/>
    </row>
    <row r="79" spans="12:13" s="113" customFormat="1" ht="18.75" customHeight="1" x14ac:dyDescent="0.15">
      <c r="L79" s="135"/>
      <c r="M79" s="135"/>
    </row>
    <row r="80" spans="12:13" s="113" customFormat="1" ht="18.75" customHeight="1" x14ac:dyDescent="0.15">
      <c r="L80" s="135"/>
      <c r="M80" s="135"/>
    </row>
    <row r="81" spans="1:13" s="113" customFormat="1" ht="18.75" customHeight="1" x14ac:dyDescent="0.15">
      <c r="L81" s="135"/>
      <c r="M81" s="135"/>
    </row>
    <row r="82" spans="1:13" s="113" customFormat="1" ht="18.75" customHeight="1" x14ac:dyDescent="0.15">
      <c r="A82" s="128"/>
      <c r="B82" s="128"/>
      <c r="C82" s="128"/>
      <c r="D82" s="128"/>
      <c r="E82" s="128"/>
      <c r="F82" s="128"/>
      <c r="G82" s="128"/>
      <c r="H82" s="128"/>
      <c r="I82" s="128"/>
      <c r="J82" s="128"/>
      <c r="K82" s="128"/>
      <c r="L82" s="136"/>
      <c r="M82" s="136"/>
    </row>
    <row r="83" spans="1:13" s="113" customFormat="1" ht="18.75" customHeight="1" x14ac:dyDescent="0.15">
      <c r="A83" s="128"/>
      <c r="B83" s="128"/>
      <c r="C83" s="128"/>
      <c r="D83" s="128"/>
      <c r="E83" s="128"/>
      <c r="F83" s="128"/>
      <c r="G83" s="128"/>
      <c r="H83" s="128"/>
      <c r="I83" s="128"/>
      <c r="J83" s="128"/>
      <c r="K83" s="128"/>
      <c r="L83" s="136"/>
      <c r="M83" s="136"/>
    </row>
    <row r="84" spans="1:13" s="113" customFormat="1" ht="18.75" customHeight="1" x14ac:dyDescent="0.15">
      <c r="A84" s="128"/>
      <c r="B84" s="128"/>
      <c r="C84" s="128"/>
      <c r="D84" s="128"/>
      <c r="E84" s="128"/>
      <c r="F84" s="128"/>
      <c r="G84" s="128"/>
      <c r="H84" s="128"/>
      <c r="I84" s="128"/>
      <c r="J84" s="128"/>
      <c r="K84" s="128"/>
      <c r="L84" s="136"/>
      <c r="M84" s="136"/>
    </row>
    <row r="85" spans="1:13" s="113" customFormat="1" ht="18.75" customHeight="1" x14ac:dyDescent="0.15">
      <c r="A85" s="128"/>
      <c r="B85" s="128"/>
      <c r="C85" s="128"/>
      <c r="D85" s="128"/>
      <c r="E85" s="128"/>
      <c r="F85" s="128"/>
      <c r="G85" s="128"/>
      <c r="H85" s="128"/>
      <c r="I85" s="128"/>
      <c r="J85" s="128"/>
      <c r="K85" s="128"/>
      <c r="L85" s="136"/>
      <c r="M85" s="136"/>
    </row>
    <row r="86" spans="1:13" s="113" customFormat="1" ht="18.75" customHeight="1" x14ac:dyDescent="0.15">
      <c r="A86" s="128"/>
      <c r="B86" s="128"/>
      <c r="C86" s="128"/>
      <c r="D86" s="128"/>
      <c r="E86" s="128"/>
      <c r="F86" s="128"/>
      <c r="G86" s="128"/>
      <c r="H86" s="128"/>
      <c r="I86" s="128"/>
      <c r="J86" s="128"/>
      <c r="K86" s="128"/>
      <c r="L86" s="136"/>
      <c r="M86" s="136"/>
    </row>
    <row r="87" spans="1:13" s="113" customFormat="1" ht="18.75" customHeight="1" x14ac:dyDescent="0.15">
      <c r="A87" s="128"/>
      <c r="B87" s="128"/>
      <c r="C87" s="128"/>
      <c r="D87" s="128"/>
      <c r="E87" s="128"/>
      <c r="F87" s="128"/>
      <c r="G87" s="128"/>
      <c r="H87" s="128"/>
      <c r="I87" s="128"/>
      <c r="J87" s="128"/>
      <c r="K87" s="128"/>
      <c r="L87" s="136"/>
      <c r="M87" s="136"/>
    </row>
    <row r="88" spans="1:13" s="113" customFormat="1" ht="18.75" customHeight="1" x14ac:dyDescent="0.15">
      <c r="A88" s="128"/>
      <c r="B88" s="128"/>
      <c r="C88" s="128"/>
      <c r="D88" s="128"/>
      <c r="E88" s="128"/>
      <c r="F88" s="128"/>
      <c r="G88" s="128"/>
      <c r="H88" s="128"/>
      <c r="I88" s="128"/>
      <c r="J88" s="128"/>
      <c r="K88" s="128"/>
      <c r="L88" s="136"/>
      <c r="M88" s="136"/>
    </row>
    <row r="89" spans="1:13" s="113" customFormat="1" ht="18.75" customHeight="1" x14ac:dyDescent="0.15">
      <c r="A89" s="128"/>
      <c r="B89" s="128"/>
      <c r="C89" s="128"/>
      <c r="D89" s="128"/>
      <c r="E89" s="128"/>
      <c r="F89" s="128"/>
      <c r="G89" s="128"/>
      <c r="H89" s="128"/>
      <c r="I89" s="128"/>
      <c r="J89" s="128"/>
      <c r="K89" s="128"/>
      <c r="L89" s="136"/>
      <c r="M89" s="136"/>
    </row>
    <row r="90" spans="1:13" s="113" customFormat="1" ht="18.75" customHeight="1" x14ac:dyDescent="0.15">
      <c r="A90" s="128"/>
      <c r="B90" s="128"/>
      <c r="C90" s="128"/>
      <c r="D90" s="128"/>
      <c r="E90" s="128"/>
      <c r="F90" s="128"/>
      <c r="G90" s="128"/>
      <c r="H90" s="128"/>
      <c r="I90" s="128"/>
      <c r="J90" s="128"/>
      <c r="K90" s="128"/>
      <c r="L90" s="136"/>
      <c r="M90" s="136"/>
    </row>
    <row r="91" spans="1:13" s="113" customFormat="1" ht="18.75" customHeight="1" x14ac:dyDescent="0.15">
      <c r="A91" s="128"/>
      <c r="B91" s="128"/>
      <c r="C91" s="128"/>
      <c r="D91" s="128"/>
      <c r="E91" s="128"/>
      <c r="F91" s="128"/>
      <c r="G91" s="128"/>
      <c r="H91" s="128"/>
      <c r="I91" s="128"/>
      <c r="J91" s="128"/>
      <c r="K91" s="128"/>
      <c r="L91" s="136"/>
      <c r="M91" s="136"/>
    </row>
    <row r="92" spans="1:13" s="113" customFormat="1" ht="18.75" customHeight="1" x14ac:dyDescent="0.15">
      <c r="A92" s="128"/>
      <c r="B92" s="128"/>
      <c r="C92" s="128"/>
      <c r="D92" s="128"/>
      <c r="E92" s="128"/>
      <c r="F92" s="128"/>
      <c r="G92" s="128"/>
      <c r="H92" s="128"/>
      <c r="I92" s="128"/>
      <c r="J92" s="128"/>
      <c r="K92" s="128"/>
      <c r="L92" s="136"/>
      <c r="M92" s="136"/>
    </row>
    <row r="93" spans="1:13" s="113" customFormat="1" ht="18.75" customHeight="1" x14ac:dyDescent="0.15">
      <c r="A93" s="128"/>
      <c r="B93" s="128"/>
      <c r="C93" s="128"/>
      <c r="D93" s="128"/>
      <c r="E93" s="128"/>
      <c r="F93" s="128"/>
      <c r="G93" s="128"/>
      <c r="H93" s="128"/>
      <c r="I93" s="128"/>
      <c r="J93" s="128"/>
      <c r="K93" s="128"/>
      <c r="L93" s="136"/>
      <c r="M93" s="136"/>
    </row>
    <row r="94" spans="1:13" s="113" customFormat="1" ht="18.75" customHeight="1" x14ac:dyDescent="0.15">
      <c r="A94" s="128"/>
      <c r="B94" s="128"/>
      <c r="C94" s="128"/>
      <c r="D94" s="128"/>
      <c r="E94" s="128"/>
      <c r="F94" s="128"/>
      <c r="G94" s="128"/>
      <c r="H94" s="128"/>
      <c r="I94" s="128"/>
      <c r="J94" s="128"/>
      <c r="K94" s="128"/>
      <c r="L94" s="136"/>
      <c r="M94" s="136"/>
    </row>
    <row r="95" spans="1:13" s="113" customFormat="1" ht="18.75" customHeight="1" x14ac:dyDescent="0.15">
      <c r="A95" s="128"/>
      <c r="B95" s="128"/>
      <c r="C95" s="128"/>
      <c r="D95" s="128"/>
      <c r="E95" s="128"/>
      <c r="F95" s="128"/>
      <c r="G95" s="128"/>
      <c r="H95" s="128"/>
      <c r="I95" s="128"/>
      <c r="J95" s="128"/>
      <c r="K95" s="128"/>
      <c r="L95" s="136"/>
      <c r="M95" s="136"/>
    </row>
    <row r="96" spans="1:13" s="113" customFormat="1" ht="18.75" customHeight="1" x14ac:dyDescent="0.15">
      <c r="A96" s="128"/>
      <c r="B96" s="128"/>
      <c r="C96" s="128"/>
      <c r="D96" s="128"/>
      <c r="E96" s="128"/>
      <c r="F96" s="128"/>
      <c r="G96" s="128"/>
      <c r="H96" s="128"/>
      <c r="I96" s="128"/>
      <c r="J96" s="128"/>
      <c r="K96" s="128"/>
      <c r="L96" s="136"/>
      <c r="M96" s="136"/>
    </row>
    <row r="97" spans="1:13" s="113" customFormat="1" ht="18.75" customHeight="1" x14ac:dyDescent="0.15">
      <c r="A97" s="128"/>
      <c r="B97" s="128"/>
      <c r="C97" s="128"/>
      <c r="D97" s="128"/>
      <c r="E97" s="128"/>
      <c r="F97" s="128"/>
      <c r="G97" s="128"/>
      <c r="H97" s="128"/>
      <c r="I97" s="128"/>
      <c r="J97" s="128"/>
      <c r="K97" s="128"/>
      <c r="L97" s="136"/>
      <c r="M97" s="136"/>
    </row>
    <row r="98" spans="1:13" s="113" customFormat="1" ht="18.75" customHeight="1" x14ac:dyDescent="0.15">
      <c r="A98" s="128"/>
      <c r="B98" s="128"/>
      <c r="C98" s="128"/>
      <c r="D98" s="128"/>
      <c r="E98" s="128"/>
      <c r="F98" s="128"/>
      <c r="G98" s="128"/>
      <c r="H98" s="128"/>
      <c r="I98" s="128"/>
      <c r="J98" s="128"/>
      <c r="K98" s="128"/>
      <c r="L98" s="136"/>
      <c r="M98" s="136"/>
    </row>
    <row r="99" spans="1:13" ht="18.75" customHeight="1" x14ac:dyDescent="0.15"/>
    <row r="100" spans="1:13" ht="18.75" customHeight="1" x14ac:dyDescent="0.15"/>
  </sheetData>
  <sheetProtection algorithmName="SHA-512" hashValue="HA7jobSC5+5fNVnyfQYeM0VEaSO6H7FfDqtDvbQbvDxuAa/rHWVrdFacBZp3KI1ZhjaNbf7/mVQH+590mRDmPA==" saltValue="QACYRhTTK1kZAz/WrTvePQ==" spinCount="100000" sheet="1" objects="1" selectLockedCells="1"/>
  <mergeCells count="43">
    <mergeCell ref="C4:K4"/>
    <mergeCell ref="L4:M4"/>
    <mergeCell ref="A1:L1"/>
    <mergeCell ref="A2:B2"/>
    <mergeCell ref="C2:K2"/>
    <mergeCell ref="C3:K3"/>
    <mergeCell ref="L3:M3"/>
    <mergeCell ref="A5:A14"/>
    <mergeCell ref="B5:B14"/>
    <mergeCell ref="C5:D5"/>
    <mergeCell ref="E5:K5"/>
    <mergeCell ref="C6:D6"/>
    <mergeCell ref="E6:K6"/>
    <mergeCell ref="C7:D7"/>
    <mergeCell ref="E7:K7"/>
    <mergeCell ref="C8:D8"/>
    <mergeCell ref="E8:K8"/>
    <mergeCell ref="C9:D9"/>
    <mergeCell ref="E9:K9"/>
    <mergeCell ref="C10:D10"/>
    <mergeCell ref="E10:K10"/>
    <mergeCell ref="C11:D11"/>
    <mergeCell ref="E11:K11"/>
    <mergeCell ref="C12:D12"/>
    <mergeCell ref="E12:K12"/>
    <mergeCell ref="C13:D13"/>
    <mergeCell ref="E13:K13"/>
    <mergeCell ref="C14:D14"/>
    <mergeCell ref="E14:K14"/>
    <mergeCell ref="L19:M19"/>
    <mergeCell ref="C20:D20"/>
    <mergeCell ref="F20:J20"/>
    <mergeCell ref="A21:M21"/>
    <mergeCell ref="C15:K15"/>
    <mergeCell ref="L15:M15"/>
    <mergeCell ref="A16:A20"/>
    <mergeCell ref="B16:B20"/>
    <mergeCell ref="C16:D17"/>
    <mergeCell ref="L16:M16"/>
    <mergeCell ref="F17:J17"/>
    <mergeCell ref="C18:D19"/>
    <mergeCell ref="L18:M18"/>
    <mergeCell ref="F19:J19"/>
  </mergeCells>
  <phoneticPr fontId="6"/>
  <dataValidations count="5">
    <dataValidation type="list" imeMode="off" allowBlank="1" showInputMessage="1" showErrorMessage="1" sqref="I16" xr:uid="{46A74099-79D0-43CD-AB61-CB41B2F8CF0A}">
      <formula1>$N$33:$N$39</formula1>
    </dataValidation>
    <dataValidation imeMode="off" allowBlank="1" showInputMessage="1" showErrorMessage="1" sqref="J16 E19 C16 E17 C20 J18 F18:H18 C18 F16 H16" xr:uid="{14F7FF1A-C438-42BC-973B-87A2A8D22BB0}"/>
    <dataValidation type="list" imeMode="off" allowBlank="1" showInputMessage="1" showErrorMessage="1" sqref="I18" xr:uid="{0760BC17-81C7-4E4B-8461-0460364ACF7C}">
      <formula1>$N$34:$N$39</formula1>
    </dataValidation>
    <dataValidation imeMode="hiragana" allowBlank="1" showInputMessage="1" showErrorMessage="1" sqref="F3:K4 C3:C15 D3:D4 E3:E15 F15:K15 D15" xr:uid="{5F581135-49C9-4256-8675-4B9FF61A595E}"/>
    <dataValidation type="list" imeMode="off" allowBlank="1" showInputMessage="1" showErrorMessage="1" sqref="G16" xr:uid="{24E68599-A21C-4FC5-99DB-B382977ECF0F}">
      <formula1>$N$28:$N$29</formula1>
    </dataValidation>
  </dataValidations>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FD62-4CC6-4B2A-B98A-C2B4B53246AB}">
  <sheetPr>
    <tabColor rgb="FF0070C0"/>
  </sheetPr>
  <dimension ref="A1:FQ110"/>
  <sheetViews>
    <sheetView showGridLines="0" view="pageBreakPreview" topLeftCell="A76" zoomScaleNormal="100" zoomScaleSheetLayoutView="100" workbookViewId="0">
      <selection activeCell="N75" sqref="N75:P76"/>
    </sheetView>
  </sheetViews>
  <sheetFormatPr defaultColWidth="3.125" defaultRowHeight="18" customHeight="1" x14ac:dyDescent="0.15"/>
  <cols>
    <col min="1" max="1" width="1.875" style="4" customWidth="1"/>
    <col min="2" max="2" width="2.625" style="4" customWidth="1"/>
    <col min="3" max="3" width="2" style="4" customWidth="1"/>
    <col min="4" max="18" width="2.625" style="4" customWidth="1"/>
    <col min="19" max="19" width="5" style="4" customWidth="1"/>
    <col min="20" max="20" width="3.125" style="4"/>
    <col min="21" max="22" width="2.625" style="4" customWidth="1"/>
    <col min="23" max="23" width="3.125" style="4"/>
    <col min="24" max="35" width="2.625" style="4" customWidth="1"/>
    <col min="36" max="36" width="6.125" style="4" customWidth="1"/>
    <col min="37"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2" s="2" customFormat="1" ht="20.100000000000001" customHeight="1" x14ac:dyDescent="0.15">
      <c r="A1" s="545" t="s">
        <v>246</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O1" s="3"/>
    </row>
    <row r="2" spans="1:42" s="2" customFormat="1" ht="20.100000000000001" customHeight="1" x14ac:dyDescent="0.15">
      <c r="A2" s="545"/>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O2" s="3"/>
    </row>
    <row r="3" spans="1:42"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2" ht="18.75" x14ac:dyDescent="0.15">
      <c r="A4" s="183"/>
      <c r="B4" s="184" t="s">
        <v>247</v>
      </c>
      <c r="C4" s="183"/>
      <c r="D4" s="183"/>
      <c r="E4" s="183"/>
      <c r="F4" s="183"/>
      <c r="G4" s="183"/>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row>
    <row r="5" spans="1:42" ht="20.100000000000001" customHeight="1" x14ac:dyDescent="0.15">
      <c r="A5" s="186"/>
      <c r="B5" s="184" t="s">
        <v>248</v>
      </c>
      <c r="C5" s="184"/>
      <c r="D5" s="187"/>
      <c r="E5" s="188"/>
      <c r="F5" s="189"/>
      <c r="G5" s="189"/>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42" s="2" customFormat="1" ht="20.100000000000001" customHeight="1" x14ac:dyDescent="0.15">
      <c r="A6" s="4"/>
      <c r="B6" s="546" t="s">
        <v>249</v>
      </c>
      <c r="C6" s="547"/>
      <c r="D6" s="546" t="s">
        <v>250</v>
      </c>
      <c r="E6" s="548"/>
      <c r="F6" s="548"/>
      <c r="G6" s="548"/>
      <c r="H6" s="548"/>
      <c r="I6" s="548"/>
      <c r="J6" s="548"/>
      <c r="K6" s="548"/>
      <c r="L6" s="548"/>
      <c r="M6" s="547"/>
      <c r="N6" s="546" t="s">
        <v>26</v>
      </c>
      <c r="O6" s="548"/>
      <c r="P6" s="547"/>
      <c r="Q6" s="546" t="s">
        <v>27</v>
      </c>
      <c r="R6" s="548"/>
      <c r="S6" s="547"/>
      <c r="T6" s="546" t="s">
        <v>251</v>
      </c>
      <c r="U6" s="548"/>
      <c r="V6" s="548"/>
      <c r="W6" s="547"/>
      <c r="X6" s="546" t="s">
        <v>252</v>
      </c>
      <c r="Y6" s="548"/>
      <c r="Z6" s="548"/>
      <c r="AA6" s="548"/>
      <c r="AB6" s="548"/>
      <c r="AC6" s="547"/>
      <c r="AD6" s="546" t="s">
        <v>253</v>
      </c>
      <c r="AE6" s="548"/>
      <c r="AF6" s="548"/>
      <c r="AG6" s="548"/>
      <c r="AH6" s="548"/>
      <c r="AI6" s="548"/>
      <c r="AJ6" s="547"/>
      <c r="AK6" s="4"/>
      <c r="AL6" s="4"/>
    </row>
    <row r="7" spans="1:42" s="2" customFormat="1" ht="26.25" customHeight="1" x14ac:dyDescent="0.15">
      <c r="A7" s="4"/>
      <c r="B7" s="525" t="s">
        <v>254</v>
      </c>
      <c r="C7" s="526"/>
      <c r="D7" s="531" t="s">
        <v>255</v>
      </c>
      <c r="E7" s="532"/>
      <c r="F7" s="532"/>
      <c r="G7" s="532"/>
      <c r="H7" s="532"/>
      <c r="I7" s="532"/>
      <c r="J7" s="532"/>
      <c r="K7" s="532"/>
      <c r="L7" s="532"/>
      <c r="M7" s="533"/>
      <c r="N7" s="537" t="s">
        <v>166</v>
      </c>
      <c r="O7" s="538"/>
      <c r="P7" s="538"/>
      <c r="Q7" s="539">
        <v>20000</v>
      </c>
      <c r="R7" s="538"/>
      <c r="S7" s="538"/>
      <c r="T7" s="540">
        <f>N7*Q7</f>
        <v>60000</v>
      </c>
      <c r="U7" s="541"/>
      <c r="V7" s="541"/>
      <c r="W7" s="542"/>
      <c r="X7" s="543" t="s">
        <v>256</v>
      </c>
      <c r="Y7" s="543"/>
      <c r="Z7" s="543"/>
      <c r="AA7" s="543"/>
      <c r="AB7" s="543"/>
      <c r="AC7" s="543"/>
      <c r="AD7" s="543" t="s">
        <v>257</v>
      </c>
      <c r="AE7" s="543"/>
      <c r="AF7" s="543"/>
      <c r="AG7" s="543"/>
      <c r="AH7" s="543"/>
      <c r="AI7" s="543"/>
      <c r="AJ7" s="543"/>
      <c r="AK7" s="4"/>
      <c r="AL7" s="4"/>
    </row>
    <row r="8" spans="1:42" s="2" customFormat="1" ht="13.5" customHeight="1" x14ac:dyDescent="0.15">
      <c r="A8" s="4"/>
      <c r="B8" s="527"/>
      <c r="C8" s="528"/>
      <c r="D8" s="534"/>
      <c r="E8" s="535"/>
      <c r="F8" s="535"/>
      <c r="G8" s="535"/>
      <c r="H8" s="535"/>
      <c r="I8" s="535"/>
      <c r="J8" s="535"/>
      <c r="K8" s="535"/>
      <c r="L8" s="535"/>
      <c r="M8" s="536"/>
      <c r="N8" s="538"/>
      <c r="O8" s="538"/>
      <c r="P8" s="538"/>
      <c r="Q8" s="538"/>
      <c r="R8" s="538"/>
      <c r="S8" s="538"/>
      <c r="T8" s="549" t="s">
        <v>258</v>
      </c>
      <c r="U8" s="550"/>
      <c r="V8" s="550"/>
      <c r="W8" s="551"/>
      <c r="X8" s="544"/>
      <c r="Y8" s="544"/>
      <c r="Z8" s="544"/>
      <c r="AA8" s="544"/>
      <c r="AB8" s="544"/>
      <c r="AC8" s="544"/>
      <c r="AD8" s="544"/>
      <c r="AE8" s="544"/>
      <c r="AF8" s="544"/>
      <c r="AG8" s="544"/>
      <c r="AH8" s="544"/>
      <c r="AI8" s="544"/>
      <c r="AJ8" s="544"/>
      <c r="AK8" s="4"/>
      <c r="AL8" s="4"/>
    </row>
    <row r="9" spans="1:42" s="2" customFormat="1" ht="20.100000000000001" customHeight="1" x14ac:dyDescent="0.15">
      <c r="A9" s="4"/>
      <c r="B9" s="527"/>
      <c r="C9" s="528"/>
      <c r="D9" s="497" t="s">
        <v>259</v>
      </c>
      <c r="E9" s="498"/>
      <c r="F9" s="498"/>
      <c r="G9" s="524" t="s">
        <v>260</v>
      </c>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4"/>
      <c r="AL9" s="4"/>
    </row>
    <row r="10" spans="1:42" s="2" customFormat="1" ht="20.100000000000001" customHeight="1" x14ac:dyDescent="0.15">
      <c r="A10" s="4"/>
      <c r="B10" s="529"/>
      <c r="C10" s="530"/>
      <c r="D10" s="498"/>
      <c r="E10" s="498"/>
      <c r="F10" s="498"/>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4"/>
      <c r="AL10" s="4"/>
    </row>
    <row r="11" spans="1:42" s="2" customFormat="1" ht="20.100000000000001" customHeight="1" x14ac:dyDescent="0.15">
      <c r="A11" s="4"/>
      <c r="B11" s="517">
        <v>1</v>
      </c>
      <c r="C11" s="518"/>
      <c r="D11" s="504"/>
      <c r="E11" s="505"/>
      <c r="F11" s="505"/>
      <c r="G11" s="505"/>
      <c r="H11" s="505"/>
      <c r="I11" s="505"/>
      <c r="J11" s="505"/>
      <c r="K11" s="505"/>
      <c r="L11" s="505"/>
      <c r="M11" s="506"/>
      <c r="N11" s="510"/>
      <c r="O11" s="511"/>
      <c r="P11" s="511"/>
      <c r="Q11" s="512"/>
      <c r="R11" s="511"/>
      <c r="S11" s="511"/>
      <c r="T11" s="513">
        <f>N11*Q11</f>
        <v>0</v>
      </c>
      <c r="U11" s="514"/>
      <c r="V11" s="514"/>
      <c r="W11" s="514"/>
      <c r="X11" s="515"/>
      <c r="Y11" s="515"/>
      <c r="Z11" s="515"/>
      <c r="AA11" s="515"/>
      <c r="AB11" s="515"/>
      <c r="AC11" s="515"/>
      <c r="AD11" s="515"/>
      <c r="AE11" s="515"/>
      <c r="AF11" s="515"/>
      <c r="AG11" s="515"/>
      <c r="AH11" s="515"/>
      <c r="AI11" s="515"/>
      <c r="AJ11" s="515"/>
      <c r="AK11" s="4"/>
      <c r="AL11" s="4"/>
    </row>
    <row r="12" spans="1:42" s="2" customFormat="1" ht="20.100000000000001" customHeight="1" x14ac:dyDescent="0.15">
      <c r="A12" s="4"/>
      <c r="B12" s="519"/>
      <c r="C12" s="520"/>
      <c r="D12" s="507"/>
      <c r="E12" s="508"/>
      <c r="F12" s="508"/>
      <c r="G12" s="508"/>
      <c r="H12" s="508"/>
      <c r="I12" s="508"/>
      <c r="J12" s="508"/>
      <c r="K12" s="508"/>
      <c r="L12" s="508"/>
      <c r="M12" s="509"/>
      <c r="N12" s="511"/>
      <c r="O12" s="511"/>
      <c r="P12" s="511"/>
      <c r="Q12" s="511"/>
      <c r="R12" s="511"/>
      <c r="S12" s="511"/>
      <c r="T12" s="514"/>
      <c r="U12" s="514"/>
      <c r="V12" s="514"/>
      <c r="W12" s="514"/>
      <c r="X12" s="516"/>
      <c r="Y12" s="516"/>
      <c r="Z12" s="516"/>
      <c r="AA12" s="516"/>
      <c r="AB12" s="516"/>
      <c r="AC12" s="516"/>
      <c r="AD12" s="516"/>
      <c r="AE12" s="516"/>
      <c r="AF12" s="516"/>
      <c r="AG12" s="516"/>
      <c r="AH12" s="516"/>
      <c r="AI12" s="516"/>
      <c r="AJ12" s="516"/>
      <c r="AK12" s="4"/>
      <c r="AL12" s="4"/>
    </row>
    <row r="13" spans="1:42" s="2" customFormat="1" ht="20.100000000000001" customHeight="1" x14ac:dyDescent="0.15">
      <c r="A13" s="4"/>
      <c r="B13" s="519"/>
      <c r="C13" s="520"/>
      <c r="D13" s="497" t="s">
        <v>259</v>
      </c>
      <c r="E13" s="498"/>
      <c r="F13" s="498"/>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
      <c r="AL13" s="4"/>
      <c r="AN13" s="6" t="s">
        <v>4</v>
      </c>
    </row>
    <row r="14" spans="1:42" s="2" customFormat="1" ht="20.100000000000001" customHeight="1" x14ac:dyDescent="0.15">
      <c r="A14" s="4"/>
      <c r="B14" s="521"/>
      <c r="C14" s="522"/>
      <c r="D14" s="498"/>
      <c r="E14" s="498"/>
      <c r="F14" s="498"/>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56"/>
      <c r="AL14" s="4"/>
      <c r="AN14" s="6"/>
    </row>
    <row r="15" spans="1:42" s="2" customFormat="1" ht="20.100000000000001" customHeight="1" x14ac:dyDescent="0.15">
      <c r="A15" s="4"/>
      <c r="B15" s="517">
        <v>2</v>
      </c>
      <c r="C15" s="518"/>
      <c r="D15" s="504"/>
      <c r="E15" s="505"/>
      <c r="F15" s="505"/>
      <c r="G15" s="505"/>
      <c r="H15" s="505"/>
      <c r="I15" s="505"/>
      <c r="J15" s="505"/>
      <c r="K15" s="505"/>
      <c r="L15" s="505"/>
      <c r="M15" s="506"/>
      <c r="N15" s="510"/>
      <c r="O15" s="511"/>
      <c r="P15" s="511"/>
      <c r="Q15" s="512"/>
      <c r="R15" s="511"/>
      <c r="S15" s="511"/>
      <c r="T15" s="513">
        <f>N15*Q15</f>
        <v>0</v>
      </c>
      <c r="U15" s="514"/>
      <c r="V15" s="514"/>
      <c r="W15" s="514"/>
      <c r="X15" s="515"/>
      <c r="Y15" s="515"/>
      <c r="Z15" s="515"/>
      <c r="AA15" s="515"/>
      <c r="AB15" s="515"/>
      <c r="AC15" s="515"/>
      <c r="AD15" s="515"/>
      <c r="AE15" s="515"/>
      <c r="AF15" s="515"/>
      <c r="AG15" s="515"/>
      <c r="AH15" s="515"/>
      <c r="AI15" s="515"/>
      <c r="AJ15" s="515"/>
      <c r="AK15" s="4"/>
      <c r="AL15" s="9"/>
      <c r="AN15" s="3" t="s">
        <v>8</v>
      </c>
    </row>
    <row r="16" spans="1:42" s="2" customFormat="1" ht="20.100000000000001" customHeight="1" x14ac:dyDescent="0.15">
      <c r="A16" s="4"/>
      <c r="B16" s="519"/>
      <c r="C16" s="520"/>
      <c r="D16" s="507"/>
      <c r="E16" s="508"/>
      <c r="F16" s="508"/>
      <c r="G16" s="508"/>
      <c r="H16" s="508"/>
      <c r="I16" s="508"/>
      <c r="J16" s="508"/>
      <c r="K16" s="508"/>
      <c r="L16" s="508"/>
      <c r="M16" s="509"/>
      <c r="N16" s="511"/>
      <c r="O16" s="511"/>
      <c r="P16" s="511"/>
      <c r="Q16" s="511"/>
      <c r="R16" s="511"/>
      <c r="S16" s="511"/>
      <c r="T16" s="514"/>
      <c r="U16" s="514"/>
      <c r="V16" s="514"/>
      <c r="W16" s="514"/>
      <c r="X16" s="516"/>
      <c r="Y16" s="516"/>
      <c r="Z16" s="516"/>
      <c r="AA16" s="516"/>
      <c r="AB16" s="516"/>
      <c r="AC16" s="516"/>
      <c r="AD16" s="516"/>
      <c r="AE16" s="516"/>
      <c r="AF16" s="516"/>
      <c r="AG16" s="516"/>
      <c r="AH16" s="516"/>
      <c r="AI16" s="516"/>
      <c r="AJ16" s="516"/>
      <c r="AK16" s="4"/>
      <c r="AL16" s="9"/>
    </row>
    <row r="17" spans="1:91" s="2" customFormat="1" ht="20.100000000000001" customHeight="1" x14ac:dyDescent="0.15">
      <c r="A17" s="4"/>
      <c r="B17" s="519"/>
      <c r="C17" s="520"/>
      <c r="D17" s="497" t="s">
        <v>259</v>
      </c>
      <c r="E17" s="498"/>
      <c r="F17" s="498"/>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4"/>
      <c r="AL17" s="12"/>
      <c r="AN17" s="6" t="s">
        <v>10</v>
      </c>
    </row>
    <row r="18" spans="1:91" s="2" customFormat="1" ht="20.100000000000001" customHeight="1" x14ac:dyDescent="0.15">
      <c r="A18" s="4"/>
      <c r="B18" s="521"/>
      <c r="C18" s="522"/>
      <c r="D18" s="498"/>
      <c r="E18" s="498"/>
      <c r="F18" s="498"/>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
      <c r="AL18" s="9"/>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row>
    <row r="19" spans="1:91" s="2" customFormat="1" ht="20.100000000000001" customHeight="1" x14ac:dyDescent="0.15">
      <c r="A19" s="4"/>
      <c r="B19" s="517">
        <v>3</v>
      </c>
      <c r="C19" s="518"/>
      <c r="D19" s="523"/>
      <c r="E19" s="505"/>
      <c r="F19" s="505"/>
      <c r="G19" s="505"/>
      <c r="H19" s="505"/>
      <c r="I19" s="505"/>
      <c r="J19" s="505"/>
      <c r="K19" s="505"/>
      <c r="L19" s="505"/>
      <c r="M19" s="506"/>
      <c r="N19" s="510"/>
      <c r="O19" s="511"/>
      <c r="P19" s="511"/>
      <c r="Q19" s="512"/>
      <c r="R19" s="511"/>
      <c r="S19" s="511"/>
      <c r="T19" s="513">
        <f>N19*Q19</f>
        <v>0</v>
      </c>
      <c r="U19" s="514"/>
      <c r="V19" s="514"/>
      <c r="W19" s="514"/>
      <c r="X19" s="515"/>
      <c r="Y19" s="515"/>
      <c r="Z19" s="515"/>
      <c r="AA19" s="515"/>
      <c r="AB19" s="515"/>
      <c r="AC19" s="515"/>
      <c r="AD19" s="515"/>
      <c r="AE19" s="515"/>
      <c r="AF19" s="515"/>
      <c r="AG19" s="515"/>
      <c r="AH19" s="515"/>
      <c r="AI19" s="515"/>
      <c r="AJ19" s="515"/>
      <c r="AK19" s="4"/>
      <c r="AL19" s="14"/>
      <c r="AN19" s="6" t="s">
        <v>12</v>
      </c>
    </row>
    <row r="20" spans="1:91" s="2" customFormat="1" ht="20.100000000000001" customHeight="1" x14ac:dyDescent="0.15">
      <c r="A20" s="4"/>
      <c r="B20" s="519"/>
      <c r="C20" s="520"/>
      <c r="D20" s="507"/>
      <c r="E20" s="508"/>
      <c r="F20" s="508"/>
      <c r="G20" s="508"/>
      <c r="H20" s="508"/>
      <c r="I20" s="508"/>
      <c r="J20" s="508"/>
      <c r="K20" s="508"/>
      <c r="L20" s="508"/>
      <c r="M20" s="509"/>
      <c r="N20" s="511"/>
      <c r="O20" s="511"/>
      <c r="P20" s="511"/>
      <c r="Q20" s="511"/>
      <c r="R20" s="511"/>
      <c r="S20" s="511"/>
      <c r="T20" s="514"/>
      <c r="U20" s="514"/>
      <c r="V20" s="514"/>
      <c r="W20" s="514"/>
      <c r="X20" s="516"/>
      <c r="Y20" s="516"/>
      <c r="Z20" s="516"/>
      <c r="AA20" s="516"/>
      <c r="AB20" s="516"/>
      <c r="AC20" s="516"/>
      <c r="AD20" s="516"/>
      <c r="AE20" s="516"/>
      <c r="AF20" s="516"/>
      <c r="AG20" s="516"/>
      <c r="AH20" s="516"/>
      <c r="AI20" s="516"/>
      <c r="AJ20" s="516"/>
      <c r="AK20" s="4"/>
      <c r="AL20" s="14"/>
      <c r="AN20" s="6"/>
    </row>
    <row r="21" spans="1:91" s="2" customFormat="1" ht="20.100000000000001" customHeight="1" x14ac:dyDescent="0.15">
      <c r="A21" s="4"/>
      <c r="B21" s="519"/>
      <c r="C21" s="520"/>
      <c r="D21" s="497" t="s">
        <v>259</v>
      </c>
      <c r="E21" s="498"/>
      <c r="F21" s="498"/>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4"/>
      <c r="AL21" s="14"/>
    </row>
    <row r="22" spans="1:91" s="2" customFormat="1" ht="20.100000000000001" customHeight="1" x14ac:dyDescent="0.15">
      <c r="A22" s="4"/>
      <c r="B22" s="521"/>
      <c r="C22" s="522"/>
      <c r="D22" s="498"/>
      <c r="E22" s="498"/>
      <c r="F22" s="498"/>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6"/>
      <c r="AL22" s="14"/>
    </row>
    <row r="23" spans="1:91" s="2" customFormat="1" ht="20.100000000000001" customHeight="1" x14ac:dyDescent="0.15">
      <c r="A23" s="4"/>
      <c r="B23" s="517">
        <v>4</v>
      </c>
      <c r="C23" s="518"/>
      <c r="D23" s="523"/>
      <c r="E23" s="505"/>
      <c r="F23" s="505"/>
      <c r="G23" s="505"/>
      <c r="H23" s="505"/>
      <c r="I23" s="505"/>
      <c r="J23" s="505"/>
      <c r="K23" s="505"/>
      <c r="L23" s="505"/>
      <c r="M23" s="506"/>
      <c r="N23" s="510"/>
      <c r="O23" s="511"/>
      <c r="P23" s="511"/>
      <c r="Q23" s="512"/>
      <c r="R23" s="511"/>
      <c r="S23" s="511"/>
      <c r="T23" s="513">
        <f>N23*Q23</f>
        <v>0</v>
      </c>
      <c r="U23" s="514"/>
      <c r="V23" s="514"/>
      <c r="W23" s="514"/>
      <c r="X23" s="515"/>
      <c r="Y23" s="515"/>
      <c r="Z23" s="515"/>
      <c r="AA23" s="515"/>
      <c r="AB23" s="515"/>
      <c r="AC23" s="515"/>
      <c r="AD23" s="515"/>
      <c r="AE23" s="515"/>
      <c r="AF23" s="515"/>
      <c r="AG23" s="515"/>
      <c r="AH23" s="515"/>
      <c r="AI23" s="515"/>
      <c r="AJ23" s="515"/>
      <c r="AK23" s="4"/>
      <c r="AL23" s="4"/>
    </row>
    <row r="24" spans="1:91" s="2" customFormat="1" ht="20.100000000000001" customHeight="1" x14ac:dyDescent="0.15">
      <c r="A24" s="4"/>
      <c r="B24" s="519"/>
      <c r="C24" s="520"/>
      <c r="D24" s="507"/>
      <c r="E24" s="508"/>
      <c r="F24" s="508"/>
      <c r="G24" s="508"/>
      <c r="H24" s="508"/>
      <c r="I24" s="508"/>
      <c r="J24" s="508"/>
      <c r="K24" s="508"/>
      <c r="L24" s="508"/>
      <c r="M24" s="509"/>
      <c r="N24" s="511"/>
      <c r="O24" s="511"/>
      <c r="P24" s="511"/>
      <c r="Q24" s="511"/>
      <c r="R24" s="511"/>
      <c r="S24" s="511"/>
      <c r="T24" s="514"/>
      <c r="U24" s="514"/>
      <c r="V24" s="514"/>
      <c r="W24" s="514"/>
      <c r="X24" s="516"/>
      <c r="Y24" s="516"/>
      <c r="Z24" s="516"/>
      <c r="AA24" s="516"/>
      <c r="AB24" s="516"/>
      <c r="AC24" s="516"/>
      <c r="AD24" s="516"/>
      <c r="AE24" s="516"/>
      <c r="AF24" s="516"/>
      <c r="AG24" s="516"/>
      <c r="AH24" s="516"/>
      <c r="AI24" s="516"/>
      <c r="AJ24" s="516"/>
      <c r="AK24" s="4"/>
      <c r="AL24" s="4"/>
    </row>
    <row r="25" spans="1:91" s="2" customFormat="1" ht="20.100000000000001" customHeight="1" x14ac:dyDescent="0.15">
      <c r="A25" s="61"/>
      <c r="B25" s="519"/>
      <c r="C25" s="520"/>
      <c r="D25" s="497" t="s">
        <v>259</v>
      </c>
      <c r="E25" s="498"/>
      <c r="F25" s="498"/>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4"/>
      <c r="AL25" s="61"/>
      <c r="AP25" s="18"/>
    </row>
    <row r="26" spans="1:91" s="2" customFormat="1" ht="20.100000000000001" customHeight="1" x14ac:dyDescent="0.15">
      <c r="A26" s="61"/>
      <c r="B26" s="521"/>
      <c r="C26" s="522"/>
      <c r="D26" s="498"/>
      <c r="E26" s="498"/>
      <c r="F26" s="498"/>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6"/>
      <c r="AL26" s="61"/>
      <c r="AP26" s="18"/>
    </row>
    <row r="27" spans="1:91" s="2" customFormat="1" ht="20.100000000000001" customHeight="1" x14ac:dyDescent="0.15">
      <c r="A27" s="4"/>
      <c r="B27" s="517">
        <v>5</v>
      </c>
      <c r="C27" s="518"/>
      <c r="D27" s="523"/>
      <c r="E27" s="505"/>
      <c r="F27" s="505"/>
      <c r="G27" s="505"/>
      <c r="H27" s="505"/>
      <c r="I27" s="505"/>
      <c r="J27" s="505"/>
      <c r="K27" s="505"/>
      <c r="L27" s="505"/>
      <c r="M27" s="506"/>
      <c r="N27" s="510"/>
      <c r="O27" s="511"/>
      <c r="P27" s="511"/>
      <c r="Q27" s="512"/>
      <c r="R27" s="511"/>
      <c r="S27" s="511"/>
      <c r="T27" s="513">
        <f>N27*Q27</f>
        <v>0</v>
      </c>
      <c r="U27" s="514"/>
      <c r="V27" s="514"/>
      <c r="W27" s="514"/>
      <c r="X27" s="515"/>
      <c r="Y27" s="515"/>
      <c r="Z27" s="515"/>
      <c r="AA27" s="515"/>
      <c r="AB27" s="515"/>
      <c r="AC27" s="515"/>
      <c r="AD27" s="515"/>
      <c r="AE27" s="515"/>
      <c r="AF27" s="515"/>
      <c r="AG27" s="515"/>
      <c r="AH27" s="515"/>
      <c r="AI27" s="515"/>
      <c r="AJ27" s="515"/>
      <c r="AK27" s="4"/>
      <c r="AL27" s="62"/>
    </row>
    <row r="28" spans="1:91" s="2" customFormat="1" ht="20.100000000000001" customHeight="1" x14ac:dyDescent="0.15">
      <c r="A28" s="4"/>
      <c r="B28" s="519"/>
      <c r="C28" s="520"/>
      <c r="D28" s="507"/>
      <c r="E28" s="508"/>
      <c r="F28" s="508"/>
      <c r="G28" s="508"/>
      <c r="H28" s="508"/>
      <c r="I28" s="508"/>
      <c r="J28" s="508"/>
      <c r="K28" s="508"/>
      <c r="L28" s="508"/>
      <c r="M28" s="509"/>
      <c r="N28" s="511"/>
      <c r="O28" s="511"/>
      <c r="P28" s="511"/>
      <c r="Q28" s="511"/>
      <c r="R28" s="511"/>
      <c r="S28" s="511"/>
      <c r="T28" s="514"/>
      <c r="U28" s="514"/>
      <c r="V28" s="514"/>
      <c r="W28" s="514"/>
      <c r="X28" s="516"/>
      <c r="Y28" s="516"/>
      <c r="Z28" s="516"/>
      <c r="AA28" s="516"/>
      <c r="AB28" s="516"/>
      <c r="AC28" s="516"/>
      <c r="AD28" s="516"/>
      <c r="AE28" s="516"/>
      <c r="AF28" s="516"/>
      <c r="AG28" s="516"/>
      <c r="AH28" s="516"/>
      <c r="AI28" s="516"/>
      <c r="AJ28" s="516"/>
      <c r="AK28" s="4"/>
      <c r="AL28" s="62"/>
    </row>
    <row r="29" spans="1:91" s="2" customFormat="1" ht="20.100000000000001" customHeight="1" x14ac:dyDescent="0.15">
      <c r="A29" s="4"/>
      <c r="B29" s="519"/>
      <c r="C29" s="520"/>
      <c r="D29" s="497" t="s">
        <v>259</v>
      </c>
      <c r="E29" s="498"/>
      <c r="F29" s="498"/>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6"/>
      <c r="AL29" s="62"/>
    </row>
    <row r="30" spans="1:91" s="2" customFormat="1" ht="20.100000000000001" customHeight="1" x14ac:dyDescent="0.15">
      <c r="A30" s="4"/>
      <c r="B30" s="521"/>
      <c r="C30" s="522"/>
      <c r="D30" s="498"/>
      <c r="E30" s="498"/>
      <c r="F30" s="498"/>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63"/>
      <c r="AL30" s="63"/>
    </row>
    <row r="31" spans="1:91" s="2" customFormat="1" ht="20.100000000000001" customHeight="1" x14ac:dyDescent="0.15">
      <c r="A31" s="4"/>
      <c r="B31" s="517">
        <v>6</v>
      </c>
      <c r="C31" s="518"/>
      <c r="D31" s="523"/>
      <c r="E31" s="505"/>
      <c r="F31" s="505"/>
      <c r="G31" s="505"/>
      <c r="H31" s="505"/>
      <c r="I31" s="505"/>
      <c r="J31" s="505"/>
      <c r="K31" s="505"/>
      <c r="L31" s="505"/>
      <c r="M31" s="506"/>
      <c r="N31" s="510"/>
      <c r="O31" s="511"/>
      <c r="P31" s="511"/>
      <c r="Q31" s="512"/>
      <c r="R31" s="511"/>
      <c r="S31" s="511"/>
      <c r="T31" s="513">
        <f>N31*Q31</f>
        <v>0</v>
      </c>
      <c r="U31" s="514"/>
      <c r="V31" s="514"/>
      <c r="W31" s="514"/>
      <c r="X31" s="515"/>
      <c r="Y31" s="515"/>
      <c r="Z31" s="515"/>
      <c r="AA31" s="515"/>
      <c r="AB31" s="515"/>
      <c r="AC31" s="515"/>
      <c r="AD31" s="515"/>
      <c r="AE31" s="515"/>
      <c r="AF31" s="515"/>
      <c r="AG31" s="515"/>
      <c r="AH31" s="515"/>
      <c r="AI31" s="515"/>
      <c r="AJ31" s="515"/>
      <c r="AK31" s="62"/>
      <c r="AL31" s="62"/>
    </row>
    <row r="32" spans="1:91" s="2" customFormat="1" ht="20.100000000000001" customHeight="1" x14ac:dyDescent="0.15">
      <c r="A32" s="4"/>
      <c r="B32" s="519"/>
      <c r="C32" s="520"/>
      <c r="D32" s="507"/>
      <c r="E32" s="508"/>
      <c r="F32" s="508"/>
      <c r="G32" s="508"/>
      <c r="H32" s="508"/>
      <c r="I32" s="508"/>
      <c r="J32" s="508"/>
      <c r="K32" s="508"/>
      <c r="L32" s="508"/>
      <c r="M32" s="509"/>
      <c r="N32" s="511"/>
      <c r="O32" s="511"/>
      <c r="P32" s="511"/>
      <c r="Q32" s="511"/>
      <c r="R32" s="511"/>
      <c r="S32" s="511"/>
      <c r="T32" s="514"/>
      <c r="U32" s="514"/>
      <c r="V32" s="514"/>
      <c r="W32" s="514"/>
      <c r="X32" s="516"/>
      <c r="Y32" s="516"/>
      <c r="Z32" s="516"/>
      <c r="AA32" s="516"/>
      <c r="AB32" s="516"/>
      <c r="AC32" s="516"/>
      <c r="AD32" s="516"/>
      <c r="AE32" s="516"/>
      <c r="AF32" s="516"/>
      <c r="AG32" s="516"/>
      <c r="AH32" s="516"/>
      <c r="AI32" s="516"/>
      <c r="AJ32" s="516"/>
      <c r="AK32" s="62"/>
      <c r="AL32" s="62"/>
    </row>
    <row r="33" spans="1:42" s="2" customFormat="1" ht="20.100000000000001" customHeight="1" x14ac:dyDescent="0.15">
      <c r="A33" s="4"/>
      <c r="B33" s="519"/>
      <c r="C33" s="520"/>
      <c r="D33" s="497" t="s">
        <v>259</v>
      </c>
      <c r="E33" s="498"/>
      <c r="F33" s="498"/>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64"/>
      <c r="AL33" s="62"/>
    </row>
    <row r="34" spans="1:42" s="4" customFormat="1" ht="20.100000000000001" customHeight="1" x14ac:dyDescent="0.15">
      <c r="B34" s="521"/>
      <c r="C34" s="522"/>
      <c r="D34" s="498"/>
      <c r="E34" s="498"/>
      <c r="F34" s="498"/>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64"/>
      <c r="AL34" s="61"/>
      <c r="AP34" s="18"/>
    </row>
    <row r="35" spans="1:42" s="4" customFormat="1" ht="20.100000000000001" customHeight="1" x14ac:dyDescent="0.15">
      <c r="B35" s="517">
        <v>7</v>
      </c>
      <c r="C35" s="518"/>
      <c r="D35" s="523"/>
      <c r="E35" s="505"/>
      <c r="F35" s="505"/>
      <c r="G35" s="505"/>
      <c r="H35" s="505"/>
      <c r="I35" s="505"/>
      <c r="J35" s="505"/>
      <c r="K35" s="505"/>
      <c r="L35" s="505"/>
      <c r="M35" s="506"/>
      <c r="N35" s="510"/>
      <c r="O35" s="511"/>
      <c r="P35" s="511"/>
      <c r="Q35" s="512"/>
      <c r="R35" s="511"/>
      <c r="S35" s="511"/>
      <c r="T35" s="513">
        <f>N35*Q35</f>
        <v>0</v>
      </c>
      <c r="U35" s="514"/>
      <c r="V35" s="514"/>
      <c r="W35" s="514"/>
      <c r="X35" s="515"/>
      <c r="Y35" s="515"/>
      <c r="Z35" s="515"/>
      <c r="AA35" s="515"/>
      <c r="AB35" s="515"/>
      <c r="AC35" s="515"/>
      <c r="AD35" s="515"/>
      <c r="AE35" s="515"/>
      <c r="AF35" s="515"/>
      <c r="AG35" s="515"/>
      <c r="AH35" s="515"/>
      <c r="AI35" s="515"/>
      <c r="AJ35" s="515"/>
      <c r="AK35" s="61"/>
      <c r="AL35" s="61"/>
    </row>
    <row r="36" spans="1:42" s="4" customFormat="1" ht="20.100000000000001" customHeight="1" x14ac:dyDescent="0.15">
      <c r="B36" s="519"/>
      <c r="C36" s="520"/>
      <c r="D36" s="507"/>
      <c r="E36" s="508"/>
      <c r="F36" s="508"/>
      <c r="G36" s="508"/>
      <c r="H36" s="508"/>
      <c r="I36" s="508"/>
      <c r="J36" s="508"/>
      <c r="K36" s="508"/>
      <c r="L36" s="508"/>
      <c r="M36" s="509"/>
      <c r="N36" s="511"/>
      <c r="O36" s="511"/>
      <c r="P36" s="511"/>
      <c r="Q36" s="511"/>
      <c r="R36" s="511"/>
      <c r="S36" s="511"/>
      <c r="T36" s="514"/>
      <c r="U36" s="514"/>
      <c r="V36" s="514"/>
      <c r="W36" s="514"/>
      <c r="X36" s="516"/>
      <c r="Y36" s="516"/>
      <c r="Z36" s="516"/>
      <c r="AA36" s="516"/>
      <c r="AB36" s="516"/>
      <c r="AC36" s="516"/>
      <c r="AD36" s="516"/>
      <c r="AE36" s="516"/>
      <c r="AF36" s="516"/>
      <c r="AG36" s="516"/>
      <c r="AH36" s="516"/>
      <c r="AI36" s="516"/>
      <c r="AJ36" s="516"/>
      <c r="AK36" s="66"/>
      <c r="AL36" s="61"/>
      <c r="AP36" s="18"/>
    </row>
    <row r="37" spans="1:42" s="4" customFormat="1" ht="20.100000000000001" customHeight="1" x14ac:dyDescent="0.15">
      <c r="A37" s="64"/>
      <c r="B37" s="519"/>
      <c r="C37" s="520"/>
      <c r="D37" s="497" t="s">
        <v>259</v>
      </c>
      <c r="E37" s="498"/>
      <c r="F37" s="498"/>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64"/>
      <c r="AL37" s="61"/>
    </row>
    <row r="38" spans="1:42" s="2" customFormat="1" ht="20.100000000000001" customHeight="1" x14ac:dyDescent="0.15">
      <c r="A38" s="4"/>
      <c r="B38" s="521"/>
      <c r="C38" s="522"/>
      <c r="D38" s="498"/>
      <c r="E38" s="498"/>
      <c r="F38" s="498"/>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62"/>
      <c r="AL38" s="62"/>
    </row>
    <row r="39" spans="1:42" s="4" customFormat="1" ht="20.100000000000001" customHeight="1" x14ac:dyDescent="0.15">
      <c r="B39" s="517">
        <v>8</v>
      </c>
      <c r="C39" s="518"/>
      <c r="D39" s="523"/>
      <c r="E39" s="505"/>
      <c r="F39" s="505"/>
      <c r="G39" s="505"/>
      <c r="H39" s="505"/>
      <c r="I39" s="505"/>
      <c r="J39" s="505"/>
      <c r="K39" s="505"/>
      <c r="L39" s="505"/>
      <c r="M39" s="506"/>
      <c r="N39" s="510"/>
      <c r="O39" s="511"/>
      <c r="P39" s="511"/>
      <c r="Q39" s="512"/>
      <c r="R39" s="511"/>
      <c r="S39" s="511"/>
      <c r="T39" s="513">
        <f>N39*Q39</f>
        <v>0</v>
      </c>
      <c r="U39" s="514"/>
      <c r="V39" s="514"/>
      <c r="W39" s="514"/>
      <c r="X39" s="515"/>
      <c r="Y39" s="515"/>
      <c r="Z39" s="515"/>
      <c r="AA39" s="515"/>
      <c r="AB39" s="515"/>
      <c r="AC39" s="515"/>
      <c r="AD39" s="515"/>
      <c r="AE39" s="515"/>
      <c r="AF39" s="515"/>
      <c r="AG39" s="515"/>
      <c r="AH39" s="515"/>
      <c r="AI39" s="515"/>
      <c r="AJ39" s="515"/>
    </row>
    <row r="40" spans="1:42" s="4" customFormat="1" ht="20.100000000000001" customHeight="1" x14ac:dyDescent="0.15">
      <c r="B40" s="519"/>
      <c r="C40" s="520"/>
      <c r="D40" s="507"/>
      <c r="E40" s="508"/>
      <c r="F40" s="508"/>
      <c r="G40" s="508"/>
      <c r="H40" s="508"/>
      <c r="I40" s="508"/>
      <c r="J40" s="508"/>
      <c r="K40" s="508"/>
      <c r="L40" s="508"/>
      <c r="M40" s="509"/>
      <c r="N40" s="511"/>
      <c r="O40" s="511"/>
      <c r="P40" s="511"/>
      <c r="Q40" s="511"/>
      <c r="R40" s="511"/>
      <c r="S40" s="511"/>
      <c r="T40" s="514"/>
      <c r="U40" s="514"/>
      <c r="V40" s="514"/>
      <c r="W40" s="514"/>
      <c r="X40" s="516"/>
      <c r="Y40" s="516"/>
      <c r="Z40" s="516"/>
      <c r="AA40" s="516"/>
      <c r="AB40" s="516"/>
      <c r="AC40" s="516"/>
      <c r="AD40" s="516"/>
      <c r="AE40" s="516"/>
      <c r="AF40" s="516"/>
      <c r="AG40" s="516"/>
      <c r="AH40" s="516"/>
      <c r="AI40" s="516"/>
      <c r="AJ40" s="516"/>
      <c r="AK40" s="190"/>
      <c r="AL40" s="61"/>
    </row>
    <row r="41" spans="1:42" s="4" customFormat="1" ht="20.100000000000001" customHeight="1" x14ac:dyDescent="0.15">
      <c r="B41" s="519"/>
      <c r="C41" s="520"/>
      <c r="D41" s="497" t="s">
        <v>259</v>
      </c>
      <c r="E41" s="498"/>
      <c r="F41" s="498"/>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190"/>
      <c r="AL41" s="62"/>
    </row>
    <row r="42" spans="1:42" s="4" customFormat="1" ht="20.100000000000001" customHeight="1" x14ac:dyDescent="0.15">
      <c r="B42" s="521"/>
      <c r="C42" s="522"/>
      <c r="D42" s="498"/>
      <c r="E42" s="498"/>
      <c r="F42" s="498"/>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190"/>
      <c r="AL42" s="62"/>
    </row>
    <row r="43" spans="1:42" s="4" customFormat="1" ht="20.100000000000001" customHeight="1" x14ac:dyDescent="0.15">
      <c r="B43" s="517">
        <v>9</v>
      </c>
      <c r="C43" s="518"/>
      <c r="D43" s="523"/>
      <c r="E43" s="505"/>
      <c r="F43" s="505"/>
      <c r="G43" s="505"/>
      <c r="H43" s="505"/>
      <c r="I43" s="505"/>
      <c r="J43" s="505"/>
      <c r="K43" s="505"/>
      <c r="L43" s="505"/>
      <c r="M43" s="506"/>
      <c r="N43" s="510"/>
      <c r="O43" s="511"/>
      <c r="P43" s="511"/>
      <c r="Q43" s="512"/>
      <c r="R43" s="511"/>
      <c r="S43" s="511"/>
      <c r="T43" s="513">
        <f>N43*Q43</f>
        <v>0</v>
      </c>
      <c r="U43" s="514"/>
      <c r="V43" s="514"/>
      <c r="W43" s="514"/>
      <c r="X43" s="515"/>
      <c r="Y43" s="515"/>
      <c r="Z43" s="515"/>
      <c r="AA43" s="515"/>
      <c r="AB43" s="515"/>
      <c r="AC43" s="515"/>
      <c r="AD43" s="515"/>
      <c r="AE43" s="515"/>
      <c r="AF43" s="515"/>
      <c r="AG43" s="515"/>
      <c r="AH43" s="515"/>
      <c r="AI43" s="515"/>
      <c r="AJ43" s="515"/>
      <c r="AK43" s="190"/>
      <c r="AL43" s="62"/>
    </row>
    <row r="44" spans="1:42" s="4" customFormat="1" ht="20.100000000000001" customHeight="1" x14ac:dyDescent="0.15">
      <c r="B44" s="519"/>
      <c r="C44" s="520"/>
      <c r="D44" s="507"/>
      <c r="E44" s="508"/>
      <c r="F44" s="508"/>
      <c r="G44" s="508"/>
      <c r="H44" s="508"/>
      <c r="I44" s="508"/>
      <c r="J44" s="508"/>
      <c r="K44" s="508"/>
      <c r="L44" s="508"/>
      <c r="M44" s="509"/>
      <c r="N44" s="511"/>
      <c r="O44" s="511"/>
      <c r="P44" s="511"/>
      <c r="Q44" s="511"/>
      <c r="R44" s="511"/>
      <c r="S44" s="511"/>
      <c r="T44" s="514"/>
      <c r="U44" s="514"/>
      <c r="V44" s="514"/>
      <c r="W44" s="514"/>
      <c r="X44" s="516"/>
      <c r="Y44" s="516"/>
      <c r="Z44" s="516"/>
      <c r="AA44" s="516"/>
      <c r="AB44" s="516"/>
      <c r="AC44" s="516"/>
      <c r="AD44" s="516"/>
      <c r="AE44" s="516"/>
      <c r="AF44" s="516"/>
      <c r="AG44" s="516"/>
      <c r="AH44" s="516"/>
      <c r="AI44" s="516"/>
      <c r="AJ44" s="516"/>
      <c r="AK44" s="190"/>
      <c r="AL44" s="62"/>
    </row>
    <row r="45" spans="1:42" s="4" customFormat="1" ht="20.100000000000001" customHeight="1" x14ac:dyDescent="0.15">
      <c r="B45" s="519"/>
      <c r="C45" s="520"/>
      <c r="D45" s="497" t="s">
        <v>259</v>
      </c>
      <c r="E45" s="498"/>
      <c r="F45" s="498"/>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499"/>
      <c r="AK45" s="190"/>
      <c r="AL45" s="62"/>
    </row>
    <row r="46" spans="1:42" s="4" customFormat="1" ht="20.100000000000001" customHeight="1" x14ac:dyDescent="0.15">
      <c r="B46" s="521"/>
      <c r="C46" s="522"/>
      <c r="D46" s="498"/>
      <c r="E46" s="498"/>
      <c r="F46" s="498"/>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c r="AK46" s="190"/>
      <c r="AL46" s="62"/>
    </row>
    <row r="47" spans="1:42" s="4" customFormat="1" ht="20.100000000000001" customHeight="1" x14ac:dyDescent="0.15">
      <c r="B47" s="517">
        <v>10</v>
      </c>
      <c r="C47" s="518"/>
      <c r="D47" s="523"/>
      <c r="E47" s="505"/>
      <c r="F47" s="505"/>
      <c r="G47" s="505"/>
      <c r="H47" s="505"/>
      <c r="I47" s="505"/>
      <c r="J47" s="505"/>
      <c r="K47" s="505"/>
      <c r="L47" s="505"/>
      <c r="M47" s="506"/>
      <c r="N47" s="510"/>
      <c r="O47" s="511"/>
      <c r="P47" s="511"/>
      <c r="Q47" s="512"/>
      <c r="R47" s="511"/>
      <c r="S47" s="511"/>
      <c r="T47" s="513">
        <f>N47*Q47</f>
        <v>0</v>
      </c>
      <c r="U47" s="514"/>
      <c r="V47" s="514"/>
      <c r="W47" s="514"/>
      <c r="X47" s="515"/>
      <c r="Y47" s="515"/>
      <c r="Z47" s="515"/>
      <c r="AA47" s="515"/>
      <c r="AB47" s="515"/>
      <c r="AC47" s="515"/>
      <c r="AD47" s="515"/>
      <c r="AE47" s="515"/>
      <c r="AF47" s="515"/>
      <c r="AG47" s="515"/>
      <c r="AH47" s="515"/>
      <c r="AI47" s="515"/>
      <c r="AJ47" s="515"/>
      <c r="AK47" s="190"/>
      <c r="AL47" s="62"/>
    </row>
    <row r="48" spans="1:42" ht="20.100000000000001" customHeight="1" x14ac:dyDescent="0.15">
      <c r="B48" s="519"/>
      <c r="C48" s="520"/>
      <c r="D48" s="507"/>
      <c r="E48" s="508"/>
      <c r="F48" s="508"/>
      <c r="G48" s="508"/>
      <c r="H48" s="508"/>
      <c r="I48" s="508"/>
      <c r="J48" s="508"/>
      <c r="K48" s="508"/>
      <c r="L48" s="508"/>
      <c r="M48" s="509"/>
      <c r="N48" s="511"/>
      <c r="O48" s="511"/>
      <c r="P48" s="511"/>
      <c r="Q48" s="511"/>
      <c r="R48" s="511"/>
      <c r="S48" s="511"/>
      <c r="T48" s="514"/>
      <c r="U48" s="514"/>
      <c r="V48" s="514"/>
      <c r="W48" s="514"/>
      <c r="X48" s="516"/>
      <c r="Y48" s="516"/>
      <c r="Z48" s="516"/>
      <c r="AA48" s="516"/>
      <c r="AB48" s="516"/>
      <c r="AC48" s="516"/>
      <c r="AD48" s="516"/>
      <c r="AE48" s="516"/>
      <c r="AF48" s="516"/>
      <c r="AG48" s="516"/>
      <c r="AH48" s="516"/>
      <c r="AI48" s="516"/>
      <c r="AJ48" s="516"/>
      <c r="AK48" s="72"/>
      <c r="AL48" s="72"/>
    </row>
    <row r="49" spans="1:173" s="2" customFormat="1" ht="20.100000000000001" customHeight="1" x14ac:dyDescent="0.15">
      <c r="A49" s="4"/>
      <c r="B49" s="519"/>
      <c r="C49" s="520"/>
      <c r="D49" s="497" t="s">
        <v>259</v>
      </c>
      <c r="E49" s="498"/>
      <c r="F49" s="498"/>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72"/>
      <c r="AL49" s="72"/>
    </row>
    <row r="50" spans="1:173" ht="19.899999999999999" customHeight="1" x14ac:dyDescent="0.15">
      <c r="B50" s="521"/>
      <c r="C50" s="522"/>
      <c r="D50" s="498"/>
      <c r="E50" s="498"/>
      <c r="F50" s="498"/>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191"/>
      <c r="AL50" s="72"/>
      <c r="AN50" s="6" t="s">
        <v>17</v>
      </c>
    </row>
    <row r="51" spans="1:173" s="2" customFormat="1" ht="20.100000000000001" customHeight="1" x14ac:dyDescent="0.15">
      <c r="A51" s="4"/>
      <c r="B51" s="517">
        <v>11</v>
      </c>
      <c r="C51" s="518"/>
      <c r="D51" s="504"/>
      <c r="E51" s="505"/>
      <c r="F51" s="505"/>
      <c r="G51" s="505"/>
      <c r="H51" s="505"/>
      <c r="I51" s="505"/>
      <c r="J51" s="505"/>
      <c r="K51" s="505"/>
      <c r="L51" s="505"/>
      <c r="M51" s="506"/>
      <c r="N51" s="510"/>
      <c r="O51" s="511"/>
      <c r="P51" s="511"/>
      <c r="Q51" s="512"/>
      <c r="R51" s="511"/>
      <c r="S51" s="511"/>
      <c r="T51" s="513">
        <f>N51*Q51</f>
        <v>0</v>
      </c>
      <c r="U51" s="514"/>
      <c r="V51" s="514"/>
      <c r="W51" s="514"/>
      <c r="X51" s="515"/>
      <c r="Y51" s="515"/>
      <c r="Z51" s="515"/>
      <c r="AA51" s="515"/>
      <c r="AB51" s="515"/>
      <c r="AC51" s="515"/>
      <c r="AD51" s="515"/>
      <c r="AE51" s="515"/>
      <c r="AF51" s="515"/>
      <c r="AG51" s="515"/>
      <c r="AH51" s="515"/>
      <c r="AI51" s="515"/>
      <c r="AJ51" s="515"/>
      <c r="AK51" s="20"/>
      <c r="AL51" s="20"/>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row>
    <row r="52" spans="1:173" s="2" customFormat="1" ht="20.100000000000001" customHeight="1" x14ac:dyDescent="0.15">
      <c r="A52" s="4"/>
      <c r="B52" s="519"/>
      <c r="C52" s="520"/>
      <c r="D52" s="507"/>
      <c r="E52" s="508"/>
      <c r="F52" s="508"/>
      <c r="G52" s="508"/>
      <c r="H52" s="508"/>
      <c r="I52" s="508"/>
      <c r="J52" s="508"/>
      <c r="K52" s="508"/>
      <c r="L52" s="508"/>
      <c r="M52" s="509"/>
      <c r="N52" s="511"/>
      <c r="O52" s="511"/>
      <c r="P52" s="511"/>
      <c r="Q52" s="511"/>
      <c r="R52" s="511"/>
      <c r="S52" s="511"/>
      <c r="T52" s="514"/>
      <c r="U52" s="514"/>
      <c r="V52" s="514"/>
      <c r="W52" s="514"/>
      <c r="X52" s="516"/>
      <c r="Y52" s="516"/>
      <c r="Z52" s="516"/>
      <c r="AA52" s="516"/>
      <c r="AB52" s="516"/>
      <c r="AC52" s="516"/>
      <c r="AD52" s="516"/>
      <c r="AE52" s="516"/>
      <c r="AF52" s="516"/>
      <c r="AG52" s="516"/>
      <c r="AH52" s="516"/>
      <c r="AI52" s="516"/>
      <c r="AJ52" s="516"/>
      <c r="AK52" s="20"/>
      <c r="AL52" s="20"/>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row>
    <row r="53" spans="1:173" s="2" customFormat="1" ht="20.100000000000001" customHeight="1" x14ac:dyDescent="0.15">
      <c r="A53" s="4"/>
      <c r="B53" s="519"/>
      <c r="C53" s="520"/>
      <c r="D53" s="497" t="s">
        <v>259</v>
      </c>
      <c r="E53" s="498"/>
      <c r="F53" s="498"/>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1"/>
      <c r="AL53" s="1"/>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row>
    <row r="54" spans="1:173" s="2" customFormat="1" ht="20.100000000000001" customHeight="1" x14ac:dyDescent="0.15">
      <c r="A54" s="4"/>
      <c r="B54" s="521"/>
      <c r="C54" s="522"/>
      <c r="D54" s="498"/>
      <c r="E54" s="498"/>
      <c r="F54" s="498"/>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1"/>
      <c r="AL54" s="1"/>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row>
    <row r="55" spans="1:173" s="2" customFormat="1" ht="20.100000000000001" customHeight="1" x14ac:dyDescent="0.15">
      <c r="A55" s="4"/>
      <c r="B55" s="517">
        <v>12</v>
      </c>
      <c r="C55" s="518"/>
      <c r="D55" s="504"/>
      <c r="E55" s="505"/>
      <c r="F55" s="505"/>
      <c r="G55" s="505"/>
      <c r="H55" s="505"/>
      <c r="I55" s="505"/>
      <c r="J55" s="505"/>
      <c r="K55" s="505"/>
      <c r="L55" s="505"/>
      <c r="M55" s="506"/>
      <c r="N55" s="510"/>
      <c r="O55" s="511"/>
      <c r="P55" s="511"/>
      <c r="Q55" s="512"/>
      <c r="R55" s="511"/>
      <c r="S55" s="511"/>
      <c r="T55" s="513">
        <f>N55*Q55</f>
        <v>0</v>
      </c>
      <c r="U55" s="514"/>
      <c r="V55" s="514"/>
      <c r="W55" s="514"/>
      <c r="X55" s="515"/>
      <c r="Y55" s="515"/>
      <c r="Z55" s="515"/>
      <c r="AA55" s="515"/>
      <c r="AB55" s="515"/>
      <c r="AC55" s="515"/>
      <c r="AD55" s="515"/>
      <c r="AE55" s="515"/>
      <c r="AF55" s="515"/>
      <c r="AG55" s="515"/>
      <c r="AH55" s="515"/>
      <c r="AI55" s="515"/>
      <c r="AJ55" s="515"/>
      <c r="AK55" s="22"/>
      <c r="AL55" s="20"/>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row>
    <row r="56" spans="1:173" s="4" customFormat="1" ht="20.100000000000001" customHeight="1" x14ac:dyDescent="0.15">
      <c r="B56" s="519"/>
      <c r="C56" s="520"/>
      <c r="D56" s="507"/>
      <c r="E56" s="508"/>
      <c r="F56" s="508"/>
      <c r="G56" s="508"/>
      <c r="H56" s="508"/>
      <c r="I56" s="508"/>
      <c r="J56" s="508"/>
      <c r="K56" s="508"/>
      <c r="L56" s="508"/>
      <c r="M56" s="509"/>
      <c r="N56" s="511"/>
      <c r="O56" s="511"/>
      <c r="P56" s="511"/>
      <c r="Q56" s="511"/>
      <c r="R56" s="511"/>
      <c r="S56" s="511"/>
      <c r="T56" s="514"/>
      <c r="U56" s="514"/>
      <c r="V56" s="514"/>
      <c r="W56" s="514"/>
      <c r="X56" s="516"/>
      <c r="Y56" s="516"/>
      <c r="Z56" s="516"/>
      <c r="AA56" s="516"/>
      <c r="AB56" s="516"/>
      <c r="AC56" s="516"/>
      <c r="AD56" s="516"/>
      <c r="AE56" s="516"/>
      <c r="AF56" s="516"/>
      <c r="AG56" s="516"/>
      <c r="AH56" s="516"/>
      <c r="AI56" s="516"/>
      <c r="AJ56" s="516"/>
      <c r="AK56" s="22"/>
      <c r="AL56" s="19"/>
      <c r="AM56" s="1"/>
      <c r="AN56" s="1"/>
      <c r="AO56" s="1"/>
      <c r="AP56" s="344"/>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s="2" customFormat="1" ht="20.100000000000001" customHeight="1" x14ac:dyDescent="0.15">
      <c r="A57" s="4"/>
      <c r="B57" s="519"/>
      <c r="C57" s="520"/>
      <c r="D57" s="497" t="s">
        <v>259</v>
      </c>
      <c r="E57" s="498"/>
      <c r="F57" s="498"/>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H57" s="499"/>
      <c r="AI57" s="499"/>
      <c r="AJ57" s="499"/>
      <c r="AK57" s="1"/>
      <c r="AL57" s="1"/>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row>
    <row r="58" spans="1:173" s="2" customFormat="1" ht="20.100000000000001" customHeight="1" x14ac:dyDescent="0.15">
      <c r="A58" s="4"/>
      <c r="B58" s="521"/>
      <c r="C58" s="522"/>
      <c r="D58" s="498"/>
      <c r="E58" s="498"/>
      <c r="F58" s="498"/>
      <c r="G58" s="499"/>
      <c r="H58" s="499"/>
      <c r="I58" s="499"/>
      <c r="J58" s="499"/>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1"/>
      <c r="AL58" s="1"/>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row>
    <row r="59" spans="1:173" s="4" customFormat="1" ht="20.100000000000001" customHeight="1" x14ac:dyDescent="0.15">
      <c r="B59" s="517">
        <v>13</v>
      </c>
      <c r="C59" s="518"/>
      <c r="D59" s="523"/>
      <c r="E59" s="505"/>
      <c r="F59" s="505"/>
      <c r="G59" s="505"/>
      <c r="H59" s="505"/>
      <c r="I59" s="505"/>
      <c r="J59" s="505"/>
      <c r="K59" s="505"/>
      <c r="L59" s="505"/>
      <c r="M59" s="506"/>
      <c r="N59" s="510"/>
      <c r="O59" s="511"/>
      <c r="P59" s="511"/>
      <c r="Q59" s="512"/>
      <c r="R59" s="511"/>
      <c r="S59" s="511"/>
      <c r="T59" s="513">
        <f>N59*Q59</f>
        <v>0</v>
      </c>
      <c r="U59" s="514"/>
      <c r="V59" s="514"/>
      <c r="W59" s="514"/>
      <c r="X59" s="515"/>
      <c r="Y59" s="515"/>
      <c r="Z59" s="515"/>
      <c r="AA59" s="515"/>
      <c r="AB59" s="515"/>
      <c r="AC59" s="515"/>
      <c r="AD59" s="515"/>
      <c r="AE59" s="515"/>
      <c r="AF59" s="515"/>
      <c r="AG59" s="515"/>
      <c r="AH59" s="515"/>
      <c r="AI59" s="515"/>
      <c r="AJ59" s="515"/>
      <c r="AK59" s="19"/>
      <c r="AL59" s="19"/>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s="4" customFormat="1" ht="20.100000000000001" customHeight="1" x14ac:dyDescent="0.15">
      <c r="B60" s="519"/>
      <c r="C60" s="520"/>
      <c r="D60" s="507"/>
      <c r="E60" s="508"/>
      <c r="F60" s="508"/>
      <c r="G60" s="508"/>
      <c r="H60" s="508"/>
      <c r="I60" s="508"/>
      <c r="J60" s="508"/>
      <c r="K60" s="508"/>
      <c r="L60" s="508"/>
      <c r="M60" s="509"/>
      <c r="N60" s="511"/>
      <c r="O60" s="511"/>
      <c r="P60" s="511"/>
      <c r="Q60" s="511"/>
      <c r="R60" s="511"/>
      <c r="S60" s="511"/>
      <c r="T60" s="514"/>
      <c r="U60" s="514"/>
      <c r="V60" s="514"/>
      <c r="W60" s="514"/>
      <c r="X60" s="516"/>
      <c r="Y60" s="516"/>
      <c r="Z60" s="516"/>
      <c r="AA60" s="516"/>
      <c r="AB60" s="516"/>
      <c r="AC60" s="516"/>
      <c r="AD60" s="516"/>
      <c r="AE60" s="516"/>
      <c r="AF60" s="516"/>
      <c r="AG60" s="516"/>
      <c r="AH60" s="516"/>
      <c r="AI60" s="516"/>
      <c r="AJ60" s="516"/>
      <c r="AK60" s="345"/>
      <c r="AL60" s="19"/>
      <c r="AM60" s="1"/>
      <c r="AN60" s="1"/>
      <c r="AO60" s="1"/>
      <c r="AP60" s="344"/>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s="2" customFormat="1" ht="20.100000000000001" customHeight="1" x14ac:dyDescent="0.15">
      <c r="A61" s="4"/>
      <c r="B61" s="519"/>
      <c r="C61" s="520"/>
      <c r="D61" s="497" t="s">
        <v>259</v>
      </c>
      <c r="E61" s="498"/>
      <c r="F61" s="498"/>
      <c r="G61" s="499"/>
      <c r="H61" s="499"/>
      <c r="I61" s="499"/>
      <c r="J61" s="499"/>
      <c r="K61" s="499"/>
      <c r="L61" s="499"/>
      <c r="M61" s="499"/>
      <c r="N61" s="499"/>
      <c r="O61" s="499"/>
      <c r="P61" s="499"/>
      <c r="Q61" s="499"/>
      <c r="R61" s="499"/>
      <c r="S61" s="499"/>
      <c r="T61" s="499"/>
      <c r="U61" s="499"/>
      <c r="V61" s="499"/>
      <c r="W61" s="499"/>
      <c r="X61" s="499"/>
      <c r="Y61" s="499"/>
      <c r="Z61" s="499"/>
      <c r="AA61" s="499"/>
      <c r="AB61" s="499"/>
      <c r="AC61" s="499"/>
      <c r="AD61" s="499"/>
      <c r="AE61" s="499"/>
      <c r="AF61" s="499"/>
      <c r="AG61" s="499"/>
      <c r="AH61" s="499"/>
      <c r="AI61" s="499"/>
      <c r="AJ61" s="499"/>
      <c r="AK61" s="1"/>
      <c r="AL61" s="1"/>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row>
    <row r="62" spans="1:173" s="2" customFormat="1" ht="20.100000000000001" customHeight="1" x14ac:dyDescent="0.15">
      <c r="A62" s="4"/>
      <c r="B62" s="521"/>
      <c r="C62" s="522"/>
      <c r="D62" s="498"/>
      <c r="E62" s="498"/>
      <c r="F62" s="498"/>
      <c r="G62" s="499"/>
      <c r="H62" s="499"/>
      <c r="I62" s="499"/>
      <c r="J62" s="499"/>
      <c r="K62" s="499"/>
      <c r="L62" s="499"/>
      <c r="M62" s="499"/>
      <c r="N62" s="499"/>
      <c r="O62" s="499"/>
      <c r="P62" s="499"/>
      <c r="Q62" s="499"/>
      <c r="R62" s="499"/>
      <c r="S62" s="499"/>
      <c r="T62" s="499"/>
      <c r="U62" s="499"/>
      <c r="V62" s="499"/>
      <c r="W62" s="499"/>
      <c r="X62" s="499"/>
      <c r="Y62" s="499"/>
      <c r="Z62" s="499"/>
      <c r="AA62" s="499"/>
      <c r="AB62" s="499"/>
      <c r="AC62" s="499"/>
      <c r="AD62" s="499"/>
      <c r="AE62" s="499"/>
      <c r="AF62" s="499"/>
      <c r="AG62" s="499"/>
      <c r="AH62" s="499"/>
      <c r="AI62" s="499"/>
      <c r="AJ62" s="499"/>
      <c r="AK62" s="1"/>
      <c r="AL62" s="1"/>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row>
    <row r="63" spans="1:173" s="4" customFormat="1" ht="20.100000000000001" customHeight="1" x14ac:dyDescent="0.15">
      <c r="A63" s="64"/>
      <c r="B63" s="517">
        <v>14</v>
      </c>
      <c r="C63" s="518"/>
      <c r="D63" s="523"/>
      <c r="E63" s="505"/>
      <c r="F63" s="505"/>
      <c r="G63" s="505"/>
      <c r="H63" s="505"/>
      <c r="I63" s="505"/>
      <c r="J63" s="505"/>
      <c r="K63" s="505"/>
      <c r="L63" s="505"/>
      <c r="M63" s="506"/>
      <c r="N63" s="510"/>
      <c r="O63" s="511"/>
      <c r="P63" s="511"/>
      <c r="Q63" s="512"/>
      <c r="R63" s="511"/>
      <c r="S63" s="511"/>
      <c r="T63" s="513">
        <f>N63*Q63</f>
        <v>0</v>
      </c>
      <c r="U63" s="514"/>
      <c r="V63" s="514"/>
      <c r="W63" s="514"/>
      <c r="X63" s="515"/>
      <c r="Y63" s="515"/>
      <c r="Z63" s="515"/>
      <c r="AA63" s="515"/>
      <c r="AB63" s="515"/>
      <c r="AC63" s="515"/>
      <c r="AD63" s="515"/>
      <c r="AE63" s="515"/>
      <c r="AF63" s="515"/>
      <c r="AG63" s="515"/>
      <c r="AH63" s="515"/>
      <c r="AI63" s="515"/>
      <c r="AJ63" s="515"/>
      <c r="AK63" s="22"/>
      <c r="AL63" s="19"/>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s="2" customFormat="1" ht="20.100000000000001" customHeight="1" x14ac:dyDescent="0.15">
      <c r="A64" s="4"/>
      <c r="B64" s="519"/>
      <c r="C64" s="520"/>
      <c r="D64" s="507"/>
      <c r="E64" s="508"/>
      <c r="F64" s="508"/>
      <c r="G64" s="508"/>
      <c r="H64" s="508"/>
      <c r="I64" s="508"/>
      <c r="J64" s="508"/>
      <c r="K64" s="508"/>
      <c r="L64" s="508"/>
      <c r="M64" s="509"/>
      <c r="N64" s="511"/>
      <c r="O64" s="511"/>
      <c r="P64" s="511"/>
      <c r="Q64" s="511"/>
      <c r="R64" s="511"/>
      <c r="S64" s="511"/>
      <c r="T64" s="514"/>
      <c r="U64" s="514"/>
      <c r="V64" s="514"/>
      <c r="W64" s="514"/>
      <c r="X64" s="516"/>
      <c r="Y64" s="516"/>
      <c r="Z64" s="516"/>
      <c r="AA64" s="516"/>
      <c r="AB64" s="516"/>
      <c r="AC64" s="516"/>
      <c r="AD64" s="516"/>
      <c r="AE64" s="516"/>
      <c r="AF64" s="516"/>
      <c r="AG64" s="516"/>
      <c r="AH64" s="516"/>
      <c r="AI64" s="516"/>
      <c r="AJ64" s="516"/>
      <c r="AK64" s="20"/>
      <c r="AL64" s="20"/>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row>
    <row r="65" spans="1:173" s="2" customFormat="1" ht="20.100000000000001" customHeight="1" x14ac:dyDescent="0.15">
      <c r="A65" s="4"/>
      <c r="B65" s="519"/>
      <c r="C65" s="520"/>
      <c r="D65" s="497" t="s">
        <v>259</v>
      </c>
      <c r="E65" s="498"/>
      <c r="F65" s="498"/>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1"/>
      <c r="AL65" s="1"/>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row>
    <row r="66" spans="1:173" s="2" customFormat="1" ht="20.100000000000001" customHeight="1" x14ac:dyDescent="0.15">
      <c r="A66" s="4"/>
      <c r="B66" s="521"/>
      <c r="C66" s="522"/>
      <c r="D66" s="498"/>
      <c r="E66" s="498"/>
      <c r="F66" s="498"/>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H66" s="499"/>
      <c r="AI66" s="499"/>
      <c r="AJ66" s="499"/>
      <c r="AK66" s="1"/>
      <c r="AL66" s="1"/>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row>
    <row r="67" spans="1:173" s="4" customFormat="1" ht="20.100000000000001" customHeight="1" x14ac:dyDescent="0.15">
      <c r="B67" s="517">
        <v>15</v>
      </c>
      <c r="C67" s="518"/>
      <c r="D67" s="523"/>
      <c r="E67" s="505"/>
      <c r="F67" s="505"/>
      <c r="G67" s="505"/>
      <c r="H67" s="505"/>
      <c r="I67" s="505"/>
      <c r="J67" s="505"/>
      <c r="K67" s="505"/>
      <c r="L67" s="505"/>
      <c r="M67" s="506"/>
      <c r="N67" s="510"/>
      <c r="O67" s="511"/>
      <c r="P67" s="511"/>
      <c r="Q67" s="512"/>
      <c r="R67" s="511"/>
      <c r="S67" s="511"/>
      <c r="T67" s="513">
        <f>N67*Q67</f>
        <v>0</v>
      </c>
      <c r="U67" s="514"/>
      <c r="V67" s="514"/>
      <c r="W67" s="514"/>
      <c r="X67" s="515"/>
      <c r="Y67" s="515"/>
      <c r="Z67" s="515"/>
      <c r="AA67" s="515"/>
      <c r="AB67" s="515"/>
      <c r="AC67" s="515"/>
      <c r="AD67" s="515"/>
      <c r="AE67" s="515"/>
      <c r="AF67" s="515"/>
      <c r="AG67" s="515"/>
      <c r="AH67" s="515"/>
      <c r="AI67" s="515"/>
      <c r="AJ67" s="515"/>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s="4" customFormat="1" ht="20.100000000000001" customHeight="1" x14ac:dyDescent="0.15">
      <c r="B68" s="519"/>
      <c r="C68" s="520"/>
      <c r="D68" s="507"/>
      <c r="E68" s="508"/>
      <c r="F68" s="508"/>
      <c r="G68" s="508"/>
      <c r="H68" s="508"/>
      <c r="I68" s="508"/>
      <c r="J68" s="508"/>
      <c r="K68" s="508"/>
      <c r="L68" s="508"/>
      <c r="M68" s="509"/>
      <c r="N68" s="511"/>
      <c r="O68" s="511"/>
      <c r="P68" s="511"/>
      <c r="Q68" s="511"/>
      <c r="R68" s="511"/>
      <c r="S68" s="511"/>
      <c r="T68" s="514"/>
      <c r="U68" s="514"/>
      <c r="V68" s="514"/>
      <c r="W68" s="514"/>
      <c r="X68" s="516"/>
      <c r="Y68" s="516"/>
      <c r="Z68" s="516"/>
      <c r="AA68" s="516"/>
      <c r="AB68" s="516"/>
      <c r="AC68" s="516"/>
      <c r="AD68" s="516"/>
      <c r="AE68" s="516"/>
      <c r="AF68" s="516"/>
      <c r="AG68" s="516"/>
      <c r="AH68" s="516"/>
      <c r="AI68" s="516"/>
      <c r="AJ68" s="516"/>
      <c r="AK68" s="29"/>
      <c r="AL68" s="19"/>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s="2" customFormat="1" ht="20.100000000000001" customHeight="1" x14ac:dyDescent="0.15">
      <c r="A69" s="4"/>
      <c r="B69" s="519"/>
      <c r="C69" s="520"/>
      <c r="D69" s="497" t="s">
        <v>259</v>
      </c>
      <c r="E69" s="498"/>
      <c r="F69" s="498"/>
      <c r="G69" s="499"/>
      <c r="H69" s="499"/>
      <c r="I69" s="499"/>
      <c r="J69" s="499"/>
      <c r="K69" s="499"/>
      <c r="L69" s="499"/>
      <c r="M69" s="499"/>
      <c r="N69" s="499"/>
      <c r="O69" s="499"/>
      <c r="P69" s="499"/>
      <c r="Q69" s="499"/>
      <c r="R69" s="499"/>
      <c r="S69" s="499"/>
      <c r="T69" s="499"/>
      <c r="U69" s="499"/>
      <c r="V69" s="499"/>
      <c r="W69" s="499"/>
      <c r="X69" s="499"/>
      <c r="Y69" s="499"/>
      <c r="Z69" s="499"/>
      <c r="AA69" s="499"/>
      <c r="AB69" s="499"/>
      <c r="AC69" s="499"/>
      <c r="AD69" s="499"/>
      <c r="AE69" s="499"/>
      <c r="AF69" s="499"/>
      <c r="AG69" s="499"/>
      <c r="AH69" s="499"/>
      <c r="AI69" s="499"/>
      <c r="AJ69" s="499"/>
      <c r="AK69" s="1"/>
      <c r="AL69" s="1"/>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row>
    <row r="70" spans="1:173" s="2" customFormat="1" ht="20.100000000000001" customHeight="1" x14ac:dyDescent="0.15">
      <c r="A70" s="4"/>
      <c r="B70" s="521"/>
      <c r="C70" s="522"/>
      <c r="D70" s="498"/>
      <c r="E70" s="498"/>
      <c r="F70" s="498"/>
      <c r="G70" s="499"/>
      <c r="H70" s="499"/>
      <c r="I70" s="499"/>
      <c r="J70" s="499"/>
      <c r="K70" s="499"/>
      <c r="L70" s="499"/>
      <c r="M70" s="499"/>
      <c r="N70" s="499"/>
      <c r="O70" s="499"/>
      <c r="P70" s="499"/>
      <c r="Q70" s="499"/>
      <c r="R70" s="499"/>
      <c r="S70" s="499"/>
      <c r="T70" s="499"/>
      <c r="U70" s="499"/>
      <c r="V70" s="499"/>
      <c r="W70" s="499"/>
      <c r="X70" s="499"/>
      <c r="Y70" s="499"/>
      <c r="Z70" s="499"/>
      <c r="AA70" s="499"/>
      <c r="AB70" s="499"/>
      <c r="AC70" s="499"/>
      <c r="AD70" s="499"/>
      <c r="AE70" s="499"/>
      <c r="AF70" s="499"/>
      <c r="AG70" s="499"/>
      <c r="AH70" s="499"/>
      <c r="AI70" s="499"/>
      <c r="AJ70" s="499"/>
      <c r="AK70" s="1"/>
      <c r="AL70" s="1"/>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row>
    <row r="71" spans="1:173" s="4" customFormat="1" ht="20.100000000000001" customHeight="1" x14ac:dyDescent="0.15">
      <c r="B71" s="517">
        <v>16</v>
      </c>
      <c r="C71" s="518"/>
      <c r="D71" s="523"/>
      <c r="E71" s="505"/>
      <c r="F71" s="505"/>
      <c r="G71" s="505"/>
      <c r="H71" s="505"/>
      <c r="I71" s="505"/>
      <c r="J71" s="505"/>
      <c r="K71" s="505"/>
      <c r="L71" s="505"/>
      <c r="M71" s="506"/>
      <c r="N71" s="510"/>
      <c r="O71" s="511"/>
      <c r="P71" s="511"/>
      <c r="Q71" s="512"/>
      <c r="R71" s="511"/>
      <c r="S71" s="511"/>
      <c r="T71" s="513">
        <f>N71*Q71</f>
        <v>0</v>
      </c>
      <c r="U71" s="514"/>
      <c r="V71" s="514"/>
      <c r="W71" s="514"/>
      <c r="X71" s="515"/>
      <c r="Y71" s="515"/>
      <c r="Z71" s="515"/>
      <c r="AA71" s="515"/>
      <c r="AB71" s="515"/>
      <c r="AC71" s="515"/>
      <c r="AD71" s="515"/>
      <c r="AE71" s="515"/>
      <c r="AF71" s="515"/>
      <c r="AG71" s="515"/>
      <c r="AH71" s="515"/>
      <c r="AI71" s="515"/>
      <c r="AJ71" s="515"/>
      <c r="AK71" s="29"/>
      <c r="AL71" s="20"/>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s="4" customFormat="1" ht="20.100000000000001" customHeight="1" x14ac:dyDescent="0.15">
      <c r="B72" s="519"/>
      <c r="C72" s="520"/>
      <c r="D72" s="507"/>
      <c r="E72" s="508"/>
      <c r="F72" s="508"/>
      <c r="G72" s="508"/>
      <c r="H72" s="508"/>
      <c r="I72" s="508"/>
      <c r="J72" s="508"/>
      <c r="K72" s="508"/>
      <c r="L72" s="508"/>
      <c r="M72" s="509"/>
      <c r="N72" s="511"/>
      <c r="O72" s="511"/>
      <c r="P72" s="511"/>
      <c r="Q72" s="511"/>
      <c r="R72" s="511"/>
      <c r="S72" s="511"/>
      <c r="T72" s="514"/>
      <c r="U72" s="514"/>
      <c r="V72" s="514"/>
      <c r="W72" s="514"/>
      <c r="X72" s="516"/>
      <c r="Y72" s="516"/>
      <c r="Z72" s="516"/>
      <c r="AA72" s="516"/>
      <c r="AB72" s="516"/>
      <c r="AC72" s="516"/>
      <c r="AD72" s="516"/>
      <c r="AE72" s="516"/>
      <c r="AF72" s="516"/>
      <c r="AG72" s="516"/>
      <c r="AH72" s="516"/>
      <c r="AI72" s="516"/>
      <c r="AJ72" s="516"/>
      <c r="AK72" s="29"/>
      <c r="AL72" s="20"/>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s="2" customFormat="1" ht="20.100000000000001" customHeight="1" x14ac:dyDescent="0.15">
      <c r="A73" s="4"/>
      <c r="B73" s="519"/>
      <c r="C73" s="520"/>
      <c r="D73" s="497" t="s">
        <v>259</v>
      </c>
      <c r="E73" s="498"/>
      <c r="F73" s="498"/>
      <c r="G73" s="499"/>
      <c r="H73" s="499"/>
      <c r="I73" s="499"/>
      <c r="J73" s="499"/>
      <c r="K73" s="499"/>
      <c r="L73" s="499"/>
      <c r="M73" s="499"/>
      <c r="N73" s="499"/>
      <c r="O73" s="499"/>
      <c r="P73" s="499"/>
      <c r="Q73" s="499"/>
      <c r="R73" s="499"/>
      <c r="S73" s="499"/>
      <c r="T73" s="499"/>
      <c r="U73" s="499"/>
      <c r="V73" s="499"/>
      <c r="W73" s="499"/>
      <c r="X73" s="499"/>
      <c r="Y73" s="499"/>
      <c r="Z73" s="499"/>
      <c r="AA73" s="499"/>
      <c r="AB73" s="499"/>
      <c r="AC73" s="499"/>
      <c r="AD73" s="499"/>
      <c r="AE73" s="499"/>
      <c r="AF73" s="499"/>
      <c r="AG73" s="499"/>
      <c r="AH73" s="499"/>
      <c r="AI73" s="499"/>
      <c r="AJ73" s="499"/>
      <c r="AK73" s="1"/>
      <c r="AL73" s="1"/>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row>
    <row r="74" spans="1:173" s="2" customFormat="1" ht="20.100000000000001" customHeight="1" x14ac:dyDescent="0.15">
      <c r="A74" s="4"/>
      <c r="B74" s="521"/>
      <c r="C74" s="522"/>
      <c r="D74" s="498"/>
      <c r="E74" s="498"/>
      <c r="F74" s="498"/>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H74" s="499"/>
      <c r="AI74" s="499"/>
      <c r="AJ74" s="499"/>
      <c r="AK74" s="1"/>
      <c r="AL74" s="1"/>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row>
    <row r="75" spans="1:173" s="4" customFormat="1" ht="20.100000000000001" customHeight="1" x14ac:dyDescent="0.15">
      <c r="B75" s="517">
        <v>17</v>
      </c>
      <c r="C75" s="518"/>
      <c r="D75" s="523"/>
      <c r="E75" s="505"/>
      <c r="F75" s="505"/>
      <c r="G75" s="505"/>
      <c r="H75" s="505"/>
      <c r="I75" s="505"/>
      <c r="J75" s="505"/>
      <c r="K75" s="505"/>
      <c r="L75" s="505"/>
      <c r="M75" s="506"/>
      <c r="N75" s="510"/>
      <c r="O75" s="511"/>
      <c r="P75" s="511"/>
      <c r="Q75" s="512"/>
      <c r="R75" s="511"/>
      <c r="S75" s="511"/>
      <c r="T75" s="513">
        <f>N75*Q75</f>
        <v>0</v>
      </c>
      <c r="U75" s="514"/>
      <c r="V75" s="514"/>
      <c r="W75" s="514"/>
      <c r="X75" s="515"/>
      <c r="Y75" s="515"/>
      <c r="Z75" s="515"/>
      <c r="AA75" s="515"/>
      <c r="AB75" s="515"/>
      <c r="AC75" s="515"/>
      <c r="AD75" s="515"/>
      <c r="AE75" s="515"/>
      <c r="AF75" s="515"/>
      <c r="AG75" s="515"/>
      <c r="AH75" s="515"/>
      <c r="AI75" s="515"/>
      <c r="AJ75" s="515"/>
      <c r="AK75" s="29"/>
      <c r="AL75" s="20"/>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s="4" customFormat="1" ht="20.100000000000001" customHeight="1" x14ac:dyDescent="0.15">
      <c r="B76" s="519"/>
      <c r="C76" s="520"/>
      <c r="D76" s="507"/>
      <c r="E76" s="508"/>
      <c r="F76" s="508"/>
      <c r="G76" s="508"/>
      <c r="H76" s="508"/>
      <c r="I76" s="508"/>
      <c r="J76" s="508"/>
      <c r="K76" s="508"/>
      <c r="L76" s="508"/>
      <c r="M76" s="509"/>
      <c r="N76" s="511"/>
      <c r="O76" s="511"/>
      <c r="P76" s="511"/>
      <c r="Q76" s="511"/>
      <c r="R76" s="511"/>
      <c r="S76" s="511"/>
      <c r="T76" s="514"/>
      <c r="U76" s="514"/>
      <c r="V76" s="514"/>
      <c r="W76" s="514"/>
      <c r="X76" s="516"/>
      <c r="Y76" s="516"/>
      <c r="Z76" s="516"/>
      <c r="AA76" s="516"/>
      <c r="AB76" s="516"/>
      <c r="AC76" s="516"/>
      <c r="AD76" s="516"/>
      <c r="AE76" s="516"/>
      <c r="AF76" s="516"/>
      <c r="AG76" s="516"/>
      <c r="AH76" s="516"/>
      <c r="AI76" s="516"/>
      <c r="AJ76" s="516"/>
      <c r="AK76" s="29"/>
      <c r="AL76" s="20"/>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s="2" customFormat="1" ht="20.100000000000001" customHeight="1" x14ac:dyDescent="0.15">
      <c r="A77" s="4"/>
      <c r="B77" s="519"/>
      <c r="C77" s="520"/>
      <c r="D77" s="497" t="s">
        <v>259</v>
      </c>
      <c r="E77" s="498"/>
      <c r="F77" s="498"/>
      <c r="G77" s="499"/>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1"/>
      <c r="AL77" s="1"/>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row>
    <row r="78" spans="1:173" s="2" customFormat="1" ht="20.100000000000001" customHeight="1" x14ac:dyDescent="0.15">
      <c r="A78" s="4"/>
      <c r="B78" s="521"/>
      <c r="C78" s="522"/>
      <c r="D78" s="498"/>
      <c r="E78" s="498"/>
      <c r="F78" s="498"/>
      <c r="G78" s="499"/>
      <c r="H78" s="499"/>
      <c r="I78" s="499"/>
      <c r="J78" s="499"/>
      <c r="K78" s="499"/>
      <c r="L78" s="499"/>
      <c r="M78" s="499"/>
      <c r="N78" s="499"/>
      <c r="O78" s="499"/>
      <c r="P78" s="499"/>
      <c r="Q78" s="499"/>
      <c r="R78" s="499"/>
      <c r="S78" s="499"/>
      <c r="T78" s="499"/>
      <c r="U78" s="499"/>
      <c r="V78" s="499"/>
      <c r="W78" s="499"/>
      <c r="X78" s="499"/>
      <c r="Y78" s="499"/>
      <c r="Z78" s="499"/>
      <c r="AA78" s="499"/>
      <c r="AB78" s="499"/>
      <c r="AC78" s="499"/>
      <c r="AD78" s="499"/>
      <c r="AE78" s="499"/>
      <c r="AF78" s="499"/>
      <c r="AG78" s="499"/>
      <c r="AH78" s="499"/>
      <c r="AI78" s="499"/>
      <c r="AJ78" s="499"/>
      <c r="AK78" s="1"/>
      <c r="AL78" s="1"/>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row>
    <row r="79" spans="1:173" s="4" customFormat="1" ht="20.100000000000001" customHeight="1" x14ac:dyDescent="0.15">
      <c r="B79" s="517">
        <v>18</v>
      </c>
      <c r="C79" s="518"/>
      <c r="D79" s="523"/>
      <c r="E79" s="505"/>
      <c r="F79" s="505"/>
      <c r="G79" s="505"/>
      <c r="H79" s="505"/>
      <c r="I79" s="505"/>
      <c r="J79" s="505"/>
      <c r="K79" s="505"/>
      <c r="L79" s="505"/>
      <c r="M79" s="506"/>
      <c r="N79" s="510"/>
      <c r="O79" s="511"/>
      <c r="P79" s="511"/>
      <c r="Q79" s="512"/>
      <c r="R79" s="511"/>
      <c r="S79" s="511"/>
      <c r="T79" s="513">
        <f>N79*Q79</f>
        <v>0</v>
      </c>
      <c r="U79" s="514"/>
      <c r="V79" s="514"/>
      <c r="W79" s="514"/>
      <c r="X79" s="515"/>
      <c r="Y79" s="515"/>
      <c r="Z79" s="515"/>
      <c r="AA79" s="515"/>
      <c r="AB79" s="515"/>
      <c r="AC79" s="515"/>
      <c r="AD79" s="515"/>
      <c r="AE79" s="515"/>
      <c r="AF79" s="515"/>
      <c r="AG79" s="515"/>
      <c r="AH79" s="515"/>
      <c r="AI79" s="515"/>
      <c r="AJ79" s="515"/>
      <c r="AK79" s="29"/>
      <c r="AL79" s="20"/>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s="4" customFormat="1" ht="20.100000000000001" customHeight="1" x14ac:dyDescent="0.15">
      <c r="B80" s="519"/>
      <c r="C80" s="520"/>
      <c r="D80" s="507"/>
      <c r="E80" s="508"/>
      <c r="F80" s="508"/>
      <c r="G80" s="508"/>
      <c r="H80" s="508"/>
      <c r="I80" s="508"/>
      <c r="J80" s="508"/>
      <c r="K80" s="508"/>
      <c r="L80" s="508"/>
      <c r="M80" s="509"/>
      <c r="N80" s="511"/>
      <c r="O80" s="511"/>
      <c r="P80" s="511"/>
      <c r="Q80" s="511"/>
      <c r="R80" s="511"/>
      <c r="S80" s="511"/>
      <c r="T80" s="514"/>
      <c r="U80" s="514"/>
      <c r="V80" s="514"/>
      <c r="W80" s="514"/>
      <c r="X80" s="516"/>
      <c r="Y80" s="516"/>
      <c r="Z80" s="516"/>
      <c r="AA80" s="516"/>
      <c r="AB80" s="516"/>
      <c r="AC80" s="516"/>
      <c r="AD80" s="516"/>
      <c r="AE80" s="516"/>
      <c r="AF80" s="516"/>
      <c r="AG80" s="516"/>
      <c r="AH80" s="516"/>
      <c r="AI80" s="516"/>
      <c r="AJ80" s="516"/>
      <c r="AK80" s="29"/>
      <c r="AL80" s="20"/>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s="2" customFormat="1" ht="20.100000000000001" customHeight="1" x14ac:dyDescent="0.15">
      <c r="A81" s="4"/>
      <c r="B81" s="519"/>
      <c r="C81" s="520"/>
      <c r="D81" s="497" t="s">
        <v>259</v>
      </c>
      <c r="E81" s="498"/>
      <c r="F81" s="498"/>
      <c r="G81" s="499"/>
      <c r="H81" s="499"/>
      <c r="I81" s="499"/>
      <c r="J81" s="499"/>
      <c r="K81" s="499"/>
      <c r="L81" s="499"/>
      <c r="M81" s="499"/>
      <c r="N81" s="499"/>
      <c r="O81" s="499"/>
      <c r="P81" s="499"/>
      <c r="Q81" s="499"/>
      <c r="R81" s="499"/>
      <c r="S81" s="499"/>
      <c r="T81" s="499"/>
      <c r="U81" s="499"/>
      <c r="V81" s="499"/>
      <c r="W81" s="499"/>
      <c r="X81" s="499"/>
      <c r="Y81" s="499"/>
      <c r="Z81" s="499"/>
      <c r="AA81" s="499"/>
      <c r="AB81" s="499"/>
      <c r="AC81" s="499"/>
      <c r="AD81" s="499"/>
      <c r="AE81" s="499"/>
      <c r="AF81" s="499"/>
      <c r="AG81" s="499"/>
      <c r="AH81" s="499"/>
      <c r="AI81" s="499"/>
      <c r="AJ81" s="499"/>
      <c r="AK81" s="1"/>
      <c r="AL81" s="1"/>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row>
    <row r="82" spans="1:173" s="2" customFormat="1" ht="20.100000000000001" customHeight="1" x14ac:dyDescent="0.15">
      <c r="A82" s="4"/>
      <c r="B82" s="521"/>
      <c r="C82" s="522"/>
      <c r="D82" s="498"/>
      <c r="E82" s="498"/>
      <c r="F82" s="498"/>
      <c r="G82" s="499"/>
      <c r="H82" s="499"/>
      <c r="I82" s="499"/>
      <c r="J82" s="499"/>
      <c r="K82" s="499"/>
      <c r="L82" s="499"/>
      <c r="M82" s="499"/>
      <c r="N82" s="499"/>
      <c r="O82" s="499"/>
      <c r="P82" s="499"/>
      <c r="Q82" s="499"/>
      <c r="R82" s="499"/>
      <c r="S82" s="499"/>
      <c r="T82" s="499"/>
      <c r="U82" s="499"/>
      <c r="V82" s="499"/>
      <c r="W82" s="499"/>
      <c r="X82" s="499"/>
      <c r="Y82" s="499"/>
      <c r="Z82" s="499"/>
      <c r="AA82" s="499"/>
      <c r="AB82" s="499"/>
      <c r="AC82" s="499"/>
      <c r="AD82" s="499"/>
      <c r="AE82" s="499"/>
      <c r="AF82" s="499"/>
      <c r="AG82" s="499"/>
      <c r="AH82" s="499"/>
      <c r="AI82" s="499"/>
      <c r="AJ82" s="499"/>
      <c r="AK82" s="1"/>
      <c r="AL82" s="1"/>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row>
    <row r="83" spans="1:173" s="4" customFormat="1" ht="20.100000000000001" customHeight="1" x14ac:dyDescent="0.15">
      <c r="B83" s="517">
        <v>19</v>
      </c>
      <c r="C83" s="518"/>
      <c r="D83" s="523"/>
      <c r="E83" s="505"/>
      <c r="F83" s="505"/>
      <c r="G83" s="505"/>
      <c r="H83" s="505"/>
      <c r="I83" s="505"/>
      <c r="J83" s="505"/>
      <c r="K83" s="505"/>
      <c r="L83" s="505"/>
      <c r="M83" s="506"/>
      <c r="N83" s="510"/>
      <c r="O83" s="511"/>
      <c r="P83" s="511"/>
      <c r="Q83" s="512"/>
      <c r="R83" s="511"/>
      <c r="S83" s="511"/>
      <c r="T83" s="513">
        <f>N83*Q83</f>
        <v>0</v>
      </c>
      <c r="U83" s="514"/>
      <c r="V83" s="514"/>
      <c r="W83" s="514"/>
      <c r="X83" s="515"/>
      <c r="Y83" s="515"/>
      <c r="Z83" s="515"/>
      <c r="AA83" s="515"/>
      <c r="AB83" s="515"/>
      <c r="AC83" s="515"/>
      <c r="AD83" s="515"/>
      <c r="AE83" s="515"/>
      <c r="AF83" s="515"/>
      <c r="AG83" s="515"/>
      <c r="AH83" s="515"/>
      <c r="AI83" s="515"/>
      <c r="AJ83" s="515"/>
      <c r="AK83" s="29"/>
      <c r="AL83" s="20"/>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ht="20.100000000000001" customHeight="1" x14ac:dyDescent="0.15">
      <c r="B84" s="519"/>
      <c r="C84" s="520"/>
      <c r="D84" s="507"/>
      <c r="E84" s="508"/>
      <c r="F84" s="508"/>
      <c r="G84" s="508"/>
      <c r="H84" s="508"/>
      <c r="I84" s="508"/>
      <c r="J84" s="508"/>
      <c r="K84" s="508"/>
      <c r="L84" s="508"/>
      <c r="M84" s="509"/>
      <c r="N84" s="511"/>
      <c r="O84" s="511"/>
      <c r="P84" s="511"/>
      <c r="Q84" s="511"/>
      <c r="R84" s="511"/>
      <c r="S84" s="511"/>
      <c r="T84" s="514"/>
      <c r="U84" s="514"/>
      <c r="V84" s="514"/>
      <c r="W84" s="514"/>
      <c r="X84" s="516"/>
      <c r="Y84" s="516"/>
      <c r="Z84" s="516"/>
      <c r="AA84" s="516"/>
      <c r="AB84" s="516"/>
      <c r="AC84" s="516"/>
      <c r="AD84" s="516"/>
      <c r="AE84" s="516"/>
      <c r="AF84" s="516"/>
      <c r="AG84" s="516"/>
      <c r="AH84" s="516"/>
      <c r="AI84" s="516"/>
      <c r="AJ84" s="516"/>
      <c r="AK84" s="26"/>
      <c r="AL84" s="26"/>
      <c r="AM84" s="1"/>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5"/>
      <c r="CZ84" s="185"/>
      <c r="DA84" s="185"/>
      <c r="DB84" s="185"/>
      <c r="DC84" s="185"/>
      <c r="DD84" s="185"/>
      <c r="DE84" s="185"/>
      <c r="DF84" s="185"/>
      <c r="DG84" s="185"/>
      <c r="DH84" s="185"/>
      <c r="DI84" s="185"/>
      <c r="DJ84" s="185"/>
      <c r="DK84" s="185"/>
      <c r="DL84" s="185"/>
      <c r="DM84" s="185"/>
      <c r="DN84" s="185"/>
      <c r="DO84" s="185"/>
      <c r="DP84" s="185"/>
      <c r="DQ84" s="185"/>
      <c r="DR84" s="185"/>
      <c r="DS84" s="185"/>
      <c r="DT84" s="185"/>
      <c r="DU84" s="185"/>
      <c r="DV84" s="185"/>
      <c r="DW84" s="185"/>
      <c r="DX84" s="185"/>
      <c r="DY84" s="185"/>
      <c r="DZ84" s="185"/>
      <c r="EA84" s="185"/>
      <c r="EB84" s="185"/>
      <c r="EC84" s="185"/>
      <c r="ED84" s="185"/>
      <c r="EE84" s="185"/>
      <c r="EF84" s="185"/>
      <c r="EG84" s="185"/>
      <c r="EH84" s="185"/>
      <c r="EI84" s="185"/>
      <c r="EJ84" s="185"/>
      <c r="EK84" s="185"/>
      <c r="EL84" s="185"/>
      <c r="EM84" s="185"/>
      <c r="EN84" s="185"/>
      <c r="EO84" s="185"/>
      <c r="EP84" s="185"/>
      <c r="EQ84" s="185"/>
      <c r="ER84" s="185"/>
      <c r="ES84" s="185"/>
      <c r="ET84" s="185"/>
      <c r="EU84" s="185"/>
      <c r="EV84" s="185"/>
      <c r="EW84" s="185"/>
      <c r="EX84" s="185"/>
      <c r="EY84" s="185"/>
      <c r="EZ84" s="185"/>
      <c r="FA84" s="185"/>
      <c r="FB84" s="185"/>
      <c r="FC84" s="185"/>
      <c r="FD84" s="185"/>
      <c r="FE84" s="185"/>
      <c r="FF84" s="185"/>
      <c r="FG84" s="185"/>
      <c r="FH84" s="185"/>
      <c r="FI84" s="185"/>
      <c r="FJ84" s="185"/>
      <c r="FK84" s="185"/>
      <c r="FL84" s="185"/>
      <c r="FM84" s="185"/>
      <c r="FN84" s="185"/>
      <c r="FO84" s="185"/>
      <c r="FP84" s="185"/>
      <c r="FQ84" s="185"/>
    </row>
    <row r="85" spans="1:173" s="2" customFormat="1" ht="20.100000000000001" customHeight="1" x14ac:dyDescent="0.15">
      <c r="A85" s="4"/>
      <c r="B85" s="519"/>
      <c r="C85" s="520"/>
      <c r="D85" s="497" t="s">
        <v>259</v>
      </c>
      <c r="E85" s="498"/>
      <c r="F85" s="498"/>
      <c r="G85" s="499"/>
      <c r="H85" s="499"/>
      <c r="I85" s="499"/>
      <c r="J85" s="499"/>
      <c r="K85" s="499"/>
      <c r="L85" s="499"/>
      <c r="M85" s="499"/>
      <c r="N85" s="499"/>
      <c r="O85" s="499"/>
      <c r="P85" s="499"/>
      <c r="Q85" s="499"/>
      <c r="R85" s="499"/>
      <c r="S85" s="499"/>
      <c r="T85" s="499"/>
      <c r="U85" s="499"/>
      <c r="V85" s="499"/>
      <c r="W85" s="499"/>
      <c r="X85" s="499"/>
      <c r="Y85" s="499"/>
      <c r="Z85" s="499"/>
      <c r="AA85" s="499"/>
      <c r="AB85" s="499"/>
      <c r="AC85" s="499"/>
      <c r="AD85" s="499"/>
      <c r="AE85" s="499"/>
      <c r="AF85" s="499"/>
      <c r="AG85" s="499"/>
      <c r="AH85" s="499"/>
      <c r="AI85" s="499"/>
      <c r="AJ85" s="499"/>
      <c r="AK85" s="1"/>
      <c r="AL85" s="1"/>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row>
    <row r="86" spans="1:173" s="2" customFormat="1" ht="20.100000000000001" customHeight="1" x14ac:dyDescent="0.15">
      <c r="A86" s="4"/>
      <c r="B86" s="521"/>
      <c r="C86" s="522"/>
      <c r="D86" s="498"/>
      <c r="E86" s="498"/>
      <c r="F86" s="498"/>
      <c r="G86" s="499"/>
      <c r="H86" s="499"/>
      <c r="I86" s="499"/>
      <c r="J86" s="499"/>
      <c r="K86" s="499"/>
      <c r="L86" s="499"/>
      <c r="M86" s="499"/>
      <c r="N86" s="499"/>
      <c r="O86" s="499"/>
      <c r="P86" s="499"/>
      <c r="Q86" s="499"/>
      <c r="R86" s="499"/>
      <c r="S86" s="499"/>
      <c r="T86" s="499"/>
      <c r="U86" s="499"/>
      <c r="V86" s="499"/>
      <c r="W86" s="499"/>
      <c r="X86" s="499"/>
      <c r="Y86" s="499"/>
      <c r="Z86" s="499"/>
      <c r="AA86" s="499"/>
      <c r="AB86" s="499"/>
      <c r="AC86" s="499"/>
      <c r="AD86" s="499"/>
      <c r="AE86" s="499"/>
      <c r="AF86" s="499"/>
      <c r="AG86" s="499"/>
      <c r="AH86" s="499"/>
      <c r="AI86" s="499"/>
      <c r="AJ86" s="499"/>
      <c r="AK86" s="1"/>
      <c r="AL86" s="1"/>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row>
    <row r="87" spans="1:173" s="2" customFormat="1" ht="20.100000000000001" customHeight="1" x14ac:dyDescent="0.15">
      <c r="A87" s="4"/>
      <c r="B87" s="517">
        <v>20</v>
      </c>
      <c r="C87" s="518"/>
      <c r="D87" s="523"/>
      <c r="E87" s="505"/>
      <c r="F87" s="505"/>
      <c r="G87" s="505"/>
      <c r="H87" s="505"/>
      <c r="I87" s="505"/>
      <c r="J87" s="505"/>
      <c r="K87" s="505"/>
      <c r="L87" s="505"/>
      <c r="M87" s="506"/>
      <c r="N87" s="510"/>
      <c r="O87" s="511"/>
      <c r="P87" s="511"/>
      <c r="Q87" s="512"/>
      <c r="R87" s="511"/>
      <c r="S87" s="511"/>
      <c r="T87" s="513">
        <f>N87*Q87</f>
        <v>0</v>
      </c>
      <c r="U87" s="514"/>
      <c r="V87" s="514"/>
      <c r="W87" s="514"/>
      <c r="X87" s="515"/>
      <c r="Y87" s="515"/>
      <c r="Z87" s="515"/>
      <c r="AA87" s="515"/>
      <c r="AB87" s="515"/>
      <c r="AC87" s="515"/>
      <c r="AD87" s="515"/>
      <c r="AE87" s="515"/>
      <c r="AF87" s="515"/>
      <c r="AG87" s="515"/>
      <c r="AH87" s="515"/>
      <c r="AI87" s="515"/>
      <c r="AJ87" s="515"/>
      <c r="AK87" s="26"/>
      <c r="AL87" s="26"/>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row>
    <row r="88" spans="1:173" ht="20.100000000000001" customHeight="1" x14ac:dyDescent="0.15">
      <c r="B88" s="519"/>
      <c r="C88" s="520"/>
      <c r="D88" s="507"/>
      <c r="E88" s="508"/>
      <c r="F88" s="508"/>
      <c r="G88" s="508"/>
      <c r="H88" s="508"/>
      <c r="I88" s="508"/>
      <c r="J88" s="508"/>
      <c r="K88" s="508"/>
      <c r="L88" s="508"/>
      <c r="M88" s="509"/>
      <c r="N88" s="511"/>
      <c r="O88" s="511"/>
      <c r="P88" s="511"/>
      <c r="Q88" s="511"/>
      <c r="R88" s="511"/>
      <c r="S88" s="511"/>
      <c r="T88" s="514"/>
      <c r="U88" s="514"/>
      <c r="V88" s="514"/>
      <c r="W88" s="514"/>
      <c r="X88" s="516"/>
      <c r="Y88" s="516"/>
      <c r="Z88" s="516"/>
      <c r="AA88" s="516"/>
      <c r="AB88" s="516"/>
      <c r="AC88" s="516"/>
      <c r="AD88" s="516"/>
      <c r="AE88" s="516"/>
      <c r="AF88" s="516"/>
      <c r="AG88" s="516"/>
      <c r="AH88" s="516"/>
      <c r="AI88" s="516"/>
      <c r="AJ88" s="516"/>
      <c r="AK88" s="346"/>
      <c r="AL88" s="26"/>
      <c r="AM88" s="1"/>
      <c r="AN88" s="347" t="s">
        <v>17</v>
      </c>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5"/>
      <c r="CB88" s="185"/>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5"/>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5"/>
      <c r="ED88" s="185"/>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5"/>
      <c r="FE88" s="185"/>
      <c r="FF88" s="185"/>
      <c r="FG88" s="185"/>
      <c r="FH88" s="185"/>
      <c r="FI88" s="185"/>
      <c r="FJ88" s="185"/>
      <c r="FK88" s="185"/>
      <c r="FL88" s="185"/>
      <c r="FM88" s="185"/>
      <c r="FN88" s="185"/>
      <c r="FO88" s="185"/>
      <c r="FP88" s="185"/>
      <c r="FQ88" s="185"/>
    </row>
    <row r="89" spans="1:173" s="2" customFormat="1" ht="20.100000000000001" customHeight="1" x14ac:dyDescent="0.15">
      <c r="A89" s="4"/>
      <c r="B89" s="519"/>
      <c r="C89" s="520"/>
      <c r="D89" s="497" t="s">
        <v>259</v>
      </c>
      <c r="E89" s="498"/>
      <c r="F89" s="498"/>
      <c r="G89" s="499"/>
      <c r="H89" s="499"/>
      <c r="I89" s="499"/>
      <c r="J89" s="499"/>
      <c r="K89" s="499"/>
      <c r="L89" s="499"/>
      <c r="M89" s="499"/>
      <c r="N89" s="499"/>
      <c r="O89" s="499"/>
      <c r="P89" s="499"/>
      <c r="Q89" s="499"/>
      <c r="R89" s="499"/>
      <c r="S89" s="499"/>
      <c r="T89" s="499"/>
      <c r="U89" s="499"/>
      <c r="V89" s="499"/>
      <c r="W89" s="499"/>
      <c r="X89" s="499"/>
      <c r="Y89" s="499"/>
      <c r="Z89" s="499"/>
      <c r="AA89" s="499"/>
      <c r="AB89" s="499"/>
      <c r="AC89" s="499"/>
      <c r="AD89" s="499"/>
      <c r="AE89" s="499"/>
      <c r="AF89" s="499"/>
      <c r="AG89" s="499"/>
      <c r="AH89" s="499"/>
      <c r="AI89" s="499"/>
      <c r="AJ89" s="499"/>
      <c r="AK89" s="1"/>
      <c r="AL89" s="1"/>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row>
    <row r="90" spans="1:173" s="2" customFormat="1" ht="20.100000000000001" customHeight="1" x14ac:dyDescent="0.15">
      <c r="A90" s="4"/>
      <c r="B90" s="521"/>
      <c r="C90" s="522"/>
      <c r="D90" s="498"/>
      <c r="E90" s="498"/>
      <c r="F90" s="498"/>
      <c r="G90" s="499"/>
      <c r="H90" s="499"/>
      <c r="I90" s="499"/>
      <c r="J90" s="499"/>
      <c r="K90" s="499"/>
      <c r="L90" s="499"/>
      <c r="M90" s="499"/>
      <c r="N90" s="499"/>
      <c r="O90" s="499"/>
      <c r="P90" s="499"/>
      <c r="Q90" s="499"/>
      <c r="R90" s="499"/>
      <c r="S90" s="499"/>
      <c r="T90" s="499"/>
      <c r="U90" s="499"/>
      <c r="V90" s="499"/>
      <c r="W90" s="499"/>
      <c r="X90" s="499"/>
      <c r="Y90" s="499"/>
      <c r="Z90" s="499"/>
      <c r="AA90" s="499"/>
      <c r="AB90" s="499"/>
      <c r="AC90" s="499"/>
      <c r="AD90" s="499"/>
      <c r="AE90" s="499"/>
      <c r="AF90" s="499"/>
      <c r="AG90" s="499"/>
      <c r="AH90" s="499"/>
      <c r="AI90" s="499"/>
      <c r="AJ90" s="499"/>
      <c r="AK90" s="1"/>
      <c r="AL90" s="1"/>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row>
    <row r="91" spans="1:173" ht="20.100000000000001" customHeight="1" x14ac:dyDescent="0.15">
      <c r="B91" s="192"/>
      <c r="C91" s="192"/>
      <c r="D91" s="193"/>
      <c r="E91" s="193"/>
      <c r="F91" s="193"/>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1"/>
      <c r="AL91" s="72"/>
      <c r="AN91" s="6"/>
    </row>
    <row r="92" spans="1:173" ht="20.100000000000001" customHeight="1" thickBot="1" x14ac:dyDescent="0.2">
      <c r="B92" s="192"/>
      <c r="C92" s="192"/>
      <c r="D92" s="195"/>
      <c r="E92" s="195"/>
      <c r="F92" s="195"/>
      <c r="G92" s="195"/>
      <c r="H92" s="195"/>
      <c r="I92" s="194"/>
      <c r="J92" s="194"/>
      <c r="K92" s="194"/>
      <c r="L92" s="194"/>
      <c r="M92" s="500" t="s">
        <v>261</v>
      </c>
      <c r="N92" s="500"/>
      <c r="O92" s="500"/>
      <c r="P92" s="500"/>
      <c r="Q92" s="501">
        <f>T11+T15+T19+T23+T27+T31+T35+T39+T43+T47+T51+T55+T59+T63+T67+T71+T75+T79+T83+T87</f>
        <v>0</v>
      </c>
      <c r="R92" s="501"/>
      <c r="S92" s="501"/>
      <c r="T92" s="501"/>
      <c r="U92" s="501"/>
      <c r="V92" s="501"/>
      <c r="W92" s="501"/>
      <c r="X92" s="502" t="s">
        <v>15</v>
      </c>
      <c r="Y92" s="502"/>
      <c r="Z92" s="503"/>
      <c r="AA92" s="503"/>
      <c r="AB92" s="503"/>
      <c r="AC92" s="503"/>
      <c r="AD92" s="503"/>
      <c r="AE92" s="503"/>
      <c r="AF92" s="503"/>
      <c r="AG92" s="503"/>
      <c r="AH92" s="503"/>
      <c r="AI92" s="503"/>
      <c r="AJ92" s="503"/>
      <c r="AK92" s="191"/>
      <c r="AL92" s="72"/>
      <c r="AN92" s="6"/>
    </row>
    <row r="93" spans="1:173" ht="20.100000000000001" customHeight="1" x14ac:dyDescent="0.15">
      <c r="B93" s="192"/>
      <c r="C93" s="192"/>
      <c r="D93" s="193"/>
      <c r="E93" s="193"/>
      <c r="F93" s="193"/>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1"/>
      <c r="AL93" s="72"/>
      <c r="AN93" s="6"/>
    </row>
    <row r="94" spans="1:173" ht="27.6" customHeight="1" x14ac:dyDescent="0.15">
      <c r="A94" s="496" t="s">
        <v>262</v>
      </c>
      <c r="B94" s="496"/>
      <c r="C94" s="496"/>
      <c r="D94" s="496"/>
      <c r="E94" s="496"/>
      <c r="F94" s="496"/>
      <c r="G94" s="496"/>
      <c r="H94" s="496"/>
      <c r="I94" s="496"/>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185"/>
      <c r="AM94" s="185"/>
      <c r="AN94" s="185"/>
      <c r="AO94" s="185"/>
      <c r="AP94" s="185"/>
    </row>
    <row r="95" spans="1:173" s="4" customFormat="1" ht="20.100000000000001" customHeight="1" x14ac:dyDescent="0.1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173" s="4" customFormat="1" ht="20.100000000000001" customHeight="1" x14ac:dyDescent="0.15">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97" spans="2:91" s="4" customFormat="1" ht="20.100000000000001" customHeight="1" x14ac:dyDescent="0.15">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row>
    <row r="98" spans="2:91" s="4" customFormat="1" ht="20.100000000000001" hidden="1" customHeight="1" x14ac:dyDescent="0.15">
      <c r="X98" s="4" t="s">
        <v>256</v>
      </c>
      <c r="AF98" s="4" t="s">
        <v>257</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row>
    <row r="99" spans="2:91" ht="20.100000000000001" hidden="1" customHeight="1" x14ac:dyDescent="0.15">
      <c r="X99" s="4" t="s">
        <v>263</v>
      </c>
      <c r="AF99" s="4" t="s">
        <v>264</v>
      </c>
    </row>
    <row r="100" spans="2:91" ht="20.100000000000001" hidden="1" customHeight="1" x14ac:dyDescent="0.15">
      <c r="X100" s="4" t="s">
        <v>265</v>
      </c>
      <c r="AF100" s="4" t="s">
        <v>384</v>
      </c>
    </row>
    <row r="101" spans="2:91" ht="20.100000000000001" hidden="1" customHeight="1" x14ac:dyDescent="0.15">
      <c r="X101" s="4" t="s">
        <v>266</v>
      </c>
      <c r="AF101" s="4" t="s">
        <v>267</v>
      </c>
    </row>
    <row r="102" spans="2:91" ht="20.100000000000001" hidden="1" customHeight="1" x14ac:dyDescent="0.15">
      <c r="X102" s="4" t="s">
        <v>268</v>
      </c>
      <c r="AF102" s="4" t="s">
        <v>269</v>
      </c>
    </row>
    <row r="103" spans="2:91" ht="20.100000000000001" hidden="1" customHeight="1" x14ac:dyDescent="0.15">
      <c r="AF103" s="4" t="s">
        <v>383</v>
      </c>
    </row>
    <row r="104" spans="2:91" ht="20.100000000000001" hidden="1" customHeight="1" x14ac:dyDescent="0.15"/>
    <row r="105" spans="2:91" ht="20.100000000000001" hidden="1" customHeight="1" x14ac:dyDescent="0.15">
      <c r="X105" s="495">
        <f ca="1">SUMIF($X$11:$AC$88,X98,$T$11:$W$88)</f>
        <v>0</v>
      </c>
      <c r="Y105" s="495"/>
      <c r="Z105" s="495"/>
      <c r="AA105" s="495"/>
      <c r="AB105" s="495"/>
      <c r="AC105" s="495"/>
      <c r="AD105" s="495"/>
      <c r="AE105" s="495"/>
      <c r="AF105" s="495"/>
      <c r="AG105" s="495"/>
      <c r="AH105" s="495"/>
      <c r="AI105" s="495"/>
      <c r="AJ105" s="495"/>
    </row>
    <row r="106" spans="2:91" ht="20.100000000000001" hidden="1" customHeight="1" x14ac:dyDescent="0.15">
      <c r="X106" s="495">
        <f ca="1">SUMIF($X$11:$AC$88,X99,$T$11:$W$88)</f>
        <v>0</v>
      </c>
      <c r="Y106" s="495"/>
      <c r="Z106" s="495"/>
      <c r="AA106" s="495"/>
      <c r="AB106" s="495"/>
      <c r="AC106" s="495"/>
      <c r="AD106" s="495"/>
      <c r="AE106" s="495"/>
      <c r="AF106" s="495"/>
      <c r="AG106" s="495"/>
      <c r="AH106" s="495"/>
      <c r="AI106" s="495"/>
      <c r="AJ106" s="495"/>
    </row>
    <row r="107" spans="2:91" ht="20.100000000000001" hidden="1" customHeight="1" x14ac:dyDescent="0.15">
      <c r="X107" s="495">
        <f ca="1">SUMIF($X$11:$AC$88,X100,$T$11:$W$88)</f>
        <v>0</v>
      </c>
      <c r="Y107" s="495"/>
      <c r="Z107" s="495"/>
      <c r="AA107" s="495"/>
      <c r="AB107" s="495"/>
      <c r="AC107" s="495"/>
      <c r="AD107" s="495"/>
      <c r="AE107" s="495"/>
      <c r="AF107" s="495"/>
      <c r="AG107" s="495"/>
      <c r="AH107" s="495"/>
      <c r="AI107" s="495"/>
      <c r="AJ107" s="495"/>
    </row>
    <row r="108" spans="2:91" s="4" customFormat="1" ht="20.100000000000001" hidden="1" customHeight="1" x14ac:dyDescent="0.15">
      <c r="X108" s="495">
        <f ca="1">SUMIF($X$11:$AC$88,X101,$T$11:$W$88)</f>
        <v>0</v>
      </c>
      <c r="Y108" s="495"/>
      <c r="Z108" s="495"/>
      <c r="AA108" s="495"/>
      <c r="AB108" s="495"/>
      <c r="AC108" s="495"/>
      <c r="AD108" s="495"/>
      <c r="AE108" s="495"/>
      <c r="AF108" s="495"/>
      <c r="AG108" s="495"/>
      <c r="AH108" s="495"/>
      <c r="AI108" s="495"/>
      <c r="AJ108" s="495"/>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row>
    <row r="109" spans="2:91" s="4" customFormat="1" ht="14.25" hidden="1" x14ac:dyDescent="0.15">
      <c r="B109" s="4" t="b">
        <v>0</v>
      </c>
      <c r="X109" s="495">
        <f ca="1">SUMIF($X$11:$AC$88,X102,$T$11:$W$88)</f>
        <v>0</v>
      </c>
      <c r="Y109" s="495"/>
      <c r="Z109" s="495"/>
      <c r="AA109" s="495"/>
      <c r="AB109" s="495"/>
      <c r="AC109" s="495"/>
      <c r="AD109" s="495"/>
      <c r="AE109" s="495"/>
      <c r="AF109" s="495"/>
      <c r="AG109" s="495"/>
      <c r="AH109" s="495"/>
      <c r="AI109" s="495"/>
      <c r="AJ109" s="495"/>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row>
    <row r="110" spans="2:91" s="4" customFormat="1" ht="20.100000000000001" customHeight="1" x14ac:dyDescent="0.15">
      <c r="X110" s="495"/>
      <c r="Y110" s="495"/>
      <c r="Z110" s="495"/>
      <c r="AA110" s="495"/>
      <c r="AB110" s="495"/>
      <c r="AC110" s="495"/>
      <c r="AD110" s="495"/>
      <c r="AE110" s="495"/>
      <c r="AF110" s="495"/>
      <c r="AG110" s="495"/>
      <c r="AH110" s="495"/>
      <c r="AI110" s="495"/>
      <c r="AJ110" s="495"/>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row>
  </sheetData>
  <sheetProtection algorithmName="SHA-512" hashValue="80E8943RddUc29AqSZslSTlVBDu9Qcyv6028gvNSV8pw8s6hb9xtOdCtv9/6vGjJjFaVGlN+bF1SZJS1mFswWA==" saltValue="fDli3dzFWY4NiXdVx51Vmw==" spinCount="100000" sheet="1" objects="1" scenarios="1" selectLockedCells="1"/>
  <mergeCells count="209">
    <mergeCell ref="B87:C90"/>
    <mergeCell ref="B51:C54"/>
    <mergeCell ref="B55:C58"/>
    <mergeCell ref="B59:C62"/>
    <mergeCell ref="B63:C66"/>
    <mergeCell ref="B67:C70"/>
    <mergeCell ref="B71:C74"/>
    <mergeCell ref="B75:C78"/>
    <mergeCell ref="B79:C82"/>
    <mergeCell ref="B83:C86"/>
    <mergeCell ref="D85:F86"/>
    <mergeCell ref="G85:AJ86"/>
    <mergeCell ref="D87:M88"/>
    <mergeCell ref="N87:P88"/>
    <mergeCell ref="Q87:S88"/>
    <mergeCell ref="T87:W88"/>
    <mergeCell ref="X87:AC88"/>
    <mergeCell ref="AD87:AJ88"/>
    <mergeCell ref="D89:F90"/>
    <mergeCell ref="G89:AJ90"/>
    <mergeCell ref="D79:M80"/>
    <mergeCell ref="N79:P80"/>
    <mergeCell ref="Q79:S80"/>
    <mergeCell ref="T79:W80"/>
    <mergeCell ref="X79:AC80"/>
    <mergeCell ref="AD79:AJ80"/>
    <mergeCell ref="D81:F82"/>
    <mergeCell ref="G81:AJ82"/>
    <mergeCell ref="D83:M84"/>
    <mergeCell ref="N83:P84"/>
    <mergeCell ref="Q83:S84"/>
    <mergeCell ref="T83:W84"/>
    <mergeCell ref="X83:AC84"/>
    <mergeCell ref="AD83:AJ84"/>
    <mergeCell ref="D73:F74"/>
    <mergeCell ref="G73:AJ74"/>
    <mergeCell ref="D75:M76"/>
    <mergeCell ref="N75:P76"/>
    <mergeCell ref="Q75:S76"/>
    <mergeCell ref="T75:W76"/>
    <mergeCell ref="X75:AC76"/>
    <mergeCell ref="AD75:AJ76"/>
    <mergeCell ref="D77:F78"/>
    <mergeCell ref="G77:AJ78"/>
    <mergeCell ref="D67:M68"/>
    <mergeCell ref="N67:P68"/>
    <mergeCell ref="Q67:S68"/>
    <mergeCell ref="T67:W68"/>
    <mergeCell ref="X67:AC68"/>
    <mergeCell ref="AD67:AJ68"/>
    <mergeCell ref="D69:F70"/>
    <mergeCell ref="G69:AJ70"/>
    <mergeCell ref="D71:M72"/>
    <mergeCell ref="N71:P72"/>
    <mergeCell ref="Q71:S72"/>
    <mergeCell ref="T71:W72"/>
    <mergeCell ref="X71:AC72"/>
    <mergeCell ref="AD71:AJ72"/>
    <mergeCell ref="D61:F62"/>
    <mergeCell ref="G61:AJ62"/>
    <mergeCell ref="D63:M64"/>
    <mergeCell ref="N63:P64"/>
    <mergeCell ref="Q63:S64"/>
    <mergeCell ref="T63:W64"/>
    <mergeCell ref="X63:AC64"/>
    <mergeCell ref="AD63:AJ64"/>
    <mergeCell ref="D65:F66"/>
    <mergeCell ref="G65:AJ66"/>
    <mergeCell ref="T55:W56"/>
    <mergeCell ref="X55:AC56"/>
    <mergeCell ref="AD55:AJ56"/>
    <mergeCell ref="D57:F58"/>
    <mergeCell ref="G57:AJ58"/>
    <mergeCell ref="D59:M60"/>
    <mergeCell ref="N59:P60"/>
    <mergeCell ref="Q59:S60"/>
    <mergeCell ref="T59:W60"/>
    <mergeCell ref="X59:AC60"/>
    <mergeCell ref="AD59:AJ60"/>
    <mergeCell ref="A1:AL2"/>
    <mergeCell ref="B6:C6"/>
    <mergeCell ref="D6:M6"/>
    <mergeCell ref="N6:P6"/>
    <mergeCell ref="Q6:S6"/>
    <mergeCell ref="T6:W6"/>
    <mergeCell ref="X6:AC6"/>
    <mergeCell ref="AD6:AJ6"/>
    <mergeCell ref="AD7:AJ8"/>
    <mergeCell ref="T8:W8"/>
    <mergeCell ref="D9:F10"/>
    <mergeCell ref="G9:AJ10"/>
    <mergeCell ref="B11:C14"/>
    <mergeCell ref="D11:M12"/>
    <mergeCell ref="N11:P12"/>
    <mergeCell ref="Q11:S12"/>
    <mergeCell ref="T11:W12"/>
    <mergeCell ref="X11:AC12"/>
    <mergeCell ref="B7:C10"/>
    <mergeCell ref="D7:M8"/>
    <mergeCell ref="N7:P8"/>
    <mergeCell ref="Q7:S8"/>
    <mergeCell ref="T7:W7"/>
    <mergeCell ref="X7:AC8"/>
    <mergeCell ref="AD11:AJ12"/>
    <mergeCell ref="D13:F14"/>
    <mergeCell ref="G13:AJ14"/>
    <mergeCell ref="B15:C18"/>
    <mergeCell ref="D15:M16"/>
    <mergeCell ref="N15:P16"/>
    <mergeCell ref="Q15:S16"/>
    <mergeCell ref="T15:W16"/>
    <mergeCell ref="X15:AC16"/>
    <mergeCell ref="AD15:AJ16"/>
    <mergeCell ref="D17:F18"/>
    <mergeCell ref="G17:AJ18"/>
    <mergeCell ref="B19:C22"/>
    <mergeCell ref="D19:M20"/>
    <mergeCell ref="N19:P20"/>
    <mergeCell ref="Q19:S20"/>
    <mergeCell ref="T19:W20"/>
    <mergeCell ref="X19:AC20"/>
    <mergeCell ref="AD19:AJ20"/>
    <mergeCell ref="D21:F22"/>
    <mergeCell ref="G21:AJ22"/>
    <mergeCell ref="B23:C26"/>
    <mergeCell ref="D23:M24"/>
    <mergeCell ref="N23:P24"/>
    <mergeCell ref="Q23:S24"/>
    <mergeCell ref="T23:W24"/>
    <mergeCell ref="X23:AC24"/>
    <mergeCell ref="AD23:AJ24"/>
    <mergeCell ref="D25:F26"/>
    <mergeCell ref="G25:AJ26"/>
    <mergeCell ref="AD27:AJ28"/>
    <mergeCell ref="D29:F30"/>
    <mergeCell ref="G29:AJ3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G33:AJ34"/>
    <mergeCell ref="B35:C38"/>
    <mergeCell ref="D35:M36"/>
    <mergeCell ref="N35:P36"/>
    <mergeCell ref="Q35:S36"/>
    <mergeCell ref="T35:W36"/>
    <mergeCell ref="X35:AC36"/>
    <mergeCell ref="AD35:AJ36"/>
    <mergeCell ref="D37:F38"/>
    <mergeCell ref="G37:AJ38"/>
    <mergeCell ref="B39:C42"/>
    <mergeCell ref="D39:M40"/>
    <mergeCell ref="N39:P40"/>
    <mergeCell ref="Q39:S40"/>
    <mergeCell ref="T39:W40"/>
    <mergeCell ref="X39:AC40"/>
    <mergeCell ref="AD39:AJ40"/>
    <mergeCell ref="D41:F42"/>
    <mergeCell ref="G41:AJ42"/>
    <mergeCell ref="AD43:AJ44"/>
    <mergeCell ref="D45:F46"/>
    <mergeCell ref="G45:AJ46"/>
    <mergeCell ref="B47:C50"/>
    <mergeCell ref="D47:M48"/>
    <mergeCell ref="N47:P48"/>
    <mergeCell ref="Q47:S48"/>
    <mergeCell ref="T47:W48"/>
    <mergeCell ref="X47:AC48"/>
    <mergeCell ref="AD47:AJ48"/>
    <mergeCell ref="B43:C46"/>
    <mergeCell ref="D43:M44"/>
    <mergeCell ref="N43:P44"/>
    <mergeCell ref="Q43:S44"/>
    <mergeCell ref="T43:W44"/>
    <mergeCell ref="X43:AC44"/>
    <mergeCell ref="X110:AJ110"/>
    <mergeCell ref="A94:AK94"/>
    <mergeCell ref="X105:AJ105"/>
    <mergeCell ref="X106:AJ106"/>
    <mergeCell ref="X107:AJ107"/>
    <mergeCell ref="X108:AJ108"/>
    <mergeCell ref="X109:AJ109"/>
    <mergeCell ref="D49:F50"/>
    <mergeCell ref="G49:AJ50"/>
    <mergeCell ref="M92:P92"/>
    <mergeCell ref="Q92:W92"/>
    <mergeCell ref="X92:Y92"/>
    <mergeCell ref="Z92:AJ92"/>
    <mergeCell ref="D51:M52"/>
    <mergeCell ref="N51:P52"/>
    <mergeCell ref="Q51:S52"/>
    <mergeCell ref="T51:W52"/>
    <mergeCell ref="X51:AC52"/>
    <mergeCell ref="AD51:AJ52"/>
    <mergeCell ref="D53:F54"/>
    <mergeCell ref="G53:AJ54"/>
    <mergeCell ref="D55:M56"/>
    <mergeCell ref="N55:P56"/>
    <mergeCell ref="Q55:S56"/>
  </mergeCells>
  <phoneticPr fontId="6"/>
  <dataValidations count="3">
    <dataValidation type="list" allowBlank="1" showInputMessage="1" showErrorMessage="1" sqref="X83:AC84 X43:AC44 X39:AC40 X35:AC36 X31:AC32 X27:AC28 X23:AC24 X71:AC72 X75:AC76 X79:AC80 X7:AC8 X47:AC48 X51:AC52 X55:AC56 X59:AC60 X63:AC64 X67:AC68 X11:AC12 X15:AC16 X19:AC20 X87:AC88" xr:uid="{DC8A8A1A-0549-4335-8506-E1963AF23CB9}">
      <formula1>$X$98:$X$102</formula1>
    </dataValidation>
    <dataValidation type="list" allowBlank="1" showInputMessage="1" showErrorMessage="1" sqref="AD7:AJ8" xr:uid="{E2F2D09B-534B-4D4F-8738-E3CAB6CDFD24}">
      <formula1>$AF$98:$AF$102</formula1>
    </dataValidation>
    <dataValidation type="list" allowBlank="1" showInputMessage="1" showErrorMessage="1" sqref="AD83:AJ84 AD43:AJ44 AD39:AJ40 AD35:AJ36 AD31:AJ32 AD27:AJ28 AD23:AJ24 AD71:AJ72 AD75:AJ76 AD79:AJ80 AD47:AJ48 AD51:AJ52 AD55:AJ56 AD59:AJ60 AD63:AJ64 AD67:AJ68 AD11:AJ12 AD15:AJ16 AD19:AJ20 AD87:AJ88" xr:uid="{89D4115B-F37D-4A41-87C8-5AFB3A4F80F7}">
      <formula1>$AF$98:$AF$103</formula1>
    </dataValidation>
  </dataValidations>
  <pageMargins left="0.7" right="0.7" top="0.75" bottom="0.75" header="0.3" footer="0.3"/>
  <pageSetup paperSize="9" scale="54" orientation="portrait" r:id="rId1"/>
  <rowBreaks count="1" manualBreakCount="1">
    <brk id="50" max="1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4553-BC70-42B3-811E-86B9B249D016}">
  <sheetPr>
    <tabColor rgb="FF0070C0"/>
  </sheetPr>
  <dimension ref="A1:BU82"/>
  <sheetViews>
    <sheetView view="pageBreakPreview" topLeftCell="A7" zoomScaleNormal="85" zoomScaleSheetLayoutView="100" workbookViewId="0">
      <selection activeCell="D16" sqref="D16"/>
    </sheetView>
  </sheetViews>
  <sheetFormatPr defaultColWidth="9" defaultRowHeight="14.25" x14ac:dyDescent="0.15"/>
  <cols>
    <col min="1" max="1" width="4.5" style="128" bestFit="1" customWidth="1"/>
    <col min="2" max="2" width="10.875" style="128" customWidth="1"/>
    <col min="3" max="3" width="39.75" style="128" customWidth="1"/>
    <col min="4" max="4" width="4.5" style="128" customWidth="1"/>
    <col min="5" max="5" width="19.5" style="128" customWidth="1"/>
    <col min="6" max="6" width="3.75" style="128" bestFit="1" customWidth="1"/>
    <col min="7" max="7" width="5.875" style="128" customWidth="1"/>
    <col min="8" max="8" width="3.75" style="128" bestFit="1" customWidth="1"/>
    <col min="9" max="9" width="6.25" style="128" customWidth="1"/>
    <col min="10" max="10" width="11.875" style="128" customWidth="1"/>
    <col min="11" max="11" width="56.75" style="136" customWidth="1"/>
    <col min="12" max="12" width="16.375" style="128" hidden="1" customWidth="1"/>
    <col min="13" max="73" width="9" style="113"/>
    <col min="74" max="16384" width="9" style="128"/>
  </cols>
  <sheetData>
    <row r="1" spans="1:12" ht="42.75" customHeight="1" thickBot="1" x14ac:dyDescent="0.2">
      <c r="A1" s="452" t="s">
        <v>385</v>
      </c>
      <c r="B1" s="452"/>
      <c r="C1" s="452"/>
      <c r="D1" s="452"/>
      <c r="E1" s="452"/>
      <c r="F1" s="452"/>
      <c r="G1" s="452"/>
      <c r="H1" s="452"/>
      <c r="I1" s="452"/>
      <c r="J1" s="452"/>
      <c r="K1" s="452"/>
    </row>
    <row r="2" spans="1:12" s="113" customFormat="1" ht="30" customHeight="1" thickBot="1" x14ac:dyDescent="0.2">
      <c r="A2" s="553" t="s">
        <v>270</v>
      </c>
      <c r="B2" s="554"/>
      <c r="C2" s="555"/>
      <c r="D2" s="556" t="s">
        <v>218</v>
      </c>
      <c r="E2" s="557"/>
      <c r="F2" s="557"/>
      <c r="G2" s="557"/>
      <c r="H2" s="557"/>
      <c r="I2" s="557"/>
      <c r="J2" s="558"/>
      <c r="K2" s="196" t="s">
        <v>154</v>
      </c>
      <c r="L2" s="128"/>
    </row>
    <row r="3" spans="1:12" s="113" customFormat="1" ht="30" customHeight="1" thickTop="1" x14ac:dyDescent="0.15">
      <c r="A3" s="197">
        <v>1</v>
      </c>
      <c r="B3" s="559" t="s">
        <v>28</v>
      </c>
      <c r="C3" s="198" t="s">
        <v>271</v>
      </c>
      <c r="D3" s="562">
        <f ca="1">入力シート③!X105</f>
        <v>0</v>
      </c>
      <c r="E3" s="563"/>
      <c r="F3" s="563"/>
      <c r="G3" s="563"/>
      <c r="H3" s="563"/>
      <c r="I3" s="563"/>
      <c r="J3" s="564"/>
      <c r="K3" s="199" t="s">
        <v>272</v>
      </c>
      <c r="L3" s="200" t="s">
        <v>391</v>
      </c>
    </row>
    <row r="4" spans="1:12" s="113" customFormat="1" ht="30" customHeight="1" x14ac:dyDescent="0.15">
      <c r="A4" s="201">
        <v>2</v>
      </c>
      <c r="B4" s="560"/>
      <c r="C4" s="202" t="s">
        <v>273</v>
      </c>
      <c r="D4" s="565">
        <f ca="1">入力シート③!X106</f>
        <v>0</v>
      </c>
      <c r="E4" s="566"/>
      <c r="F4" s="566"/>
      <c r="G4" s="566"/>
      <c r="H4" s="566"/>
      <c r="I4" s="566"/>
      <c r="J4" s="567"/>
      <c r="K4" s="203" t="s">
        <v>272</v>
      </c>
      <c r="L4" s="128"/>
    </row>
    <row r="5" spans="1:12" s="113" customFormat="1" ht="30" customHeight="1" x14ac:dyDescent="0.15">
      <c r="A5" s="201">
        <v>3</v>
      </c>
      <c r="B5" s="560"/>
      <c r="C5" s="204" t="s">
        <v>274</v>
      </c>
      <c r="D5" s="565">
        <f ca="1">入力シート③!X107</f>
        <v>0</v>
      </c>
      <c r="E5" s="566"/>
      <c r="F5" s="566"/>
      <c r="G5" s="566"/>
      <c r="H5" s="566"/>
      <c r="I5" s="566"/>
      <c r="J5" s="567"/>
      <c r="K5" s="203" t="s">
        <v>272</v>
      </c>
      <c r="L5" s="128"/>
    </row>
    <row r="6" spans="1:12" s="113" customFormat="1" ht="30" customHeight="1" x14ac:dyDescent="0.15">
      <c r="A6" s="201">
        <v>4</v>
      </c>
      <c r="B6" s="560"/>
      <c r="C6" s="204" t="s">
        <v>275</v>
      </c>
      <c r="D6" s="565">
        <f ca="1">入力シート③!X108</f>
        <v>0</v>
      </c>
      <c r="E6" s="566"/>
      <c r="F6" s="566"/>
      <c r="G6" s="566"/>
      <c r="H6" s="566"/>
      <c r="I6" s="566"/>
      <c r="J6" s="567"/>
      <c r="K6" s="203" t="s">
        <v>272</v>
      </c>
      <c r="L6" s="128"/>
    </row>
    <row r="7" spans="1:12" s="113" customFormat="1" ht="30" customHeight="1" thickBot="1" x14ac:dyDescent="0.2">
      <c r="A7" s="201">
        <v>5</v>
      </c>
      <c r="B7" s="560"/>
      <c r="C7" s="205" t="s">
        <v>276</v>
      </c>
      <c r="D7" s="568">
        <f ca="1">入力シート③!X109</f>
        <v>0</v>
      </c>
      <c r="E7" s="569"/>
      <c r="F7" s="569"/>
      <c r="G7" s="569"/>
      <c r="H7" s="569"/>
      <c r="I7" s="569"/>
      <c r="J7" s="570"/>
      <c r="K7" s="206" t="s">
        <v>272</v>
      </c>
      <c r="L7" s="128"/>
    </row>
    <row r="8" spans="1:12" s="113" customFormat="1" ht="40.5" customHeight="1" thickTop="1" thickBot="1" x14ac:dyDescent="0.2">
      <c r="A8" s="207">
        <v>6</v>
      </c>
      <c r="B8" s="561"/>
      <c r="C8" s="208" t="s">
        <v>277</v>
      </c>
      <c r="D8" s="571">
        <f ca="1">SUM(D3:J7)</f>
        <v>0</v>
      </c>
      <c r="E8" s="572"/>
      <c r="F8" s="572"/>
      <c r="G8" s="572"/>
      <c r="H8" s="572"/>
      <c r="I8" s="572"/>
      <c r="J8" s="573"/>
      <c r="K8" s="209" t="s">
        <v>272</v>
      </c>
      <c r="L8" s="128"/>
    </row>
    <row r="9" spans="1:12" s="113" customFormat="1" ht="40.5" customHeight="1" thickTop="1" thickBot="1" x14ac:dyDescent="0.2">
      <c r="A9" s="197">
        <v>7</v>
      </c>
      <c r="B9" s="574" t="s">
        <v>398</v>
      </c>
      <c r="C9" s="314" t="s">
        <v>399</v>
      </c>
      <c r="D9" s="315"/>
      <c r="E9" s="316" t="s">
        <v>400</v>
      </c>
      <c r="F9" s="317"/>
      <c r="G9" s="317"/>
      <c r="H9" s="317"/>
      <c r="I9" s="317"/>
      <c r="J9" s="317"/>
      <c r="K9" s="318" t="s">
        <v>401</v>
      </c>
      <c r="L9" s="128"/>
    </row>
    <row r="10" spans="1:12" s="113" customFormat="1" ht="30" customHeight="1" x14ac:dyDescent="0.15">
      <c r="A10" s="577">
        <v>8</v>
      </c>
      <c r="B10" s="575"/>
      <c r="C10" s="210" t="s">
        <v>386</v>
      </c>
      <c r="D10" s="319"/>
      <c r="E10" s="320"/>
      <c r="F10" s="320"/>
      <c r="G10" s="579" t="str">
        <f>IF(D10&lt;&gt;"",1200000,"")</f>
        <v/>
      </c>
      <c r="H10" s="580"/>
      <c r="I10" s="580"/>
      <c r="J10" s="581"/>
      <c r="K10" s="321" t="s">
        <v>402</v>
      </c>
      <c r="L10" s="128"/>
    </row>
    <row r="11" spans="1:12" s="113" customFormat="1" ht="30" customHeight="1" thickBot="1" x14ac:dyDescent="0.2">
      <c r="A11" s="578"/>
      <c r="B11" s="575"/>
      <c r="C11" s="211" t="s">
        <v>387</v>
      </c>
      <c r="D11" s="322"/>
      <c r="E11" s="212"/>
      <c r="F11" s="212"/>
      <c r="G11" s="582" t="str">
        <f>IF(D11&lt;&gt;"",IF(D8*4/5&lt;1200000,ROUNDDOWN(D8*4/5,-3),""),"")</f>
        <v/>
      </c>
      <c r="H11" s="583"/>
      <c r="I11" s="583"/>
      <c r="J11" s="584"/>
      <c r="K11" s="213" t="s">
        <v>388</v>
      </c>
      <c r="L11" s="214">
        <f ca="1">D4*2/3</f>
        <v>0</v>
      </c>
    </row>
    <row r="12" spans="1:12" s="113" customFormat="1" ht="30" customHeight="1" thickBot="1" x14ac:dyDescent="0.2">
      <c r="A12" s="201">
        <v>9</v>
      </c>
      <c r="B12" s="575"/>
      <c r="C12" s="215" t="s">
        <v>278</v>
      </c>
      <c r="D12" s="585" t="str">
        <f>IF(G10&lt;&gt;"", D8-G10, IF(G11&lt;&gt;"", D8-G11,""))</f>
        <v/>
      </c>
      <c r="E12" s="586"/>
      <c r="F12" s="586"/>
      <c r="G12" s="587"/>
      <c r="H12" s="587"/>
      <c r="I12" s="587"/>
      <c r="J12" s="588"/>
      <c r="K12" s="216" t="s">
        <v>279</v>
      </c>
      <c r="L12" s="128"/>
    </row>
    <row r="13" spans="1:12" s="113" customFormat="1" ht="47.25" customHeight="1" thickTop="1" thickBot="1" x14ac:dyDescent="0.2">
      <c r="A13" s="207">
        <v>10</v>
      </c>
      <c r="B13" s="576"/>
      <c r="C13" s="208" t="s">
        <v>280</v>
      </c>
      <c r="D13" s="589" t="str">
        <f>IF(G10&lt;&gt;"", G10+D12, IF(G11&lt;&gt;"", G11+D12, ""))</f>
        <v/>
      </c>
      <c r="E13" s="590"/>
      <c r="F13" s="590"/>
      <c r="G13" s="590"/>
      <c r="H13" s="590"/>
      <c r="I13" s="590"/>
      <c r="J13" s="591"/>
      <c r="K13" s="217" t="s">
        <v>281</v>
      </c>
      <c r="L13" s="128"/>
    </row>
    <row r="14" spans="1:12" s="113" customFormat="1" ht="40.5" customHeight="1" thickTop="1" x14ac:dyDescent="0.15">
      <c r="A14" s="323">
        <v>11</v>
      </c>
      <c r="B14" s="596" t="s">
        <v>403</v>
      </c>
      <c r="C14" s="324" t="s">
        <v>404</v>
      </c>
      <c r="D14" s="325"/>
      <c r="E14" s="326" t="s">
        <v>405</v>
      </c>
      <c r="F14" s="327"/>
      <c r="G14" s="327"/>
      <c r="H14" s="327"/>
      <c r="I14" s="327"/>
      <c r="J14" s="327"/>
      <c r="K14" s="328" t="s">
        <v>406</v>
      </c>
      <c r="L14" s="128"/>
    </row>
    <row r="15" spans="1:12" s="113" customFormat="1" ht="30" customHeight="1" x14ac:dyDescent="0.15">
      <c r="A15" s="577">
        <v>12</v>
      </c>
      <c r="B15" s="560"/>
      <c r="C15" s="210" t="s">
        <v>389</v>
      </c>
      <c r="D15" s="329"/>
      <c r="E15" s="320"/>
      <c r="F15" s="320"/>
      <c r="G15" s="597" t="str">
        <f>IF(D15&lt;&gt;"",1000000,"")</f>
        <v/>
      </c>
      <c r="H15" s="598"/>
      <c r="I15" s="598"/>
      <c r="J15" s="599"/>
      <c r="K15" s="305" t="s">
        <v>402</v>
      </c>
      <c r="L15" s="128"/>
    </row>
    <row r="16" spans="1:12" s="113" customFormat="1" ht="30" customHeight="1" thickBot="1" x14ac:dyDescent="0.2">
      <c r="A16" s="578"/>
      <c r="B16" s="560"/>
      <c r="C16" s="211" t="s">
        <v>390</v>
      </c>
      <c r="D16" s="330"/>
      <c r="E16" s="212"/>
      <c r="F16" s="212"/>
      <c r="G16" s="600" t="str">
        <f>IF(D16&lt;&gt;"", IF(D8*2/3&lt;1000000, ROUNDDOWN(D8*2/3, -3), ""), "")</f>
        <v/>
      </c>
      <c r="H16" s="601"/>
      <c r="I16" s="601"/>
      <c r="J16" s="602"/>
      <c r="K16" s="213" t="s">
        <v>388</v>
      </c>
      <c r="L16" s="214">
        <f ca="1">D8*2/3</f>
        <v>0</v>
      </c>
    </row>
    <row r="17" spans="1:13" s="113" customFormat="1" ht="30" customHeight="1" thickBot="1" x14ac:dyDescent="0.2">
      <c r="A17" s="201">
        <v>13</v>
      </c>
      <c r="B17" s="560"/>
      <c r="C17" s="215" t="s">
        <v>278</v>
      </c>
      <c r="D17" s="585" t="str">
        <f>IF(G15&lt;&gt;"", D8-G15, IF(G16&lt;&gt;"", D8-G16, ""))</f>
        <v/>
      </c>
      <c r="E17" s="586"/>
      <c r="F17" s="586"/>
      <c r="G17" s="587"/>
      <c r="H17" s="587"/>
      <c r="I17" s="587"/>
      <c r="J17" s="588"/>
      <c r="K17" s="216" t="s">
        <v>279</v>
      </c>
      <c r="L17" s="128"/>
    </row>
    <row r="18" spans="1:13" s="113" customFormat="1" ht="47.25" customHeight="1" thickTop="1" thickBot="1" x14ac:dyDescent="0.2">
      <c r="A18" s="207">
        <v>14</v>
      </c>
      <c r="B18" s="561"/>
      <c r="C18" s="208" t="s">
        <v>280</v>
      </c>
      <c r="D18" s="589" t="str">
        <f>IF(G15&lt;&gt;"", G15+D17, IF(G16&lt;&gt;"", G16+D17, ""))</f>
        <v/>
      </c>
      <c r="E18" s="590"/>
      <c r="F18" s="590"/>
      <c r="G18" s="590"/>
      <c r="H18" s="590"/>
      <c r="I18" s="590"/>
      <c r="J18" s="591"/>
      <c r="K18" s="217" t="s">
        <v>281</v>
      </c>
      <c r="L18" s="128"/>
    </row>
    <row r="19" spans="1:13" s="113" customFormat="1" ht="47.25" customHeight="1" thickTop="1" thickBot="1" x14ac:dyDescent="0.2">
      <c r="A19" s="331">
        <v>15</v>
      </c>
      <c r="B19" s="592" t="s">
        <v>392</v>
      </c>
      <c r="C19" s="593"/>
      <c r="D19" s="594"/>
      <c r="E19" s="595"/>
      <c r="F19" s="595"/>
      <c r="G19" s="595"/>
      <c r="H19" s="595"/>
      <c r="I19" s="595"/>
      <c r="J19" s="595"/>
      <c r="K19" s="306" t="s">
        <v>407</v>
      </c>
      <c r="L19" s="128"/>
      <c r="M19" s="307"/>
    </row>
    <row r="20" spans="1:13" s="113" customFormat="1" ht="47.25" customHeight="1" thickTop="1" x14ac:dyDescent="0.15">
      <c r="A20" s="552" t="s">
        <v>282</v>
      </c>
      <c r="B20" s="552"/>
      <c r="C20" s="552"/>
      <c r="D20" s="552"/>
      <c r="E20" s="552"/>
      <c r="F20" s="552"/>
      <c r="G20" s="552"/>
      <c r="H20" s="552"/>
      <c r="I20" s="552"/>
      <c r="J20" s="552"/>
      <c r="K20" s="552"/>
    </row>
    <row r="21" spans="1:13" s="113" customFormat="1" ht="18.75" customHeight="1" x14ac:dyDescent="0.15">
      <c r="K21" s="134"/>
    </row>
    <row r="22" spans="1:13" s="113" customFormat="1" ht="18.75" customHeight="1" x14ac:dyDescent="0.15">
      <c r="K22" s="134"/>
    </row>
    <row r="23" spans="1:13" s="113" customFormat="1" ht="18.75" customHeight="1" x14ac:dyDescent="0.15">
      <c r="K23" s="134"/>
    </row>
    <row r="24" spans="1:13" s="113" customFormat="1" ht="18.75" customHeight="1" x14ac:dyDescent="0.15">
      <c r="K24" s="134"/>
    </row>
    <row r="25" spans="1:13" s="113" customFormat="1" ht="18.75" customHeight="1" x14ac:dyDescent="0.15">
      <c r="K25" s="134"/>
    </row>
    <row r="26" spans="1:13" s="113" customFormat="1" ht="18.75" customHeight="1" x14ac:dyDescent="0.15">
      <c r="K26" s="134"/>
    </row>
    <row r="27" spans="1:13" s="113" customFormat="1" ht="18.75" customHeight="1" x14ac:dyDescent="0.15">
      <c r="K27" s="134"/>
    </row>
    <row r="28" spans="1:13" s="113" customFormat="1" ht="18.75" customHeight="1" x14ac:dyDescent="0.15">
      <c r="K28" s="134"/>
    </row>
    <row r="29" spans="1:13" s="113" customFormat="1" ht="18.75" customHeight="1" x14ac:dyDescent="0.15">
      <c r="K29" s="134"/>
    </row>
    <row r="30" spans="1:13" s="113" customFormat="1" ht="18.75" customHeight="1" x14ac:dyDescent="0.15">
      <c r="K30" s="134"/>
    </row>
    <row r="31" spans="1:13" s="113" customFormat="1" ht="18.75" customHeight="1" x14ac:dyDescent="0.15">
      <c r="K31" s="134"/>
    </row>
    <row r="32" spans="1:13" s="113" customFormat="1" ht="18.75" customHeight="1" x14ac:dyDescent="0.15">
      <c r="K32" s="134"/>
    </row>
    <row r="33" spans="11:11" s="113" customFormat="1" ht="18.75" customHeight="1" x14ac:dyDescent="0.15">
      <c r="K33" s="134"/>
    </row>
    <row r="34" spans="11:11" s="113" customFormat="1" ht="18.75" customHeight="1" x14ac:dyDescent="0.15">
      <c r="K34" s="134"/>
    </row>
    <row r="35" spans="11:11" s="113" customFormat="1" ht="18.75" customHeight="1" x14ac:dyDescent="0.15">
      <c r="K35" s="134"/>
    </row>
    <row r="36" spans="11:11" s="113" customFormat="1" ht="18.75" customHeight="1" x14ac:dyDescent="0.15">
      <c r="K36" s="134"/>
    </row>
    <row r="37" spans="11:11" s="113" customFormat="1" ht="18.75" customHeight="1" x14ac:dyDescent="0.15">
      <c r="K37" s="134"/>
    </row>
    <row r="38" spans="11:11" s="113" customFormat="1" ht="18.75" customHeight="1" x14ac:dyDescent="0.15">
      <c r="K38" s="134"/>
    </row>
    <row r="39" spans="11:11" s="113" customFormat="1" ht="18.75" customHeight="1" x14ac:dyDescent="0.15">
      <c r="K39" s="134"/>
    </row>
    <row r="40" spans="11:11" s="113" customFormat="1" ht="18.75" customHeight="1" x14ac:dyDescent="0.15">
      <c r="K40" s="134"/>
    </row>
    <row r="41" spans="11:11" s="113" customFormat="1" ht="18.75" customHeight="1" x14ac:dyDescent="0.15">
      <c r="K41" s="134"/>
    </row>
    <row r="42" spans="11:11" s="113" customFormat="1" ht="18.75" customHeight="1" x14ac:dyDescent="0.15">
      <c r="K42" s="134"/>
    </row>
    <row r="43" spans="11:11" s="113" customFormat="1" ht="18.75" customHeight="1" x14ac:dyDescent="0.15">
      <c r="K43" s="134"/>
    </row>
    <row r="44" spans="11:11" s="113" customFormat="1" ht="18.75" customHeight="1" x14ac:dyDescent="0.15">
      <c r="K44" s="134"/>
    </row>
    <row r="45" spans="11:11" s="113" customFormat="1" ht="18.75" customHeight="1" x14ac:dyDescent="0.15">
      <c r="K45" s="134"/>
    </row>
    <row r="46" spans="11:11" s="113" customFormat="1" ht="18.75" customHeight="1" x14ac:dyDescent="0.15">
      <c r="K46" s="134"/>
    </row>
    <row r="47" spans="11:11" s="113" customFormat="1" ht="18.75" customHeight="1" x14ac:dyDescent="0.15">
      <c r="K47" s="134"/>
    </row>
    <row r="48" spans="11:11" s="113" customFormat="1" ht="18.75" customHeight="1" x14ac:dyDescent="0.15">
      <c r="K48" s="134"/>
    </row>
    <row r="49" spans="11:11" s="113" customFormat="1" ht="18.75" customHeight="1" x14ac:dyDescent="0.15">
      <c r="K49" s="134"/>
    </row>
    <row r="50" spans="11:11" s="113" customFormat="1" ht="18.75" customHeight="1" x14ac:dyDescent="0.15">
      <c r="K50" s="134"/>
    </row>
    <row r="51" spans="11:11" s="113" customFormat="1" ht="18.75" customHeight="1" x14ac:dyDescent="0.15">
      <c r="K51" s="134"/>
    </row>
    <row r="52" spans="11:11" s="113" customFormat="1" ht="18.75" customHeight="1" x14ac:dyDescent="0.15">
      <c r="K52" s="134"/>
    </row>
    <row r="53" spans="11:11" s="113" customFormat="1" ht="18.75" customHeight="1" x14ac:dyDescent="0.15">
      <c r="K53" s="134"/>
    </row>
    <row r="54" spans="11:11" s="113" customFormat="1" ht="18.75" customHeight="1" x14ac:dyDescent="0.15">
      <c r="K54" s="134"/>
    </row>
    <row r="55" spans="11:11" s="113" customFormat="1" ht="18.75" customHeight="1" x14ac:dyDescent="0.15">
      <c r="K55" s="134"/>
    </row>
    <row r="56" spans="11:11" s="113" customFormat="1" ht="18.75" customHeight="1" x14ac:dyDescent="0.15">
      <c r="K56" s="135"/>
    </row>
    <row r="57" spans="11:11" s="113" customFormat="1" ht="18.75" customHeight="1" x14ac:dyDescent="0.15">
      <c r="K57" s="135"/>
    </row>
    <row r="58" spans="11:11" s="113" customFormat="1" ht="18.75" customHeight="1" x14ac:dyDescent="0.15">
      <c r="K58" s="135"/>
    </row>
    <row r="59" spans="11:11" s="113" customFormat="1" ht="18.75" customHeight="1" x14ac:dyDescent="0.15">
      <c r="K59" s="135"/>
    </row>
    <row r="60" spans="11:11" s="113" customFormat="1" ht="18.75" customHeight="1" x14ac:dyDescent="0.15">
      <c r="K60" s="135"/>
    </row>
    <row r="61" spans="11:11" s="113" customFormat="1" ht="18.75" customHeight="1" x14ac:dyDescent="0.15">
      <c r="K61" s="135"/>
    </row>
    <row r="62" spans="11:11" s="113" customFormat="1" ht="18.75" customHeight="1" x14ac:dyDescent="0.15">
      <c r="K62" s="135"/>
    </row>
    <row r="63" spans="11:11" s="113" customFormat="1" ht="18.75" customHeight="1" x14ac:dyDescent="0.15">
      <c r="K63" s="135"/>
    </row>
    <row r="64" spans="11:11" s="113" customFormat="1" ht="18.75" customHeight="1" x14ac:dyDescent="0.15">
      <c r="K64" s="135"/>
    </row>
    <row r="65" spans="11:11" s="113" customFormat="1" ht="18.75" customHeight="1" x14ac:dyDescent="0.15">
      <c r="K65" s="135"/>
    </row>
    <row r="66" spans="11:11" s="113" customFormat="1" ht="18.75" customHeight="1" x14ac:dyDescent="0.15">
      <c r="K66" s="135"/>
    </row>
    <row r="67" spans="11:11" s="113" customFormat="1" ht="18.75" customHeight="1" x14ac:dyDescent="0.15">
      <c r="K67" s="135"/>
    </row>
    <row r="68" spans="11:11" s="113" customFormat="1" ht="18.75" customHeight="1" x14ac:dyDescent="0.15">
      <c r="K68" s="135"/>
    </row>
    <row r="69" spans="11:11" s="113" customFormat="1" ht="18.75" customHeight="1" x14ac:dyDescent="0.15">
      <c r="K69" s="135"/>
    </row>
    <row r="70" spans="11:11" s="113" customFormat="1" ht="18.75" customHeight="1" x14ac:dyDescent="0.15">
      <c r="K70" s="135"/>
    </row>
    <row r="71" spans="11:11" s="113" customFormat="1" ht="18.75" customHeight="1" x14ac:dyDescent="0.15">
      <c r="K71" s="135"/>
    </row>
    <row r="72" spans="11:11" s="113" customFormat="1" ht="18.75" customHeight="1" x14ac:dyDescent="0.15">
      <c r="K72" s="135"/>
    </row>
    <row r="73" spans="11:11" s="113" customFormat="1" ht="18.75" customHeight="1" x14ac:dyDescent="0.15">
      <c r="K73" s="135"/>
    </row>
    <row r="74" spans="11:11" s="113" customFormat="1" ht="18.75" customHeight="1" x14ac:dyDescent="0.15">
      <c r="K74" s="135"/>
    </row>
    <row r="75" spans="11:11" s="113" customFormat="1" ht="18.75" customHeight="1" x14ac:dyDescent="0.15">
      <c r="K75" s="135"/>
    </row>
    <row r="76" spans="11:11" s="113" customFormat="1" ht="18.75" customHeight="1" x14ac:dyDescent="0.15">
      <c r="K76" s="135"/>
    </row>
    <row r="77" spans="11:11" s="113" customFormat="1" ht="18.75" customHeight="1" x14ac:dyDescent="0.15">
      <c r="K77" s="135"/>
    </row>
    <row r="78" spans="11:11" s="113" customFormat="1" ht="18.75" customHeight="1" x14ac:dyDescent="0.15">
      <c r="K78" s="135"/>
    </row>
    <row r="79" spans="11:11" s="113" customFormat="1" ht="18.75" customHeight="1" x14ac:dyDescent="0.15">
      <c r="K79" s="135"/>
    </row>
    <row r="80" spans="11:11" s="113" customFormat="1" ht="18.75" customHeight="1" x14ac:dyDescent="0.15">
      <c r="K80" s="135"/>
    </row>
    <row r="81" ht="18.75" customHeight="1" x14ac:dyDescent="0.15"/>
    <row r="82" ht="18.75" customHeight="1" x14ac:dyDescent="0.15"/>
  </sheetData>
  <sheetProtection algorithmName="SHA-512" hashValue="gGtDlaVsjtVnv5L/N9wvP5a9cmRbbFeqE4WobCpOUtj8Meu6VcxdbfuTkqWph3PUfCimoG4RABq5ofz6CnBi3Q==" saltValue="q8dVQ1JBt12f5kFfgpXFUw==" spinCount="100000" sheet="1" objects="1" scenarios="1" selectLockedCells="1"/>
  <mergeCells count="25">
    <mergeCell ref="D13:J13"/>
    <mergeCell ref="B19:C19"/>
    <mergeCell ref="D19:J19"/>
    <mergeCell ref="B14:B18"/>
    <mergeCell ref="A15:A16"/>
    <mergeCell ref="G15:J15"/>
    <mergeCell ref="G16:J16"/>
    <mergeCell ref="D17:J17"/>
    <mergeCell ref="D18:J18"/>
    <mergeCell ref="A20:K20"/>
    <mergeCell ref="A1:K1"/>
    <mergeCell ref="A2:C2"/>
    <mergeCell ref="D2:J2"/>
    <mergeCell ref="B3:B8"/>
    <mergeCell ref="D3:J3"/>
    <mergeCell ref="D4:J4"/>
    <mergeCell ref="D5:J5"/>
    <mergeCell ref="D6:J6"/>
    <mergeCell ref="D7:J7"/>
    <mergeCell ref="D8:J8"/>
    <mergeCell ref="B9:B13"/>
    <mergeCell ref="A10:A11"/>
    <mergeCell ref="G10:J10"/>
    <mergeCell ref="G11:J11"/>
    <mergeCell ref="D12:J12"/>
  </mergeCells>
  <phoneticPr fontId="6"/>
  <dataValidations count="3">
    <dataValidation type="list" imeMode="hiragana" allowBlank="1" showInputMessage="1" showErrorMessage="1" sqref="D14:D16 D9:D11" xr:uid="{08763065-09BB-4AF2-B41F-4B27BB414777}">
      <formula1>$L$2:$L$3</formula1>
    </dataValidation>
    <dataValidation imeMode="hiragana" allowBlank="1" showInputMessage="1" showErrorMessage="1" sqref="D3:J7 D8 E8:E11 F8:J9 F14:J14 E14:E16 D12:J13 D17:J18 D19" xr:uid="{D286E493-17A6-42C7-8608-62B008322E05}"/>
    <dataValidation imeMode="off" allowBlank="1" showInputMessage="1" showErrorMessage="1" sqref="L16 L11" xr:uid="{29D32003-F59D-46FE-A0E1-7B6CBDB4601D}"/>
  </dataValidations>
  <pageMargins left="0.7" right="0.7" top="0.75" bottom="0.75" header="0.3" footer="0.3"/>
  <pageSetup paperSize="9" scale="44" orientation="portrait" r:id="rId1"/>
  <colBreaks count="1" manualBreakCount="1">
    <brk id="14" max="2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5237-A9C3-44E6-9925-C78969596E80}">
  <sheetPr>
    <tabColor rgb="FF0070C0"/>
    <pageSetUpPr fitToPage="1"/>
  </sheetPr>
  <dimension ref="A1:AT48"/>
  <sheetViews>
    <sheetView showGridLines="0" showZeros="0" view="pageBreakPreview" zoomScale="85" zoomScaleNormal="80" zoomScaleSheetLayoutView="85" workbookViewId="0">
      <selection activeCell="AB13" sqref="AB13:AG16"/>
    </sheetView>
  </sheetViews>
  <sheetFormatPr defaultColWidth="3.125" defaultRowHeight="18" customHeight="1" x14ac:dyDescent="0.15"/>
  <cols>
    <col min="1" max="1" width="20.75" style="128" customWidth="1"/>
    <col min="2" max="2" width="6.375" style="128" customWidth="1"/>
    <col min="3" max="11" width="2.625" style="222" customWidth="1"/>
    <col min="12" max="12" width="3.75" style="222" customWidth="1"/>
    <col min="13" max="23" width="2.625" style="222" customWidth="1"/>
    <col min="24" max="24" width="4.5" style="222" customWidth="1"/>
    <col min="25" max="25" width="4.875" style="222" customWidth="1"/>
    <col min="26" max="27" width="4.5" style="222" customWidth="1"/>
    <col min="28" max="30" width="2.625" style="222" customWidth="1"/>
    <col min="31" max="49" width="2.625" style="128" customWidth="1"/>
    <col min="50" max="199" width="1.875" style="128" customWidth="1"/>
    <col min="200" max="16384" width="3.125" style="128"/>
  </cols>
  <sheetData>
    <row r="1" spans="1:45" s="219" customFormat="1" ht="42.75" customHeight="1" x14ac:dyDescent="0.15">
      <c r="A1" s="218" t="s">
        <v>283</v>
      </c>
      <c r="B1" s="218"/>
      <c r="D1" s="218"/>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F1" s="416"/>
    </row>
    <row r="2" spans="1:45" s="219" customFormat="1" ht="24.95" customHeight="1" thickBot="1" x14ac:dyDescent="0.2">
      <c r="C2" s="641" t="s">
        <v>284</v>
      </c>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row>
    <row r="3" spans="1:45" s="219" customFormat="1" ht="46.5" customHeight="1" x14ac:dyDescent="0.15">
      <c r="A3" s="553" t="s">
        <v>285</v>
      </c>
      <c r="B3" s="643"/>
      <c r="C3" s="645"/>
      <c r="D3" s="645"/>
      <c r="E3" s="645"/>
      <c r="F3" s="645"/>
      <c r="G3" s="645"/>
      <c r="H3" s="645"/>
      <c r="I3" s="645"/>
      <c r="J3" s="647" t="s">
        <v>61</v>
      </c>
      <c r="K3" s="647"/>
      <c r="L3" s="647"/>
      <c r="M3" s="647" t="s">
        <v>26</v>
      </c>
      <c r="N3" s="647"/>
      <c r="O3" s="647"/>
      <c r="P3" s="649" t="s">
        <v>27</v>
      </c>
      <c r="Q3" s="649"/>
      <c r="R3" s="649"/>
      <c r="S3" s="649"/>
      <c r="T3" s="649" t="s">
        <v>62</v>
      </c>
      <c r="U3" s="649"/>
      <c r="V3" s="649"/>
      <c r="W3" s="649"/>
      <c r="X3" s="651" t="s">
        <v>63</v>
      </c>
      <c r="Y3" s="649"/>
      <c r="Z3" s="649"/>
      <c r="AA3" s="649"/>
      <c r="AB3" s="647" t="s">
        <v>64</v>
      </c>
      <c r="AC3" s="647"/>
      <c r="AD3" s="647"/>
      <c r="AE3" s="647"/>
      <c r="AF3" s="647"/>
      <c r="AG3" s="647"/>
      <c r="AH3" s="647" t="s">
        <v>65</v>
      </c>
      <c r="AI3" s="647"/>
      <c r="AJ3" s="647"/>
      <c r="AK3" s="652"/>
    </row>
    <row r="4" spans="1:45" s="219" customFormat="1" ht="47.25" customHeight="1" thickBot="1" x14ac:dyDescent="0.2">
      <c r="A4" s="642"/>
      <c r="B4" s="644"/>
      <c r="C4" s="646"/>
      <c r="D4" s="646"/>
      <c r="E4" s="646"/>
      <c r="F4" s="646"/>
      <c r="G4" s="646"/>
      <c r="H4" s="646"/>
      <c r="I4" s="646"/>
      <c r="J4" s="648"/>
      <c r="K4" s="648"/>
      <c r="L4" s="648"/>
      <c r="M4" s="648"/>
      <c r="N4" s="648"/>
      <c r="O4" s="648"/>
      <c r="P4" s="650"/>
      <c r="Q4" s="650"/>
      <c r="R4" s="650"/>
      <c r="S4" s="650"/>
      <c r="T4" s="650"/>
      <c r="U4" s="650"/>
      <c r="V4" s="650"/>
      <c r="W4" s="650"/>
      <c r="X4" s="650"/>
      <c r="Y4" s="650"/>
      <c r="Z4" s="650"/>
      <c r="AA4" s="650"/>
      <c r="AB4" s="648"/>
      <c r="AC4" s="648"/>
      <c r="AD4" s="648"/>
      <c r="AE4" s="648"/>
      <c r="AF4" s="648"/>
      <c r="AG4" s="648"/>
      <c r="AH4" s="648"/>
      <c r="AI4" s="648"/>
      <c r="AJ4" s="648"/>
      <c r="AK4" s="653"/>
    </row>
    <row r="5" spans="1:45" s="219" customFormat="1" ht="24.95" customHeight="1" x14ac:dyDescent="0.15">
      <c r="A5" s="637" t="s">
        <v>286</v>
      </c>
      <c r="B5" s="639" t="s">
        <v>287</v>
      </c>
      <c r="C5" s="629" t="s">
        <v>288</v>
      </c>
      <c r="D5" s="629"/>
      <c r="E5" s="629"/>
      <c r="F5" s="629"/>
      <c r="G5" s="629"/>
      <c r="H5" s="629"/>
      <c r="I5" s="629"/>
      <c r="J5" s="640" t="s">
        <v>289</v>
      </c>
      <c r="K5" s="629"/>
      <c r="L5" s="629"/>
      <c r="M5" s="629">
        <v>1</v>
      </c>
      <c r="N5" s="629"/>
      <c r="O5" s="629"/>
      <c r="P5" s="624">
        <v>500000</v>
      </c>
      <c r="Q5" s="624"/>
      <c r="R5" s="624"/>
      <c r="S5" s="624"/>
      <c r="T5" s="626">
        <v>500000</v>
      </c>
      <c r="U5" s="626"/>
      <c r="V5" s="626"/>
      <c r="W5" s="626"/>
      <c r="X5" s="628">
        <v>45931</v>
      </c>
      <c r="Y5" s="629"/>
      <c r="Z5" s="629"/>
      <c r="AA5" s="629"/>
      <c r="AB5" s="631" t="s">
        <v>290</v>
      </c>
      <c r="AC5" s="631"/>
      <c r="AD5" s="631"/>
      <c r="AE5" s="631"/>
      <c r="AF5" s="631"/>
      <c r="AG5" s="631"/>
      <c r="AH5" s="633"/>
      <c r="AI5" s="633"/>
      <c r="AJ5" s="633"/>
      <c r="AK5" s="634"/>
    </row>
    <row r="6" spans="1:45" s="219" customFormat="1" ht="24.95" customHeight="1" x14ac:dyDescent="0.15">
      <c r="A6" s="638"/>
      <c r="B6" s="607"/>
      <c r="C6" s="630"/>
      <c r="D6" s="630"/>
      <c r="E6" s="630"/>
      <c r="F6" s="630"/>
      <c r="G6" s="630"/>
      <c r="H6" s="630"/>
      <c r="I6" s="630"/>
      <c r="J6" s="630"/>
      <c r="K6" s="630"/>
      <c r="L6" s="630"/>
      <c r="M6" s="630"/>
      <c r="N6" s="630"/>
      <c r="O6" s="630"/>
      <c r="P6" s="625"/>
      <c r="Q6" s="625"/>
      <c r="R6" s="625"/>
      <c r="S6" s="625"/>
      <c r="T6" s="627"/>
      <c r="U6" s="627"/>
      <c r="V6" s="627"/>
      <c r="W6" s="627"/>
      <c r="X6" s="630"/>
      <c r="Y6" s="630"/>
      <c r="Z6" s="630"/>
      <c r="AA6" s="630"/>
      <c r="AB6" s="632"/>
      <c r="AC6" s="632"/>
      <c r="AD6" s="632"/>
      <c r="AE6" s="632"/>
      <c r="AF6" s="632"/>
      <c r="AG6" s="632"/>
      <c r="AH6" s="635"/>
      <c r="AI6" s="635"/>
      <c r="AJ6" s="635"/>
      <c r="AK6" s="636"/>
    </row>
    <row r="7" spans="1:45" s="219" customFormat="1" ht="24.95" customHeight="1" x14ac:dyDescent="0.15">
      <c r="A7" s="638"/>
      <c r="B7" s="607"/>
      <c r="C7" s="630"/>
      <c r="D7" s="630"/>
      <c r="E7" s="630"/>
      <c r="F7" s="630"/>
      <c r="G7" s="630"/>
      <c r="H7" s="630"/>
      <c r="I7" s="630"/>
      <c r="J7" s="630"/>
      <c r="K7" s="630"/>
      <c r="L7" s="630"/>
      <c r="M7" s="630"/>
      <c r="N7" s="630"/>
      <c r="O7" s="630"/>
      <c r="P7" s="625"/>
      <c r="Q7" s="625"/>
      <c r="R7" s="625"/>
      <c r="S7" s="625"/>
      <c r="T7" s="627"/>
      <c r="U7" s="627"/>
      <c r="V7" s="627"/>
      <c r="W7" s="627"/>
      <c r="X7" s="630"/>
      <c r="Y7" s="630"/>
      <c r="Z7" s="630"/>
      <c r="AA7" s="630"/>
      <c r="AB7" s="632"/>
      <c r="AC7" s="632"/>
      <c r="AD7" s="632"/>
      <c r="AE7" s="632"/>
      <c r="AF7" s="632"/>
      <c r="AG7" s="632"/>
      <c r="AH7" s="635"/>
      <c r="AI7" s="635"/>
      <c r="AJ7" s="635"/>
      <c r="AK7" s="636"/>
      <c r="AL7" s="221"/>
      <c r="AM7" s="221"/>
      <c r="AN7" s="221"/>
      <c r="AO7" s="221"/>
      <c r="AP7" s="221"/>
      <c r="AQ7" s="221"/>
      <c r="AR7" s="221"/>
      <c r="AS7" s="221"/>
    </row>
    <row r="8" spans="1:45" s="219" customFormat="1" ht="24.95" customHeight="1" thickBot="1" x14ac:dyDescent="0.2">
      <c r="A8" s="638"/>
      <c r="B8" s="621"/>
      <c r="C8" s="630"/>
      <c r="D8" s="630"/>
      <c r="E8" s="630"/>
      <c r="F8" s="630"/>
      <c r="G8" s="630"/>
      <c r="H8" s="630"/>
      <c r="I8" s="630"/>
      <c r="J8" s="630"/>
      <c r="K8" s="630"/>
      <c r="L8" s="630"/>
      <c r="M8" s="630"/>
      <c r="N8" s="630"/>
      <c r="O8" s="630"/>
      <c r="P8" s="625"/>
      <c r="Q8" s="625"/>
      <c r="R8" s="625"/>
      <c r="S8" s="625"/>
      <c r="T8" s="627"/>
      <c r="U8" s="627"/>
      <c r="V8" s="627"/>
      <c r="W8" s="627"/>
      <c r="X8" s="630"/>
      <c r="Y8" s="630"/>
      <c r="Z8" s="630"/>
      <c r="AA8" s="630"/>
      <c r="AB8" s="632"/>
      <c r="AC8" s="632"/>
      <c r="AD8" s="632"/>
      <c r="AE8" s="632"/>
      <c r="AF8" s="632"/>
      <c r="AG8" s="632"/>
      <c r="AH8" s="635"/>
      <c r="AI8" s="635"/>
      <c r="AJ8" s="635"/>
      <c r="AK8" s="636"/>
    </row>
    <row r="9" spans="1:45" s="219" customFormat="1" ht="24.6" customHeight="1" x14ac:dyDescent="0.15">
      <c r="A9" s="638"/>
      <c r="B9" s="639">
        <v>1</v>
      </c>
      <c r="C9" s="609"/>
      <c r="D9" s="609"/>
      <c r="E9" s="609"/>
      <c r="F9" s="609"/>
      <c r="G9" s="609"/>
      <c r="H9" s="609"/>
      <c r="I9" s="609"/>
      <c r="J9" s="611"/>
      <c r="K9" s="609"/>
      <c r="L9" s="609"/>
      <c r="M9" s="609"/>
      <c r="N9" s="609"/>
      <c r="O9" s="609"/>
      <c r="P9" s="612"/>
      <c r="Q9" s="612"/>
      <c r="R9" s="612"/>
      <c r="S9" s="612"/>
      <c r="T9" s="614">
        <f>M9*P9</f>
        <v>0</v>
      </c>
      <c r="U9" s="614"/>
      <c r="V9" s="614"/>
      <c r="W9" s="614"/>
      <c r="X9" s="616"/>
      <c r="Y9" s="609"/>
      <c r="Z9" s="609"/>
      <c r="AA9" s="609"/>
      <c r="AB9" s="617"/>
      <c r="AC9" s="617"/>
      <c r="AD9" s="617"/>
      <c r="AE9" s="617"/>
      <c r="AF9" s="617"/>
      <c r="AG9" s="617"/>
      <c r="AH9" s="622"/>
      <c r="AI9" s="622"/>
      <c r="AJ9" s="622"/>
      <c r="AK9" s="623"/>
    </row>
    <row r="10" spans="1:45" s="219" customFormat="1" ht="24.6" customHeight="1" x14ac:dyDescent="0.15">
      <c r="A10" s="638"/>
      <c r="B10" s="607"/>
      <c r="C10" s="610"/>
      <c r="D10" s="610"/>
      <c r="E10" s="610"/>
      <c r="F10" s="610"/>
      <c r="G10" s="610"/>
      <c r="H10" s="610"/>
      <c r="I10" s="610"/>
      <c r="J10" s="610"/>
      <c r="K10" s="610"/>
      <c r="L10" s="610"/>
      <c r="M10" s="610"/>
      <c r="N10" s="610"/>
      <c r="O10" s="610"/>
      <c r="P10" s="613"/>
      <c r="Q10" s="613"/>
      <c r="R10" s="613"/>
      <c r="S10" s="613"/>
      <c r="T10" s="615"/>
      <c r="U10" s="615"/>
      <c r="V10" s="615"/>
      <c r="W10" s="615"/>
      <c r="X10" s="610"/>
      <c r="Y10" s="610"/>
      <c r="Z10" s="610"/>
      <c r="AA10" s="610"/>
      <c r="AB10" s="618"/>
      <c r="AC10" s="618"/>
      <c r="AD10" s="618"/>
      <c r="AE10" s="618"/>
      <c r="AF10" s="618"/>
      <c r="AG10" s="618"/>
      <c r="AH10" s="605"/>
      <c r="AI10" s="605"/>
      <c r="AJ10" s="605"/>
      <c r="AK10" s="606"/>
    </row>
    <row r="11" spans="1:45" s="219" customFormat="1" ht="24.6" customHeight="1" x14ac:dyDescent="0.15">
      <c r="A11" s="638"/>
      <c r="B11" s="607"/>
      <c r="C11" s="610"/>
      <c r="D11" s="610"/>
      <c r="E11" s="610"/>
      <c r="F11" s="610"/>
      <c r="G11" s="610"/>
      <c r="H11" s="610"/>
      <c r="I11" s="610"/>
      <c r="J11" s="610"/>
      <c r="K11" s="610"/>
      <c r="L11" s="610"/>
      <c r="M11" s="610"/>
      <c r="N11" s="610"/>
      <c r="O11" s="610"/>
      <c r="P11" s="613"/>
      <c r="Q11" s="613"/>
      <c r="R11" s="613"/>
      <c r="S11" s="613"/>
      <c r="T11" s="615"/>
      <c r="U11" s="615"/>
      <c r="V11" s="615"/>
      <c r="W11" s="615"/>
      <c r="X11" s="610"/>
      <c r="Y11" s="610"/>
      <c r="Z11" s="610"/>
      <c r="AA11" s="610"/>
      <c r="AB11" s="618"/>
      <c r="AC11" s="618"/>
      <c r="AD11" s="618"/>
      <c r="AE11" s="618"/>
      <c r="AF11" s="618"/>
      <c r="AG11" s="618"/>
      <c r="AH11" s="605"/>
      <c r="AI11" s="605"/>
      <c r="AJ11" s="605"/>
      <c r="AK11" s="606"/>
    </row>
    <row r="12" spans="1:45" s="219" customFormat="1" ht="24.6" customHeight="1" thickBot="1" x14ac:dyDescent="0.2">
      <c r="A12" s="638"/>
      <c r="B12" s="621"/>
      <c r="C12" s="610"/>
      <c r="D12" s="610"/>
      <c r="E12" s="610"/>
      <c r="F12" s="610"/>
      <c r="G12" s="610"/>
      <c r="H12" s="610"/>
      <c r="I12" s="610"/>
      <c r="J12" s="610"/>
      <c r="K12" s="610"/>
      <c r="L12" s="610"/>
      <c r="M12" s="610"/>
      <c r="N12" s="610"/>
      <c r="O12" s="610"/>
      <c r="P12" s="613"/>
      <c r="Q12" s="613"/>
      <c r="R12" s="613"/>
      <c r="S12" s="613"/>
      <c r="T12" s="615"/>
      <c r="U12" s="615"/>
      <c r="V12" s="615"/>
      <c r="W12" s="615"/>
      <c r="X12" s="610"/>
      <c r="Y12" s="610"/>
      <c r="Z12" s="610"/>
      <c r="AA12" s="610"/>
      <c r="AB12" s="618"/>
      <c r="AC12" s="618"/>
      <c r="AD12" s="618"/>
      <c r="AE12" s="618"/>
      <c r="AF12" s="618"/>
      <c r="AG12" s="618"/>
      <c r="AH12" s="605"/>
      <c r="AI12" s="605"/>
      <c r="AJ12" s="605"/>
      <c r="AK12" s="606"/>
    </row>
    <row r="13" spans="1:45" s="219" customFormat="1" ht="24.6" customHeight="1" x14ac:dyDescent="0.15">
      <c r="A13" s="638"/>
      <c r="B13" s="607">
        <v>2</v>
      </c>
      <c r="C13" s="609"/>
      <c r="D13" s="609"/>
      <c r="E13" s="609"/>
      <c r="F13" s="609"/>
      <c r="G13" s="609"/>
      <c r="H13" s="609"/>
      <c r="I13" s="609"/>
      <c r="J13" s="611"/>
      <c r="K13" s="609"/>
      <c r="L13" s="609"/>
      <c r="M13" s="609"/>
      <c r="N13" s="609"/>
      <c r="O13" s="609"/>
      <c r="P13" s="612"/>
      <c r="Q13" s="612"/>
      <c r="R13" s="612"/>
      <c r="S13" s="612"/>
      <c r="T13" s="614">
        <f t="shared" ref="T13" si="0">M13*P13</f>
        <v>0</v>
      </c>
      <c r="U13" s="614"/>
      <c r="V13" s="614"/>
      <c r="W13" s="614"/>
      <c r="X13" s="616"/>
      <c r="Y13" s="609"/>
      <c r="Z13" s="609"/>
      <c r="AA13" s="609"/>
      <c r="AB13" s="617"/>
      <c r="AC13" s="617"/>
      <c r="AD13" s="617"/>
      <c r="AE13" s="617"/>
      <c r="AF13" s="617"/>
      <c r="AG13" s="617"/>
      <c r="AH13" s="605"/>
      <c r="AI13" s="605"/>
      <c r="AJ13" s="605"/>
      <c r="AK13" s="606"/>
    </row>
    <row r="14" spans="1:45" s="219" customFormat="1" ht="24.6" customHeight="1" x14ac:dyDescent="0.15">
      <c r="A14" s="638"/>
      <c r="B14" s="607"/>
      <c r="C14" s="610"/>
      <c r="D14" s="610"/>
      <c r="E14" s="610"/>
      <c r="F14" s="610"/>
      <c r="G14" s="610"/>
      <c r="H14" s="610"/>
      <c r="I14" s="610"/>
      <c r="J14" s="610"/>
      <c r="K14" s="610"/>
      <c r="L14" s="610"/>
      <c r="M14" s="610"/>
      <c r="N14" s="610"/>
      <c r="O14" s="610"/>
      <c r="P14" s="613"/>
      <c r="Q14" s="613"/>
      <c r="R14" s="613"/>
      <c r="S14" s="613"/>
      <c r="T14" s="615"/>
      <c r="U14" s="615"/>
      <c r="V14" s="615"/>
      <c r="W14" s="615"/>
      <c r="X14" s="610"/>
      <c r="Y14" s="610"/>
      <c r="Z14" s="610"/>
      <c r="AA14" s="610"/>
      <c r="AB14" s="618"/>
      <c r="AC14" s="618"/>
      <c r="AD14" s="618"/>
      <c r="AE14" s="618"/>
      <c r="AF14" s="618"/>
      <c r="AG14" s="618"/>
      <c r="AH14" s="605"/>
      <c r="AI14" s="605"/>
      <c r="AJ14" s="605"/>
      <c r="AK14" s="606"/>
    </row>
    <row r="15" spans="1:45" s="219" customFormat="1" ht="24.6" customHeight="1" x14ac:dyDescent="0.15">
      <c r="A15" s="638"/>
      <c r="B15" s="607"/>
      <c r="C15" s="610"/>
      <c r="D15" s="610"/>
      <c r="E15" s="610"/>
      <c r="F15" s="610"/>
      <c r="G15" s="610"/>
      <c r="H15" s="610"/>
      <c r="I15" s="610"/>
      <c r="J15" s="610"/>
      <c r="K15" s="610"/>
      <c r="L15" s="610"/>
      <c r="M15" s="610"/>
      <c r="N15" s="610"/>
      <c r="O15" s="610"/>
      <c r="P15" s="613"/>
      <c r="Q15" s="613"/>
      <c r="R15" s="613"/>
      <c r="S15" s="613"/>
      <c r="T15" s="615"/>
      <c r="U15" s="615"/>
      <c r="V15" s="615"/>
      <c r="W15" s="615"/>
      <c r="X15" s="610"/>
      <c r="Y15" s="610"/>
      <c r="Z15" s="610"/>
      <c r="AA15" s="610"/>
      <c r="AB15" s="618"/>
      <c r="AC15" s="618"/>
      <c r="AD15" s="618"/>
      <c r="AE15" s="618"/>
      <c r="AF15" s="618"/>
      <c r="AG15" s="618"/>
      <c r="AH15" s="605"/>
      <c r="AI15" s="605"/>
      <c r="AJ15" s="605"/>
      <c r="AK15" s="606"/>
    </row>
    <row r="16" spans="1:45" s="219" customFormat="1" ht="24.6" customHeight="1" thickBot="1" x14ac:dyDescent="0.2">
      <c r="A16" s="638"/>
      <c r="B16" s="621"/>
      <c r="C16" s="610"/>
      <c r="D16" s="610"/>
      <c r="E16" s="610"/>
      <c r="F16" s="610"/>
      <c r="G16" s="610"/>
      <c r="H16" s="610"/>
      <c r="I16" s="610"/>
      <c r="J16" s="610"/>
      <c r="K16" s="610"/>
      <c r="L16" s="610"/>
      <c r="M16" s="610"/>
      <c r="N16" s="610"/>
      <c r="O16" s="610"/>
      <c r="P16" s="613"/>
      <c r="Q16" s="613"/>
      <c r="R16" s="613"/>
      <c r="S16" s="613"/>
      <c r="T16" s="615"/>
      <c r="U16" s="615"/>
      <c r="V16" s="615"/>
      <c r="W16" s="615"/>
      <c r="X16" s="610"/>
      <c r="Y16" s="610"/>
      <c r="Z16" s="610"/>
      <c r="AA16" s="610"/>
      <c r="AB16" s="618"/>
      <c r="AC16" s="618"/>
      <c r="AD16" s="618"/>
      <c r="AE16" s="618"/>
      <c r="AF16" s="618"/>
      <c r="AG16" s="618"/>
      <c r="AH16" s="605"/>
      <c r="AI16" s="605"/>
      <c r="AJ16" s="605"/>
      <c r="AK16" s="606"/>
    </row>
    <row r="17" spans="1:46" s="219" customFormat="1" ht="24.6" customHeight="1" x14ac:dyDescent="0.15">
      <c r="A17" s="638"/>
      <c r="B17" s="607">
        <v>3</v>
      </c>
      <c r="C17" s="609"/>
      <c r="D17" s="609"/>
      <c r="E17" s="609"/>
      <c r="F17" s="609"/>
      <c r="G17" s="609"/>
      <c r="H17" s="609"/>
      <c r="I17" s="609"/>
      <c r="J17" s="611"/>
      <c r="K17" s="609"/>
      <c r="L17" s="609"/>
      <c r="M17" s="609"/>
      <c r="N17" s="609"/>
      <c r="O17" s="609"/>
      <c r="P17" s="612"/>
      <c r="Q17" s="612"/>
      <c r="R17" s="612"/>
      <c r="S17" s="612"/>
      <c r="T17" s="614">
        <f t="shared" ref="T17" si="1">M17*P17</f>
        <v>0</v>
      </c>
      <c r="U17" s="614"/>
      <c r="V17" s="614"/>
      <c r="W17" s="614"/>
      <c r="X17" s="616"/>
      <c r="Y17" s="609"/>
      <c r="Z17" s="609"/>
      <c r="AA17" s="609"/>
      <c r="AB17" s="617"/>
      <c r="AC17" s="617"/>
      <c r="AD17" s="617"/>
      <c r="AE17" s="617"/>
      <c r="AF17" s="617"/>
      <c r="AG17" s="617"/>
      <c r="AH17" s="605"/>
      <c r="AI17" s="605"/>
      <c r="AJ17" s="605"/>
      <c r="AK17" s="606"/>
    </row>
    <row r="18" spans="1:46" s="219" customFormat="1" ht="24.6" customHeight="1" x14ac:dyDescent="0.15">
      <c r="A18" s="638"/>
      <c r="B18" s="607"/>
      <c r="C18" s="610"/>
      <c r="D18" s="610"/>
      <c r="E18" s="610"/>
      <c r="F18" s="610"/>
      <c r="G18" s="610"/>
      <c r="H18" s="610"/>
      <c r="I18" s="610"/>
      <c r="J18" s="610"/>
      <c r="K18" s="610"/>
      <c r="L18" s="610"/>
      <c r="M18" s="610"/>
      <c r="N18" s="610"/>
      <c r="O18" s="610"/>
      <c r="P18" s="613"/>
      <c r="Q18" s="613"/>
      <c r="R18" s="613"/>
      <c r="S18" s="613"/>
      <c r="T18" s="615"/>
      <c r="U18" s="615"/>
      <c r="V18" s="615"/>
      <c r="W18" s="615"/>
      <c r="X18" s="610"/>
      <c r="Y18" s="610"/>
      <c r="Z18" s="610"/>
      <c r="AA18" s="610"/>
      <c r="AB18" s="618"/>
      <c r="AC18" s="618"/>
      <c r="AD18" s="618"/>
      <c r="AE18" s="618"/>
      <c r="AF18" s="618"/>
      <c r="AG18" s="618"/>
      <c r="AH18" s="605"/>
      <c r="AI18" s="605"/>
      <c r="AJ18" s="605"/>
      <c r="AK18" s="606"/>
    </row>
    <row r="19" spans="1:46" s="219" customFormat="1" ht="24.6" customHeight="1" x14ac:dyDescent="0.15">
      <c r="A19" s="638"/>
      <c r="B19" s="607"/>
      <c r="C19" s="610"/>
      <c r="D19" s="610"/>
      <c r="E19" s="610"/>
      <c r="F19" s="610"/>
      <c r="G19" s="610"/>
      <c r="H19" s="610"/>
      <c r="I19" s="610"/>
      <c r="J19" s="610"/>
      <c r="K19" s="610"/>
      <c r="L19" s="610"/>
      <c r="M19" s="610"/>
      <c r="N19" s="610"/>
      <c r="O19" s="610"/>
      <c r="P19" s="613"/>
      <c r="Q19" s="613"/>
      <c r="R19" s="613"/>
      <c r="S19" s="613"/>
      <c r="T19" s="615"/>
      <c r="U19" s="615"/>
      <c r="V19" s="615"/>
      <c r="W19" s="615"/>
      <c r="X19" s="610"/>
      <c r="Y19" s="610"/>
      <c r="Z19" s="610"/>
      <c r="AA19" s="610"/>
      <c r="AB19" s="618"/>
      <c r="AC19" s="618"/>
      <c r="AD19" s="618"/>
      <c r="AE19" s="618"/>
      <c r="AF19" s="618"/>
      <c r="AG19" s="618"/>
      <c r="AH19" s="605"/>
      <c r="AI19" s="605"/>
      <c r="AJ19" s="605"/>
      <c r="AK19" s="606"/>
    </row>
    <row r="20" spans="1:46" s="219" customFormat="1" ht="24.6" customHeight="1" thickBot="1" x14ac:dyDescent="0.2">
      <c r="A20" s="638"/>
      <c r="B20" s="621"/>
      <c r="C20" s="610"/>
      <c r="D20" s="610"/>
      <c r="E20" s="610"/>
      <c r="F20" s="610"/>
      <c r="G20" s="610"/>
      <c r="H20" s="610"/>
      <c r="I20" s="610"/>
      <c r="J20" s="610"/>
      <c r="K20" s="610"/>
      <c r="L20" s="610"/>
      <c r="M20" s="610"/>
      <c r="N20" s="610"/>
      <c r="O20" s="610"/>
      <c r="P20" s="613"/>
      <c r="Q20" s="613"/>
      <c r="R20" s="613"/>
      <c r="S20" s="613"/>
      <c r="T20" s="615"/>
      <c r="U20" s="615"/>
      <c r="V20" s="615"/>
      <c r="W20" s="615"/>
      <c r="X20" s="610"/>
      <c r="Y20" s="610"/>
      <c r="Z20" s="610"/>
      <c r="AA20" s="610"/>
      <c r="AB20" s="618"/>
      <c r="AC20" s="618"/>
      <c r="AD20" s="618"/>
      <c r="AE20" s="618"/>
      <c r="AF20" s="618"/>
      <c r="AG20" s="618"/>
      <c r="AH20" s="605"/>
      <c r="AI20" s="605"/>
      <c r="AJ20" s="605"/>
      <c r="AK20" s="606"/>
    </row>
    <row r="21" spans="1:46" s="219" customFormat="1" ht="24.6" customHeight="1" x14ac:dyDescent="0.15">
      <c r="A21" s="638"/>
      <c r="B21" s="607">
        <v>4</v>
      </c>
      <c r="C21" s="609"/>
      <c r="D21" s="609"/>
      <c r="E21" s="609"/>
      <c r="F21" s="609"/>
      <c r="G21" s="609"/>
      <c r="H21" s="609"/>
      <c r="I21" s="609"/>
      <c r="J21" s="611"/>
      <c r="K21" s="609"/>
      <c r="L21" s="609"/>
      <c r="M21" s="609"/>
      <c r="N21" s="609"/>
      <c r="O21" s="609"/>
      <c r="P21" s="612"/>
      <c r="Q21" s="612"/>
      <c r="R21" s="612"/>
      <c r="S21" s="612"/>
      <c r="T21" s="614">
        <f t="shared" ref="T21" si="2">M21*P21</f>
        <v>0</v>
      </c>
      <c r="U21" s="614"/>
      <c r="V21" s="614"/>
      <c r="W21" s="614"/>
      <c r="X21" s="616"/>
      <c r="Y21" s="609"/>
      <c r="Z21" s="609"/>
      <c r="AA21" s="609"/>
      <c r="AB21" s="617"/>
      <c r="AC21" s="617"/>
      <c r="AD21" s="617"/>
      <c r="AE21" s="617"/>
      <c r="AF21" s="617"/>
      <c r="AG21" s="617"/>
      <c r="AH21" s="605"/>
      <c r="AI21" s="605"/>
      <c r="AJ21" s="605"/>
      <c r="AK21" s="606"/>
    </row>
    <row r="22" spans="1:46" s="219" customFormat="1" ht="24.6" customHeight="1" x14ac:dyDescent="0.15">
      <c r="A22" s="638"/>
      <c r="B22" s="607"/>
      <c r="C22" s="610"/>
      <c r="D22" s="610"/>
      <c r="E22" s="610"/>
      <c r="F22" s="610"/>
      <c r="G22" s="610"/>
      <c r="H22" s="610"/>
      <c r="I22" s="610"/>
      <c r="J22" s="610"/>
      <c r="K22" s="610"/>
      <c r="L22" s="610"/>
      <c r="M22" s="610"/>
      <c r="N22" s="610"/>
      <c r="O22" s="610"/>
      <c r="P22" s="613"/>
      <c r="Q22" s="613"/>
      <c r="R22" s="613"/>
      <c r="S22" s="613"/>
      <c r="T22" s="615"/>
      <c r="U22" s="615"/>
      <c r="V22" s="615"/>
      <c r="W22" s="615"/>
      <c r="X22" s="610"/>
      <c r="Y22" s="610"/>
      <c r="Z22" s="610"/>
      <c r="AA22" s="610"/>
      <c r="AB22" s="618"/>
      <c r="AC22" s="618"/>
      <c r="AD22" s="618"/>
      <c r="AE22" s="618"/>
      <c r="AF22" s="618"/>
      <c r="AG22" s="618"/>
      <c r="AH22" s="605"/>
      <c r="AI22" s="605"/>
      <c r="AJ22" s="605"/>
      <c r="AK22" s="606"/>
    </row>
    <row r="23" spans="1:46" s="219" customFormat="1" ht="24.6" customHeight="1" x14ac:dyDescent="0.15">
      <c r="A23" s="638"/>
      <c r="B23" s="607"/>
      <c r="C23" s="610"/>
      <c r="D23" s="610"/>
      <c r="E23" s="610"/>
      <c r="F23" s="610"/>
      <c r="G23" s="610"/>
      <c r="H23" s="610"/>
      <c r="I23" s="610"/>
      <c r="J23" s="610"/>
      <c r="K23" s="610"/>
      <c r="L23" s="610"/>
      <c r="M23" s="610"/>
      <c r="N23" s="610"/>
      <c r="O23" s="610"/>
      <c r="P23" s="613"/>
      <c r="Q23" s="613"/>
      <c r="R23" s="613"/>
      <c r="S23" s="613"/>
      <c r="T23" s="615"/>
      <c r="U23" s="615"/>
      <c r="V23" s="615"/>
      <c r="W23" s="615"/>
      <c r="X23" s="610"/>
      <c r="Y23" s="610"/>
      <c r="Z23" s="610"/>
      <c r="AA23" s="610"/>
      <c r="AB23" s="618"/>
      <c r="AC23" s="618"/>
      <c r="AD23" s="618"/>
      <c r="AE23" s="618"/>
      <c r="AF23" s="618"/>
      <c r="AG23" s="618"/>
      <c r="AH23" s="605"/>
      <c r="AI23" s="605"/>
      <c r="AJ23" s="605"/>
      <c r="AK23" s="606"/>
    </row>
    <row r="24" spans="1:46" s="219" customFormat="1" ht="24.6" customHeight="1" thickBot="1" x14ac:dyDescent="0.2">
      <c r="A24" s="638"/>
      <c r="B24" s="621"/>
      <c r="C24" s="610"/>
      <c r="D24" s="610"/>
      <c r="E24" s="610"/>
      <c r="F24" s="610"/>
      <c r="G24" s="610"/>
      <c r="H24" s="610"/>
      <c r="I24" s="610"/>
      <c r="J24" s="610"/>
      <c r="K24" s="610"/>
      <c r="L24" s="610"/>
      <c r="M24" s="610"/>
      <c r="N24" s="610"/>
      <c r="O24" s="610"/>
      <c r="P24" s="613"/>
      <c r="Q24" s="613"/>
      <c r="R24" s="613"/>
      <c r="S24" s="613"/>
      <c r="T24" s="615"/>
      <c r="U24" s="615"/>
      <c r="V24" s="615"/>
      <c r="W24" s="615"/>
      <c r="X24" s="610"/>
      <c r="Y24" s="610"/>
      <c r="Z24" s="610"/>
      <c r="AA24" s="610"/>
      <c r="AB24" s="618"/>
      <c r="AC24" s="618"/>
      <c r="AD24" s="618"/>
      <c r="AE24" s="618"/>
      <c r="AF24" s="618"/>
      <c r="AG24" s="618"/>
      <c r="AH24" s="605"/>
      <c r="AI24" s="605"/>
      <c r="AJ24" s="605"/>
      <c r="AK24" s="606"/>
    </row>
    <row r="25" spans="1:46" s="219" customFormat="1" ht="24.6" customHeight="1" x14ac:dyDescent="0.15">
      <c r="A25" s="638"/>
      <c r="B25" s="607">
        <v>5</v>
      </c>
      <c r="C25" s="609"/>
      <c r="D25" s="609"/>
      <c r="E25" s="609"/>
      <c r="F25" s="609"/>
      <c r="G25" s="609"/>
      <c r="H25" s="609"/>
      <c r="I25" s="609"/>
      <c r="J25" s="611"/>
      <c r="K25" s="609"/>
      <c r="L25" s="609"/>
      <c r="M25" s="609"/>
      <c r="N25" s="609"/>
      <c r="O25" s="609"/>
      <c r="P25" s="612"/>
      <c r="Q25" s="612"/>
      <c r="R25" s="612"/>
      <c r="S25" s="612"/>
      <c r="T25" s="614">
        <f>M25*P25</f>
        <v>0</v>
      </c>
      <c r="U25" s="614"/>
      <c r="V25" s="614"/>
      <c r="W25" s="614"/>
      <c r="X25" s="616"/>
      <c r="Y25" s="609"/>
      <c r="Z25" s="609"/>
      <c r="AA25" s="609"/>
      <c r="AB25" s="617"/>
      <c r="AC25" s="617"/>
      <c r="AD25" s="617"/>
      <c r="AE25" s="617"/>
      <c r="AF25" s="617"/>
      <c r="AG25" s="617"/>
      <c r="AH25" s="605"/>
      <c r="AI25" s="605"/>
      <c r="AJ25" s="605"/>
      <c r="AK25" s="606"/>
    </row>
    <row r="26" spans="1:46" s="219" customFormat="1" ht="24.6" customHeight="1" x14ac:dyDescent="0.15">
      <c r="A26" s="638"/>
      <c r="B26" s="607"/>
      <c r="C26" s="610"/>
      <c r="D26" s="610"/>
      <c r="E26" s="610"/>
      <c r="F26" s="610"/>
      <c r="G26" s="610"/>
      <c r="H26" s="610"/>
      <c r="I26" s="610"/>
      <c r="J26" s="610"/>
      <c r="K26" s="610"/>
      <c r="L26" s="610"/>
      <c r="M26" s="610"/>
      <c r="N26" s="610"/>
      <c r="O26" s="610"/>
      <c r="P26" s="613"/>
      <c r="Q26" s="613"/>
      <c r="R26" s="613"/>
      <c r="S26" s="613"/>
      <c r="T26" s="615"/>
      <c r="U26" s="615"/>
      <c r="V26" s="615"/>
      <c r="W26" s="615"/>
      <c r="X26" s="610"/>
      <c r="Y26" s="610"/>
      <c r="Z26" s="610"/>
      <c r="AA26" s="610"/>
      <c r="AB26" s="618"/>
      <c r="AC26" s="618"/>
      <c r="AD26" s="618"/>
      <c r="AE26" s="618"/>
      <c r="AF26" s="618"/>
      <c r="AG26" s="618"/>
      <c r="AH26" s="605"/>
      <c r="AI26" s="605"/>
      <c r="AJ26" s="605"/>
      <c r="AK26" s="606"/>
    </row>
    <row r="27" spans="1:46" s="222" customFormat="1" ht="24.6" customHeight="1" x14ac:dyDescent="0.15">
      <c r="A27" s="638"/>
      <c r="B27" s="607"/>
      <c r="C27" s="610"/>
      <c r="D27" s="610"/>
      <c r="E27" s="610"/>
      <c r="F27" s="610"/>
      <c r="G27" s="610"/>
      <c r="H27" s="610"/>
      <c r="I27" s="610"/>
      <c r="J27" s="610"/>
      <c r="K27" s="610"/>
      <c r="L27" s="610"/>
      <c r="M27" s="610"/>
      <c r="N27" s="610"/>
      <c r="O27" s="610"/>
      <c r="P27" s="613"/>
      <c r="Q27" s="613"/>
      <c r="R27" s="613"/>
      <c r="S27" s="613"/>
      <c r="T27" s="615"/>
      <c r="U27" s="615"/>
      <c r="V27" s="615"/>
      <c r="W27" s="615"/>
      <c r="X27" s="610"/>
      <c r="Y27" s="610"/>
      <c r="Z27" s="610"/>
      <c r="AA27" s="610"/>
      <c r="AB27" s="618"/>
      <c r="AC27" s="618"/>
      <c r="AD27" s="618"/>
      <c r="AE27" s="618"/>
      <c r="AF27" s="618"/>
      <c r="AG27" s="618"/>
      <c r="AH27" s="605"/>
      <c r="AI27" s="605"/>
      <c r="AJ27" s="605"/>
      <c r="AK27" s="606"/>
    </row>
    <row r="28" spans="1:46" s="222" customFormat="1" ht="24.6" customHeight="1" thickBot="1" x14ac:dyDescent="0.2">
      <c r="A28" s="638"/>
      <c r="B28" s="608"/>
      <c r="C28" s="610"/>
      <c r="D28" s="610"/>
      <c r="E28" s="610"/>
      <c r="F28" s="610"/>
      <c r="G28" s="610"/>
      <c r="H28" s="610"/>
      <c r="I28" s="610"/>
      <c r="J28" s="610"/>
      <c r="K28" s="610"/>
      <c r="L28" s="610"/>
      <c r="M28" s="610"/>
      <c r="N28" s="610"/>
      <c r="O28" s="610"/>
      <c r="P28" s="613"/>
      <c r="Q28" s="613"/>
      <c r="R28" s="613"/>
      <c r="S28" s="613"/>
      <c r="T28" s="615"/>
      <c r="U28" s="615"/>
      <c r="V28" s="615"/>
      <c r="W28" s="615"/>
      <c r="X28" s="610"/>
      <c r="Y28" s="610"/>
      <c r="Z28" s="610"/>
      <c r="AA28" s="610"/>
      <c r="AB28" s="618"/>
      <c r="AC28" s="618"/>
      <c r="AD28" s="618"/>
      <c r="AE28" s="618"/>
      <c r="AF28" s="618"/>
      <c r="AG28" s="618"/>
      <c r="AH28" s="619"/>
      <c r="AI28" s="619"/>
      <c r="AJ28" s="619"/>
      <c r="AK28" s="620"/>
    </row>
    <row r="29" spans="1:46" s="222" customFormat="1" ht="20.100000000000001" customHeight="1" x14ac:dyDescent="0.15">
      <c r="B29" s="219" t="s">
        <v>291</v>
      </c>
      <c r="AB29" s="220"/>
      <c r="AC29" s="417"/>
      <c r="AD29" s="219"/>
      <c r="AE29" s="219"/>
      <c r="AF29" s="219"/>
      <c r="AG29" s="219"/>
      <c r="AH29" s="219"/>
      <c r="AI29" s="219"/>
      <c r="AJ29" s="219"/>
      <c r="AK29" s="219"/>
      <c r="AL29" s="128"/>
      <c r="AM29" s="128"/>
      <c r="AN29" s="128"/>
      <c r="AO29" s="128"/>
      <c r="AP29" s="128"/>
      <c r="AQ29" s="128"/>
      <c r="AR29" s="128"/>
      <c r="AS29" s="128"/>
      <c r="AT29" s="128"/>
    </row>
    <row r="30" spans="1:46" s="222" customFormat="1" ht="32.25" customHeight="1" x14ac:dyDescent="0.15">
      <c r="B30" s="418">
        <v>1</v>
      </c>
      <c r="C30" s="603" t="s">
        <v>411</v>
      </c>
      <c r="D30" s="603"/>
      <c r="E30" s="603"/>
      <c r="F30" s="603"/>
      <c r="G30" s="603"/>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128"/>
      <c r="AM30" s="128"/>
      <c r="AN30" s="128"/>
      <c r="AO30" s="128"/>
      <c r="AP30" s="128"/>
      <c r="AQ30" s="128"/>
      <c r="AR30" s="128"/>
      <c r="AS30" s="128"/>
      <c r="AT30" s="128"/>
    </row>
    <row r="31" spans="1:46" s="222" customFormat="1" ht="42.75" customHeight="1" x14ac:dyDescent="0.15">
      <c r="B31" s="418">
        <v>2</v>
      </c>
      <c r="C31" s="603" t="s">
        <v>292</v>
      </c>
      <c r="D31" s="603"/>
      <c r="E31" s="603"/>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128"/>
      <c r="AM31" s="128"/>
      <c r="AN31" s="128"/>
      <c r="AO31" s="128"/>
      <c r="AP31" s="128"/>
      <c r="AQ31" s="128"/>
      <c r="AR31" s="128"/>
      <c r="AS31" s="128"/>
      <c r="AT31" s="128"/>
    </row>
    <row r="32" spans="1:46" s="222" customFormat="1" ht="11.25" customHeight="1" x14ac:dyDescent="0.15">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128"/>
      <c r="AM32" s="128"/>
      <c r="AN32" s="128"/>
      <c r="AO32" s="128"/>
      <c r="AP32" s="128"/>
      <c r="AQ32" s="128"/>
      <c r="AR32" s="128"/>
      <c r="AS32" s="128"/>
      <c r="AT32" s="128"/>
    </row>
    <row r="33" spans="2:46" s="222" customFormat="1" ht="36" customHeight="1" x14ac:dyDescent="0.15">
      <c r="B33" s="604" t="s">
        <v>293</v>
      </c>
      <c r="C33" s="604"/>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128"/>
      <c r="AM33" s="128"/>
      <c r="AN33" s="128"/>
      <c r="AO33" s="128"/>
      <c r="AP33" s="128"/>
      <c r="AQ33" s="128"/>
      <c r="AR33" s="128"/>
      <c r="AS33" s="128"/>
      <c r="AT33" s="128"/>
    </row>
    <row r="34" spans="2:46" ht="18" customHeight="1" x14ac:dyDescent="0.15">
      <c r="B34" s="219"/>
      <c r="AB34" s="220"/>
      <c r="AC34" s="220"/>
    </row>
    <row r="35" spans="2:46" ht="18" customHeight="1" x14ac:dyDescent="0.15">
      <c r="B35" s="222"/>
    </row>
    <row r="36" spans="2:46" ht="18" customHeight="1" x14ac:dyDescent="0.15">
      <c r="B36" s="222"/>
    </row>
    <row r="37" spans="2:46" ht="18" customHeight="1" x14ac:dyDescent="0.15">
      <c r="B37" s="222"/>
    </row>
    <row r="42" spans="2:46" s="222" customFormat="1" ht="14.25" x14ac:dyDescent="0.15">
      <c r="B42" s="128"/>
      <c r="AE42" s="128"/>
      <c r="AF42" s="128"/>
      <c r="AG42" s="128"/>
      <c r="AH42" s="128"/>
      <c r="AI42" s="128"/>
      <c r="AJ42" s="128"/>
      <c r="AK42" s="128"/>
      <c r="AL42" s="128"/>
      <c r="AM42" s="128"/>
      <c r="AN42" s="128"/>
      <c r="AO42" s="128"/>
      <c r="AP42" s="128"/>
      <c r="AQ42" s="128"/>
      <c r="AR42" s="128"/>
      <c r="AS42" s="128"/>
      <c r="AT42" s="128"/>
    </row>
    <row r="43" spans="2:46" s="222" customFormat="1" ht="14.25" hidden="1" customHeight="1" x14ac:dyDescent="0.15">
      <c r="B43" s="128"/>
      <c r="AE43" s="128"/>
      <c r="AF43" s="128"/>
      <c r="AG43" s="128"/>
      <c r="AH43" s="128"/>
      <c r="AI43" s="128"/>
      <c r="AJ43" s="128"/>
      <c r="AK43" s="128"/>
      <c r="AL43" s="128"/>
      <c r="AM43" s="128"/>
      <c r="AN43" s="128"/>
      <c r="AO43" s="128"/>
      <c r="AP43" s="128"/>
      <c r="AQ43" s="128"/>
      <c r="AR43" s="128"/>
      <c r="AS43" s="128"/>
      <c r="AT43" s="128"/>
    </row>
    <row r="44" spans="2:46" s="222" customFormat="1" ht="14.25" x14ac:dyDescent="0.15">
      <c r="B44" s="128"/>
      <c r="AE44" s="128"/>
      <c r="AF44" s="128"/>
      <c r="AG44" s="128"/>
      <c r="AH44" s="128"/>
      <c r="AI44" s="128"/>
      <c r="AJ44" s="128"/>
      <c r="AK44" s="128"/>
      <c r="AL44" s="128"/>
      <c r="AM44" s="128"/>
      <c r="AN44" s="128"/>
      <c r="AO44" s="128"/>
      <c r="AP44" s="128"/>
      <c r="AQ44" s="128"/>
      <c r="AR44" s="128"/>
      <c r="AS44" s="128"/>
      <c r="AT44" s="128"/>
    </row>
    <row r="46" spans="2:46" ht="18" customHeight="1" x14ac:dyDescent="0.15">
      <c r="B46" s="222"/>
    </row>
    <row r="47" spans="2:46" ht="18" customHeight="1" x14ac:dyDescent="0.15">
      <c r="B47" s="222"/>
    </row>
    <row r="48" spans="2:46" ht="18" customHeight="1" x14ac:dyDescent="0.15">
      <c r="B48" s="222"/>
    </row>
  </sheetData>
  <sheetProtection algorithmName="SHA-512" hashValue="dCLHTdTxaJXcTgVlpSPtymJwEJTkKVBmV4sCtm68fL7QN83zzMektUnPhjx8935KV+LzA1U10Vq5/1e1GuyESg==" saltValue="7vvGj1nEoDRfS8CL2wV4Nw==" spinCount="100000" sheet="1" objects="1" scenarios="1" selectLockedCells="1"/>
  <mergeCells count="69">
    <mergeCell ref="C2:AK2"/>
    <mergeCell ref="A3:A4"/>
    <mergeCell ref="B3:B4"/>
    <mergeCell ref="C3:I4"/>
    <mergeCell ref="J3:L4"/>
    <mergeCell ref="M3:O4"/>
    <mergeCell ref="P3:S4"/>
    <mergeCell ref="T3:W4"/>
    <mergeCell ref="X3:AA4"/>
    <mergeCell ref="AB3:AG4"/>
    <mergeCell ref="AH3:AK4"/>
    <mergeCell ref="A5:A28"/>
    <mergeCell ref="B5:B8"/>
    <mergeCell ref="C5:I8"/>
    <mergeCell ref="J5:L8"/>
    <mergeCell ref="M5:O8"/>
    <mergeCell ref="B9:B12"/>
    <mergeCell ref="C9:I12"/>
    <mergeCell ref="J9:L12"/>
    <mergeCell ref="M9:O12"/>
    <mergeCell ref="P5:S8"/>
    <mergeCell ref="T5:W8"/>
    <mergeCell ref="X5:AA8"/>
    <mergeCell ref="AB5:AG8"/>
    <mergeCell ref="AH5:AK8"/>
    <mergeCell ref="P9:S12"/>
    <mergeCell ref="T9:W12"/>
    <mergeCell ref="X9:AA12"/>
    <mergeCell ref="AB9:AG12"/>
    <mergeCell ref="AH9:AK12"/>
    <mergeCell ref="X13:AA16"/>
    <mergeCell ref="AB13:AG16"/>
    <mergeCell ref="AH13:AK16"/>
    <mergeCell ref="B17:B20"/>
    <mergeCell ref="C17:I20"/>
    <mergeCell ref="J17:L20"/>
    <mergeCell ref="M17:O20"/>
    <mergeCell ref="P17:S20"/>
    <mergeCell ref="T17:W20"/>
    <mergeCell ref="X17:AA20"/>
    <mergeCell ref="B13:B16"/>
    <mergeCell ref="C13:I16"/>
    <mergeCell ref="J13:L16"/>
    <mergeCell ref="M13:O16"/>
    <mergeCell ref="P13:S16"/>
    <mergeCell ref="T13:W16"/>
    <mergeCell ref="AB17:AG20"/>
    <mergeCell ref="AH17:AK20"/>
    <mergeCell ref="B21:B24"/>
    <mergeCell ref="C21:I24"/>
    <mergeCell ref="J21:L24"/>
    <mergeCell ref="M21:O24"/>
    <mergeCell ref="P21:S24"/>
    <mergeCell ref="T21:W24"/>
    <mergeCell ref="X21:AA24"/>
    <mergeCell ref="AB21:AG24"/>
    <mergeCell ref="C30:AK30"/>
    <mergeCell ref="C31:AK31"/>
    <mergeCell ref="B33:AK33"/>
    <mergeCell ref="AH21:AK24"/>
    <mergeCell ref="B25:B28"/>
    <mergeCell ref="C25:I28"/>
    <mergeCell ref="J25:L28"/>
    <mergeCell ref="M25:O28"/>
    <mergeCell ref="P25:S28"/>
    <mergeCell ref="T25:W28"/>
    <mergeCell ref="X25:AA28"/>
    <mergeCell ref="AB25:AG28"/>
    <mergeCell ref="AH25:AK28"/>
  </mergeCells>
  <phoneticPr fontId="6"/>
  <printOptions horizontalCentered="1"/>
  <pageMargins left="0.55118110236220474" right="0.39370078740157483" top="0.59055118110236227" bottom="0.47244094488188981"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49F39-57F6-4ECA-8741-8D9674BAE63B}">
  <sheetPr>
    <tabColor rgb="FF0070C0"/>
    <pageSetUpPr fitToPage="1"/>
  </sheetPr>
  <dimension ref="A1:CF33"/>
  <sheetViews>
    <sheetView showGridLines="0" showZeros="0" view="pageBreakPreview" zoomScale="85" zoomScaleNormal="100" zoomScaleSheetLayoutView="85" workbookViewId="0">
      <selection activeCell="C5" sqref="C5:L5"/>
    </sheetView>
  </sheetViews>
  <sheetFormatPr defaultColWidth="3.125" defaultRowHeight="30" customHeight="1" x14ac:dyDescent="0.15"/>
  <cols>
    <col min="1" max="1" width="6.125" style="222" customWidth="1"/>
    <col min="2" max="2" width="38.75" style="222" customWidth="1"/>
    <col min="3" max="3" width="0.625" style="222" customWidth="1"/>
    <col min="4" max="4" width="2.625" style="222" customWidth="1"/>
    <col min="5" max="5" width="6.875" style="222" customWidth="1"/>
    <col min="6" max="6" width="9.375" style="128" customWidth="1"/>
    <col min="7" max="7" width="6.875" style="222" customWidth="1"/>
    <col min="8" max="8" width="9.375" style="222" customWidth="1"/>
    <col min="9" max="9" width="6.875" style="222" customWidth="1"/>
    <col min="10" max="10" width="9.375" style="4" customWidth="1"/>
    <col min="11" max="11" width="5.25" style="4" customWidth="1"/>
    <col min="12" max="12" width="8.625" style="4" customWidth="1"/>
    <col min="13" max="13" width="39.375" style="4" customWidth="1"/>
    <col min="14" max="14" width="7.625" style="246" customWidth="1"/>
    <col min="15" max="15" width="6.125" style="4" hidden="1" customWidth="1"/>
    <col min="16" max="16" width="3" style="4" hidden="1" customWidth="1"/>
    <col min="17" max="17" width="4.5" style="4" hidden="1" customWidth="1"/>
    <col min="18" max="18" width="6.625" style="4" customWidth="1"/>
    <col min="19" max="20" width="3.125" style="4" customWidth="1"/>
    <col min="21" max="46" width="3.125" style="4"/>
  </cols>
  <sheetData>
    <row r="1" spans="1:84" s="128" customFormat="1" ht="68.45" customHeight="1" thickBot="1" x14ac:dyDescent="0.2">
      <c r="A1" s="218" t="s">
        <v>490</v>
      </c>
      <c r="B1" s="218"/>
      <c r="C1" s="218"/>
      <c r="D1" s="218"/>
      <c r="E1" s="218"/>
      <c r="G1" s="218"/>
      <c r="H1" s="218"/>
      <c r="I1" s="218"/>
      <c r="J1" s="218"/>
      <c r="K1" s="218"/>
      <c r="L1" s="218"/>
      <c r="M1" s="218"/>
      <c r="N1" s="218"/>
      <c r="O1" s="218"/>
      <c r="P1" s="218"/>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row>
    <row r="2" spans="1:84" ht="30" customHeight="1" thickBot="1" x14ac:dyDescent="0.2">
      <c r="A2" s="658" t="s">
        <v>297</v>
      </c>
      <c r="B2" s="658"/>
      <c r="C2" s="659" t="s">
        <v>153</v>
      </c>
      <c r="D2" s="660"/>
      <c r="E2" s="660"/>
      <c r="F2" s="660"/>
      <c r="G2" s="660"/>
      <c r="H2" s="660"/>
      <c r="I2" s="660"/>
      <c r="J2" s="660"/>
      <c r="K2" s="660"/>
      <c r="L2" s="661"/>
      <c r="M2" s="224" t="s">
        <v>154</v>
      </c>
      <c r="N2" s="4"/>
      <c r="AT2"/>
    </row>
    <row r="3" spans="1:84" ht="30" customHeight="1" thickBot="1" x14ac:dyDescent="0.2">
      <c r="A3" s="225">
        <v>1</v>
      </c>
      <c r="B3" s="226" t="s">
        <v>492</v>
      </c>
      <c r="C3" s="227"/>
      <c r="D3" s="227"/>
      <c r="E3" s="411" t="s">
        <v>0</v>
      </c>
      <c r="F3" s="419">
        <v>8</v>
      </c>
      <c r="G3" s="229" t="s">
        <v>22</v>
      </c>
      <c r="H3" s="228"/>
      <c r="I3" s="230" t="s">
        <v>158</v>
      </c>
      <c r="J3" s="228"/>
      <c r="K3" s="662" t="s">
        <v>299</v>
      </c>
      <c r="L3" s="663"/>
      <c r="M3" s="231" t="s">
        <v>294</v>
      </c>
      <c r="N3" s="4"/>
      <c r="O3" s="128">
        <v>7</v>
      </c>
      <c r="P3" s="113">
        <v>1</v>
      </c>
      <c r="Q3" s="113">
        <v>1</v>
      </c>
      <c r="AT3"/>
    </row>
    <row r="4" spans="1:84" ht="49.15" customHeight="1" x14ac:dyDescent="0.15">
      <c r="A4" s="225">
        <v>2</v>
      </c>
      <c r="B4" s="226" t="s">
        <v>491</v>
      </c>
      <c r="C4" s="655"/>
      <c r="D4" s="656"/>
      <c r="E4" s="656"/>
      <c r="F4" s="656"/>
      <c r="G4" s="656"/>
      <c r="H4" s="656"/>
      <c r="I4" s="656"/>
      <c r="J4" s="656"/>
      <c r="K4" s="656"/>
      <c r="L4" s="657"/>
      <c r="M4" s="413" t="s">
        <v>498</v>
      </c>
      <c r="N4" s="4"/>
      <c r="O4" s="128">
        <v>8</v>
      </c>
      <c r="P4" s="113">
        <v>2</v>
      </c>
      <c r="Q4" s="113">
        <v>2</v>
      </c>
      <c r="AT4"/>
    </row>
    <row r="5" spans="1:84" ht="30" customHeight="1" x14ac:dyDescent="0.15">
      <c r="A5" s="233">
        <v>3</v>
      </c>
      <c r="B5" s="234" t="s">
        <v>493</v>
      </c>
      <c r="C5" s="664"/>
      <c r="D5" s="665"/>
      <c r="E5" s="665"/>
      <c r="F5" s="665"/>
      <c r="G5" s="665"/>
      <c r="H5" s="665"/>
      <c r="I5" s="665"/>
      <c r="J5" s="665"/>
      <c r="K5" s="665"/>
      <c r="L5" s="666"/>
      <c r="M5" s="414">
        <v>500000</v>
      </c>
      <c r="N5" s="4"/>
      <c r="P5" s="113">
        <v>3</v>
      </c>
      <c r="Q5" s="113">
        <v>3</v>
      </c>
      <c r="AT5"/>
    </row>
    <row r="6" spans="1:84" ht="30" customHeight="1" x14ac:dyDescent="0.15">
      <c r="A6" s="233">
        <v>4</v>
      </c>
      <c r="B6" s="234" t="s">
        <v>494</v>
      </c>
      <c r="C6" s="667"/>
      <c r="D6" s="668"/>
      <c r="E6" s="668"/>
      <c r="F6" s="668"/>
      <c r="G6" s="668"/>
      <c r="H6" s="668"/>
      <c r="I6" s="668"/>
      <c r="J6" s="668"/>
      <c r="K6" s="668"/>
      <c r="L6" s="669"/>
      <c r="M6" s="415">
        <v>46113</v>
      </c>
      <c r="N6" s="4"/>
      <c r="P6" s="113">
        <v>4</v>
      </c>
      <c r="Q6" s="113">
        <v>4</v>
      </c>
      <c r="AT6"/>
    </row>
    <row r="7" spans="1:84" ht="49.9" customHeight="1" x14ac:dyDescent="0.15">
      <c r="A7" s="225">
        <v>5</v>
      </c>
      <c r="B7" s="226" t="s">
        <v>495</v>
      </c>
      <c r="C7" s="655"/>
      <c r="D7" s="656"/>
      <c r="E7" s="656"/>
      <c r="F7" s="656"/>
      <c r="G7" s="656"/>
      <c r="H7" s="656"/>
      <c r="I7" s="656"/>
      <c r="J7" s="656"/>
      <c r="K7" s="656"/>
      <c r="L7" s="657"/>
      <c r="M7" s="413" t="s">
        <v>499</v>
      </c>
      <c r="N7" s="4"/>
      <c r="O7" s="128">
        <v>8</v>
      </c>
      <c r="P7" s="113">
        <v>5</v>
      </c>
      <c r="Q7" s="113">
        <v>5</v>
      </c>
      <c r="AT7"/>
    </row>
    <row r="8" spans="1:84" ht="30" customHeight="1" x14ac:dyDescent="0.15">
      <c r="A8" s="654" t="s">
        <v>295</v>
      </c>
      <c r="B8" s="654"/>
      <c r="C8" s="654"/>
      <c r="D8" s="654"/>
      <c r="E8" s="654"/>
      <c r="F8" s="654"/>
      <c r="G8" s="654"/>
      <c r="H8" s="654"/>
      <c r="I8" s="654"/>
      <c r="J8" s="654"/>
      <c r="K8" s="654"/>
      <c r="L8" s="654"/>
      <c r="M8" s="654"/>
      <c r="P8" s="113">
        <v>6</v>
      </c>
      <c r="Q8" s="113">
        <v>6</v>
      </c>
    </row>
    <row r="9" spans="1:84" ht="30" customHeight="1" x14ac:dyDescent="0.15">
      <c r="Q9" s="113">
        <v>7</v>
      </c>
    </row>
    <row r="10" spans="1:84" ht="30" customHeight="1" x14ac:dyDescent="0.15">
      <c r="Q10" s="113">
        <v>8</v>
      </c>
    </row>
    <row r="11" spans="1:84" ht="30" customHeight="1" x14ac:dyDescent="0.15">
      <c r="Q11" s="113">
        <v>9</v>
      </c>
    </row>
    <row r="12" spans="1:84" ht="30" customHeight="1" x14ac:dyDescent="0.15">
      <c r="Q12" s="113">
        <v>10</v>
      </c>
    </row>
    <row r="13" spans="1:84" ht="30" customHeight="1" x14ac:dyDescent="0.15">
      <c r="Q13" s="113">
        <v>11</v>
      </c>
    </row>
    <row r="14" spans="1:84" ht="30" customHeight="1" x14ac:dyDescent="0.15">
      <c r="Q14" s="113">
        <v>12</v>
      </c>
    </row>
    <row r="15" spans="1:84" ht="30" customHeight="1" x14ac:dyDescent="0.15">
      <c r="Q15" s="113">
        <v>13</v>
      </c>
    </row>
    <row r="16" spans="1:84" ht="30" customHeight="1" x14ac:dyDescent="0.15">
      <c r="Q16" s="113">
        <v>14</v>
      </c>
    </row>
    <row r="17" spans="17:17" ht="30" customHeight="1" x14ac:dyDescent="0.15">
      <c r="Q17" s="113">
        <v>15</v>
      </c>
    </row>
    <row r="18" spans="17:17" ht="30" customHeight="1" x14ac:dyDescent="0.15">
      <c r="Q18" s="113">
        <v>16</v>
      </c>
    </row>
    <row r="19" spans="17:17" ht="30" customHeight="1" x14ac:dyDescent="0.15">
      <c r="Q19" s="113">
        <v>17</v>
      </c>
    </row>
    <row r="20" spans="17:17" ht="30" customHeight="1" x14ac:dyDescent="0.15">
      <c r="Q20" s="113">
        <v>18</v>
      </c>
    </row>
    <row r="21" spans="17:17" ht="30" customHeight="1" x14ac:dyDescent="0.15">
      <c r="Q21" s="113">
        <v>19</v>
      </c>
    </row>
    <row r="22" spans="17:17" ht="30" customHeight="1" x14ac:dyDescent="0.15">
      <c r="Q22" s="113">
        <v>20</v>
      </c>
    </row>
    <row r="23" spans="17:17" ht="30" customHeight="1" x14ac:dyDescent="0.15">
      <c r="Q23" s="113">
        <v>21</v>
      </c>
    </row>
    <row r="24" spans="17:17" ht="30" customHeight="1" x14ac:dyDescent="0.15">
      <c r="Q24" s="113">
        <v>22</v>
      </c>
    </row>
    <row r="25" spans="17:17" ht="30" customHeight="1" x14ac:dyDescent="0.15">
      <c r="Q25" s="113">
        <v>23</v>
      </c>
    </row>
    <row r="26" spans="17:17" ht="30" customHeight="1" x14ac:dyDescent="0.15">
      <c r="Q26" s="113">
        <v>24</v>
      </c>
    </row>
    <row r="27" spans="17:17" ht="30" customHeight="1" x14ac:dyDescent="0.15">
      <c r="Q27" s="113">
        <v>25</v>
      </c>
    </row>
    <row r="28" spans="17:17" ht="30" customHeight="1" x14ac:dyDescent="0.15">
      <c r="Q28" s="113">
        <v>26</v>
      </c>
    </row>
    <row r="29" spans="17:17" ht="30" customHeight="1" x14ac:dyDescent="0.15">
      <c r="Q29" s="113">
        <v>27</v>
      </c>
    </row>
    <row r="30" spans="17:17" ht="30" customHeight="1" x14ac:dyDescent="0.15">
      <c r="Q30" s="113">
        <v>28</v>
      </c>
    </row>
    <row r="31" spans="17:17" ht="30" customHeight="1" x14ac:dyDescent="0.15">
      <c r="Q31" s="113">
        <v>29</v>
      </c>
    </row>
    <row r="32" spans="17:17" ht="30" customHeight="1" x14ac:dyDescent="0.15">
      <c r="Q32" s="113">
        <v>30</v>
      </c>
    </row>
    <row r="33" spans="17:17" ht="30" customHeight="1" x14ac:dyDescent="0.15">
      <c r="Q33" s="113">
        <v>31</v>
      </c>
    </row>
  </sheetData>
  <sheetProtection algorithmName="SHA-512" hashValue="bcht1hPEYeIU8a18pFboiN01dTUiYE7qjdOCh2NwCihdNQveMPzSJW5FjrJv15y60VZYJOIxnjaikO6blyTOGw==" saltValue="WZZ/mm3hlkPuZZ06Tajoyw==" spinCount="100000" sheet="1" objects="1" scenarios="1" selectLockedCells="1"/>
  <mergeCells count="8">
    <mergeCell ref="A8:M8"/>
    <mergeCell ref="C7:L7"/>
    <mergeCell ref="A2:B2"/>
    <mergeCell ref="C2:L2"/>
    <mergeCell ref="K3:L3"/>
    <mergeCell ref="C4:L4"/>
    <mergeCell ref="C5:L5"/>
    <mergeCell ref="C6:L6"/>
  </mergeCells>
  <phoneticPr fontId="6"/>
  <dataValidations count="2">
    <dataValidation type="list" imeMode="off" allowBlank="1" showInputMessage="1" showErrorMessage="1" sqref="J3" xr:uid="{CC317B02-4A4F-4F2E-AF6B-E3776D7C1C59}">
      <formula1>$Q$3:$Q$33</formula1>
    </dataValidation>
    <dataValidation type="list" imeMode="off" allowBlank="1" showInputMessage="1" showErrorMessage="1" sqref="H3" xr:uid="{AFA50607-D42F-4716-A8E4-03BD7C99E488}">
      <formula1>$P$3:$P$8</formula1>
    </dataValidation>
  </dataValidations>
  <printOptions horizontalCentered="1"/>
  <pageMargins left="0.55118110236220474" right="0.39370078740157483" top="0.59055118110236227" bottom="0.47244094488188981" header="0.31496062992125984" footer="0.31496062992125984"/>
  <pageSetup paperSize="9" scale="3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EA03-228F-4D62-97A4-C4EB85D9B0BC}">
  <sheetPr>
    <tabColor rgb="FF0070C0"/>
    <pageSetUpPr fitToPage="1"/>
  </sheetPr>
  <dimension ref="A1:CF33"/>
  <sheetViews>
    <sheetView showGridLines="0" showZeros="0" view="pageBreakPreview" topLeftCell="A3" zoomScale="85" zoomScaleNormal="100" zoomScaleSheetLayoutView="85" workbookViewId="0">
      <selection activeCell="D16" sqref="D16"/>
    </sheetView>
  </sheetViews>
  <sheetFormatPr defaultColWidth="3.125" defaultRowHeight="30" customHeight="1" x14ac:dyDescent="0.15"/>
  <cols>
    <col min="1" max="1" width="6.125" style="222" customWidth="1"/>
    <col min="2" max="2" width="38.75" style="222" customWidth="1"/>
    <col min="3" max="3" width="0.625" style="222" customWidth="1"/>
    <col min="4" max="4" width="2.625" style="222" customWidth="1"/>
    <col min="5" max="5" width="6.875" style="222" customWidth="1"/>
    <col min="6" max="6" width="9.375" style="128" customWidth="1"/>
    <col min="7" max="7" width="6.875" style="222" customWidth="1"/>
    <col min="8" max="8" width="9.375" style="222" customWidth="1"/>
    <col min="9" max="9" width="6.875" style="222" customWidth="1"/>
    <col min="10" max="10" width="9.375" style="4" customWidth="1"/>
    <col min="11" max="11" width="5.25" style="4" customWidth="1"/>
    <col min="12" max="12" width="8.625" style="4" customWidth="1"/>
    <col min="13" max="13" width="39.375" style="4" customWidth="1"/>
    <col min="14" max="14" width="7.625" style="246" customWidth="1"/>
    <col min="15" max="16" width="6.125" style="4" hidden="1" customWidth="1"/>
    <col min="17" max="17" width="4.5" style="4" hidden="1" customWidth="1"/>
    <col min="18" max="18" width="6.625" style="4" customWidth="1"/>
    <col min="19" max="20" width="3.125" style="4" customWidth="1"/>
    <col min="21" max="46" width="3.125" style="4"/>
  </cols>
  <sheetData>
    <row r="1" spans="1:84" s="128" customFormat="1" ht="68.45" customHeight="1" thickBot="1" x14ac:dyDescent="0.2">
      <c r="A1" s="218" t="s">
        <v>296</v>
      </c>
      <c r="B1" s="218"/>
      <c r="C1" s="218"/>
      <c r="D1" s="218"/>
      <c r="E1" s="218"/>
      <c r="G1" s="218"/>
      <c r="H1" s="218"/>
      <c r="I1" s="218"/>
      <c r="J1" s="218"/>
      <c r="K1" s="218"/>
      <c r="L1" s="218"/>
      <c r="M1" s="218"/>
      <c r="N1" s="218"/>
      <c r="O1" s="218"/>
      <c r="P1" s="218"/>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row>
    <row r="2" spans="1:84" ht="30" customHeight="1" thickBot="1" x14ac:dyDescent="0.2">
      <c r="A2" s="658" t="s">
        <v>297</v>
      </c>
      <c r="B2" s="658"/>
      <c r="C2" s="659" t="s">
        <v>153</v>
      </c>
      <c r="D2" s="660"/>
      <c r="E2" s="660"/>
      <c r="F2" s="660"/>
      <c r="G2" s="660"/>
      <c r="H2" s="660"/>
      <c r="I2" s="660"/>
      <c r="J2" s="660"/>
      <c r="K2" s="660"/>
      <c r="L2" s="661"/>
      <c r="M2" s="224" t="s">
        <v>154</v>
      </c>
      <c r="N2" s="4"/>
      <c r="AT2"/>
    </row>
    <row r="3" spans="1:84" ht="30" customHeight="1" thickBot="1" x14ac:dyDescent="0.2">
      <c r="A3" s="225">
        <v>1</v>
      </c>
      <c r="B3" s="226" t="s">
        <v>298</v>
      </c>
      <c r="C3" s="227"/>
      <c r="D3" s="227"/>
      <c r="E3" s="411" t="s">
        <v>0</v>
      </c>
      <c r="F3" s="412">
        <v>8</v>
      </c>
      <c r="G3" s="229" t="s">
        <v>22</v>
      </c>
      <c r="H3" s="228"/>
      <c r="I3" s="230" t="s">
        <v>158</v>
      </c>
      <c r="J3" s="228"/>
      <c r="K3" s="662" t="s">
        <v>299</v>
      </c>
      <c r="L3" s="663"/>
      <c r="M3" s="231" t="s">
        <v>294</v>
      </c>
      <c r="N3" s="4"/>
      <c r="O3" s="128">
        <v>7</v>
      </c>
      <c r="P3" s="113">
        <v>1</v>
      </c>
      <c r="Q3" s="113">
        <v>1</v>
      </c>
      <c r="AT3"/>
    </row>
    <row r="4" spans="1:84" ht="30" customHeight="1" x14ac:dyDescent="0.15">
      <c r="A4" s="225">
        <v>2</v>
      </c>
      <c r="B4" s="226" t="s">
        <v>300</v>
      </c>
      <c r="C4" s="693"/>
      <c r="D4" s="694"/>
      <c r="E4" s="694"/>
      <c r="F4" s="694"/>
      <c r="G4" s="694"/>
      <c r="H4" s="694"/>
      <c r="I4" s="694"/>
      <c r="J4" s="694"/>
      <c r="K4" s="694"/>
      <c r="L4" s="695"/>
      <c r="M4" s="232" t="s">
        <v>301</v>
      </c>
      <c r="N4" s="4"/>
      <c r="O4" s="128">
        <v>8</v>
      </c>
      <c r="P4" s="113">
        <v>2</v>
      </c>
      <c r="Q4" s="113">
        <v>2</v>
      </c>
      <c r="AT4"/>
    </row>
    <row r="5" spans="1:84" ht="30" customHeight="1" x14ac:dyDescent="0.15">
      <c r="A5" s="233">
        <v>3</v>
      </c>
      <c r="B5" s="234" t="s">
        <v>177</v>
      </c>
      <c r="C5" s="690"/>
      <c r="D5" s="691"/>
      <c r="E5" s="691"/>
      <c r="F5" s="691"/>
      <c r="G5" s="691"/>
      <c r="H5" s="691"/>
      <c r="I5" s="691"/>
      <c r="J5" s="691"/>
      <c r="K5" s="691"/>
      <c r="L5" s="692"/>
      <c r="M5" s="232" t="s">
        <v>178</v>
      </c>
      <c r="N5" s="4"/>
      <c r="P5" s="113">
        <v>3</v>
      </c>
      <c r="Q5" s="113">
        <v>3</v>
      </c>
      <c r="AT5"/>
    </row>
    <row r="6" spans="1:84" ht="30" customHeight="1" x14ac:dyDescent="0.15">
      <c r="A6" s="233">
        <v>4</v>
      </c>
      <c r="B6" s="234" t="s">
        <v>302</v>
      </c>
      <c r="C6" s="690"/>
      <c r="D6" s="691"/>
      <c r="E6" s="691"/>
      <c r="F6" s="691"/>
      <c r="G6" s="691"/>
      <c r="H6" s="691"/>
      <c r="I6" s="691"/>
      <c r="J6" s="691"/>
      <c r="K6" s="691"/>
      <c r="L6" s="692"/>
      <c r="M6" s="232" t="s">
        <v>303</v>
      </c>
      <c r="N6" s="4"/>
      <c r="P6" s="113">
        <v>4</v>
      </c>
      <c r="Q6" s="113">
        <v>4</v>
      </c>
      <c r="AT6"/>
    </row>
    <row r="7" spans="1:84" ht="6" customHeight="1" x14ac:dyDescent="0.15">
      <c r="A7" s="671">
        <v>5</v>
      </c>
      <c r="B7" s="671" t="s">
        <v>304</v>
      </c>
      <c r="D7" s="235"/>
      <c r="F7" s="236"/>
      <c r="G7" s="236"/>
      <c r="H7" s="236"/>
      <c r="I7" s="236"/>
      <c r="J7" s="236"/>
      <c r="K7" s="236"/>
      <c r="L7" s="237"/>
      <c r="M7" s="674" t="s">
        <v>294</v>
      </c>
      <c r="N7" s="4"/>
      <c r="P7" s="113">
        <v>5</v>
      </c>
      <c r="Q7" s="113">
        <v>5</v>
      </c>
      <c r="AT7"/>
    </row>
    <row r="8" spans="1:84" ht="15.75" customHeight="1" x14ac:dyDescent="0.15">
      <c r="A8" s="672"/>
      <c r="B8" s="672"/>
      <c r="C8" s="238"/>
      <c r="D8" s="239"/>
      <c r="E8" s="677" t="s">
        <v>305</v>
      </c>
      <c r="F8" s="677"/>
      <c r="G8" s="677"/>
      <c r="H8" s="677"/>
      <c r="I8" s="677"/>
      <c r="J8" s="677"/>
      <c r="K8" s="677"/>
      <c r="L8" s="678"/>
      <c r="M8" s="675"/>
      <c r="N8" s="4"/>
      <c r="P8" s="113">
        <v>6</v>
      </c>
      <c r="Q8" s="113">
        <v>6</v>
      </c>
      <c r="AT8"/>
    </row>
    <row r="9" spans="1:84" ht="21.75" customHeight="1" x14ac:dyDescent="0.15">
      <c r="A9" s="672"/>
      <c r="B9" s="672"/>
      <c r="C9" s="238"/>
      <c r="D9" s="240"/>
      <c r="E9" s="677"/>
      <c r="F9" s="677"/>
      <c r="G9" s="677"/>
      <c r="H9" s="677"/>
      <c r="I9" s="677"/>
      <c r="J9" s="677"/>
      <c r="K9" s="677"/>
      <c r="L9" s="678"/>
      <c r="M9" s="675"/>
      <c r="N9" s="4"/>
      <c r="O9" s="4" t="s">
        <v>306</v>
      </c>
      <c r="P9" s="113">
        <v>7</v>
      </c>
      <c r="Q9" s="113">
        <v>7</v>
      </c>
      <c r="AT9"/>
    </row>
    <row r="10" spans="1:84" ht="15.75" customHeight="1" x14ac:dyDescent="0.15">
      <c r="A10" s="672"/>
      <c r="B10" s="672"/>
      <c r="C10" s="241"/>
      <c r="D10" s="239"/>
      <c r="E10" s="679" t="s">
        <v>307</v>
      </c>
      <c r="F10" s="679"/>
      <c r="G10" s="679"/>
      <c r="H10" s="679"/>
      <c r="I10" s="679"/>
      <c r="J10" s="679"/>
      <c r="K10" s="679"/>
      <c r="L10" s="680"/>
      <c r="M10" s="675"/>
      <c r="N10" s="32"/>
      <c r="O10" s="32"/>
      <c r="P10" s="113">
        <v>8</v>
      </c>
      <c r="Q10" s="113">
        <v>8</v>
      </c>
      <c r="R10" s="32"/>
      <c r="S10" s="32"/>
      <c r="T10" s="32"/>
      <c r="U10" s="32"/>
      <c r="V10" s="32"/>
      <c r="W10" s="32"/>
      <c r="X10" s="32"/>
      <c r="Y10" s="32"/>
      <c r="Z10" s="32"/>
      <c r="AA10" s="32"/>
      <c r="AB10" s="32"/>
      <c r="AC10" s="32"/>
      <c r="AD10" s="32"/>
      <c r="AE10" s="32"/>
      <c r="AF10" s="32"/>
      <c r="AG10" s="32"/>
      <c r="AH10" s="32"/>
      <c r="AI10" s="32"/>
      <c r="AJ10" s="32"/>
      <c r="AK10" s="32"/>
      <c r="AL10" s="32"/>
      <c r="AT10"/>
    </row>
    <row r="11" spans="1:84" ht="21.75" customHeight="1" x14ac:dyDescent="0.15">
      <c r="A11" s="672"/>
      <c r="B11" s="672"/>
      <c r="C11" s="238"/>
      <c r="E11" s="679"/>
      <c r="F11" s="679"/>
      <c r="G11" s="679"/>
      <c r="H11" s="679"/>
      <c r="I11" s="679"/>
      <c r="J11" s="679"/>
      <c r="K11" s="679"/>
      <c r="L11" s="680"/>
      <c r="M11" s="675"/>
      <c r="N11" s="32"/>
      <c r="O11" s="32"/>
      <c r="P11" s="113">
        <v>9</v>
      </c>
      <c r="Q11" s="113">
        <v>9</v>
      </c>
      <c r="R11" s="32"/>
      <c r="S11" s="32"/>
      <c r="T11" s="32"/>
      <c r="U11" s="32"/>
      <c r="V11" s="32"/>
      <c r="W11" s="32"/>
      <c r="X11" s="32"/>
      <c r="Y11" s="32"/>
      <c r="Z11" s="32"/>
      <c r="AA11" s="32"/>
      <c r="AB11" s="32"/>
      <c r="AC11" s="32"/>
      <c r="AD11" s="32"/>
      <c r="AE11" s="32"/>
      <c r="AF11" s="32"/>
      <c r="AG11" s="32"/>
      <c r="AH11" s="32"/>
      <c r="AI11" s="32"/>
      <c r="AJ11" s="32"/>
      <c r="AK11" s="32"/>
      <c r="AL11" s="32"/>
      <c r="AS11"/>
      <c r="AT11"/>
    </row>
    <row r="12" spans="1:84" ht="15.75" customHeight="1" x14ac:dyDescent="0.15">
      <c r="A12" s="672"/>
      <c r="B12" s="672"/>
      <c r="C12" s="241"/>
      <c r="D12" s="239"/>
      <c r="E12" s="679" t="s">
        <v>308</v>
      </c>
      <c r="F12" s="679"/>
      <c r="G12" s="679"/>
      <c r="H12" s="679"/>
      <c r="I12" s="679"/>
      <c r="J12" s="679"/>
      <c r="K12" s="679"/>
      <c r="L12" s="680"/>
      <c r="M12" s="675"/>
      <c r="N12" s="32"/>
      <c r="O12" s="32"/>
      <c r="P12" s="113">
        <v>10</v>
      </c>
      <c r="Q12" s="113">
        <v>10</v>
      </c>
      <c r="R12" s="32"/>
      <c r="S12" s="32"/>
      <c r="T12" s="32"/>
      <c r="U12" s="32"/>
      <c r="V12" s="32"/>
      <c r="W12" s="32"/>
      <c r="X12" s="32"/>
      <c r="Y12" s="32"/>
      <c r="Z12" s="32"/>
      <c r="AA12" s="32"/>
      <c r="AB12" s="32"/>
      <c r="AC12" s="32"/>
      <c r="AD12" s="32"/>
      <c r="AE12" s="32"/>
      <c r="AF12" s="32"/>
      <c r="AG12" s="32"/>
      <c r="AH12" s="32"/>
      <c r="AI12" s="32"/>
      <c r="AJ12" s="32"/>
      <c r="AK12" s="32"/>
      <c r="AL12" s="32"/>
      <c r="AT12"/>
    </row>
    <row r="13" spans="1:84" ht="21.75" customHeight="1" x14ac:dyDescent="0.15">
      <c r="A13" s="672"/>
      <c r="B13" s="672"/>
      <c r="C13" s="238"/>
      <c r="E13" s="679"/>
      <c r="F13" s="679"/>
      <c r="G13" s="679"/>
      <c r="H13" s="679"/>
      <c r="I13" s="679"/>
      <c r="J13" s="679"/>
      <c r="K13" s="679"/>
      <c r="L13" s="680"/>
      <c r="M13" s="675"/>
      <c r="N13" s="4"/>
      <c r="P13" s="113">
        <v>11</v>
      </c>
      <c r="Q13" s="113">
        <v>11</v>
      </c>
      <c r="AT13"/>
    </row>
    <row r="14" spans="1:84" ht="15.75" customHeight="1" x14ac:dyDescent="0.15">
      <c r="A14" s="672"/>
      <c r="B14" s="672"/>
      <c r="C14" s="241"/>
      <c r="D14" s="239"/>
      <c r="E14" s="681" t="s">
        <v>309</v>
      </c>
      <c r="F14" s="681"/>
      <c r="G14" s="681"/>
      <c r="H14" s="681"/>
      <c r="I14" s="681"/>
      <c r="J14" s="681"/>
      <c r="K14" s="681"/>
      <c r="L14" s="682"/>
      <c r="M14" s="675"/>
      <c r="N14" s="242"/>
      <c r="O14" s="242"/>
      <c r="P14" s="113">
        <v>12</v>
      </c>
      <c r="Q14" s="113">
        <v>12</v>
      </c>
      <c r="R14" s="242"/>
      <c r="S14" s="242"/>
      <c r="T14" s="242"/>
      <c r="U14" s="242"/>
      <c r="V14" s="242"/>
      <c r="W14" s="242"/>
      <c r="X14" s="242"/>
      <c r="Y14" s="242"/>
      <c r="Z14" s="242"/>
      <c r="AA14" s="242"/>
      <c r="AB14" s="242"/>
      <c r="AC14" s="242"/>
      <c r="AD14" s="242"/>
      <c r="AE14" s="242"/>
      <c r="AF14" s="242"/>
      <c r="AG14" s="242"/>
      <c r="AH14" s="242"/>
      <c r="AI14" s="242"/>
      <c r="AJ14" s="242"/>
      <c r="AK14" s="242"/>
      <c r="AL14" s="242"/>
      <c r="AT14"/>
    </row>
    <row r="15" spans="1:84" ht="21.75" customHeight="1" x14ac:dyDescent="0.15">
      <c r="A15" s="672"/>
      <c r="B15" s="672"/>
      <c r="C15" s="238"/>
      <c r="E15" s="681"/>
      <c r="F15" s="681"/>
      <c r="G15" s="681"/>
      <c r="H15" s="681"/>
      <c r="I15" s="681"/>
      <c r="J15" s="681"/>
      <c r="K15" s="681"/>
      <c r="L15" s="682"/>
      <c r="M15" s="675"/>
      <c r="N15" s="242"/>
      <c r="O15" s="242"/>
      <c r="P15" s="242"/>
      <c r="Q15" s="113">
        <v>13</v>
      </c>
      <c r="R15" s="242"/>
      <c r="S15" s="242"/>
      <c r="T15" s="242"/>
      <c r="U15" s="242"/>
      <c r="V15" s="242"/>
      <c r="W15" s="242"/>
      <c r="X15" s="242"/>
      <c r="Y15" s="242"/>
      <c r="Z15" s="242"/>
      <c r="AA15" s="242"/>
      <c r="AB15" s="242"/>
      <c r="AC15" s="242"/>
      <c r="AD15" s="242"/>
      <c r="AE15" s="242"/>
      <c r="AF15" s="242"/>
      <c r="AG15" s="242"/>
      <c r="AH15" s="242"/>
      <c r="AI15" s="242"/>
      <c r="AJ15" s="242"/>
      <c r="AK15" s="242"/>
      <c r="AL15" s="242"/>
      <c r="AT15"/>
    </row>
    <row r="16" spans="1:84" ht="15.75" customHeight="1" x14ac:dyDescent="0.15">
      <c r="A16" s="672"/>
      <c r="B16" s="672"/>
      <c r="C16" s="241"/>
      <c r="D16" s="239"/>
      <c r="E16" s="683" t="s">
        <v>310</v>
      </c>
      <c r="F16" s="684"/>
      <c r="G16" s="684"/>
      <c r="H16" s="684"/>
      <c r="I16" s="684"/>
      <c r="J16" s="684"/>
      <c r="K16" s="684"/>
      <c r="L16" s="685"/>
      <c r="M16" s="675"/>
      <c r="N16" s="4"/>
      <c r="Q16" s="113">
        <v>14</v>
      </c>
      <c r="AT16"/>
    </row>
    <row r="17" spans="1:46" ht="30" customHeight="1" x14ac:dyDescent="0.15">
      <c r="A17" s="672"/>
      <c r="B17" s="672"/>
      <c r="D17" s="243"/>
      <c r="E17" s="686"/>
      <c r="F17" s="686"/>
      <c r="G17" s="686"/>
      <c r="H17" s="686"/>
      <c r="I17" s="686"/>
      <c r="J17" s="686"/>
      <c r="K17" s="686"/>
      <c r="L17" s="687"/>
      <c r="M17" s="675"/>
      <c r="N17" s="4"/>
      <c r="Q17" s="113">
        <v>15</v>
      </c>
      <c r="AT17"/>
    </row>
    <row r="18" spans="1:46" ht="30" customHeight="1" x14ac:dyDescent="0.15">
      <c r="A18" s="672"/>
      <c r="B18" s="672"/>
      <c r="D18" s="243"/>
      <c r="E18" s="686"/>
      <c r="F18" s="686"/>
      <c r="G18" s="686"/>
      <c r="H18" s="686"/>
      <c r="I18" s="686"/>
      <c r="J18" s="686"/>
      <c r="K18" s="686"/>
      <c r="L18" s="687"/>
      <c r="M18" s="675"/>
      <c r="N18" s="4"/>
      <c r="Q18" s="113">
        <v>16</v>
      </c>
      <c r="AT18"/>
    </row>
    <row r="19" spans="1:46" ht="56.25" customHeight="1" thickBot="1" x14ac:dyDescent="0.2">
      <c r="A19" s="673"/>
      <c r="B19" s="673"/>
      <c r="C19" s="244"/>
      <c r="D19" s="245"/>
      <c r="E19" s="688" t="s">
        <v>311</v>
      </c>
      <c r="F19" s="688"/>
      <c r="G19" s="688"/>
      <c r="H19" s="688"/>
      <c r="I19" s="688"/>
      <c r="J19" s="688"/>
      <c r="K19" s="688"/>
      <c r="L19" s="689"/>
      <c r="M19" s="676"/>
      <c r="N19" s="4"/>
      <c r="Q19" s="113">
        <v>17</v>
      </c>
      <c r="AT19"/>
    </row>
    <row r="20" spans="1:46" ht="30" customHeight="1" x14ac:dyDescent="0.15">
      <c r="A20" s="670" t="s">
        <v>496</v>
      </c>
      <c r="B20" s="670"/>
      <c r="C20" s="670"/>
      <c r="D20" s="670"/>
      <c r="E20" s="670"/>
      <c r="F20" s="670"/>
      <c r="G20" s="670"/>
      <c r="H20" s="670"/>
      <c r="I20" s="670"/>
      <c r="J20" s="670"/>
      <c r="K20" s="670"/>
      <c r="L20" s="670"/>
      <c r="M20" s="670"/>
      <c r="Q20" s="113">
        <v>18</v>
      </c>
    </row>
    <row r="21" spans="1:46" ht="30" customHeight="1" x14ac:dyDescent="0.15">
      <c r="Q21" s="113">
        <v>19</v>
      </c>
    </row>
    <row r="22" spans="1:46" ht="30" customHeight="1" x14ac:dyDescent="0.15">
      <c r="Q22" s="113">
        <v>20</v>
      </c>
    </row>
    <row r="23" spans="1:46" ht="30" customHeight="1" x14ac:dyDescent="0.15">
      <c r="Q23" s="113">
        <v>21</v>
      </c>
    </row>
    <row r="24" spans="1:46" ht="30" customHeight="1" x14ac:dyDescent="0.15">
      <c r="Q24" s="113">
        <v>22</v>
      </c>
    </row>
    <row r="25" spans="1:46" ht="30" customHeight="1" x14ac:dyDescent="0.15">
      <c r="Q25" s="113">
        <v>23</v>
      </c>
    </row>
    <row r="26" spans="1:46" ht="30" customHeight="1" x14ac:dyDescent="0.15">
      <c r="Q26" s="113">
        <v>24</v>
      </c>
    </row>
    <row r="27" spans="1:46" ht="30" customHeight="1" x14ac:dyDescent="0.15">
      <c r="Q27" s="113">
        <v>25</v>
      </c>
    </row>
    <row r="28" spans="1:46" ht="30" customHeight="1" x14ac:dyDescent="0.15">
      <c r="Q28" s="113">
        <v>26</v>
      </c>
    </row>
    <row r="29" spans="1:46" ht="30" customHeight="1" x14ac:dyDescent="0.15">
      <c r="Q29" s="113">
        <v>27</v>
      </c>
    </row>
    <row r="30" spans="1:46" ht="30" customHeight="1" x14ac:dyDescent="0.15">
      <c r="Q30" s="113">
        <v>28</v>
      </c>
    </row>
    <row r="31" spans="1:46" ht="30" customHeight="1" x14ac:dyDescent="0.15">
      <c r="Q31" s="113">
        <v>29</v>
      </c>
    </row>
    <row r="32" spans="1:46" ht="30" customHeight="1" x14ac:dyDescent="0.15">
      <c r="Q32" s="113">
        <v>30</v>
      </c>
    </row>
    <row r="33" spans="17:17" ht="30" customHeight="1" x14ac:dyDescent="0.15">
      <c r="Q33" s="113">
        <v>31</v>
      </c>
    </row>
  </sheetData>
  <sheetProtection algorithmName="SHA-512" hashValue="PtiBaPKixCWqEy5c0nZJCvuQSTyYj6x1Vsk3jKlhNjYXBYlvpqN89gXG4AapN1BbnNBkyiLpZ9ZR2TKj81dZuQ==" saltValue="UZD4Xq8RiFyg8iTUuQFqig==" spinCount="100000" sheet="1" objects="1" scenarios="1" selectLockedCells="1"/>
  <mergeCells count="17">
    <mergeCell ref="C6:L6"/>
    <mergeCell ref="A2:B2"/>
    <mergeCell ref="C2:L2"/>
    <mergeCell ref="K3:L3"/>
    <mergeCell ref="C4:L4"/>
    <mergeCell ref="C5:L5"/>
    <mergeCell ref="A20:M20"/>
    <mergeCell ref="A7:A19"/>
    <mergeCell ref="B7:B19"/>
    <mergeCell ref="M7:M19"/>
    <mergeCell ref="E8:L9"/>
    <mergeCell ref="E10:L11"/>
    <mergeCell ref="E12:L13"/>
    <mergeCell ref="E14:L15"/>
    <mergeCell ref="E16:L16"/>
    <mergeCell ref="E17:L18"/>
    <mergeCell ref="E19:L19"/>
  </mergeCells>
  <phoneticPr fontId="6"/>
  <dataValidations count="3">
    <dataValidation type="list" allowBlank="1" showInputMessage="1" showErrorMessage="1" sqref="D10 D12 D14 D16 D8" xr:uid="{D65D0B46-DC3B-45A0-ADC0-329F92774F01}">
      <formula1>$O$8:$O$9</formula1>
    </dataValidation>
    <dataValidation type="list" imeMode="off" allowBlank="1" showInputMessage="1" showErrorMessage="1" sqref="H3" xr:uid="{CCE29D80-4572-45A1-83BF-BB29D6190E80}">
      <formula1>$P$3:$P$9</formula1>
    </dataValidation>
    <dataValidation type="list" imeMode="off" allowBlank="1" showInputMessage="1" showErrorMessage="1" sqref="J3" xr:uid="{743A29F8-809C-42DC-BB6C-1A996F6A941B}">
      <formula1>$Q$3:$Q$33</formula1>
    </dataValidation>
  </dataValidations>
  <printOptions horizontalCentered="1"/>
  <pageMargins left="0.55118110236220474" right="0.39370078740157483" top="0.59055118110236227" bottom="0.47244094488188981" header="0.31496062992125984" footer="0.31496062992125984"/>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DD5B-268A-4547-BB55-F65909425168}">
  <sheetPr>
    <tabColor rgb="FF0070C0"/>
  </sheetPr>
  <dimension ref="A1:CM312"/>
  <sheetViews>
    <sheetView showGridLines="0" topLeftCell="A4" zoomScale="85" zoomScaleNormal="85" workbookViewId="0">
      <selection activeCell="D12" sqref="D12"/>
    </sheetView>
  </sheetViews>
  <sheetFormatPr defaultColWidth="3.125" defaultRowHeight="18" customHeight="1" x14ac:dyDescent="0.15"/>
  <cols>
    <col min="1" max="1" width="3.75" style="4" customWidth="1"/>
    <col min="2" max="2" width="4.125" style="4" customWidth="1"/>
    <col min="3" max="3" width="11.375" style="4" customWidth="1"/>
    <col min="4" max="17" width="12.625" style="4" customWidth="1"/>
    <col min="18" max="18" width="2.625" style="4" hidden="1" customWidth="1"/>
    <col min="19" max="19" width="7" style="4" hidden="1" customWidth="1"/>
    <col min="20" max="20" width="3.125" style="4" hidden="1" customWidth="1"/>
    <col min="21" max="38" width="2.625" style="4" customWidth="1"/>
    <col min="39" max="39" width="1.875" style="4" hidden="1" customWidth="1"/>
    <col min="40" max="40" width="1.875" hidden="1" customWidth="1"/>
    <col min="41" max="41" width="5.375" hidden="1" customWidth="1"/>
    <col min="42" max="90" width="1.875" hidden="1" customWidth="1"/>
    <col min="91" max="91" width="18.875" customWidth="1"/>
    <col min="92" max="244" width="1.875" customWidth="1"/>
  </cols>
  <sheetData>
    <row r="1" spans="1:91" s="128" customFormat="1" ht="42.75" customHeight="1" x14ac:dyDescent="0.15">
      <c r="A1" s="713" t="s">
        <v>436</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c r="AY1" s="713"/>
      <c r="AZ1" s="713"/>
      <c r="BA1" s="713"/>
      <c r="BB1" s="713"/>
      <c r="BC1" s="713"/>
      <c r="BD1" s="713"/>
      <c r="BE1" s="713"/>
      <c r="BF1" s="713"/>
      <c r="BG1" s="713"/>
      <c r="BH1" s="713"/>
      <c r="BI1" s="713"/>
      <c r="BJ1" s="713"/>
      <c r="BK1" s="713"/>
      <c r="BL1" s="713"/>
      <c r="BM1" s="713"/>
      <c r="BN1" s="713"/>
      <c r="BO1" s="713"/>
      <c r="BP1" s="713"/>
      <c r="BQ1" s="713"/>
      <c r="BR1" s="713"/>
      <c r="BS1" s="713"/>
      <c r="BT1" s="713"/>
      <c r="BU1" s="713"/>
      <c r="BV1" s="713"/>
      <c r="BW1" s="713"/>
      <c r="BX1" s="713"/>
      <c r="BY1" s="713"/>
      <c r="BZ1" s="713"/>
      <c r="CA1" s="713"/>
      <c r="CB1" s="713"/>
      <c r="CC1" s="713"/>
      <c r="CD1" s="713"/>
      <c r="CE1" s="713"/>
      <c r="CF1" s="713"/>
      <c r="CG1" s="713"/>
      <c r="CH1" s="713"/>
      <c r="CI1" s="713"/>
      <c r="CJ1" s="713"/>
      <c r="CK1" s="713"/>
      <c r="CL1" s="713"/>
      <c r="CM1" s="713"/>
    </row>
    <row r="2" spans="1:91" s="128" customFormat="1" ht="174" customHeight="1" x14ac:dyDescent="0.15">
      <c r="A2" s="714" t="s">
        <v>437</v>
      </c>
      <c r="B2" s="714"/>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c r="CE2" s="714"/>
      <c r="CF2" s="714"/>
      <c r="CG2" s="714"/>
      <c r="CH2" s="714"/>
      <c r="CI2" s="714"/>
      <c r="CJ2" s="714"/>
      <c r="CK2" s="714"/>
      <c r="CL2" s="714"/>
      <c r="CM2" s="714"/>
    </row>
    <row r="3" spans="1:91" s="2" customFormat="1" ht="15.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52"/>
      <c r="AD3" s="52"/>
      <c r="AE3" s="4"/>
      <c r="AF3" s="52"/>
      <c r="AG3" s="52"/>
      <c r="AH3" s="4"/>
      <c r="AI3" s="52"/>
      <c r="AJ3" s="52"/>
      <c r="AK3" s="4"/>
      <c r="AL3" s="4"/>
    </row>
    <row r="4" spans="1:91" ht="9" customHeight="1" thickBot="1" x14ac:dyDescent="0.2"/>
    <row r="5" spans="1:91" ht="26.25" customHeight="1" x14ac:dyDescent="0.15">
      <c r="A5" s="350" t="s">
        <v>419</v>
      </c>
      <c r="B5" s="715">
        <f>COUNTA(B11:C310)</f>
        <v>0</v>
      </c>
      <c r="C5" s="716"/>
      <c r="D5" s="717" t="s">
        <v>420</v>
      </c>
      <c r="E5" s="718"/>
      <c r="F5" s="718"/>
      <c r="G5" s="718"/>
      <c r="H5" s="718"/>
      <c r="I5" s="719"/>
      <c r="J5" s="351" t="str">
        <f>IF(ISNUMBER(J11),ROUND(AVERAGE(J11:J310),2),"")</f>
        <v/>
      </c>
      <c r="K5" s="717" t="s">
        <v>421</v>
      </c>
      <c r="L5" s="718"/>
      <c r="M5" s="718"/>
      <c r="N5" s="718"/>
      <c r="O5" s="718"/>
      <c r="P5" s="719"/>
      <c r="Q5" s="352" t="str">
        <f>IF(ISNUMBER(Q11),ROUND(AVERAGE(Q11:Q310),2),"")</f>
        <v/>
      </c>
      <c r="R5" s="353"/>
      <c r="S5" s="353"/>
      <c r="T5"/>
      <c r="U5"/>
      <c r="V5"/>
      <c r="W5"/>
      <c r="X5"/>
      <c r="Y5"/>
      <c r="Z5"/>
      <c r="AA5"/>
      <c r="AB5"/>
      <c r="AC5"/>
      <c r="AD5"/>
      <c r="AE5"/>
      <c r="AF5"/>
      <c r="AG5"/>
      <c r="AH5"/>
      <c r="AI5"/>
      <c r="AJ5"/>
      <c r="AK5"/>
      <c r="AL5"/>
      <c r="AM5"/>
    </row>
    <row r="6" spans="1:91" ht="26.45" customHeight="1" thickBot="1" x14ac:dyDescent="0.2">
      <c r="A6" s="720" t="s">
        <v>422</v>
      </c>
      <c r="B6" s="721"/>
      <c r="C6" s="721"/>
      <c r="D6" s="721"/>
      <c r="E6" s="721"/>
      <c r="F6" s="721"/>
      <c r="G6" s="721"/>
      <c r="H6" s="721"/>
      <c r="I6" s="721"/>
      <c r="J6" s="721"/>
      <c r="K6" s="722"/>
      <c r="L6" s="722"/>
      <c r="M6" s="722"/>
      <c r="N6" s="722"/>
      <c r="O6" s="723"/>
      <c r="P6" s="724" t="str">
        <f>IF(ISNUMBER(J5),IF(ISNUMBER(Q5),ROUNDDOWN((Q5-J5)/J5*100,3),""),"")</f>
        <v/>
      </c>
      <c r="Q6" s="725"/>
      <c r="R6" s="353"/>
      <c r="S6" s="354"/>
      <c r="T6"/>
      <c r="U6"/>
      <c r="V6"/>
      <c r="W6"/>
      <c r="X6"/>
      <c r="Y6"/>
      <c r="Z6"/>
      <c r="AA6"/>
      <c r="AB6"/>
      <c r="AC6"/>
      <c r="AD6"/>
      <c r="AE6"/>
      <c r="AF6"/>
      <c r="AG6"/>
      <c r="AH6"/>
      <c r="AI6"/>
      <c r="AJ6"/>
      <c r="AK6"/>
      <c r="AL6"/>
      <c r="AM6"/>
    </row>
    <row r="7" spans="1:91" ht="18" customHeight="1" thickBot="1" x14ac:dyDescent="0.2">
      <c r="A7" s="696" t="s">
        <v>423</v>
      </c>
      <c r="B7" s="697"/>
      <c r="C7" s="697"/>
      <c r="D7" s="697"/>
      <c r="E7" s="697"/>
      <c r="F7" s="697"/>
      <c r="G7" s="697"/>
      <c r="H7" s="697"/>
      <c r="I7" s="697"/>
      <c r="J7" s="697"/>
      <c r="K7" s="697"/>
      <c r="L7" s="697"/>
      <c r="M7" s="697"/>
      <c r="N7" s="697"/>
      <c r="O7" s="697"/>
      <c r="P7" s="697"/>
      <c r="Q7" s="698"/>
      <c r="R7" s="353"/>
      <c r="S7" s="353"/>
      <c r="T7"/>
      <c r="U7"/>
      <c r="V7"/>
      <c r="W7"/>
      <c r="X7"/>
      <c r="Y7"/>
      <c r="Z7"/>
      <c r="AA7"/>
      <c r="AB7"/>
      <c r="AC7"/>
      <c r="AD7"/>
      <c r="AE7"/>
      <c r="AF7"/>
      <c r="AG7"/>
      <c r="AH7"/>
      <c r="AI7"/>
      <c r="AJ7"/>
      <c r="AK7"/>
      <c r="AL7"/>
      <c r="AM7"/>
    </row>
    <row r="8" spans="1:91" s="355" customFormat="1" ht="11.45" customHeight="1" x14ac:dyDescent="0.15">
      <c r="A8" s="699" t="s">
        <v>424</v>
      </c>
      <c r="B8" s="701" t="s">
        <v>425</v>
      </c>
      <c r="C8" s="702"/>
      <c r="D8" s="705" t="s">
        <v>426</v>
      </c>
      <c r="E8" s="706"/>
      <c r="F8" s="706"/>
      <c r="G8" s="706"/>
      <c r="H8" s="706"/>
      <c r="I8" s="706"/>
      <c r="J8" s="707"/>
      <c r="K8" s="705" t="s">
        <v>427</v>
      </c>
      <c r="L8" s="706"/>
      <c r="M8" s="706"/>
      <c r="N8" s="706"/>
      <c r="O8" s="706"/>
      <c r="P8" s="706"/>
      <c r="Q8" s="707"/>
    </row>
    <row r="9" spans="1:91" s="355" customFormat="1" ht="23.45" customHeight="1" x14ac:dyDescent="0.15">
      <c r="A9" s="700"/>
      <c r="B9" s="703"/>
      <c r="C9" s="704"/>
      <c r="D9" s="708" t="s">
        <v>428</v>
      </c>
      <c r="E9" s="709"/>
      <c r="F9" s="710">
        <v>45901</v>
      </c>
      <c r="G9" s="711"/>
      <c r="H9" s="711"/>
      <c r="I9" s="711"/>
      <c r="J9" s="712"/>
      <c r="K9" s="708" t="s">
        <v>428</v>
      </c>
      <c r="L9" s="709"/>
      <c r="M9" s="356"/>
      <c r="N9" s="357"/>
      <c r="O9" s="358" t="s">
        <v>22</v>
      </c>
      <c r="P9" s="357"/>
      <c r="Q9" s="359" t="s">
        <v>158</v>
      </c>
    </row>
    <row r="10" spans="1:91" s="355" customFormat="1" ht="33.75" x14ac:dyDescent="0.15">
      <c r="A10" s="700"/>
      <c r="B10" s="703"/>
      <c r="C10" s="704"/>
      <c r="D10" s="360" t="s">
        <v>429</v>
      </c>
      <c r="E10" s="361" t="s">
        <v>430</v>
      </c>
      <c r="F10" s="361" t="s">
        <v>431</v>
      </c>
      <c r="G10" s="361" t="s">
        <v>432</v>
      </c>
      <c r="H10" s="361" t="s">
        <v>433</v>
      </c>
      <c r="I10" s="361" t="s">
        <v>434</v>
      </c>
      <c r="J10" s="362" t="s">
        <v>435</v>
      </c>
      <c r="K10" s="360" t="s">
        <v>429</v>
      </c>
      <c r="L10" s="361" t="s">
        <v>430</v>
      </c>
      <c r="M10" s="361" t="s">
        <v>431</v>
      </c>
      <c r="N10" s="361" t="s">
        <v>432</v>
      </c>
      <c r="O10" s="361" t="s">
        <v>433</v>
      </c>
      <c r="P10" s="361" t="s">
        <v>434</v>
      </c>
      <c r="Q10" s="362" t="s">
        <v>435</v>
      </c>
      <c r="S10" s="355">
        <v>2025</v>
      </c>
      <c r="T10" s="355">
        <v>1</v>
      </c>
    </row>
    <row r="11" spans="1:91" s="355" customFormat="1" ht="15" customHeight="1" x14ac:dyDescent="0.15">
      <c r="A11" s="363">
        <v>1</v>
      </c>
      <c r="B11" s="728"/>
      <c r="C11" s="729"/>
      <c r="D11" s="364"/>
      <c r="E11" s="365"/>
      <c r="F11" s="366" t="str">
        <f>IF(ISNUMBER(D11), D11-IF(ISNUMBER(E11),E11,0), "")</f>
        <v/>
      </c>
      <c r="G11" s="365"/>
      <c r="H11" s="365"/>
      <c r="I11" s="366" t="str">
        <f>IF(ISNUMBER(G11), G11-IF(ISNUMBER(H11),H11,0), "")</f>
        <v/>
      </c>
      <c r="J11" s="367" t="str">
        <f>IF(ISNUMBER(F11),IF(ISNUMBER(I11),ROUND(F11/I11,1),""),"")</f>
        <v/>
      </c>
      <c r="K11" s="364"/>
      <c r="L11" s="365"/>
      <c r="M11" s="366" t="str">
        <f>IF(ISNUMBER(K11), K11-IF(ISNUMBER(L11),L11,0), "")</f>
        <v/>
      </c>
      <c r="N11" s="365"/>
      <c r="O11" s="365"/>
      <c r="P11" s="366" t="str">
        <f>IF(ISNUMBER(N11), N11-IF(ISNUMBER(O11),O11,0), "")</f>
        <v/>
      </c>
      <c r="Q11" s="367" t="str">
        <f t="shared" ref="Q11:Q74" si="0">IF(ISNUMBER(M11),IF(ISNUMBER(P11),ROUND(M11/P11,1),""),"")</f>
        <v/>
      </c>
      <c r="S11" s="355">
        <v>2026</v>
      </c>
      <c r="T11" s="355">
        <v>2</v>
      </c>
    </row>
    <row r="12" spans="1:91" s="355" customFormat="1" ht="15" customHeight="1" x14ac:dyDescent="0.15">
      <c r="A12" s="368">
        <v>2</v>
      </c>
      <c r="B12" s="728"/>
      <c r="C12" s="729"/>
      <c r="D12" s="364"/>
      <c r="E12" s="365"/>
      <c r="F12" s="366" t="str">
        <f t="shared" ref="F12:F75" si="1">IF(ISNUMBER(D12), D12-IF(ISNUMBER(E12),E12,0), "")</f>
        <v/>
      </c>
      <c r="G12" s="365"/>
      <c r="H12" s="365"/>
      <c r="I12" s="366" t="str">
        <f t="shared" ref="I12:I75" si="2">IF(ISNUMBER(G12), G12-IF(ISNUMBER(H12),H12,0), "")</f>
        <v/>
      </c>
      <c r="J12" s="367" t="str">
        <f>IF(ISNUMBER(F12),IF(ISNUMBER(I12),ROUND(F12/I12,1),""),"")</f>
        <v/>
      </c>
      <c r="K12" s="364"/>
      <c r="L12" s="365"/>
      <c r="M12" s="366" t="str">
        <f t="shared" ref="M12:M75" si="3">IF(ISNUMBER(K12), K12-IF(ISNUMBER(L12),L12,0), "")</f>
        <v/>
      </c>
      <c r="N12" s="365"/>
      <c r="O12" s="365"/>
      <c r="P12" s="366" t="str">
        <f t="shared" ref="P12:P75" si="4">IF(ISNUMBER(N12), N12-IF(ISNUMBER(O12),O12,0), "")</f>
        <v/>
      </c>
      <c r="Q12" s="367" t="str">
        <f t="shared" si="0"/>
        <v/>
      </c>
      <c r="T12" s="355">
        <v>3</v>
      </c>
    </row>
    <row r="13" spans="1:91" s="355" customFormat="1" ht="15" customHeight="1" x14ac:dyDescent="0.15">
      <c r="A13" s="363">
        <v>3</v>
      </c>
      <c r="B13" s="728"/>
      <c r="C13" s="729"/>
      <c r="D13" s="364"/>
      <c r="E13" s="365"/>
      <c r="F13" s="366" t="str">
        <f t="shared" si="1"/>
        <v/>
      </c>
      <c r="G13" s="365"/>
      <c r="H13" s="365"/>
      <c r="I13" s="366" t="str">
        <f t="shared" si="2"/>
        <v/>
      </c>
      <c r="J13" s="367" t="str">
        <f t="shared" ref="J13:J74" si="5">IF(ISNUMBER(F13),IF(ISNUMBER(I13),ROUND(F13/I13,1),""),"")</f>
        <v/>
      </c>
      <c r="K13" s="364"/>
      <c r="L13" s="365"/>
      <c r="M13" s="366" t="str">
        <f t="shared" si="3"/>
        <v/>
      </c>
      <c r="N13" s="365"/>
      <c r="O13" s="365"/>
      <c r="P13" s="366" t="str">
        <f t="shared" si="4"/>
        <v/>
      </c>
      <c r="Q13" s="367" t="str">
        <f>IF(ISNUMBER(M13),IF(ISNUMBER(P13),ROUND(M13/P13,1),""),"")</f>
        <v/>
      </c>
      <c r="T13" s="355">
        <v>4</v>
      </c>
    </row>
    <row r="14" spans="1:91" s="355" customFormat="1" ht="15" customHeight="1" x14ac:dyDescent="0.15">
      <c r="A14" s="368">
        <v>4</v>
      </c>
      <c r="B14" s="728"/>
      <c r="C14" s="729"/>
      <c r="D14" s="364"/>
      <c r="E14" s="365"/>
      <c r="F14" s="366" t="str">
        <f t="shared" si="1"/>
        <v/>
      </c>
      <c r="G14" s="365"/>
      <c r="H14" s="365"/>
      <c r="I14" s="366" t="str">
        <f t="shared" si="2"/>
        <v/>
      </c>
      <c r="J14" s="367" t="str">
        <f t="shared" si="5"/>
        <v/>
      </c>
      <c r="K14" s="364"/>
      <c r="L14" s="365"/>
      <c r="M14" s="366" t="str">
        <f t="shared" si="3"/>
        <v/>
      </c>
      <c r="N14" s="365"/>
      <c r="O14" s="365"/>
      <c r="P14" s="366" t="str">
        <f t="shared" si="4"/>
        <v/>
      </c>
      <c r="Q14" s="367" t="str">
        <f t="shared" si="0"/>
        <v/>
      </c>
      <c r="T14" s="355">
        <v>5</v>
      </c>
    </row>
    <row r="15" spans="1:91" s="355" customFormat="1" ht="15" customHeight="1" x14ac:dyDescent="0.15">
      <c r="A15" s="363">
        <v>5</v>
      </c>
      <c r="B15" s="726"/>
      <c r="C15" s="727"/>
      <c r="D15" s="364"/>
      <c r="E15" s="365"/>
      <c r="F15" s="366" t="str">
        <f t="shared" si="1"/>
        <v/>
      </c>
      <c r="G15" s="365"/>
      <c r="H15" s="365"/>
      <c r="I15" s="366" t="str">
        <f t="shared" si="2"/>
        <v/>
      </c>
      <c r="J15" s="367" t="str">
        <f t="shared" si="5"/>
        <v/>
      </c>
      <c r="K15" s="364"/>
      <c r="L15" s="365"/>
      <c r="M15" s="366" t="str">
        <f t="shared" si="3"/>
        <v/>
      </c>
      <c r="N15" s="365"/>
      <c r="O15" s="365"/>
      <c r="P15" s="366" t="str">
        <f t="shared" si="4"/>
        <v/>
      </c>
      <c r="Q15" s="367" t="str">
        <f t="shared" si="0"/>
        <v/>
      </c>
      <c r="T15" s="355">
        <v>6</v>
      </c>
    </row>
    <row r="16" spans="1:91" s="355" customFormat="1" ht="15" customHeight="1" x14ac:dyDescent="0.15">
      <c r="A16" s="368">
        <v>6</v>
      </c>
      <c r="B16" s="726"/>
      <c r="C16" s="727"/>
      <c r="D16" s="364"/>
      <c r="E16" s="365"/>
      <c r="F16" s="366" t="str">
        <f t="shared" si="1"/>
        <v/>
      </c>
      <c r="G16" s="365"/>
      <c r="H16" s="365"/>
      <c r="I16" s="366" t="str">
        <f t="shared" si="2"/>
        <v/>
      </c>
      <c r="J16" s="367" t="str">
        <f t="shared" si="5"/>
        <v/>
      </c>
      <c r="K16" s="364"/>
      <c r="L16" s="365"/>
      <c r="M16" s="366" t="str">
        <f t="shared" si="3"/>
        <v/>
      </c>
      <c r="N16" s="365"/>
      <c r="O16" s="365"/>
      <c r="P16" s="366" t="str">
        <f t="shared" si="4"/>
        <v/>
      </c>
      <c r="Q16" s="367" t="str">
        <f t="shared" si="0"/>
        <v/>
      </c>
      <c r="T16" s="355">
        <v>7</v>
      </c>
    </row>
    <row r="17" spans="1:20" s="355" customFormat="1" ht="15" customHeight="1" x14ac:dyDescent="0.15">
      <c r="A17" s="363">
        <v>7</v>
      </c>
      <c r="B17" s="726"/>
      <c r="C17" s="727"/>
      <c r="D17" s="364"/>
      <c r="E17" s="365"/>
      <c r="F17" s="366" t="str">
        <f t="shared" si="1"/>
        <v/>
      </c>
      <c r="G17" s="365"/>
      <c r="H17" s="365"/>
      <c r="I17" s="366" t="str">
        <f t="shared" si="2"/>
        <v/>
      </c>
      <c r="J17" s="367" t="str">
        <f t="shared" si="5"/>
        <v/>
      </c>
      <c r="K17" s="364"/>
      <c r="L17" s="365"/>
      <c r="M17" s="366" t="str">
        <f t="shared" si="3"/>
        <v/>
      </c>
      <c r="N17" s="365"/>
      <c r="O17" s="365"/>
      <c r="P17" s="366" t="str">
        <f t="shared" si="4"/>
        <v/>
      </c>
      <c r="Q17" s="367" t="str">
        <f t="shared" si="0"/>
        <v/>
      </c>
      <c r="T17" s="355">
        <v>8</v>
      </c>
    </row>
    <row r="18" spans="1:20" s="355" customFormat="1" ht="15" customHeight="1" x14ac:dyDescent="0.15">
      <c r="A18" s="368">
        <v>8</v>
      </c>
      <c r="B18" s="726"/>
      <c r="C18" s="727"/>
      <c r="D18" s="364"/>
      <c r="E18" s="365"/>
      <c r="F18" s="366" t="str">
        <f t="shared" si="1"/>
        <v/>
      </c>
      <c r="G18" s="365"/>
      <c r="H18" s="365"/>
      <c r="I18" s="366" t="str">
        <f t="shared" si="2"/>
        <v/>
      </c>
      <c r="J18" s="367" t="str">
        <f t="shared" si="5"/>
        <v/>
      </c>
      <c r="K18" s="364"/>
      <c r="L18" s="365"/>
      <c r="M18" s="366" t="str">
        <f t="shared" si="3"/>
        <v/>
      </c>
      <c r="N18" s="365"/>
      <c r="O18" s="365"/>
      <c r="P18" s="366" t="str">
        <f t="shared" si="4"/>
        <v/>
      </c>
      <c r="Q18" s="367" t="str">
        <f t="shared" si="0"/>
        <v/>
      </c>
      <c r="T18" s="355">
        <v>9</v>
      </c>
    </row>
    <row r="19" spans="1:20" s="355" customFormat="1" ht="15" customHeight="1" x14ac:dyDescent="0.15">
      <c r="A19" s="363">
        <v>9</v>
      </c>
      <c r="B19" s="726"/>
      <c r="C19" s="727"/>
      <c r="D19" s="364"/>
      <c r="E19" s="365"/>
      <c r="F19" s="366" t="str">
        <f t="shared" si="1"/>
        <v/>
      </c>
      <c r="G19" s="365"/>
      <c r="H19" s="365"/>
      <c r="I19" s="366" t="str">
        <f t="shared" si="2"/>
        <v/>
      </c>
      <c r="J19" s="367" t="str">
        <f t="shared" si="5"/>
        <v/>
      </c>
      <c r="K19" s="364"/>
      <c r="L19" s="365"/>
      <c r="M19" s="366" t="str">
        <f t="shared" si="3"/>
        <v/>
      </c>
      <c r="N19" s="365"/>
      <c r="O19" s="365"/>
      <c r="P19" s="366" t="str">
        <f t="shared" si="4"/>
        <v/>
      </c>
      <c r="Q19" s="367" t="str">
        <f t="shared" si="0"/>
        <v/>
      </c>
      <c r="T19" s="355">
        <v>10</v>
      </c>
    </row>
    <row r="20" spans="1:20" s="355" customFormat="1" ht="15" customHeight="1" x14ac:dyDescent="0.15">
      <c r="A20" s="368">
        <v>10</v>
      </c>
      <c r="B20" s="728"/>
      <c r="C20" s="729"/>
      <c r="D20" s="364"/>
      <c r="E20" s="365"/>
      <c r="F20" s="366" t="str">
        <f t="shared" si="1"/>
        <v/>
      </c>
      <c r="G20" s="365"/>
      <c r="H20" s="365"/>
      <c r="I20" s="366" t="str">
        <f t="shared" si="2"/>
        <v/>
      </c>
      <c r="J20" s="367" t="str">
        <f t="shared" si="5"/>
        <v/>
      </c>
      <c r="K20" s="364"/>
      <c r="L20" s="365"/>
      <c r="M20" s="366" t="str">
        <f t="shared" si="3"/>
        <v/>
      </c>
      <c r="N20" s="365"/>
      <c r="O20" s="365"/>
      <c r="P20" s="366" t="str">
        <f t="shared" si="4"/>
        <v/>
      </c>
      <c r="Q20" s="367" t="str">
        <f t="shared" si="0"/>
        <v/>
      </c>
      <c r="T20" s="355">
        <v>11</v>
      </c>
    </row>
    <row r="21" spans="1:20" s="355" customFormat="1" ht="15" customHeight="1" x14ac:dyDescent="0.15">
      <c r="A21" s="363">
        <v>11</v>
      </c>
      <c r="B21" s="728"/>
      <c r="C21" s="729"/>
      <c r="D21" s="364"/>
      <c r="E21" s="365"/>
      <c r="F21" s="366" t="str">
        <f t="shared" si="1"/>
        <v/>
      </c>
      <c r="G21" s="365"/>
      <c r="H21" s="365"/>
      <c r="I21" s="366" t="str">
        <f t="shared" si="2"/>
        <v/>
      </c>
      <c r="J21" s="367" t="str">
        <f t="shared" si="5"/>
        <v/>
      </c>
      <c r="K21" s="364"/>
      <c r="L21" s="365"/>
      <c r="M21" s="366" t="str">
        <f t="shared" si="3"/>
        <v/>
      </c>
      <c r="N21" s="365"/>
      <c r="O21" s="365"/>
      <c r="P21" s="366" t="str">
        <f t="shared" si="4"/>
        <v/>
      </c>
      <c r="Q21" s="367" t="str">
        <f t="shared" si="0"/>
        <v/>
      </c>
      <c r="T21" s="355">
        <v>12</v>
      </c>
    </row>
    <row r="22" spans="1:20" s="4" customFormat="1" ht="15" customHeight="1" x14ac:dyDescent="0.15">
      <c r="A22" s="368">
        <v>12</v>
      </c>
      <c r="B22" s="728"/>
      <c r="C22" s="729"/>
      <c r="D22" s="364"/>
      <c r="E22" s="365"/>
      <c r="F22" s="366" t="str">
        <f t="shared" si="1"/>
        <v/>
      </c>
      <c r="G22" s="365"/>
      <c r="H22" s="365"/>
      <c r="I22" s="366" t="str">
        <f t="shared" si="2"/>
        <v/>
      </c>
      <c r="J22" s="367" t="str">
        <f t="shared" si="5"/>
        <v/>
      </c>
      <c r="K22" s="364"/>
      <c r="L22" s="365"/>
      <c r="M22" s="366" t="str">
        <f t="shared" si="3"/>
        <v/>
      </c>
      <c r="N22" s="365"/>
      <c r="O22" s="365"/>
      <c r="P22" s="366" t="str">
        <f t="shared" si="4"/>
        <v/>
      </c>
      <c r="Q22" s="367" t="str">
        <f t="shared" si="0"/>
        <v/>
      </c>
    </row>
    <row r="23" spans="1:20" s="4" customFormat="1" ht="15" customHeight="1" x14ac:dyDescent="0.15">
      <c r="A23" s="363">
        <v>13</v>
      </c>
      <c r="B23" s="728"/>
      <c r="C23" s="729"/>
      <c r="D23" s="364"/>
      <c r="E23" s="365"/>
      <c r="F23" s="366" t="str">
        <f t="shared" si="1"/>
        <v/>
      </c>
      <c r="G23" s="365"/>
      <c r="H23" s="365"/>
      <c r="I23" s="366" t="str">
        <f t="shared" si="2"/>
        <v/>
      </c>
      <c r="J23" s="367" t="str">
        <f t="shared" si="5"/>
        <v/>
      </c>
      <c r="K23" s="364"/>
      <c r="L23" s="365"/>
      <c r="M23" s="366" t="str">
        <f t="shared" si="3"/>
        <v/>
      </c>
      <c r="N23" s="365"/>
      <c r="O23" s="365"/>
      <c r="P23" s="366" t="str">
        <f t="shared" si="4"/>
        <v/>
      </c>
      <c r="Q23" s="367" t="str">
        <f t="shared" si="0"/>
        <v/>
      </c>
    </row>
    <row r="24" spans="1:20" s="4" customFormat="1" ht="15" customHeight="1" x14ac:dyDescent="0.15">
      <c r="A24" s="368">
        <v>14</v>
      </c>
      <c r="B24" s="728"/>
      <c r="C24" s="729"/>
      <c r="D24" s="364"/>
      <c r="E24" s="365"/>
      <c r="F24" s="366" t="str">
        <f t="shared" si="1"/>
        <v/>
      </c>
      <c r="G24" s="365"/>
      <c r="H24" s="365"/>
      <c r="I24" s="366" t="str">
        <f t="shared" si="2"/>
        <v/>
      </c>
      <c r="J24" s="367" t="str">
        <f t="shared" si="5"/>
        <v/>
      </c>
      <c r="K24" s="364"/>
      <c r="L24" s="365"/>
      <c r="M24" s="366" t="str">
        <f t="shared" si="3"/>
        <v/>
      </c>
      <c r="N24" s="365"/>
      <c r="O24" s="365"/>
      <c r="P24" s="366" t="str">
        <f t="shared" si="4"/>
        <v/>
      </c>
      <c r="Q24" s="367" t="str">
        <f t="shared" si="0"/>
        <v/>
      </c>
    </row>
    <row r="25" spans="1:20" s="4" customFormat="1" ht="15" customHeight="1" x14ac:dyDescent="0.15">
      <c r="A25" s="363">
        <v>15</v>
      </c>
      <c r="B25" s="728"/>
      <c r="C25" s="729"/>
      <c r="D25" s="364"/>
      <c r="E25" s="365"/>
      <c r="F25" s="366" t="str">
        <f t="shared" si="1"/>
        <v/>
      </c>
      <c r="G25" s="365"/>
      <c r="H25" s="365"/>
      <c r="I25" s="366" t="str">
        <f t="shared" si="2"/>
        <v/>
      </c>
      <c r="J25" s="367" t="str">
        <f t="shared" si="5"/>
        <v/>
      </c>
      <c r="K25" s="364"/>
      <c r="L25" s="365"/>
      <c r="M25" s="366" t="str">
        <f t="shared" si="3"/>
        <v/>
      </c>
      <c r="N25" s="365"/>
      <c r="O25" s="365"/>
      <c r="P25" s="366" t="str">
        <f t="shared" si="4"/>
        <v/>
      </c>
      <c r="Q25" s="367" t="str">
        <f t="shared" si="0"/>
        <v/>
      </c>
    </row>
    <row r="26" spans="1:20" s="4" customFormat="1" ht="15" customHeight="1" x14ac:dyDescent="0.15">
      <c r="A26" s="368">
        <v>16</v>
      </c>
      <c r="B26" s="728"/>
      <c r="C26" s="729"/>
      <c r="D26" s="364"/>
      <c r="E26" s="365"/>
      <c r="F26" s="366" t="str">
        <f t="shared" si="1"/>
        <v/>
      </c>
      <c r="G26" s="365"/>
      <c r="H26" s="365"/>
      <c r="I26" s="366" t="str">
        <f t="shared" si="2"/>
        <v/>
      </c>
      <c r="J26" s="367" t="str">
        <f t="shared" si="5"/>
        <v/>
      </c>
      <c r="K26" s="364"/>
      <c r="L26" s="365"/>
      <c r="M26" s="366" t="str">
        <f t="shared" si="3"/>
        <v/>
      </c>
      <c r="N26" s="365"/>
      <c r="O26" s="365"/>
      <c r="P26" s="366" t="str">
        <f t="shared" si="4"/>
        <v/>
      </c>
      <c r="Q26" s="367" t="str">
        <f t="shared" si="0"/>
        <v/>
      </c>
    </row>
    <row r="27" spans="1:20" s="4" customFormat="1" ht="15" customHeight="1" x14ac:dyDescent="0.15">
      <c r="A27" s="363">
        <v>17</v>
      </c>
      <c r="B27" s="728"/>
      <c r="C27" s="729"/>
      <c r="D27" s="364"/>
      <c r="E27" s="365"/>
      <c r="F27" s="366" t="str">
        <f t="shared" si="1"/>
        <v/>
      </c>
      <c r="G27" s="365"/>
      <c r="H27" s="365"/>
      <c r="I27" s="366" t="str">
        <f t="shared" si="2"/>
        <v/>
      </c>
      <c r="J27" s="367" t="str">
        <f t="shared" si="5"/>
        <v/>
      </c>
      <c r="K27" s="364"/>
      <c r="L27" s="365"/>
      <c r="M27" s="366" t="str">
        <f t="shared" si="3"/>
        <v/>
      </c>
      <c r="N27" s="365"/>
      <c r="O27" s="365"/>
      <c r="P27" s="366" t="str">
        <f t="shared" si="4"/>
        <v/>
      </c>
      <c r="Q27" s="367" t="str">
        <f t="shared" si="0"/>
        <v/>
      </c>
    </row>
    <row r="28" spans="1:20" s="4" customFormat="1" ht="15" customHeight="1" x14ac:dyDescent="0.15">
      <c r="A28" s="368">
        <v>18</v>
      </c>
      <c r="B28" s="728"/>
      <c r="C28" s="729"/>
      <c r="D28" s="364"/>
      <c r="E28" s="365"/>
      <c r="F28" s="366" t="str">
        <f t="shared" si="1"/>
        <v/>
      </c>
      <c r="G28" s="365"/>
      <c r="H28" s="365"/>
      <c r="I28" s="366" t="str">
        <f t="shared" si="2"/>
        <v/>
      </c>
      <c r="J28" s="367" t="str">
        <f t="shared" si="5"/>
        <v/>
      </c>
      <c r="K28" s="364"/>
      <c r="L28" s="365"/>
      <c r="M28" s="366" t="str">
        <f t="shared" si="3"/>
        <v/>
      </c>
      <c r="N28" s="365"/>
      <c r="O28" s="365"/>
      <c r="P28" s="366" t="str">
        <f t="shared" si="4"/>
        <v/>
      </c>
      <c r="Q28" s="367" t="str">
        <f t="shared" si="0"/>
        <v/>
      </c>
    </row>
    <row r="29" spans="1:20" s="4" customFormat="1" ht="15" customHeight="1" x14ac:dyDescent="0.15">
      <c r="A29" s="363">
        <v>19</v>
      </c>
      <c r="B29" s="728"/>
      <c r="C29" s="729"/>
      <c r="D29" s="364"/>
      <c r="E29" s="365"/>
      <c r="F29" s="366" t="str">
        <f t="shared" si="1"/>
        <v/>
      </c>
      <c r="G29" s="365"/>
      <c r="H29" s="365"/>
      <c r="I29" s="366" t="str">
        <f t="shared" si="2"/>
        <v/>
      </c>
      <c r="J29" s="367" t="str">
        <f t="shared" si="5"/>
        <v/>
      </c>
      <c r="K29" s="364"/>
      <c r="L29" s="365"/>
      <c r="M29" s="366" t="str">
        <f t="shared" si="3"/>
        <v/>
      </c>
      <c r="N29" s="365"/>
      <c r="O29" s="365"/>
      <c r="P29" s="366" t="str">
        <f t="shared" si="4"/>
        <v/>
      </c>
      <c r="Q29" s="367" t="str">
        <f t="shared" si="0"/>
        <v/>
      </c>
    </row>
    <row r="30" spans="1:20" s="4" customFormat="1" ht="15" customHeight="1" x14ac:dyDescent="0.15">
      <c r="A30" s="368">
        <v>20</v>
      </c>
      <c r="B30" s="728"/>
      <c r="C30" s="729"/>
      <c r="D30" s="364"/>
      <c r="E30" s="365"/>
      <c r="F30" s="366" t="str">
        <f t="shared" si="1"/>
        <v/>
      </c>
      <c r="G30" s="365"/>
      <c r="H30" s="365"/>
      <c r="I30" s="366" t="str">
        <f t="shared" si="2"/>
        <v/>
      </c>
      <c r="J30" s="367" t="str">
        <f t="shared" si="5"/>
        <v/>
      </c>
      <c r="K30" s="364"/>
      <c r="L30" s="365"/>
      <c r="M30" s="366" t="str">
        <f t="shared" si="3"/>
        <v/>
      </c>
      <c r="N30" s="365"/>
      <c r="O30" s="365"/>
      <c r="P30" s="366" t="str">
        <f t="shared" si="4"/>
        <v/>
      </c>
      <c r="Q30" s="367" t="str">
        <f t="shared" si="0"/>
        <v/>
      </c>
    </row>
    <row r="31" spans="1:20" s="4" customFormat="1" ht="15" customHeight="1" x14ac:dyDescent="0.15">
      <c r="A31" s="363">
        <v>21</v>
      </c>
      <c r="B31" s="728"/>
      <c r="C31" s="729"/>
      <c r="D31" s="364"/>
      <c r="E31" s="365"/>
      <c r="F31" s="366" t="str">
        <f t="shared" si="1"/>
        <v/>
      </c>
      <c r="G31" s="365"/>
      <c r="H31" s="365"/>
      <c r="I31" s="366" t="str">
        <f t="shared" si="2"/>
        <v/>
      </c>
      <c r="J31" s="367" t="str">
        <f t="shared" si="5"/>
        <v/>
      </c>
      <c r="K31" s="364"/>
      <c r="L31" s="365"/>
      <c r="M31" s="366" t="str">
        <f t="shared" si="3"/>
        <v/>
      </c>
      <c r="N31" s="365"/>
      <c r="O31" s="365"/>
      <c r="P31" s="366" t="str">
        <f t="shared" si="4"/>
        <v/>
      </c>
      <c r="Q31" s="367" t="str">
        <f t="shared" si="0"/>
        <v/>
      </c>
    </row>
    <row r="32" spans="1:20" s="4" customFormat="1" ht="15" customHeight="1" x14ac:dyDescent="0.15">
      <c r="A32" s="368">
        <v>22</v>
      </c>
      <c r="B32" s="728"/>
      <c r="C32" s="729"/>
      <c r="D32" s="364"/>
      <c r="E32" s="365"/>
      <c r="F32" s="366" t="str">
        <f t="shared" si="1"/>
        <v/>
      </c>
      <c r="G32" s="365"/>
      <c r="H32" s="365"/>
      <c r="I32" s="366" t="str">
        <f t="shared" si="2"/>
        <v/>
      </c>
      <c r="J32" s="367" t="str">
        <f t="shared" si="5"/>
        <v/>
      </c>
      <c r="K32" s="364"/>
      <c r="L32" s="365"/>
      <c r="M32" s="366" t="str">
        <f t="shared" si="3"/>
        <v/>
      </c>
      <c r="N32" s="365"/>
      <c r="O32" s="365"/>
      <c r="P32" s="366" t="str">
        <f t="shared" si="4"/>
        <v/>
      </c>
      <c r="Q32" s="367" t="str">
        <f t="shared" si="0"/>
        <v/>
      </c>
    </row>
    <row r="33" spans="1:17" s="4" customFormat="1" ht="15" customHeight="1" x14ac:dyDescent="0.15">
      <c r="A33" s="363">
        <v>23</v>
      </c>
      <c r="B33" s="728"/>
      <c r="C33" s="729"/>
      <c r="D33" s="364"/>
      <c r="E33" s="365"/>
      <c r="F33" s="366" t="str">
        <f t="shared" si="1"/>
        <v/>
      </c>
      <c r="G33" s="365"/>
      <c r="H33" s="365"/>
      <c r="I33" s="366" t="str">
        <f t="shared" si="2"/>
        <v/>
      </c>
      <c r="J33" s="367" t="str">
        <f t="shared" si="5"/>
        <v/>
      </c>
      <c r="K33" s="364"/>
      <c r="L33" s="365"/>
      <c r="M33" s="366" t="str">
        <f t="shared" si="3"/>
        <v/>
      </c>
      <c r="N33" s="365"/>
      <c r="O33" s="365"/>
      <c r="P33" s="366" t="str">
        <f t="shared" si="4"/>
        <v/>
      </c>
      <c r="Q33" s="367" t="str">
        <f t="shared" si="0"/>
        <v/>
      </c>
    </row>
    <row r="34" spans="1:17" s="4" customFormat="1" ht="15" customHeight="1" x14ac:dyDescent="0.15">
      <c r="A34" s="368">
        <v>24</v>
      </c>
      <c r="B34" s="728"/>
      <c r="C34" s="729"/>
      <c r="D34" s="364"/>
      <c r="E34" s="365"/>
      <c r="F34" s="366" t="str">
        <f t="shared" si="1"/>
        <v/>
      </c>
      <c r="G34" s="365"/>
      <c r="H34" s="365"/>
      <c r="I34" s="366" t="str">
        <f t="shared" si="2"/>
        <v/>
      </c>
      <c r="J34" s="367" t="str">
        <f t="shared" si="5"/>
        <v/>
      </c>
      <c r="K34" s="364"/>
      <c r="L34" s="365"/>
      <c r="M34" s="366" t="str">
        <f t="shared" si="3"/>
        <v/>
      </c>
      <c r="N34" s="365"/>
      <c r="O34" s="365"/>
      <c r="P34" s="366" t="str">
        <f t="shared" si="4"/>
        <v/>
      </c>
      <c r="Q34" s="367" t="str">
        <f t="shared" si="0"/>
        <v/>
      </c>
    </row>
    <row r="35" spans="1:17" s="4" customFormat="1" ht="15" customHeight="1" x14ac:dyDescent="0.15">
      <c r="A35" s="363">
        <v>25</v>
      </c>
      <c r="B35" s="728"/>
      <c r="C35" s="729"/>
      <c r="D35" s="364"/>
      <c r="E35" s="365"/>
      <c r="F35" s="366" t="str">
        <f t="shared" si="1"/>
        <v/>
      </c>
      <c r="G35" s="365"/>
      <c r="H35" s="365"/>
      <c r="I35" s="366" t="str">
        <f t="shared" si="2"/>
        <v/>
      </c>
      <c r="J35" s="367" t="str">
        <f t="shared" si="5"/>
        <v/>
      </c>
      <c r="K35" s="364"/>
      <c r="L35" s="365"/>
      <c r="M35" s="366" t="str">
        <f t="shared" si="3"/>
        <v/>
      </c>
      <c r="N35" s="365"/>
      <c r="O35" s="365"/>
      <c r="P35" s="366" t="str">
        <f t="shared" si="4"/>
        <v/>
      </c>
      <c r="Q35" s="367" t="str">
        <f t="shared" si="0"/>
        <v/>
      </c>
    </row>
    <row r="36" spans="1:17" s="4" customFormat="1" ht="15" customHeight="1" x14ac:dyDescent="0.15">
      <c r="A36" s="368">
        <v>26</v>
      </c>
      <c r="B36" s="728"/>
      <c r="C36" s="729"/>
      <c r="D36" s="364"/>
      <c r="E36" s="365"/>
      <c r="F36" s="366" t="str">
        <f t="shared" si="1"/>
        <v/>
      </c>
      <c r="G36" s="365"/>
      <c r="H36" s="365"/>
      <c r="I36" s="366" t="str">
        <f t="shared" si="2"/>
        <v/>
      </c>
      <c r="J36" s="367" t="str">
        <f t="shared" si="5"/>
        <v/>
      </c>
      <c r="K36" s="364"/>
      <c r="L36" s="365"/>
      <c r="M36" s="366" t="str">
        <f t="shared" si="3"/>
        <v/>
      </c>
      <c r="N36" s="365"/>
      <c r="O36" s="365"/>
      <c r="P36" s="366" t="str">
        <f t="shared" si="4"/>
        <v/>
      </c>
      <c r="Q36" s="367" t="str">
        <f t="shared" si="0"/>
        <v/>
      </c>
    </row>
    <row r="37" spans="1:17" s="4" customFormat="1" ht="15" customHeight="1" x14ac:dyDescent="0.15">
      <c r="A37" s="363">
        <v>27</v>
      </c>
      <c r="B37" s="728"/>
      <c r="C37" s="729"/>
      <c r="D37" s="364"/>
      <c r="E37" s="365"/>
      <c r="F37" s="366" t="str">
        <f t="shared" si="1"/>
        <v/>
      </c>
      <c r="G37" s="365"/>
      <c r="H37" s="365"/>
      <c r="I37" s="366" t="str">
        <f t="shared" si="2"/>
        <v/>
      </c>
      <c r="J37" s="367" t="str">
        <f t="shared" si="5"/>
        <v/>
      </c>
      <c r="K37" s="364"/>
      <c r="L37" s="365"/>
      <c r="M37" s="366" t="str">
        <f t="shared" si="3"/>
        <v/>
      </c>
      <c r="N37" s="365"/>
      <c r="O37" s="365"/>
      <c r="P37" s="366" t="str">
        <f t="shared" si="4"/>
        <v/>
      </c>
      <c r="Q37" s="367" t="str">
        <f t="shared" si="0"/>
        <v/>
      </c>
    </row>
    <row r="38" spans="1:17" s="4" customFormat="1" ht="15" customHeight="1" x14ac:dyDescent="0.15">
      <c r="A38" s="368">
        <v>28</v>
      </c>
      <c r="B38" s="728"/>
      <c r="C38" s="729"/>
      <c r="D38" s="364"/>
      <c r="E38" s="365"/>
      <c r="F38" s="366" t="str">
        <f t="shared" si="1"/>
        <v/>
      </c>
      <c r="G38" s="365"/>
      <c r="H38" s="365"/>
      <c r="I38" s="366" t="str">
        <f t="shared" si="2"/>
        <v/>
      </c>
      <c r="J38" s="367" t="str">
        <f t="shared" si="5"/>
        <v/>
      </c>
      <c r="K38" s="364"/>
      <c r="L38" s="365"/>
      <c r="M38" s="366" t="str">
        <f t="shared" si="3"/>
        <v/>
      </c>
      <c r="N38" s="365"/>
      <c r="O38" s="365"/>
      <c r="P38" s="366" t="str">
        <f t="shared" si="4"/>
        <v/>
      </c>
      <c r="Q38" s="367" t="str">
        <f t="shared" si="0"/>
        <v/>
      </c>
    </row>
    <row r="39" spans="1:17" s="4" customFormat="1" ht="15" customHeight="1" x14ac:dyDescent="0.15">
      <c r="A39" s="363">
        <v>29</v>
      </c>
      <c r="B39" s="728"/>
      <c r="C39" s="729"/>
      <c r="D39" s="364"/>
      <c r="E39" s="365"/>
      <c r="F39" s="366" t="str">
        <f t="shared" si="1"/>
        <v/>
      </c>
      <c r="G39" s="365"/>
      <c r="H39" s="365"/>
      <c r="I39" s="366" t="str">
        <f t="shared" si="2"/>
        <v/>
      </c>
      <c r="J39" s="367" t="str">
        <f t="shared" si="5"/>
        <v/>
      </c>
      <c r="K39" s="364"/>
      <c r="L39" s="365"/>
      <c r="M39" s="366" t="str">
        <f t="shared" si="3"/>
        <v/>
      </c>
      <c r="N39" s="365"/>
      <c r="O39" s="365"/>
      <c r="P39" s="366" t="str">
        <f t="shared" si="4"/>
        <v/>
      </c>
      <c r="Q39" s="367" t="str">
        <f t="shared" si="0"/>
        <v/>
      </c>
    </row>
    <row r="40" spans="1:17" s="4" customFormat="1" ht="15" customHeight="1" x14ac:dyDescent="0.15">
      <c r="A40" s="368">
        <v>30</v>
      </c>
      <c r="B40" s="728"/>
      <c r="C40" s="729"/>
      <c r="D40" s="364"/>
      <c r="E40" s="365"/>
      <c r="F40" s="366" t="str">
        <f t="shared" si="1"/>
        <v/>
      </c>
      <c r="G40" s="365"/>
      <c r="H40" s="365"/>
      <c r="I40" s="366" t="str">
        <f t="shared" si="2"/>
        <v/>
      </c>
      <c r="J40" s="367" t="str">
        <f t="shared" si="5"/>
        <v/>
      </c>
      <c r="K40" s="364"/>
      <c r="L40" s="365"/>
      <c r="M40" s="366" t="str">
        <f t="shared" si="3"/>
        <v/>
      </c>
      <c r="N40" s="365"/>
      <c r="O40" s="365"/>
      <c r="P40" s="366" t="str">
        <f t="shared" si="4"/>
        <v/>
      </c>
      <c r="Q40" s="367" t="str">
        <f t="shared" si="0"/>
        <v/>
      </c>
    </row>
    <row r="41" spans="1:17" s="4" customFormat="1" ht="15" customHeight="1" x14ac:dyDescent="0.15">
      <c r="A41" s="363">
        <v>31</v>
      </c>
      <c r="B41" s="728"/>
      <c r="C41" s="729"/>
      <c r="D41" s="364"/>
      <c r="E41" s="365"/>
      <c r="F41" s="366" t="str">
        <f t="shared" si="1"/>
        <v/>
      </c>
      <c r="G41" s="365"/>
      <c r="H41" s="365"/>
      <c r="I41" s="366" t="str">
        <f t="shared" si="2"/>
        <v/>
      </c>
      <c r="J41" s="367" t="str">
        <f t="shared" si="5"/>
        <v/>
      </c>
      <c r="K41" s="364"/>
      <c r="L41" s="365"/>
      <c r="M41" s="366" t="str">
        <f t="shared" si="3"/>
        <v/>
      </c>
      <c r="N41" s="365"/>
      <c r="O41" s="365"/>
      <c r="P41" s="366" t="str">
        <f t="shared" si="4"/>
        <v/>
      </c>
      <c r="Q41" s="367" t="str">
        <f t="shared" si="0"/>
        <v/>
      </c>
    </row>
    <row r="42" spans="1:17" s="4" customFormat="1" ht="15" customHeight="1" x14ac:dyDescent="0.15">
      <c r="A42" s="368">
        <v>32</v>
      </c>
      <c r="B42" s="728"/>
      <c r="C42" s="729"/>
      <c r="D42" s="364"/>
      <c r="E42" s="365"/>
      <c r="F42" s="366" t="str">
        <f t="shared" si="1"/>
        <v/>
      </c>
      <c r="G42" s="365"/>
      <c r="H42" s="365"/>
      <c r="I42" s="366" t="str">
        <f t="shared" si="2"/>
        <v/>
      </c>
      <c r="J42" s="367" t="str">
        <f t="shared" si="5"/>
        <v/>
      </c>
      <c r="K42" s="364"/>
      <c r="L42" s="365"/>
      <c r="M42" s="366" t="str">
        <f t="shared" si="3"/>
        <v/>
      </c>
      <c r="N42" s="365"/>
      <c r="O42" s="365"/>
      <c r="P42" s="366" t="str">
        <f t="shared" si="4"/>
        <v/>
      </c>
      <c r="Q42" s="367" t="str">
        <f t="shared" si="0"/>
        <v/>
      </c>
    </row>
    <row r="43" spans="1:17" s="4" customFormat="1" ht="15" customHeight="1" x14ac:dyDescent="0.15">
      <c r="A43" s="363">
        <v>33</v>
      </c>
      <c r="B43" s="728"/>
      <c r="C43" s="729"/>
      <c r="D43" s="364"/>
      <c r="E43" s="365"/>
      <c r="F43" s="366" t="str">
        <f t="shared" si="1"/>
        <v/>
      </c>
      <c r="G43" s="365"/>
      <c r="H43" s="365"/>
      <c r="I43" s="366" t="str">
        <f t="shared" si="2"/>
        <v/>
      </c>
      <c r="J43" s="367" t="str">
        <f t="shared" si="5"/>
        <v/>
      </c>
      <c r="K43" s="364"/>
      <c r="L43" s="365"/>
      <c r="M43" s="366" t="str">
        <f t="shared" si="3"/>
        <v/>
      </c>
      <c r="N43" s="365"/>
      <c r="O43" s="365"/>
      <c r="P43" s="366" t="str">
        <f t="shared" si="4"/>
        <v/>
      </c>
      <c r="Q43" s="367" t="str">
        <f t="shared" si="0"/>
        <v/>
      </c>
    </row>
    <row r="44" spans="1:17" s="4" customFormat="1" ht="15" customHeight="1" x14ac:dyDescent="0.15">
      <c r="A44" s="368">
        <v>34</v>
      </c>
      <c r="B44" s="728"/>
      <c r="C44" s="729"/>
      <c r="D44" s="364"/>
      <c r="E44" s="365"/>
      <c r="F44" s="366" t="str">
        <f t="shared" si="1"/>
        <v/>
      </c>
      <c r="G44" s="365"/>
      <c r="H44" s="365"/>
      <c r="I44" s="366" t="str">
        <f t="shared" si="2"/>
        <v/>
      </c>
      <c r="J44" s="367" t="str">
        <f t="shared" si="5"/>
        <v/>
      </c>
      <c r="K44" s="364"/>
      <c r="L44" s="365"/>
      <c r="M44" s="366" t="str">
        <f t="shared" si="3"/>
        <v/>
      </c>
      <c r="N44" s="365"/>
      <c r="O44" s="365"/>
      <c r="P44" s="366" t="str">
        <f t="shared" si="4"/>
        <v/>
      </c>
      <c r="Q44" s="367" t="str">
        <f t="shared" si="0"/>
        <v/>
      </c>
    </row>
    <row r="45" spans="1:17" s="4" customFormat="1" ht="15" customHeight="1" x14ac:dyDescent="0.15">
      <c r="A45" s="363">
        <v>35</v>
      </c>
      <c r="B45" s="728"/>
      <c r="C45" s="729"/>
      <c r="D45" s="364"/>
      <c r="E45" s="365"/>
      <c r="F45" s="366" t="str">
        <f t="shared" si="1"/>
        <v/>
      </c>
      <c r="G45" s="365"/>
      <c r="H45" s="365"/>
      <c r="I45" s="366" t="str">
        <f t="shared" si="2"/>
        <v/>
      </c>
      <c r="J45" s="367" t="str">
        <f t="shared" si="5"/>
        <v/>
      </c>
      <c r="K45" s="364"/>
      <c r="L45" s="365"/>
      <c r="M45" s="366" t="str">
        <f t="shared" si="3"/>
        <v/>
      </c>
      <c r="N45" s="365"/>
      <c r="O45" s="365"/>
      <c r="P45" s="366" t="str">
        <f t="shared" si="4"/>
        <v/>
      </c>
      <c r="Q45" s="367" t="str">
        <f t="shared" si="0"/>
        <v/>
      </c>
    </row>
    <row r="46" spans="1:17" s="4" customFormat="1" ht="15" customHeight="1" x14ac:dyDescent="0.15">
      <c r="A46" s="368">
        <v>36</v>
      </c>
      <c r="B46" s="728"/>
      <c r="C46" s="729"/>
      <c r="D46" s="364"/>
      <c r="E46" s="365"/>
      <c r="F46" s="366" t="str">
        <f t="shared" si="1"/>
        <v/>
      </c>
      <c r="G46" s="365"/>
      <c r="H46" s="365"/>
      <c r="I46" s="366" t="str">
        <f t="shared" si="2"/>
        <v/>
      </c>
      <c r="J46" s="367" t="str">
        <f t="shared" si="5"/>
        <v/>
      </c>
      <c r="K46" s="364"/>
      <c r="L46" s="365"/>
      <c r="M46" s="366" t="str">
        <f t="shared" si="3"/>
        <v/>
      </c>
      <c r="N46" s="365"/>
      <c r="O46" s="365"/>
      <c r="P46" s="366" t="str">
        <f t="shared" si="4"/>
        <v/>
      </c>
      <c r="Q46" s="367" t="str">
        <f t="shared" si="0"/>
        <v/>
      </c>
    </row>
    <row r="47" spans="1:17" s="4" customFormat="1" ht="15" customHeight="1" x14ac:dyDescent="0.15">
      <c r="A47" s="363">
        <v>37</v>
      </c>
      <c r="B47" s="728"/>
      <c r="C47" s="729"/>
      <c r="D47" s="364"/>
      <c r="E47" s="365"/>
      <c r="F47" s="366" t="str">
        <f t="shared" si="1"/>
        <v/>
      </c>
      <c r="G47" s="365"/>
      <c r="H47" s="365"/>
      <c r="I47" s="366" t="str">
        <f t="shared" si="2"/>
        <v/>
      </c>
      <c r="J47" s="367" t="str">
        <f t="shared" si="5"/>
        <v/>
      </c>
      <c r="K47" s="364"/>
      <c r="L47" s="365"/>
      <c r="M47" s="366" t="str">
        <f t="shared" si="3"/>
        <v/>
      </c>
      <c r="N47" s="365"/>
      <c r="O47" s="365"/>
      <c r="P47" s="366" t="str">
        <f t="shared" si="4"/>
        <v/>
      </c>
      <c r="Q47" s="367" t="str">
        <f t="shared" si="0"/>
        <v/>
      </c>
    </row>
    <row r="48" spans="1:17" s="4" customFormat="1" ht="15" customHeight="1" x14ac:dyDescent="0.15">
      <c r="A48" s="368">
        <v>38</v>
      </c>
      <c r="B48" s="728"/>
      <c r="C48" s="729"/>
      <c r="D48" s="364"/>
      <c r="E48" s="365"/>
      <c r="F48" s="366" t="str">
        <f t="shared" si="1"/>
        <v/>
      </c>
      <c r="G48" s="365"/>
      <c r="H48" s="365"/>
      <c r="I48" s="366" t="str">
        <f t="shared" si="2"/>
        <v/>
      </c>
      <c r="J48" s="367" t="str">
        <f t="shared" si="5"/>
        <v/>
      </c>
      <c r="K48" s="364"/>
      <c r="L48" s="365"/>
      <c r="M48" s="366" t="str">
        <f t="shared" si="3"/>
        <v/>
      </c>
      <c r="N48" s="365"/>
      <c r="O48" s="365"/>
      <c r="P48" s="366" t="str">
        <f t="shared" si="4"/>
        <v/>
      </c>
      <c r="Q48" s="367" t="str">
        <f t="shared" si="0"/>
        <v/>
      </c>
    </row>
    <row r="49" spans="1:17" s="4" customFormat="1" ht="15" customHeight="1" x14ac:dyDescent="0.15">
      <c r="A49" s="363">
        <v>39</v>
      </c>
      <c r="B49" s="728"/>
      <c r="C49" s="729"/>
      <c r="D49" s="364"/>
      <c r="E49" s="365"/>
      <c r="F49" s="366" t="str">
        <f t="shared" si="1"/>
        <v/>
      </c>
      <c r="G49" s="365"/>
      <c r="H49" s="365"/>
      <c r="I49" s="366" t="str">
        <f t="shared" si="2"/>
        <v/>
      </c>
      <c r="J49" s="367" t="str">
        <f t="shared" si="5"/>
        <v/>
      </c>
      <c r="K49" s="364"/>
      <c r="L49" s="365"/>
      <c r="M49" s="366" t="str">
        <f t="shared" si="3"/>
        <v/>
      </c>
      <c r="N49" s="365"/>
      <c r="O49" s="365"/>
      <c r="P49" s="366" t="str">
        <f t="shared" si="4"/>
        <v/>
      </c>
      <c r="Q49" s="367" t="str">
        <f t="shared" si="0"/>
        <v/>
      </c>
    </row>
    <row r="50" spans="1:17" s="4" customFormat="1" ht="15" customHeight="1" x14ac:dyDescent="0.15">
      <c r="A50" s="368">
        <v>40</v>
      </c>
      <c r="B50" s="728"/>
      <c r="C50" s="729"/>
      <c r="D50" s="364"/>
      <c r="E50" s="365"/>
      <c r="F50" s="366" t="str">
        <f t="shared" si="1"/>
        <v/>
      </c>
      <c r="G50" s="365"/>
      <c r="H50" s="365"/>
      <c r="I50" s="366" t="str">
        <f t="shared" si="2"/>
        <v/>
      </c>
      <c r="J50" s="367" t="str">
        <f t="shared" si="5"/>
        <v/>
      </c>
      <c r="K50" s="364"/>
      <c r="L50" s="365"/>
      <c r="M50" s="366" t="str">
        <f t="shared" si="3"/>
        <v/>
      </c>
      <c r="N50" s="365"/>
      <c r="O50" s="365"/>
      <c r="P50" s="366" t="str">
        <f t="shared" si="4"/>
        <v/>
      </c>
      <c r="Q50" s="367" t="str">
        <f t="shared" si="0"/>
        <v/>
      </c>
    </row>
    <row r="51" spans="1:17" s="4" customFormat="1" ht="15" customHeight="1" x14ac:dyDescent="0.15">
      <c r="A51" s="363">
        <v>41</v>
      </c>
      <c r="B51" s="728"/>
      <c r="C51" s="729"/>
      <c r="D51" s="364"/>
      <c r="E51" s="365"/>
      <c r="F51" s="366" t="str">
        <f t="shared" si="1"/>
        <v/>
      </c>
      <c r="G51" s="365"/>
      <c r="H51" s="365"/>
      <c r="I51" s="366" t="str">
        <f t="shared" si="2"/>
        <v/>
      </c>
      <c r="J51" s="367" t="str">
        <f t="shared" si="5"/>
        <v/>
      </c>
      <c r="K51" s="364"/>
      <c r="L51" s="365"/>
      <c r="M51" s="366" t="str">
        <f t="shared" si="3"/>
        <v/>
      </c>
      <c r="N51" s="365"/>
      <c r="O51" s="365"/>
      <c r="P51" s="366" t="str">
        <f t="shared" si="4"/>
        <v/>
      </c>
      <c r="Q51" s="367" t="str">
        <f t="shared" si="0"/>
        <v/>
      </c>
    </row>
    <row r="52" spans="1:17" s="4" customFormat="1" ht="15" customHeight="1" x14ac:dyDescent="0.15">
      <c r="A52" s="368">
        <v>42</v>
      </c>
      <c r="B52" s="728"/>
      <c r="C52" s="729"/>
      <c r="D52" s="364"/>
      <c r="E52" s="365"/>
      <c r="F52" s="366" t="str">
        <f t="shared" si="1"/>
        <v/>
      </c>
      <c r="G52" s="365"/>
      <c r="H52" s="365"/>
      <c r="I52" s="366" t="str">
        <f t="shared" si="2"/>
        <v/>
      </c>
      <c r="J52" s="367" t="str">
        <f t="shared" si="5"/>
        <v/>
      </c>
      <c r="K52" s="364"/>
      <c r="L52" s="365"/>
      <c r="M52" s="366" t="str">
        <f t="shared" si="3"/>
        <v/>
      </c>
      <c r="N52" s="365"/>
      <c r="O52" s="365"/>
      <c r="P52" s="366" t="str">
        <f t="shared" si="4"/>
        <v/>
      </c>
      <c r="Q52" s="367" t="str">
        <f t="shared" si="0"/>
        <v/>
      </c>
    </row>
    <row r="53" spans="1:17" s="4" customFormat="1" ht="15" customHeight="1" x14ac:dyDescent="0.15">
      <c r="A53" s="363">
        <v>43</v>
      </c>
      <c r="B53" s="728"/>
      <c r="C53" s="729"/>
      <c r="D53" s="364"/>
      <c r="E53" s="365"/>
      <c r="F53" s="366" t="str">
        <f t="shared" si="1"/>
        <v/>
      </c>
      <c r="G53" s="365"/>
      <c r="H53" s="365"/>
      <c r="I53" s="366" t="str">
        <f t="shared" si="2"/>
        <v/>
      </c>
      <c r="J53" s="367" t="str">
        <f t="shared" si="5"/>
        <v/>
      </c>
      <c r="K53" s="364"/>
      <c r="L53" s="365"/>
      <c r="M53" s="366" t="str">
        <f t="shared" si="3"/>
        <v/>
      </c>
      <c r="N53" s="365"/>
      <c r="O53" s="365"/>
      <c r="P53" s="366" t="str">
        <f t="shared" si="4"/>
        <v/>
      </c>
      <c r="Q53" s="367" t="str">
        <f t="shared" si="0"/>
        <v/>
      </c>
    </row>
    <row r="54" spans="1:17" s="4" customFormat="1" ht="15" customHeight="1" x14ac:dyDescent="0.15">
      <c r="A54" s="368">
        <v>44</v>
      </c>
      <c r="B54" s="728"/>
      <c r="C54" s="729"/>
      <c r="D54" s="364"/>
      <c r="E54" s="365"/>
      <c r="F54" s="366" t="str">
        <f t="shared" si="1"/>
        <v/>
      </c>
      <c r="G54" s="365"/>
      <c r="H54" s="365"/>
      <c r="I54" s="366" t="str">
        <f t="shared" si="2"/>
        <v/>
      </c>
      <c r="J54" s="367" t="str">
        <f t="shared" si="5"/>
        <v/>
      </c>
      <c r="K54" s="364"/>
      <c r="L54" s="365"/>
      <c r="M54" s="366" t="str">
        <f t="shared" si="3"/>
        <v/>
      </c>
      <c r="N54" s="365"/>
      <c r="O54" s="365"/>
      <c r="P54" s="366" t="str">
        <f t="shared" si="4"/>
        <v/>
      </c>
      <c r="Q54" s="367" t="str">
        <f t="shared" si="0"/>
        <v/>
      </c>
    </row>
    <row r="55" spans="1:17" s="4" customFormat="1" ht="15" customHeight="1" x14ac:dyDescent="0.15">
      <c r="A55" s="363">
        <v>45</v>
      </c>
      <c r="B55" s="728"/>
      <c r="C55" s="729"/>
      <c r="D55" s="364"/>
      <c r="E55" s="365"/>
      <c r="F55" s="366" t="str">
        <f t="shared" si="1"/>
        <v/>
      </c>
      <c r="G55" s="365"/>
      <c r="H55" s="365"/>
      <c r="I55" s="366" t="str">
        <f t="shared" si="2"/>
        <v/>
      </c>
      <c r="J55" s="367" t="str">
        <f t="shared" si="5"/>
        <v/>
      </c>
      <c r="K55" s="364"/>
      <c r="L55" s="365"/>
      <c r="M55" s="366" t="str">
        <f t="shared" si="3"/>
        <v/>
      </c>
      <c r="N55" s="365"/>
      <c r="O55" s="365"/>
      <c r="P55" s="366" t="str">
        <f t="shared" si="4"/>
        <v/>
      </c>
      <c r="Q55" s="367" t="str">
        <f t="shared" si="0"/>
        <v/>
      </c>
    </row>
    <row r="56" spans="1:17" s="4" customFormat="1" ht="15" customHeight="1" x14ac:dyDescent="0.15">
      <c r="A56" s="368">
        <v>46</v>
      </c>
      <c r="B56" s="728"/>
      <c r="C56" s="729"/>
      <c r="D56" s="364"/>
      <c r="E56" s="365"/>
      <c r="F56" s="366" t="str">
        <f t="shared" si="1"/>
        <v/>
      </c>
      <c r="G56" s="365"/>
      <c r="H56" s="365"/>
      <c r="I56" s="366" t="str">
        <f t="shared" si="2"/>
        <v/>
      </c>
      <c r="J56" s="367" t="str">
        <f t="shared" si="5"/>
        <v/>
      </c>
      <c r="K56" s="364"/>
      <c r="L56" s="365"/>
      <c r="M56" s="366" t="str">
        <f t="shared" si="3"/>
        <v/>
      </c>
      <c r="N56" s="365"/>
      <c r="O56" s="365"/>
      <c r="P56" s="366" t="str">
        <f t="shared" si="4"/>
        <v/>
      </c>
      <c r="Q56" s="367" t="str">
        <f t="shared" si="0"/>
        <v/>
      </c>
    </row>
    <row r="57" spans="1:17" s="4" customFormat="1" ht="15" customHeight="1" x14ac:dyDescent="0.15">
      <c r="A57" s="363">
        <v>47</v>
      </c>
      <c r="B57" s="728"/>
      <c r="C57" s="729"/>
      <c r="D57" s="364"/>
      <c r="E57" s="365"/>
      <c r="F57" s="366" t="str">
        <f t="shared" si="1"/>
        <v/>
      </c>
      <c r="G57" s="365"/>
      <c r="H57" s="365"/>
      <c r="I57" s="366" t="str">
        <f t="shared" si="2"/>
        <v/>
      </c>
      <c r="J57" s="367" t="str">
        <f t="shared" si="5"/>
        <v/>
      </c>
      <c r="K57" s="364"/>
      <c r="L57" s="365"/>
      <c r="M57" s="366" t="str">
        <f t="shared" si="3"/>
        <v/>
      </c>
      <c r="N57" s="365"/>
      <c r="O57" s="365"/>
      <c r="P57" s="366" t="str">
        <f t="shared" si="4"/>
        <v/>
      </c>
      <c r="Q57" s="367" t="str">
        <f t="shared" si="0"/>
        <v/>
      </c>
    </row>
    <row r="58" spans="1:17" s="4" customFormat="1" ht="15" customHeight="1" x14ac:dyDescent="0.15">
      <c r="A58" s="368">
        <v>48</v>
      </c>
      <c r="B58" s="728"/>
      <c r="C58" s="729"/>
      <c r="D58" s="364"/>
      <c r="E58" s="365"/>
      <c r="F58" s="366" t="str">
        <f t="shared" si="1"/>
        <v/>
      </c>
      <c r="G58" s="365"/>
      <c r="H58" s="365"/>
      <c r="I58" s="366" t="str">
        <f t="shared" si="2"/>
        <v/>
      </c>
      <c r="J58" s="367" t="str">
        <f t="shared" si="5"/>
        <v/>
      </c>
      <c r="K58" s="364"/>
      <c r="L58" s="365"/>
      <c r="M58" s="366" t="str">
        <f t="shared" si="3"/>
        <v/>
      </c>
      <c r="N58" s="365"/>
      <c r="O58" s="365"/>
      <c r="P58" s="366" t="str">
        <f t="shared" si="4"/>
        <v/>
      </c>
      <c r="Q58" s="367" t="str">
        <f t="shared" si="0"/>
        <v/>
      </c>
    </row>
    <row r="59" spans="1:17" s="4" customFormat="1" ht="15" customHeight="1" x14ac:dyDescent="0.15">
      <c r="A59" s="363">
        <v>49</v>
      </c>
      <c r="B59" s="728"/>
      <c r="C59" s="729"/>
      <c r="D59" s="364"/>
      <c r="E59" s="365"/>
      <c r="F59" s="366" t="str">
        <f t="shared" si="1"/>
        <v/>
      </c>
      <c r="G59" s="365"/>
      <c r="H59" s="365"/>
      <c r="I59" s="366" t="str">
        <f t="shared" si="2"/>
        <v/>
      </c>
      <c r="J59" s="367" t="str">
        <f t="shared" si="5"/>
        <v/>
      </c>
      <c r="K59" s="364"/>
      <c r="L59" s="365"/>
      <c r="M59" s="366" t="str">
        <f t="shared" si="3"/>
        <v/>
      </c>
      <c r="N59" s="365"/>
      <c r="O59" s="365"/>
      <c r="P59" s="366" t="str">
        <f t="shared" si="4"/>
        <v/>
      </c>
      <c r="Q59" s="367" t="str">
        <f t="shared" si="0"/>
        <v/>
      </c>
    </row>
    <row r="60" spans="1:17" s="4" customFormat="1" ht="15" customHeight="1" x14ac:dyDescent="0.15">
      <c r="A60" s="368">
        <v>50</v>
      </c>
      <c r="B60" s="728"/>
      <c r="C60" s="729"/>
      <c r="D60" s="364"/>
      <c r="E60" s="365"/>
      <c r="F60" s="366" t="str">
        <f t="shared" si="1"/>
        <v/>
      </c>
      <c r="G60" s="365"/>
      <c r="H60" s="365"/>
      <c r="I60" s="366" t="str">
        <f t="shared" si="2"/>
        <v/>
      </c>
      <c r="J60" s="367" t="str">
        <f t="shared" si="5"/>
        <v/>
      </c>
      <c r="K60" s="364"/>
      <c r="L60" s="365"/>
      <c r="M60" s="366" t="str">
        <f t="shared" si="3"/>
        <v/>
      </c>
      <c r="N60" s="365"/>
      <c r="O60" s="365"/>
      <c r="P60" s="366" t="str">
        <f t="shared" si="4"/>
        <v/>
      </c>
      <c r="Q60" s="367" t="str">
        <f t="shared" si="0"/>
        <v/>
      </c>
    </row>
    <row r="61" spans="1:17" s="4" customFormat="1" ht="15" customHeight="1" x14ac:dyDescent="0.15">
      <c r="A61" s="363">
        <v>51</v>
      </c>
      <c r="B61" s="728"/>
      <c r="C61" s="729"/>
      <c r="D61" s="364"/>
      <c r="E61" s="365"/>
      <c r="F61" s="366" t="str">
        <f t="shared" si="1"/>
        <v/>
      </c>
      <c r="G61" s="365"/>
      <c r="H61" s="365"/>
      <c r="I61" s="366" t="str">
        <f t="shared" si="2"/>
        <v/>
      </c>
      <c r="J61" s="367" t="str">
        <f t="shared" si="5"/>
        <v/>
      </c>
      <c r="K61" s="364"/>
      <c r="L61" s="365"/>
      <c r="M61" s="366" t="str">
        <f t="shared" si="3"/>
        <v/>
      </c>
      <c r="N61" s="365"/>
      <c r="O61" s="365"/>
      <c r="P61" s="366" t="str">
        <f t="shared" si="4"/>
        <v/>
      </c>
      <c r="Q61" s="367" t="str">
        <f t="shared" si="0"/>
        <v/>
      </c>
    </row>
    <row r="62" spans="1:17" s="4" customFormat="1" ht="15" customHeight="1" x14ac:dyDescent="0.15">
      <c r="A62" s="368">
        <v>52</v>
      </c>
      <c r="B62" s="728"/>
      <c r="C62" s="729"/>
      <c r="D62" s="364"/>
      <c r="E62" s="365"/>
      <c r="F62" s="366" t="str">
        <f t="shared" si="1"/>
        <v/>
      </c>
      <c r="G62" s="365"/>
      <c r="H62" s="365"/>
      <c r="I62" s="366" t="str">
        <f t="shared" si="2"/>
        <v/>
      </c>
      <c r="J62" s="367" t="str">
        <f t="shared" si="5"/>
        <v/>
      </c>
      <c r="K62" s="364"/>
      <c r="L62" s="365"/>
      <c r="M62" s="366" t="str">
        <f t="shared" si="3"/>
        <v/>
      </c>
      <c r="N62" s="365"/>
      <c r="O62" s="365"/>
      <c r="P62" s="366" t="str">
        <f t="shared" si="4"/>
        <v/>
      </c>
      <c r="Q62" s="367" t="str">
        <f t="shared" si="0"/>
        <v/>
      </c>
    </row>
    <row r="63" spans="1:17" s="4" customFormat="1" ht="15" customHeight="1" x14ac:dyDescent="0.15">
      <c r="A63" s="363">
        <v>53</v>
      </c>
      <c r="B63" s="728"/>
      <c r="C63" s="729"/>
      <c r="D63" s="364"/>
      <c r="E63" s="365"/>
      <c r="F63" s="366" t="str">
        <f t="shared" si="1"/>
        <v/>
      </c>
      <c r="G63" s="365"/>
      <c r="H63" s="365"/>
      <c r="I63" s="366" t="str">
        <f t="shared" si="2"/>
        <v/>
      </c>
      <c r="J63" s="367" t="str">
        <f t="shared" si="5"/>
        <v/>
      </c>
      <c r="K63" s="364"/>
      <c r="L63" s="365"/>
      <c r="M63" s="366" t="str">
        <f t="shared" si="3"/>
        <v/>
      </c>
      <c r="N63" s="365"/>
      <c r="O63" s="365"/>
      <c r="P63" s="366" t="str">
        <f t="shared" si="4"/>
        <v/>
      </c>
      <c r="Q63" s="367" t="str">
        <f t="shared" si="0"/>
        <v/>
      </c>
    </row>
    <row r="64" spans="1:17" s="4" customFormat="1" ht="15" customHeight="1" x14ac:dyDescent="0.15">
      <c r="A64" s="368">
        <v>54</v>
      </c>
      <c r="B64" s="728"/>
      <c r="C64" s="729"/>
      <c r="D64" s="364"/>
      <c r="E64" s="365"/>
      <c r="F64" s="366" t="str">
        <f t="shared" si="1"/>
        <v/>
      </c>
      <c r="G64" s="365"/>
      <c r="H64" s="365"/>
      <c r="I64" s="366" t="str">
        <f t="shared" si="2"/>
        <v/>
      </c>
      <c r="J64" s="367" t="str">
        <f t="shared" si="5"/>
        <v/>
      </c>
      <c r="K64" s="364"/>
      <c r="L64" s="365"/>
      <c r="M64" s="366" t="str">
        <f t="shared" si="3"/>
        <v/>
      </c>
      <c r="N64" s="365"/>
      <c r="O64" s="365"/>
      <c r="P64" s="366" t="str">
        <f t="shared" si="4"/>
        <v/>
      </c>
      <c r="Q64" s="367" t="str">
        <f t="shared" si="0"/>
        <v/>
      </c>
    </row>
    <row r="65" spans="1:17" s="4" customFormat="1" ht="15" customHeight="1" x14ac:dyDescent="0.15">
      <c r="A65" s="363">
        <v>55</v>
      </c>
      <c r="B65" s="728"/>
      <c r="C65" s="729"/>
      <c r="D65" s="364"/>
      <c r="E65" s="365"/>
      <c r="F65" s="366" t="str">
        <f t="shared" si="1"/>
        <v/>
      </c>
      <c r="G65" s="365"/>
      <c r="H65" s="365"/>
      <c r="I65" s="366" t="str">
        <f t="shared" si="2"/>
        <v/>
      </c>
      <c r="J65" s="367" t="str">
        <f t="shared" si="5"/>
        <v/>
      </c>
      <c r="K65" s="364"/>
      <c r="L65" s="365"/>
      <c r="M65" s="366" t="str">
        <f t="shared" si="3"/>
        <v/>
      </c>
      <c r="N65" s="365"/>
      <c r="O65" s="365"/>
      <c r="P65" s="366" t="str">
        <f t="shared" si="4"/>
        <v/>
      </c>
      <c r="Q65" s="367" t="str">
        <f t="shared" si="0"/>
        <v/>
      </c>
    </row>
    <row r="66" spans="1:17" s="4" customFormat="1" ht="15" customHeight="1" x14ac:dyDescent="0.15">
      <c r="A66" s="368">
        <v>56</v>
      </c>
      <c r="B66" s="728"/>
      <c r="C66" s="729"/>
      <c r="D66" s="364"/>
      <c r="E66" s="365"/>
      <c r="F66" s="366" t="str">
        <f t="shared" si="1"/>
        <v/>
      </c>
      <c r="G66" s="365"/>
      <c r="H66" s="365"/>
      <c r="I66" s="366" t="str">
        <f t="shared" si="2"/>
        <v/>
      </c>
      <c r="J66" s="367" t="str">
        <f t="shared" si="5"/>
        <v/>
      </c>
      <c r="K66" s="364"/>
      <c r="L66" s="365"/>
      <c r="M66" s="366" t="str">
        <f t="shared" si="3"/>
        <v/>
      </c>
      <c r="N66" s="365"/>
      <c r="O66" s="365"/>
      <c r="P66" s="366" t="str">
        <f t="shared" si="4"/>
        <v/>
      </c>
      <c r="Q66" s="367" t="str">
        <f t="shared" si="0"/>
        <v/>
      </c>
    </row>
    <row r="67" spans="1:17" s="4" customFormat="1" ht="15" customHeight="1" x14ac:dyDescent="0.15">
      <c r="A67" s="363">
        <v>57</v>
      </c>
      <c r="B67" s="728"/>
      <c r="C67" s="729"/>
      <c r="D67" s="364"/>
      <c r="E67" s="365"/>
      <c r="F67" s="366" t="str">
        <f t="shared" si="1"/>
        <v/>
      </c>
      <c r="G67" s="365"/>
      <c r="H67" s="365"/>
      <c r="I67" s="366" t="str">
        <f t="shared" si="2"/>
        <v/>
      </c>
      <c r="J67" s="367" t="str">
        <f t="shared" si="5"/>
        <v/>
      </c>
      <c r="K67" s="364"/>
      <c r="L67" s="365"/>
      <c r="M67" s="366" t="str">
        <f t="shared" si="3"/>
        <v/>
      </c>
      <c r="N67" s="365"/>
      <c r="O67" s="365"/>
      <c r="P67" s="366" t="str">
        <f t="shared" si="4"/>
        <v/>
      </c>
      <c r="Q67" s="367" t="str">
        <f t="shared" si="0"/>
        <v/>
      </c>
    </row>
    <row r="68" spans="1:17" s="4" customFormat="1" ht="15" customHeight="1" x14ac:dyDescent="0.15">
      <c r="A68" s="368">
        <v>58</v>
      </c>
      <c r="B68" s="728"/>
      <c r="C68" s="729"/>
      <c r="D68" s="364"/>
      <c r="E68" s="365"/>
      <c r="F68" s="366" t="str">
        <f t="shared" si="1"/>
        <v/>
      </c>
      <c r="G68" s="365"/>
      <c r="H68" s="365"/>
      <c r="I68" s="366" t="str">
        <f t="shared" si="2"/>
        <v/>
      </c>
      <c r="J68" s="367" t="str">
        <f t="shared" si="5"/>
        <v/>
      </c>
      <c r="K68" s="364"/>
      <c r="L68" s="365"/>
      <c r="M68" s="366" t="str">
        <f t="shared" si="3"/>
        <v/>
      </c>
      <c r="N68" s="365"/>
      <c r="O68" s="365"/>
      <c r="P68" s="366" t="str">
        <f t="shared" si="4"/>
        <v/>
      </c>
      <c r="Q68" s="367" t="str">
        <f t="shared" si="0"/>
        <v/>
      </c>
    </row>
    <row r="69" spans="1:17" s="4" customFormat="1" ht="15" customHeight="1" x14ac:dyDescent="0.15">
      <c r="A69" s="363">
        <v>59</v>
      </c>
      <c r="B69" s="728"/>
      <c r="C69" s="729"/>
      <c r="D69" s="364"/>
      <c r="E69" s="365"/>
      <c r="F69" s="366" t="str">
        <f t="shared" si="1"/>
        <v/>
      </c>
      <c r="G69" s="365"/>
      <c r="H69" s="365"/>
      <c r="I69" s="366" t="str">
        <f t="shared" si="2"/>
        <v/>
      </c>
      <c r="J69" s="367" t="str">
        <f t="shared" si="5"/>
        <v/>
      </c>
      <c r="K69" s="364"/>
      <c r="L69" s="365"/>
      <c r="M69" s="366" t="str">
        <f t="shared" si="3"/>
        <v/>
      </c>
      <c r="N69" s="365"/>
      <c r="O69" s="365"/>
      <c r="P69" s="366" t="str">
        <f t="shared" si="4"/>
        <v/>
      </c>
      <c r="Q69" s="367" t="str">
        <f t="shared" si="0"/>
        <v/>
      </c>
    </row>
    <row r="70" spans="1:17" s="4" customFormat="1" ht="15" customHeight="1" x14ac:dyDescent="0.15">
      <c r="A70" s="368">
        <v>60</v>
      </c>
      <c r="B70" s="728"/>
      <c r="C70" s="729"/>
      <c r="D70" s="364"/>
      <c r="E70" s="365"/>
      <c r="F70" s="366" t="str">
        <f t="shared" si="1"/>
        <v/>
      </c>
      <c r="G70" s="365"/>
      <c r="H70" s="365"/>
      <c r="I70" s="366" t="str">
        <f t="shared" si="2"/>
        <v/>
      </c>
      <c r="J70" s="367" t="str">
        <f t="shared" si="5"/>
        <v/>
      </c>
      <c r="K70" s="364"/>
      <c r="L70" s="365"/>
      <c r="M70" s="366" t="str">
        <f t="shared" si="3"/>
        <v/>
      </c>
      <c r="N70" s="365"/>
      <c r="O70" s="365"/>
      <c r="P70" s="366" t="str">
        <f t="shared" si="4"/>
        <v/>
      </c>
      <c r="Q70" s="367" t="str">
        <f t="shared" si="0"/>
        <v/>
      </c>
    </row>
    <row r="71" spans="1:17" s="4" customFormat="1" ht="15" customHeight="1" x14ac:dyDescent="0.15">
      <c r="A71" s="363">
        <v>61</v>
      </c>
      <c r="B71" s="728"/>
      <c r="C71" s="729"/>
      <c r="D71" s="364"/>
      <c r="E71" s="365"/>
      <c r="F71" s="366" t="str">
        <f t="shared" si="1"/>
        <v/>
      </c>
      <c r="G71" s="365"/>
      <c r="H71" s="365"/>
      <c r="I71" s="366" t="str">
        <f t="shared" si="2"/>
        <v/>
      </c>
      <c r="J71" s="367" t="str">
        <f t="shared" si="5"/>
        <v/>
      </c>
      <c r="K71" s="364"/>
      <c r="L71" s="365"/>
      <c r="M71" s="366" t="str">
        <f t="shared" si="3"/>
        <v/>
      </c>
      <c r="N71" s="365"/>
      <c r="O71" s="365"/>
      <c r="P71" s="366" t="str">
        <f t="shared" si="4"/>
        <v/>
      </c>
      <c r="Q71" s="367" t="str">
        <f t="shared" si="0"/>
        <v/>
      </c>
    </row>
    <row r="72" spans="1:17" s="4" customFormat="1" ht="15" customHeight="1" x14ac:dyDescent="0.15">
      <c r="A72" s="368">
        <v>62</v>
      </c>
      <c r="B72" s="728"/>
      <c r="C72" s="729"/>
      <c r="D72" s="364"/>
      <c r="E72" s="365"/>
      <c r="F72" s="366" t="str">
        <f t="shared" si="1"/>
        <v/>
      </c>
      <c r="G72" s="365"/>
      <c r="H72" s="365"/>
      <c r="I72" s="366" t="str">
        <f t="shared" si="2"/>
        <v/>
      </c>
      <c r="J72" s="367" t="str">
        <f t="shared" si="5"/>
        <v/>
      </c>
      <c r="K72" s="364"/>
      <c r="L72" s="365"/>
      <c r="M72" s="366" t="str">
        <f t="shared" si="3"/>
        <v/>
      </c>
      <c r="N72" s="365"/>
      <c r="O72" s="365"/>
      <c r="P72" s="366" t="str">
        <f t="shared" si="4"/>
        <v/>
      </c>
      <c r="Q72" s="367" t="str">
        <f t="shared" si="0"/>
        <v/>
      </c>
    </row>
    <row r="73" spans="1:17" s="4" customFormat="1" ht="15" customHeight="1" x14ac:dyDescent="0.15">
      <c r="A73" s="363">
        <v>63</v>
      </c>
      <c r="B73" s="728"/>
      <c r="C73" s="729"/>
      <c r="D73" s="364"/>
      <c r="E73" s="365"/>
      <c r="F73" s="366" t="str">
        <f t="shared" si="1"/>
        <v/>
      </c>
      <c r="G73" s="365"/>
      <c r="H73" s="365"/>
      <c r="I73" s="366" t="str">
        <f t="shared" si="2"/>
        <v/>
      </c>
      <c r="J73" s="367" t="str">
        <f t="shared" si="5"/>
        <v/>
      </c>
      <c r="K73" s="364"/>
      <c r="L73" s="365"/>
      <c r="M73" s="366" t="str">
        <f t="shared" si="3"/>
        <v/>
      </c>
      <c r="N73" s="365"/>
      <c r="O73" s="365"/>
      <c r="P73" s="366" t="str">
        <f t="shared" si="4"/>
        <v/>
      </c>
      <c r="Q73" s="367" t="str">
        <f t="shared" si="0"/>
        <v/>
      </c>
    </row>
    <row r="74" spans="1:17" s="4" customFormat="1" ht="15" customHeight="1" x14ac:dyDescent="0.15">
      <c r="A74" s="368">
        <v>64</v>
      </c>
      <c r="B74" s="728"/>
      <c r="C74" s="729"/>
      <c r="D74" s="364"/>
      <c r="E74" s="365"/>
      <c r="F74" s="366" t="str">
        <f t="shared" si="1"/>
        <v/>
      </c>
      <c r="G74" s="365"/>
      <c r="H74" s="365"/>
      <c r="I74" s="366" t="str">
        <f t="shared" si="2"/>
        <v/>
      </c>
      <c r="J74" s="367" t="str">
        <f t="shared" si="5"/>
        <v/>
      </c>
      <c r="K74" s="364"/>
      <c r="L74" s="365"/>
      <c r="M74" s="366" t="str">
        <f t="shared" si="3"/>
        <v/>
      </c>
      <c r="N74" s="365"/>
      <c r="O74" s="365"/>
      <c r="P74" s="366" t="str">
        <f t="shared" si="4"/>
        <v/>
      </c>
      <c r="Q74" s="367" t="str">
        <f t="shared" si="0"/>
        <v/>
      </c>
    </row>
    <row r="75" spans="1:17" s="4" customFormat="1" ht="15" customHeight="1" x14ac:dyDescent="0.15">
      <c r="A75" s="363">
        <v>65</v>
      </c>
      <c r="B75" s="728"/>
      <c r="C75" s="729"/>
      <c r="D75" s="364"/>
      <c r="E75" s="365"/>
      <c r="F75" s="366" t="str">
        <f t="shared" si="1"/>
        <v/>
      </c>
      <c r="G75" s="365"/>
      <c r="H75" s="365"/>
      <c r="I75" s="366" t="str">
        <f t="shared" si="2"/>
        <v/>
      </c>
      <c r="J75" s="367" t="str">
        <f t="shared" ref="J75:J138" si="6">IF(ISNUMBER(F75),IF(ISNUMBER(I75),ROUND(F75/I75,1),""),"")</f>
        <v/>
      </c>
      <c r="K75" s="364"/>
      <c r="L75" s="365"/>
      <c r="M75" s="366" t="str">
        <f t="shared" si="3"/>
        <v/>
      </c>
      <c r="N75" s="365"/>
      <c r="O75" s="365"/>
      <c r="P75" s="366" t="str">
        <f t="shared" si="4"/>
        <v/>
      </c>
      <c r="Q75" s="367" t="str">
        <f t="shared" ref="Q75:Q138" si="7">IF(ISNUMBER(M75),IF(ISNUMBER(P75),ROUND(M75/P75,1),""),"")</f>
        <v/>
      </c>
    </row>
    <row r="76" spans="1:17" s="4" customFormat="1" ht="15" customHeight="1" x14ac:dyDescent="0.15">
      <c r="A76" s="368">
        <v>66</v>
      </c>
      <c r="B76" s="728"/>
      <c r="C76" s="729"/>
      <c r="D76" s="364"/>
      <c r="E76" s="365"/>
      <c r="F76" s="366" t="str">
        <f t="shared" ref="F76:F139" si="8">IF(ISNUMBER(D76), D76-IF(ISNUMBER(E76),E76,0), "")</f>
        <v/>
      </c>
      <c r="G76" s="365"/>
      <c r="H76" s="365"/>
      <c r="I76" s="366" t="str">
        <f t="shared" ref="I76:I139" si="9">IF(ISNUMBER(G76), G76-IF(ISNUMBER(H76),H76,0), "")</f>
        <v/>
      </c>
      <c r="J76" s="367" t="str">
        <f t="shared" si="6"/>
        <v/>
      </c>
      <c r="K76" s="364"/>
      <c r="L76" s="365"/>
      <c r="M76" s="366" t="str">
        <f t="shared" ref="M76:M139" si="10">IF(ISNUMBER(K76), K76-IF(ISNUMBER(L76),L76,0), "")</f>
        <v/>
      </c>
      <c r="N76" s="365"/>
      <c r="O76" s="365"/>
      <c r="P76" s="366" t="str">
        <f t="shared" ref="P76:P139" si="11">IF(ISNUMBER(N76), N76-IF(ISNUMBER(O76),O76,0), "")</f>
        <v/>
      </c>
      <c r="Q76" s="367" t="str">
        <f t="shared" si="7"/>
        <v/>
      </c>
    </row>
    <row r="77" spans="1:17" s="4" customFormat="1" ht="15" customHeight="1" x14ac:dyDescent="0.15">
      <c r="A77" s="363">
        <v>67</v>
      </c>
      <c r="B77" s="728"/>
      <c r="C77" s="729"/>
      <c r="D77" s="364"/>
      <c r="E77" s="365"/>
      <c r="F77" s="366" t="str">
        <f t="shared" si="8"/>
        <v/>
      </c>
      <c r="G77" s="365"/>
      <c r="H77" s="365"/>
      <c r="I77" s="366" t="str">
        <f t="shared" si="9"/>
        <v/>
      </c>
      <c r="J77" s="367" t="str">
        <f t="shared" si="6"/>
        <v/>
      </c>
      <c r="K77" s="364"/>
      <c r="L77" s="365"/>
      <c r="M77" s="366" t="str">
        <f t="shared" si="10"/>
        <v/>
      </c>
      <c r="N77" s="365"/>
      <c r="O77" s="365"/>
      <c r="P77" s="366" t="str">
        <f t="shared" si="11"/>
        <v/>
      </c>
      <c r="Q77" s="367" t="str">
        <f t="shared" si="7"/>
        <v/>
      </c>
    </row>
    <row r="78" spans="1:17" s="4" customFormat="1" ht="15" customHeight="1" x14ac:dyDescent="0.15">
      <c r="A78" s="368">
        <v>68</v>
      </c>
      <c r="B78" s="728"/>
      <c r="C78" s="729"/>
      <c r="D78" s="364"/>
      <c r="E78" s="365"/>
      <c r="F78" s="366" t="str">
        <f t="shared" si="8"/>
        <v/>
      </c>
      <c r="G78" s="365"/>
      <c r="H78" s="365"/>
      <c r="I78" s="366" t="str">
        <f t="shared" si="9"/>
        <v/>
      </c>
      <c r="J78" s="367" t="str">
        <f t="shared" si="6"/>
        <v/>
      </c>
      <c r="K78" s="364"/>
      <c r="L78" s="365"/>
      <c r="M78" s="366" t="str">
        <f t="shared" si="10"/>
        <v/>
      </c>
      <c r="N78" s="365"/>
      <c r="O78" s="365"/>
      <c r="P78" s="366" t="str">
        <f t="shared" si="11"/>
        <v/>
      </c>
      <c r="Q78" s="367" t="str">
        <f t="shared" si="7"/>
        <v/>
      </c>
    </row>
    <row r="79" spans="1:17" s="4" customFormat="1" ht="15" customHeight="1" x14ac:dyDescent="0.15">
      <c r="A79" s="363">
        <v>69</v>
      </c>
      <c r="B79" s="728"/>
      <c r="C79" s="729"/>
      <c r="D79" s="364"/>
      <c r="E79" s="365"/>
      <c r="F79" s="366" t="str">
        <f t="shared" si="8"/>
        <v/>
      </c>
      <c r="G79" s="365"/>
      <c r="H79" s="365"/>
      <c r="I79" s="366" t="str">
        <f t="shared" si="9"/>
        <v/>
      </c>
      <c r="J79" s="367" t="str">
        <f t="shared" si="6"/>
        <v/>
      </c>
      <c r="K79" s="364"/>
      <c r="L79" s="365"/>
      <c r="M79" s="366" t="str">
        <f t="shared" si="10"/>
        <v/>
      </c>
      <c r="N79" s="365"/>
      <c r="O79" s="365"/>
      <c r="P79" s="366" t="str">
        <f t="shared" si="11"/>
        <v/>
      </c>
      <c r="Q79" s="367" t="str">
        <f t="shared" si="7"/>
        <v/>
      </c>
    </row>
    <row r="80" spans="1:17" s="4" customFormat="1" ht="15" customHeight="1" x14ac:dyDescent="0.15">
      <c r="A80" s="368">
        <v>70</v>
      </c>
      <c r="B80" s="728"/>
      <c r="C80" s="729"/>
      <c r="D80" s="364"/>
      <c r="E80" s="365"/>
      <c r="F80" s="366" t="str">
        <f t="shared" si="8"/>
        <v/>
      </c>
      <c r="G80" s="365"/>
      <c r="H80" s="365"/>
      <c r="I80" s="366" t="str">
        <f t="shared" si="9"/>
        <v/>
      </c>
      <c r="J80" s="367" t="str">
        <f t="shared" si="6"/>
        <v/>
      </c>
      <c r="K80" s="364"/>
      <c r="L80" s="365"/>
      <c r="M80" s="366" t="str">
        <f t="shared" si="10"/>
        <v/>
      </c>
      <c r="N80" s="365"/>
      <c r="O80" s="365"/>
      <c r="P80" s="366" t="str">
        <f t="shared" si="11"/>
        <v/>
      </c>
      <c r="Q80" s="367" t="str">
        <f t="shared" si="7"/>
        <v/>
      </c>
    </row>
    <row r="81" spans="1:17" s="4" customFormat="1" ht="15" customHeight="1" x14ac:dyDescent="0.15">
      <c r="A81" s="363">
        <v>71</v>
      </c>
      <c r="B81" s="728"/>
      <c r="C81" s="729"/>
      <c r="D81" s="364"/>
      <c r="E81" s="365"/>
      <c r="F81" s="366" t="str">
        <f t="shared" si="8"/>
        <v/>
      </c>
      <c r="G81" s="365"/>
      <c r="H81" s="365"/>
      <c r="I81" s="366" t="str">
        <f t="shared" si="9"/>
        <v/>
      </c>
      <c r="J81" s="367" t="str">
        <f t="shared" si="6"/>
        <v/>
      </c>
      <c r="K81" s="364"/>
      <c r="L81" s="365"/>
      <c r="M81" s="366" t="str">
        <f t="shared" si="10"/>
        <v/>
      </c>
      <c r="N81" s="365"/>
      <c r="O81" s="365"/>
      <c r="P81" s="366" t="str">
        <f t="shared" si="11"/>
        <v/>
      </c>
      <c r="Q81" s="367" t="str">
        <f t="shared" si="7"/>
        <v/>
      </c>
    </row>
    <row r="82" spans="1:17" s="4" customFormat="1" ht="15" customHeight="1" x14ac:dyDescent="0.15">
      <c r="A82" s="368">
        <v>72</v>
      </c>
      <c r="B82" s="728"/>
      <c r="C82" s="729"/>
      <c r="D82" s="364"/>
      <c r="E82" s="365"/>
      <c r="F82" s="366" t="str">
        <f t="shared" si="8"/>
        <v/>
      </c>
      <c r="G82" s="365"/>
      <c r="H82" s="365"/>
      <c r="I82" s="366" t="str">
        <f t="shared" si="9"/>
        <v/>
      </c>
      <c r="J82" s="367" t="str">
        <f t="shared" si="6"/>
        <v/>
      </c>
      <c r="K82" s="364"/>
      <c r="L82" s="365"/>
      <c r="M82" s="366" t="str">
        <f t="shared" si="10"/>
        <v/>
      </c>
      <c r="N82" s="365"/>
      <c r="O82" s="365"/>
      <c r="P82" s="366" t="str">
        <f t="shared" si="11"/>
        <v/>
      </c>
      <c r="Q82" s="367" t="str">
        <f t="shared" si="7"/>
        <v/>
      </c>
    </row>
    <row r="83" spans="1:17" s="4" customFormat="1" ht="15" customHeight="1" x14ac:dyDescent="0.15">
      <c r="A83" s="363">
        <v>73</v>
      </c>
      <c r="B83" s="728"/>
      <c r="C83" s="729"/>
      <c r="D83" s="364"/>
      <c r="E83" s="365"/>
      <c r="F83" s="366" t="str">
        <f t="shared" si="8"/>
        <v/>
      </c>
      <c r="G83" s="365"/>
      <c r="H83" s="365"/>
      <c r="I83" s="366" t="str">
        <f t="shared" si="9"/>
        <v/>
      </c>
      <c r="J83" s="367" t="str">
        <f t="shared" si="6"/>
        <v/>
      </c>
      <c r="K83" s="364"/>
      <c r="L83" s="365"/>
      <c r="M83" s="366" t="str">
        <f t="shared" si="10"/>
        <v/>
      </c>
      <c r="N83" s="365"/>
      <c r="O83" s="365"/>
      <c r="P83" s="366" t="str">
        <f t="shared" si="11"/>
        <v/>
      </c>
      <c r="Q83" s="367" t="str">
        <f t="shared" si="7"/>
        <v/>
      </c>
    </row>
    <row r="84" spans="1:17" s="4" customFormat="1" ht="15" customHeight="1" x14ac:dyDescent="0.15">
      <c r="A84" s="368">
        <v>74</v>
      </c>
      <c r="B84" s="728"/>
      <c r="C84" s="729"/>
      <c r="D84" s="364"/>
      <c r="E84" s="365"/>
      <c r="F84" s="366" t="str">
        <f t="shared" si="8"/>
        <v/>
      </c>
      <c r="G84" s="365"/>
      <c r="H84" s="365"/>
      <c r="I84" s="366" t="str">
        <f t="shared" si="9"/>
        <v/>
      </c>
      <c r="J84" s="367" t="str">
        <f t="shared" si="6"/>
        <v/>
      </c>
      <c r="K84" s="364"/>
      <c r="L84" s="365"/>
      <c r="M84" s="366" t="str">
        <f t="shared" si="10"/>
        <v/>
      </c>
      <c r="N84" s="365"/>
      <c r="O84" s="365"/>
      <c r="P84" s="366" t="str">
        <f t="shared" si="11"/>
        <v/>
      </c>
      <c r="Q84" s="367" t="str">
        <f t="shared" si="7"/>
        <v/>
      </c>
    </row>
    <row r="85" spans="1:17" s="4" customFormat="1" ht="15" customHeight="1" x14ac:dyDescent="0.15">
      <c r="A85" s="363">
        <v>75</v>
      </c>
      <c r="B85" s="728"/>
      <c r="C85" s="729"/>
      <c r="D85" s="364"/>
      <c r="E85" s="365"/>
      <c r="F85" s="366" t="str">
        <f t="shared" si="8"/>
        <v/>
      </c>
      <c r="G85" s="365"/>
      <c r="H85" s="365"/>
      <c r="I85" s="366" t="str">
        <f t="shared" si="9"/>
        <v/>
      </c>
      <c r="J85" s="367" t="str">
        <f t="shared" si="6"/>
        <v/>
      </c>
      <c r="K85" s="364"/>
      <c r="L85" s="365"/>
      <c r="M85" s="366" t="str">
        <f t="shared" si="10"/>
        <v/>
      </c>
      <c r="N85" s="365"/>
      <c r="O85" s="365"/>
      <c r="P85" s="366" t="str">
        <f t="shared" si="11"/>
        <v/>
      </c>
      <c r="Q85" s="367" t="str">
        <f t="shared" si="7"/>
        <v/>
      </c>
    </row>
    <row r="86" spans="1:17" s="4" customFormat="1" ht="15" customHeight="1" x14ac:dyDescent="0.15">
      <c r="A86" s="368">
        <v>76</v>
      </c>
      <c r="B86" s="728"/>
      <c r="C86" s="729"/>
      <c r="D86" s="364"/>
      <c r="E86" s="365"/>
      <c r="F86" s="366" t="str">
        <f t="shared" si="8"/>
        <v/>
      </c>
      <c r="G86" s="365"/>
      <c r="H86" s="365"/>
      <c r="I86" s="366" t="str">
        <f t="shared" si="9"/>
        <v/>
      </c>
      <c r="J86" s="367" t="str">
        <f t="shared" si="6"/>
        <v/>
      </c>
      <c r="K86" s="364"/>
      <c r="L86" s="365"/>
      <c r="M86" s="366" t="str">
        <f t="shared" si="10"/>
        <v/>
      </c>
      <c r="N86" s="365"/>
      <c r="O86" s="365"/>
      <c r="P86" s="366" t="str">
        <f t="shared" si="11"/>
        <v/>
      </c>
      <c r="Q86" s="367" t="str">
        <f t="shared" si="7"/>
        <v/>
      </c>
    </row>
    <row r="87" spans="1:17" s="4" customFormat="1" ht="15" customHeight="1" x14ac:dyDescent="0.15">
      <c r="A87" s="363">
        <v>77</v>
      </c>
      <c r="B87" s="728"/>
      <c r="C87" s="729"/>
      <c r="D87" s="364"/>
      <c r="E87" s="365"/>
      <c r="F87" s="366" t="str">
        <f t="shared" si="8"/>
        <v/>
      </c>
      <c r="G87" s="365"/>
      <c r="H87" s="365"/>
      <c r="I87" s="366" t="str">
        <f t="shared" si="9"/>
        <v/>
      </c>
      <c r="J87" s="367" t="str">
        <f t="shared" si="6"/>
        <v/>
      </c>
      <c r="K87" s="364"/>
      <c r="L87" s="365"/>
      <c r="M87" s="366" t="str">
        <f t="shared" si="10"/>
        <v/>
      </c>
      <c r="N87" s="365"/>
      <c r="O87" s="365"/>
      <c r="P87" s="366" t="str">
        <f t="shared" si="11"/>
        <v/>
      </c>
      <c r="Q87" s="367" t="str">
        <f t="shared" si="7"/>
        <v/>
      </c>
    </row>
    <row r="88" spans="1:17" s="4" customFormat="1" ht="15" customHeight="1" x14ac:dyDescent="0.15">
      <c r="A88" s="368">
        <v>78</v>
      </c>
      <c r="B88" s="728"/>
      <c r="C88" s="729"/>
      <c r="D88" s="364"/>
      <c r="E88" s="365"/>
      <c r="F88" s="366" t="str">
        <f t="shared" si="8"/>
        <v/>
      </c>
      <c r="G88" s="365"/>
      <c r="H88" s="365"/>
      <c r="I88" s="366" t="str">
        <f t="shared" si="9"/>
        <v/>
      </c>
      <c r="J88" s="367" t="str">
        <f t="shared" si="6"/>
        <v/>
      </c>
      <c r="K88" s="364"/>
      <c r="L88" s="365"/>
      <c r="M88" s="366" t="str">
        <f t="shared" si="10"/>
        <v/>
      </c>
      <c r="N88" s="365"/>
      <c r="O88" s="365"/>
      <c r="P88" s="366" t="str">
        <f t="shared" si="11"/>
        <v/>
      </c>
      <c r="Q88" s="367" t="str">
        <f t="shared" si="7"/>
        <v/>
      </c>
    </row>
    <row r="89" spans="1:17" s="4" customFormat="1" ht="15" customHeight="1" x14ac:dyDescent="0.15">
      <c r="A89" s="363">
        <v>79</v>
      </c>
      <c r="B89" s="728"/>
      <c r="C89" s="729"/>
      <c r="D89" s="364"/>
      <c r="E89" s="365"/>
      <c r="F89" s="366" t="str">
        <f t="shared" si="8"/>
        <v/>
      </c>
      <c r="G89" s="365"/>
      <c r="H89" s="365"/>
      <c r="I89" s="366" t="str">
        <f t="shared" si="9"/>
        <v/>
      </c>
      <c r="J89" s="367" t="str">
        <f t="shared" si="6"/>
        <v/>
      </c>
      <c r="K89" s="364"/>
      <c r="L89" s="365"/>
      <c r="M89" s="366" t="str">
        <f t="shared" si="10"/>
        <v/>
      </c>
      <c r="N89" s="365"/>
      <c r="O89" s="365"/>
      <c r="P89" s="366" t="str">
        <f t="shared" si="11"/>
        <v/>
      </c>
      <c r="Q89" s="367" t="str">
        <f t="shared" si="7"/>
        <v/>
      </c>
    </row>
    <row r="90" spans="1:17" s="4" customFormat="1" ht="15" customHeight="1" x14ac:dyDescent="0.15">
      <c r="A90" s="368">
        <v>80</v>
      </c>
      <c r="B90" s="728"/>
      <c r="C90" s="729"/>
      <c r="D90" s="364"/>
      <c r="E90" s="365"/>
      <c r="F90" s="366" t="str">
        <f t="shared" si="8"/>
        <v/>
      </c>
      <c r="G90" s="365"/>
      <c r="H90" s="365"/>
      <c r="I90" s="366" t="str">
        <f t="shared" si="9"/>
        <v/>
      </c>
      <c r="J90" s="367" t="str">
        <f t="shared" si="6"/>
        <v/>
      </c>
      <c r="K90" s="364"/>
      <c r="L90" s="365"/>
      <c r="M90" s="366" t="str">
        <f t="shared" si="10"/>
        <v/>
      </c>
      <c r="N90" s="365"/>
      <c r="O90" s="365"/>
      <c r="P90" s="366" t="str">
        <f t="shared" si="11"/>
        <v/>
      </c>
      <c r="Q90" s="367" t="str">
        <f t="shared" si="7"/>
        <v/>
      </c>
    </row>
    <row r="91" spans="1:17" s="4" customFormat="1" ht="15" customHeight="1" x14ac:dyDescent="0.15">
      <c r="A91" s="363">
        <v>81</v>
      </c>
      <c r="B91" s="728"/>
      <c r="C91" s="729"/>
      <c r="D91" s="364"/>
      <c r="E91" s="365"/>
      <c r="F91" s="366" t="str">
        <f t="shared" si="8"/>
        <v/>
      </c>
      <c r="G91" s="365"/>
      <c r="H91" s="365"/>
      <c r="I91" s="366" t="str">
        <f t="shared" si="9"/>
        <v/>
      </c>
      <c r="J91" s="367" t="str">
        <f t="shared" si="6"/>
        <v/>
      </c>
      <c r="K91" s="364"/>
      <c r="L91" s="365"/>
      <c r="M91" s="366" t="str">
        <f t="shared" si="10"/>
        <v/>
      </c>
      <c r="N91" s="365"/>
      <c r="O91" s="365"/>
      <c r="P91" s="366" t="str">
        <f t="shared" si="11"/>
        <v/>
      </c>
      <c r="Q91" s="367" t="str">
        <f t="shared" si="7"/>
        <v/>
      </c>
    </row>
    <row r="92" spans="1:17" s="4" customFormat="1" ht="15" customHeight="1" x14ac:dyDescent="0.15">
      <c r="A92" s="368">
        <v>82</v>
      </c>
      <c r="B92" s="728"/>
      <c r="C92" s="729"/>
      <c r="D92" s="364"/>
      <c r="E92" s="365"/>
      <c r="F92" s="366" t="str">
        <f t="shared" si="8"/>
        <v/>
      </c>
      <c r="G92" s="365"/>
      <c r="H92" s="365"/>
      <c r="I92" s="366" t="str">
        <f t="shared" si="9"/>
        <v/>
      </c>
      <c r="J92" s="367" t="str">
        <f t="shared" si="6"/>
        <v/>
      </c>
      <c r="K92" s="364"/>
      <c r="L92" s="365"/>
      <c r="M92" s="366" t="str">
        <f t="shared" si="10"/>
        <v/>
      </c>
      <c r="N92" s="365"/>
      <c r="O92" s="365"/>
      <c r="P92" s="366" t="str">
        <f t="shared" si="11"/>
        <v/>
      </c>
      <c r="Q92" s="367" t="str">
        <f t="shared" si="7"/>
        <v/>
      </c>
    </row>
    <row r="93" spans="1:17" s="4" customFormat="1" ht="15" customHeight="1" x14ac:dyDescent="0.15">
      <c r="A93" s="363">
        <v>83</v>
      </c>
      <c r="B93" s="728"/>
      <c r="C93" s="729"/>
      <c r="D93" s="364"/>
      <c r="E93" s="365"/>
      <c r="F93" s="366" t="str">
        <f t="shared" si="8"/>
        <v/>
      </c>
      <c r="G93" s="365"/>
      <c r="H93" s="365"/>
      <c r="I93" s="366" t="str">
        <f t="shared" si="9"/>
        <v/>
      </c>
      <c r="J93" s="367" t="str">
        <f t="shared" si="6"/>
        <v/>
      </c>
      <c r="K93" s="364"/>
      <c r="L93" s="365"/>
      <c r="M93" s="366" t="str">
        <f t="shared" si="10"/>
        <v/>
      </c>
      <c r="N93" s="365"/>
      <c r="O93" s="365"/>
      <c r="P93" s="366" t="str">
        <f t="shared" si="11"/>
        <v/>
      </c>
      <c r="Q93" s="367" t="str">
        <f t="shared" si="7"/>
        <v/>
      </c>
    </row>
    <row r="94" spans="1:17" s="4" customFormat="1" ht="15" customHeight="1" x14ac:dyDescent="0.15">
      <c r="A94" s="368">
        <v>84</v>
      </c>
      <c r="B94" s="728"/>
      <c r="C94" s="729"/>
      <c r="D94" s="364"/>
      <c r="E94" s="365"/>
      <c r="F94" s="366" t="str">
        <f t="shared" si="8"/>
        <v/>
      </c>
      <c r="G94" s="365"/>
      <c r="H94" s="365"/>
      <c r="I94" s="366" t="str">
        <f t="shared" si="9"/>
        <v/>
      </c>
      <c r="J94" s="367" t="str">
        <f t="shared" si="6"/>
        <v/>
      </c>
      <c r="K94" s="364"/>
      <c r="L94" s="365"/>
      <c r="M94" s="366" t="str">
        <f t="shared" si="10"/>
        <v/>
      </c>
      <c r="N94" s="365"/>
      <c r="O94" s="365"/>
      <c r="P94" s="366" t="str">
        <f t="shared" si="11"/>
        <v/>
      </c>
      <c r="Q94" s="367" t="str">
        <f t="shared" si="7"/>
        <v/>
      </c>
    </row>
    <row r="95" spans="1:17" s="4" customFormat="1" ht="15" customHeight="1" x14ac:dyDescent="0.15">
      <c r="A95" s="363">
        <v>85</v>
      </c>
      <c r="B95" s="728"/>
      <c r="C95" s="729"/>
      <c r="D95" s="364"/>
      <c r="E95" s="365"/>
      <c r="F95" s="366" t="str">
        <f t="shared" si="8"/>
        <v/>
      </c>
      <c r="G95" s="365"/>
      <c r="H95" s="365"/>
      <c r="I95" s="366" t="str">
        <f t="shared" si="9"/>
        <v/>
      </c>
      <c r="J95" s="367" t="str">
        <f t="shared" si="6"/>
        <v/>
      </c>
      <c r="K95" s="364"/>
      <c r="L95" s="365"/>
      <c r="M95" s="366" t="str">
        <f t="shared" si="10"/>
        <v/>
      </c>
      <c r="N95" s="365"/>
      <c r="O95" s="365"/>
      <c r="P95" s="366" t="str">
        <f t="shared" si="11"/>
        <v/>
      </c>
      <c r="Q95" s="367" t="str">
        <f t="shared" si="7"/>
        <v/>
      </c>
    </row>
    <row r="96" spans="1:17" s="4" customFormat="1" ht="15" customHeight="1" x14ac:dyDescent="0.15">
      <c r="A96" s="368">
        <v>86</v>
      </c>
      <c r="B96" s="728"/>
      <c r="C96" s="729"/>
      <c r="D96" s="364"/>
      <c r="E96" s="365"/>
      <c r="F96" s="366" t="str">
        <f t="shared" si="8"/>
        <v/>
      </c>
      <c r="G96" s="365"/>
      <c r="H96" s="365"/>
      <c r="I96" s="366" t="str">
        <f t="shared" si="9"/>
        <v/>
      </c>
      <c r="J96" s="367" t="str">
        <f t="shared" si="6"/>
        <v/>
      </c>
      <c r="K96" s="364"/>
      <c r="L96" s="365"/>
      <c r="M96" s="366" t="str">
        <f t="shared" si="10"/>
        <v/>
      </c>
      <c r="N96" s="365"/>
      <c r="O96" s="365"/>
      <c r="P96" s="366" t="str">
        <f t="shared" si="11"/>
        <v/>
      </c>
      <c r="Q96" s="367" t="str">
        <f t="shared" si="7"/>
        <v/>
      </c>
    </row>
    <row r="97" spans="1:17" s="4" customFormat="1" ht="15" customHeight="1" x14ac:dyDescent="0.15">
      <c r="A97" s="363">
        <v>87</v>
      </c>
      <c r="B97" s="728"/>
      <c r="C97" s="729"/>
      <c r="D97" s="364"/>
      <c r="E97" s="365"/>
      <c r="F97" s="366" t="str">
        <f t="shared" si="8"/>
        <v/>
      </c>
      <c r="G97" s="365"/>
      <c r="H97" s="365"/>
      <c r="I97" s="366" t="str">
        <f t="shared" si="9"/>
        <v/>
      </c>
      <c r="J97" s="367" t="str">
        <f t="shared" si="6"/>
        <v/>
      </c>
      <c r="K97" s="364"/>
      <c r="L97" s="365"/>
      <c r="M97" s="366" t="str">
        <f t="shared" si="10"/>
        <v/>
      </c>
      <c r="N97" s="365"/>
      <c r="O97" s="365"/>
      <c r="P97" s="366" t="str">
        <f t="shared" si="11"/>
        <v/>
      </c>
      <c r="Q97" s="367" t="str">
        <f t="shared" si="7"/>
        <v/>
      </c>
    </row>
    <row r="98" spans="1:17" s="4" customFormat="1" ht="15" customHeight="1" x14ac:dyDescent="0.15">
      <c r="A98" s="368">
        <v>88</v>
      </c>
      <c r="B98" s="728"/>
      <c r="C98" s="729"/>
      <c r="D98" s="364"/>
      <c r="E98" s="365"/>
      <c r="F98" s="366" t="str">
        <f t="shared" si="8"/>
        <v/>
      </c>
      <c r="G98" s="365"/>
      <c r="H98" s="365"/>
      <c r="I98" s="366" t="str">
        <f t="shared" si="9"/>
        <v/>
      </c>
      <c r="J98" s="367" t="str">
        <f t="shared" si="6"/>
        <v/>
      </c>
      <c r="K98" s="364"/>
      <c r="L98" s="365"/>
      <c r="M98" s="366" t="str">
        <f t="shared" si="10"/>
        <v/>
      </c>
      <c r="N98" s="365"/>
      <c r="O98" s="365"/>
      <c r="P98" s="366" t="str">
        <f t="shared" si="11"/>
        <v/>
      </c>
      <c r="Q98" s="367" t="str">
        <f t="shared" si="7"/>
        <v/>
      </c>
    </row>
    <row r="99" spans="1:17" s="4" customFormat="1" ht="15" customHeight="1" x14ac:dyDescent="0.15">
      <c r="A99" s="363">
        <v>89</v>
      </c>
      <c r="B99" s="728"/>
      <c r="C99" s="729"/>
      <c r="D99" s="364"/>
      <c r="E99" s="365"/>
      <c r="F99" s="366" t="str">
        <f t="shared" si="8"/>
        <v/>
      </c>
      <c r="G99" s="365"/>
      <c r="H99" s="365"/>
      <c r="I99" s="366" t="str">
        <f t="shared" si="9"/>
        <v/>
      </c>
      <c r="J99" s="367" t="str">
        <f t="shared" si="6"/>
        <v/>
      </c>
      <c r="K99" s="364"/>
      <c r="L99" s="365"/>
      <c r="M99" s="366" t="str">
        <f t="shared" si="10"/>
        <v/>
      </c>
      <c r="N99" s="365"/>
      <c r="O99" s="365"/>
      <c r="P99" s="366" t="str">
        <f t="shared" si="11"/>
        <v/>
      </c>
      <c r="Q99" s="367" t="str">
        <f t="shared" si="7"/>
        <v/>
      </c>
    </row>
    <row r="100" spans="1:17" s="4" customFormat="1" ht="15" customHeight="1" x14ac:dyDescent="0.15">
      <c r="A100" s="368">
        <v>90</v>
      </c>
      <c r="B100" s="728"/>
      <c r="C100" s="729"/>
      <c r="D100" s="364"/>
      <c r="E100" s="365"/>
      <c r="F100" s="366" t="str">
        <f t="shared" si="8"/>
        <v/>
      </c>
      <c r="G100" s="365"/>
      <c r="H100" s="365"/>
      <c r="I100" s="366" t="str">
        <f t="shared" si="9"/>
        <v/>
      </c>
      <c r="J100" s="367" t="str">
        <f t="shared" si="6"/>
        <v/>
      </c>
      <c r="K100" s="364"/>
      <c r="L100" s="365"/>
      <c r="M100" s="366" t="str">
        <f t="shared" si="10"/>
        <v/>
      </c>
      <c r="N100" s="365"/>
      <c r="O100" s="365"/>
      <c r="P100" s="366" t="str">
        <f t="shared" si="11"/>
        <v/>
      </c>
      <c r="Q100" s="367" t="str">
        <f t="shared" si="7"/>
        <v/>
      </c>
    </row>
    <row r="101" spans="1:17" s="4" customFormat="1" ht="15" customHeight="1" x14ac:dyDescent="0.15">
      <c r="A101" s="363">
        <v>91</v>
      </c>
      <c r="B101" s="728"/>
      <c r="C101" s="729"/>
      <c r="D101" s="364"/>
      <c r="E101" s="365"/>
      <c r="F101" s="366" t="str">
        <f t="shared" si="8"/>
        <v/>
      </c>
      <c r="G101" s="365"/>
      <c r="H101" s="365"/>
      <c r="I101" s="366" t="str">
        <f t="shared" si="9"/>
        <v/>
      </c>
      <c r="J101" s="367" t="str">
        <f t="shared" si="6"/>
        <v/>
      </c>
      <c r="K101" s="364"/>
      <c r="L101" s="365"/>
      <c r="M101" s="366" t="str">
        <f t="shared" si="10"/>
        <v/>
      </c>
      <c r="N101" s="365"/>
      <c r="O101" s="365"/>
      <c r="P101" s="366" t="str">
        <f t="shared" si="11"/>
        <v/>
      </c>
      <c r="Q101" s="367" t="str">
        <f t="shared" si="7"/>
        <v/>
      </c>
    </row>
    <row r="102" spans="1:17" s="4" customFormat="1" ht="15" customHeight="1" x14ac:dyDescent="0.15">
      <c r="A102" s="368">
        <v>92</v>
      </c>
      <c r="B102" s="728"/>
      <c r="C102" s="729"/>
      <c r="D102" s="364"/>
      <c r="E102" s="365"/>
      <c r="F102" s="366" t="str">
        <f t="shared" si="8"/>
        <v/>
      </c>
      <c r="G102" s="365"/>
      <c r="H102" s="365"/>
      <c r="I102" s="366" t="str">
        <f t="shared" si="9"/>
        <v/>
      </c>
      <c r="J102" s="367" t="str">
        <f t="shared" si="6"/>
        <v/>
      </c>
      <c r="K102" s="364"/>
      <c r="L102" s="365"/>
      <c r="M102" s="366" t="str">
        <f t="shared" si="10"/>
        <v/>
      </c>
      <c r="N102" s="365"/>
      <c r="O102" s="365"/>
      <c r="P102" s="366" t="str">
        <f t="shared" si="11"/>
        <v/>
      </c>
      <c r="Q102" s="367" t="str">
        <f t="shared" si="7"/>
        <v/>
      </c>
    </row>
    <row r="103" spans="1:17" s="4" customFormat="1" ht="15" customHeight="1" x14ac:dyDescent="0.15">
      <c r="A103" s="363">
        <v>93</v>
      </c>
      <c r="B103" s="728"/>
      <c r="C103" s="729"/>
      <c r="D103" s="364"/>
      <c r="E103" s="365"/>
      <c r="F103" s="366" t="str">
        <f t="shared" si="8"/>
        <v/>
      </c>
      <c r="G103" s="365"/>
      <c r="H103" s="365"/>
      <c r="I103" s="366" t="str">
        <f t="shared" si="9"/>
        <v/>
      </c>
      <c r="J103" s="367" t="str">
        <f t="shared" si="6"/>
        <v/>
      </c>
      <c r="K103" s="364"/>
      <c r="L103" s="365"/>
      <c r="M103" s="366" t="str">
        <f t="shared" si="10"/>
        <v/>
      </c>
      <c r="N103" s="365"/>
      <c r="O103" s="365"/>
      <c r="P103" s="366" t="str">
        <f t="shared" si="11"/>
        <v/>
      </c>
      <c r="Q103" s="367" t="str">
        <f t="shared" si="7"/>
        <v/>
      </c>
    </row>
    <row r="104" spans="1:17" s="4" customFormat="1" ht="15" customHeight="1" x14ac:dyDescent="0.15">
      <c r="A104" s="368">
        <v>94</v>
      </c>
      <c r="B104" s="728"/>
      <c r="C104" s="729"/>
      <c r="D104" s="364"/>
      <c r="E104" s="365"/>
      <c r="F104" s="366" t="str">
        <f t="shared" si="8"/>
        <v/>
      </c>
      <c r="G104" s="365"/>
      <c r="H104" s="365"/>
      <c r="I104" s="366" t="str">
        <f t="shared" si="9"/>
        <v/>
      </c>
      <c r="J104" s="367" t="str">
        <f t="shared" si="6"/>
        <v/>
      </c>
      <c r="K104" s="364"/>
      <c r="L104" s="365"/>
      <c r="M104" s="366" t="str">
        <f t="shared" si="10"/>
        <v/>
      </c>
      <c r="N104" s="365"/>
      <c r="O104" s="365"/>
      <c r="P104" s="366" t="str">
        <f t="shared" si="11"/>
        <v/>
      </c>
      <c r="Q104" s="367" t="str">
        <f t="shared" si="7"/>
        <v/>
      </c>
    </row>
    <row r="105" spans="1:17" s="4" customFormat="1" ht="15" customHeight="1" x14ac:dyDescent="0.15">
      <c r="A105" s="363">
        <v>95</v>
      </c>
      <c r="B105" s="728"/>
      <c r="C105" s="729"/>
      <c r="D105" s="364"/>
      <c r="E105" s="365"/>
      <c r="F105" s="366" t="str">
        <f t="shared" si="8"/>
        <v/>
      </c>
      <c r="G105" s="365"/>
      <c r="H105" s="365"/>
      <c r="I105" s="366" t="str">
        <f t="shared" si="9"/>
        <v/>
      </c>
      <c r="J105" s="367" t="str">
        <f t="shared" si="6"/>
        <v/>
      </c>
      <c r="K105" s="364"/>
      <c r="L105" s="365"/>
      <c r="M105" s="366" t="str">
        <f t="shared" si="10"/>
        <v/>
      </c>
      <c r="N105" s="365"/>
      <c r="O105" s="365"/>
      <c r="P105" s="366" t="str">
        <f t="shared" si="11"/>
        <v/>
      </c>
      <c r="Q105" s="367" t="str">
        <f t="shared" si="7"/>
        <v/>
      </c>
    </row>
    <row r="106" spans="1:17" s="4" customFormat="1" ht="15" customHeight="1" x14ac:dyDescent="0.15">
      <c r="A106" s="368">
        <v>96</v>
      </c>
      <c r="B106" s="728"/>
      <c r="C106" s="729"/>
      <c r="D106" s="364"/>
      <c r="E106" s="365"/>
      <c r="F106" s="366" t="str">
        <f t="shared" si="8"/>
        <v/>
      </c>
      <c r="G106" s="365"/>
      <c r="H106" s="365"/>
      <c r="I106" s="366" t="str">
        <f t="shared" si="9"/>
        <v/>
      </c>
      <c r="J106" s="367" t="str">
        <f t="shared" si="6"/>
        <v/>
      </c>
      <c r="K106" s="364"/>
      <c r="L106" s="365"/>
      <c r="M106" s="366" t="str">
        <f t="shared" si="10"/>
        <v/>
      </c>
      <c r="N106" s="365"/>
      <c r="O106" s="365"/>
      <c r="P106" s="366" t="str">
        <f t="shared" si="11"/>
        <v/>
      </c>
      <c r="Q106" s="367" t="str">
        <f t="shared" si="7"/>
        <v/>
      </c>
    </row>
    <row r="107" spans="1:17" s="4" customFormat="1" ht="15" customHeight="1" x14ac:dyDescent="0.15">
      <c r="A107" s="363">
        <v>97</v>
      </c>
      <c r="B107" s="728"/>
      <c r="C107" s="729"/>
      <c r="D107" s="364"/>
      <c r="E107" s="365"/>
      <c r="F107" s="366" t="str">
        <f t="shared" si="8"/>
        <v/>
      </c>
      <c r="G107" s="365"/>
      <c r="H107" s="365"/>
      <c r="I107" s="366" t="str">
        <f t="shared" si="9"/>
        <v/>
      </c>
      <c r="J107" s="367" t="str">
        <f t="shared" si="6"/>
        <v/>
      </c>
      <c r="K107" s="364"/>
      <c r="L107" s="365"/>
      <c r="M107" s="366" t="str">
        <f t="shared" si="10"/>
        <v/>
      </c>
      <c r="N107" s="365"/>
      <c r="O107" s="365"/>
      <c r="P107" s="366" t="str">
        <f t="shared" si="11"/>
        <v/>
      </c>
      <c r="Q107" s="367" t="str">
        <f t="shared" si="7"/>
        <v/>
      </c>
    </row>
    <row r="108" spans="1:17" s="4" customFormat="1" ht="15" customHeight="1" x14ac:dyDescent="0.15">
      <c r="A108" s="368">
        <v>98</v>
      </c>
      <c r="B108" s="728"/>
      <c r="C108" s="729"/>
      <c r="D108" s="364"/>
      <c r="E108" s="365"/>
      <c r="F108" s="366" t="str">
        <f t="shared" si="8"/>
        <v/>
      </c>
      <c r="G108" s="365"/>
      <c r="H108" s="365"/>
      <c r="I108" s="366" t="str">
        <f t="shared" si="9"/>
        <v/>
      </c>
      <c r="J108" s="367" t="str">
        <f t="shared" si="6"/>
        <v/>
      </c>
      <c r="K108" s="364"/>
      <c r="L108" s="365"/>
      <c r="M108" s="366" t="str">
        <f t="shared" si="10"/>
        <v/>
      </c>
      <c r="N108" s="365"/>
      <c r="O108" s="365"/>
      <c r="P108" s="366" t="str">
        <f t="shared" si="11"/>
        <v/>
      </c>
      <c r="Q108" s="367" t="str">
        <f t="shared" si="7"/>
        <v/>
      </c>
    </row>
    <row r="109" spans="1:17" s="4" customFormat="1" ht="15" customHeight="1" x14ac:dyDescent="0.15">
      <c r="A109" s="363">
        <v>99</v>
      </c>
      <c r="B109" s="728"/>
      <c r="C109" s="729"/>
      <c r="D109" s="364"/>
      <c r="E109" s="365"/>
      <c r="F109" s="366" t="str">
        <f t="shared" si="8"/>
        <v/>
      </c>
      <c r="G109" s="365"/>
      <c r="H109" s="365"/>
      <c r="I109" s="366" t="str">
        <f t="shared" si="9"/>
        <v/>
      </c>
      <c r="J109" s="367" t="str">
        <f t="shared" si="6"/>
        <v/>
      </c>
      <c r="K109" s="364"/>
      <c r="L109" s="365"/>
      <c r="M109" s="366" t="str">
        <f t="shared" si="10"/>
        <v/>
      </c>
      <c r="N109" s="365"/>
      <c r="O109" s="365"/>
      <c r="P109" s="366" t="str">
        <f t="shared" si="11"/>
        <v/>
      </c>
      <c r="Q109" s="367" t="str">
        <f t="shared" si="7"/>
        <v/>
      </c>
    </row>
    <row r="110" spans="1:17" s="4" customFormat="1" ht="15" customHeight="1" x14ac:dyDescent="0.15">
      <c r="A110" s="368">
        <v>100</v>
      </c>
      <c r="B110" s="728"/>
      <c r="C110" s="729"/>
      <c r="D110" s="364"/>
      <c r="E110" s="365"/>
      <c r="F110" s="366" t="str">
        <f t="shared" si="8"/>
        <v/>
      </c>
      <c r="G110" s="365"/>
      <c r="H110" s="365"/>
      <c r="I110" s="366" t="str">
        <f t="shared" si="9"/>
        <v/>
      </c>
      <c r="J110" s="367" t="str">
        <f t="shared" si="6"/>
        <v/>
      </c>
      <c r="K110" s="364"/>
      <c r="L110" s="365"/>
      <c r="M110" s="366" t="str">
        <f t="shared" si="10"/>
        <v/>
      </c>
      <c r="N110" s="365"/>
      <c r="O110" s="365"/>
      <c r="P110" s="366" t="str">
        <f t="shared" si="11"/>
        <v/>
      </c>
      <c r="Q110" s="367" t="str">
        <f t="shared" si="7"/>
        <v/>
      </c>
    </row>
    <row r="111" spans="1:17" s="4" customFormat="1" ht="15" customHeight="1" x14ac:dyDescent="0.15">
      <c r="A111" s="363">
        <v>101</v>
      </c>
      <c r="B111" s="728"/>
      <c r="C111" s="729"/>
      <c r="D111" s="364"/>
      <c r="E111" s="365"/>
      <c r="F111" s="366" t="str">
        <f t="shared" si="8"/>
        <v/>
      </c>
      <c r="G111" s="365"/>
      <c r="H111" s="365"/>
      <c r="I111" s="366" t="str">
        <f t="shared" si="9"/>
        <v/>
      </c>
      <c r="J111" s="367" t="str">
        <f t="shared" si="6"/>
        <v/>
      </c>
      <c r="K111" s="364"/>
      <c r="L111" s="365"/>
      <c r="M111" s="366" t="str">
        <f t="shared" si="10"/>
        <v/>
      </c>
      <c r="N111" s="365"/>
      <c r="O111" s="365"/>
      <c r="P111" s="366" t="str">
        <f t="shared" si="11"/>
        <v/>
      </c>
      <c r="Q111" s="367" t="str">
        <f t="shared" si="7"/>
        <v/>
      </c>
    </row>
    <row r="112" spans="1:17" s="4" customFormat="1" ht="15" customHeight="1" x14ac:dyDescent="0.15">
      <c r="A112" s="368">
        <v>102</v>
      </c>
      <c r="B112" s="728"/>
      <c r="C112" s="729"/>
      <c r="D112" s="364"/>
      <c r="E112" s="365"/>
      <c r="F112" s="366" t="str">
        <f t="shared" si="8"/>
        <v/>
      </c>
      <c r="G112" s="365"/>
      <c r="H112" s="365"/>
      <c r="I112" s="366" t="str">
        <f t="shared" si="9"/>
        <v/>
      </c>
      <c r="J112" s="367" t="str">
        <f t="shared" si="6"/>
        <v/>
      </c>
      <c r="K112" s="364"/>
      <c r="L112" s="365"/>
      <c r="M112" s="366" t="str">
        <f t="shared" si="10"/>
        <v/>
      </c>
      <c r="N112" s="365"/>
      <c r="O112" s="365"/>
      <c r="P112" s="366" t="str">
        <f t="shared" si="11"/>
        <v/>
      </c>
      <c r="Q112" s="367" t="str">
        <f t="shared" si="7"/>
        <v/>
      </c>
    </row>
    <row r="113" spans="1:17" s="4" customFormat="1" ht="15" customHeight="1" x14ac:dyDescent="0.15">
      <c r="A113" s="363">
        <v>103</v>
      </c>
      <c r="B113" s="728"/>
      <c r="C113" s="729"/>
      <c r="D113" s="364"/>
      <c r="E113" s="365"/>
      <c r="F113" s="366" t="str">
        <f t="shared" si="8"/>
        <v/>
      </c>
      <c r="G113" s="365"/>
      <c r="H113" s="365"/>
      <c r="I113" s="366" t="str">
        <f t="shared" si="9"/>
        <v/>
      </c>
      <c r="J113" s="367" t="str">
        <f t="shared" si="6"/>
        <v/>
      </c>
      <c r="K113" s="364"/>
      <c r="L113" s="365"/>
      <c r="M113" s="366" t="str">
        <f t="shared" si="10"/>
        <v/>
      </c>
      <c r="N113" s="365"/>
      <c r="O113" s="365"/>
      <c r="P113" s="366" t="str">
        <f t="shared" si="11"/>
        <v/>
      </c>
      <c r="Q113" s="367" t="str">
        <f t="shared" si="7"/>
        <v/>
      </c>
    </row>
    <row r="114" spans="1:17" s="4" customFormat="1" ht="15" customHeight="1" x14ac:dyDescent="0.15">
      <c r="A114" s="368">
        <v>104</v>
      </c>
      <c r="B114" s="728"/>
      <c r="C114" s="729"/>
      <c r="D114" s="364"/>
      <c r="E114" s="365"/>
      <c r="F114" s="366" t="str">
        <f t="shared" si="8"/>
        <v/>
      </c>
      <c r="G114" s="365"/>
      <c r="H114" s="365"/>
      <c r="I114" s="366" t="str">
        <f t="shared" si="9"/>
        <v/>
      </c>
      <c r="J114" s="367" t="str">
        <f t="shared" si="6"/>
        <v/>
      </c>
      <c r="K114" s="364"/>
      <c r="L114" s="365"/>
      <c r="M114" s="366" t="str">
        <f t="shared" si="10"/>
        <v/>
      </c>
      <c r="N114" s="365"/>
      <c r="O114" s="365"/>
      <c r="P114" s="366" t="str">
        <f t="shared" si="11"/>
        <v/>
      </c>
      <c r="Q114" s="367" t="str">
        <f t="shared" si="7"/>
        <v/>
      </c>
    </row>
    <row r="115" spans="1:17" s="4" customFormat="1" ht="15" customHeight="1" x14ac:dyDescent="0.15">
      <c r="A115" s="363">
        <v>105</v>
      </c>
      <c r="B115" s="728"/>
      <c r="C115" s="729"/>
      <c r="D115" s="364"/>
      <c r="E115" s="365"/>
      <c r="F115" s="366" t="str">
        <f t="shared" si="8"/>
        <v/>
      </c>
      <c r="G115" s="365"/>
      <c r="H115" s="365"/>
      <c r="I115" s="366" t="str">
        <f t="shared" si="9"/>
        <v/>
      </c>
      <c r="J115" s="367" t="str">
        <f t="shared" si="6"/>
        <v/>
      </c>
      <c r="K115" s="364"/>
      <c r="L115" s="365"/>
      <c r="M115" s="366" t="str">
        <f t="shared" si="10"/>
        <v/>
      </c>
      <c r="N115" s="365"/>
      <c r="O115" s="365"/>
      <c r="P115" s="366" t="str">
        <f t="shared" si="11"/>
        <v/>
      </c>
      <c r="Q115" s="367" t="str">
        <f t="shared" si="7"/>
        <v/>
      </c>
    </row>
    <row r="116" spans="1:17" s="4" customFormat="1" ht="15" customHeight="1" x14ac:dyDescent="0.15">
      <c r="A116" s="368">
        <v>106</v>
      </c>
      <c r="B116" s="728"/>
      <c r="C116" s="729"/>
      <c r="D116" s="364"/>
      <c r="E116" s="365"/>
      <c r="F116" s="366" t="str">
        <f t="shared" si="8"/>
        <v/>
      </c>
      <c r="G116" s="365"/>
      <c r="H116" s="365"/>
      <c r="I116" s="366" t="str">
        <f t="shared" si="9"/>
        <v/>
      </c>
      <c r="J116" s="367" t="str">
        <f t="shared" si="6"/>
        <v/>
      </c>
      <c r="K116" s="364"/>
      <c r="L116" s="365"/>
      <c r="M116" s="366" t="str">
        <f t="shared" si="10"/>
        <v/>
      </c>
      <c r="N116" s="365"/>
      <c r="O116" s="365"/>
      <c r="P116" s="366" t="str">
        <f t="shared" si="11"/>
        <v/>
      </c>
      <c r="Q116" s="367" t="str">
        <f t="shared" si="7"/>
        <v/>
      </c>
    </row>
    <row r="117" spans="1:17" s="4" customFormat="1" ht="15" customHeight="1" x14ac:dyDescent="0.15">
      <c r="A117" s="363">
        <v>107</v>
      </c>
      <c r="B117" s="728"/>
      <c r="C117" s="729"/>
      <c r="D117" s="364"/>
      <c r="E117" s="365"/>
      <c r="F117" s="366" t="str">
        <f t="shared" si="8"/>
        <v/>
      </c>
      <c r="G117" s="365"/>
      <c r="H117" s="365"/>
      <c r="I117" s="366" t="str">
        <f t="shared" si="9"/>
        <v/>
      </c>
      <c r="J117" s="367" t="str">
        <f t="shared" si="6"/>
        <v/>
      </c>
      <c r="K117" s="364"/>
      <c r="L117" s="365"/>
      <c r="M117" s="366" t="str">
        <f t="shared" si="10"/>
        <v/>
      </c>
      <c r="N117" s="365"/>
      <c r="O117" s="365"/>
      <c r="P117" s="366" t="str">
        <f t="shared" si="11"/>
        <v/>
      </c>
      <c r="Q117" s="367" t="str">
        <f t="shared" si="7"/>
        <v/>
      </c>
    </row>
    <row r="118" spans="1:17" s="4" customFormat="1" ht="15" customHeight="1" x14ac:dyDescent="0.15">
      <c r="A118" s="368">
        <v>108</v>
      </c>
      <c r="B118" s="728"/>
      <c r="C118" s="729"/>
      <c r="D118" s="364"/>
      <c r="E118" s="365"/>
      <c r="F118" s="366" t="str">
        <f t="shared" si="8"/>
        <v/>
      </c>
      <c r="G118" s="365"/>
      <c r="H118" s="365"/>
      <c r="I118" s="366" t="str">
        <f t="shared" si="9"/>
        <v/>
      </c>
      <c r="J118" s="367" t="str">
        <f t="shared" si="6"/>
        <v/>
      </c>
      <c r="K118" s="364"/>
      <c r="L118" s="365"/>
      <c r="M118" s="366" t="str">
        <f t="shared" si="10"/>
        <v/>
      </c>
      <c r="N118" s="365"/>
      <c r="O118" s="365"/>
      <c r="P118" s="366" t="str">
        <f t="shared" si="11"/>
        <v/>
      </c>
      <c r="Q118" s="367" t="str">
        <f t="shared" si="7"/>
        <v/>
      </c>
    </row>
    <row r="119" spans="1:17" s="4" customFormat="1" ht="15" customHeight="1" x14ac:dyDescent="0.15">
      <c r="A119" s="363">
        <v>109</v>
      </c>
      <c r="B119" s="728"/>
      <c r="C119" s="729"/>
      <c r="D119" s="364"/>
      <c r="E119" s="365"/>
      <c r="F119" s="366" t="str">
        <f t="shared" si="8"/>
        <v/>
      </c>
      <c r="G119" s="365"/>
      <c r="H119" s="365"/>
      <c r="I119" s="366" t="str">
        <f t="shared" si="9"/>
        <v/>
      </c>
      <c r="J119" s="367" t="str">
        <f t="shared" si="6"/>
        <v/>
      </c>
      <c r="K119" s="364"/>
      <c r="L119" s="365"/>
      <c r="M119" s="366" t="str">
        <f t="shared" si="10"/>
        <v/>
      </c>
      <c r="N119" s="365"/>
      <c r="O119" s="365"/>
      <c r="P119" s="366" t="str">
        <f t="shared" si="11"/>
        <v/>
      </c>
      <c r="Q119" s="367" t="str">
        <f t="shared" si="7"/>
        <v/>
      </c>
    </row>
    <row r="120" spans="1:17" s="4" customFormat="1" ht="15" customHeight="1" x14ac:dyDescent="0.15">
      <c r="A120" s="368">
        <v>110</v>
      </c>
      <c r="B120" s="728"/>
      <c r="C120" s="729"/>
      <c r="D120" s="364"/>
      <c r="E120" s="365"/>
      <c r="F120" s="366" t="str">
        <f t="shared" si="8"/>
        <v/>
      </c>
      <c r="G120" s="365"/>
      <c r="H120" s="365"/>
      <c r="I120" s="366" t="str">
        <f t="shared" si="9"/>
        <v/>
      </c>
      <c r="J120" s="367" t="str">
        <f t="shared" si="6"/>
        <v/>
      </c>
      <c r="K120" s="364"/>
      <c r="L120" s="365"/>
      <c r="M120" s="366" t="str">
        <f t="shared" si="10"/>
        <v/>
      </c>
      <c r="N120" s="365"/>
      <c r="O120" s="365"/>
      <c r="P120" s="366" t="str">
        <f t="shared" si="11"/>
        <v/>
      </c>
      <c r="Q120" s="367" t="str">
        <f t="shared" si="7"/>
        <v/>
      </c>
    </row>
    <row r="121" spans="1:17" s="4" customFormat="1" ht="15" customHeight="1" x14ac:dyDescent="0.15">
      <c r="A121" s="363">
        <v>111</v>
      </c>
      <c r="B121" s="728"/>
      <c r="C121" s="729"/>
      <c r="D121" s="364"/>
      <c r="E121" s="365"/>
      <c r="F121" s="366" t="str">
        <f t="shared" si="8"/>
        <v/>
      </c>
      <c r="G121" s="365"/>
      <c r="H121" s="365"/>
      <c r="I121" s="366" t="str">
        <f t="shared" si="9"/>
        <v/>
      </c>
      <c r="J121" s="367" t="str">
        <f t="shared" si="6"/>
        <v/>
      </c>
      <c r="K121" s="364"/>
      <c r="L121" s="365"/>
      <c r="M121" s="366" t="str">
        <f t="shared" si="10"/>
        <v/>
      </c>
      <c r="N121" s="365"/>
      <c r="O121" s="365"/>
      <c r="P121" s="366" t="str">
        <f t="shared" si="11"/>
        <v/>
      </c>
      <c r="Q121" s="367" t="str">
        <f t="shared" si="7"/>
        <v/>
      </c>
    </row>
    <row r="122" spans="1:17" s="4" customFormat="1" ht="15" customHeight="1" x14ac:dyDescent="0.15">
      <c r="A122" s="368">
        <v>112</v>
      </c>
      <c r="B122" s="728"/>
      <c r="C122" s="729"/>
      <c r="D122" s="364"/>
      <c r="E122" s="365"/>
      <c r="F122" s="366" t="str">
        <f t="shared" si="8"/>
        <v/>
      </c>
      <c r="G122" s="365"/>
      <c r="H122" s="365"/>
      <c r="I122" s="366" t="str">
        <f t="shared" si="9"/>
        <v/>
      </c>
      <c r="J122" s="367" t="str">
        <f t="shared" si="6"/>
        <v/>
      </c>
      <c r="K122" s="364"/>
      <c r="L122" s="365"/>
      <c r="M122" s="366" t="str">
        <f t="shared" si="10"/>
        <v/>
      </c>
      <c r="N122" s="365"/>
      <c r="O122" s="365"/>
      <c r="P122" s="366" t="str">
        <f t="shared" si="11"/>
        <v/>
      </c>
      <c r="Q122" s="367" t="str">
        <f t="shared" si="7"/>
        <v/>
      </c>
    </row>
    <row r="123" spans="1:17" s="4" customFormat="1" ht="15" customHeight="1" x14ac:dyDescent="0.15">
      <c r="A123" s="363">
        <v>113</v>
      </c>
      <c r="B123" s="728"/>
      <c r="C123" s="729"/>
      <c r="D123" s="364"/>
      <c r="E123" s="365"/>
      <c r="F123" s="366" t="str">
        <f t="shared" si="8"/>
        <v/>
      </c>
      <c r="G123" s="365"/>
      <c r="H123" s="365"/>
      <c r="I123" s="366" t="str">
        <f t="shared" si="9"/>
        <v/>
      </c>
      <c r="J123" s="367" t="str">
        <f t="shared" si="6"/>
        <v/>
      </c>
      <c r="K123" s="364"/>
      <c r="L123" s="365"/>
      <c r="M123" s="366" t="str">
        <f t="shared" si="10"/>
        <v/>
      </c>
      <c r="N123" s="365"/>
      <c r="O123" s="365"/>
      <c r="P123" s="366" t="str">
        <f t="shared" si="11"/>
        <v/>
      </c>
      <c r="Q123" s="367" t="str">
        <f t="shared" si="7"/>
        <v/>
      </c>
    </row>
    <row r="124" spans="1:17" s="4" customFormat="1" ht="15" customHeight="1" x14ac:dyDescent="0.15">
      <c r="A124" s="368">
        <v>114</v>
      </c>
      <c r="B124" s="728"/>
      <c r="C124" s="729"/>
      <c r="D124" s="364"/>
      <c r="E124" s="365"/>
      <c r="F124" s="366" t="str">
        <f t="shared" si="8"/>
        <v/>
      </c>
      <c r="G124" s="365"/>
      <c r="H124" s="365"/>
      <c r="I124" s="366" t="str">
        <f t="shared" si="9"/>
        <v/>
      </c>
      <c r="J124" s="367" t="str">
        <f t="shared" si="6"/>
        <v/>
      </c>
      <c r="K124" s="364"/>
      <c r="L124" s="365"/>
      <c r="M124" s="366" t="str">
        <f t="shared" si="10"/>
        <v/>
      </c>
      <c r="N124" s="365"/>
      <c r="O124" s="365"/>
      <c r="P124" s="366" t="str">
        <f t="shared" si="11"/>
        <v/>
      </c>
      <c r="Q124" s="367" t="str">
        <f t="shared" si="7"/>
        <v/>
      </c>
    </row>
    <row r="125" spans="1:17" s="4" customFormat="1" ht="15" customHeight="1" x14ac:dyDescent="0.15">
      <c r="A125" s="363">
        <v>115</v>
      </c>
      <c r="B125" s="728"/>
      <c r="C125" s="729"/>
      <c r="D125" s="364"/>
      <c r="E125" s="365"/>
      <c r="F125" s="366" t="str">
        <f t="shared" si="8"/>
        <v/>
      </c>
      <c r="G125" s="365"/>
      <c r="H125" s="365"/>
      <c r="I125" s="366" t="str">
        <f t="shared" si="9"/>
        <v/>
      </c>
      <c r="J125" s="367" t="str">
        <f t="shared" si="6"/>
        <v/>
      </c>
      <c r="K125" s="364"/>
      <c r="L125" s="365"/>
      <c r="M125" s="366" t="str">
        <f t="shared" si="10"/>
        <v/>
      </c>
      <c r="N125" s="365"/>
      <c r="O125" s="365"/>
      <c r="P125" s="366" t="str">
        <f t="shared" si="11"/>
        <v/>
      </c>
      <c r="Q125" s="367" t="str">
        <f t="shared" si="7"/>
        <v/>
      </c>
    </row>
    <row r="126" spans="1:17" s="4" customFormat="1" ht="15" customHeight="1" x14ac:dyDescent="0.15">
      <c r="A126" s="368">
        <v>116</v>
      </c>
      <c r="B126" s="728"/>
      <c r="C126" s="729"/>
      <c r="D126" s="364"/>
      <c r="E126" s="365"/>
      <c r="F126" s="366" t="str">
        <f t="shared" si="8"/>
        <v/>
      </c>
      <c r="G126" s="365"/>
      <c r="H126" s="365"/>
      <c r="I126" s="366" t="str">
        <f t="shared" si="9"/>
        <v/>
      </c>
      <c r="J126" s="367" t="str">
        <f t="shared" si="6"/>
        <v/>
      </c>
      <c r="K126" s="364"/>
      <c r="L126" s="365"/>
      <c r="M126" s="366" t="str">
        <f t="shared" si="10"/>
        <v/>
      </c>
      <c r="N126" s="365"/>
      <c r="O126" s="365"/>
      <c r="P126" s="366" t="str">
        <f t="shared" si="11"/>
        <v/>
      </c>
      <c r="Q126" s="367" t="str">
        <f t="shared" si="7"/>
        <v/>
      </c>
    </row>
    <row r="127" spans="1:17" s="4" customFormat="1" ht="15" customHeight="1" x14ac:dyDescent="0.15">
      <c r="A127" s="363">
        <v>117</v>
      </c>
      <c r="B127" s="728"/>
      <c r="C127" s="729"/>
      <c r="D127" s="364"/>
      <c r="E127" s="365"/>
      <c r="F127" s="366" t="str">
        <f t="shared" si="8"/>
        <v/>
      </c>
      <c r="G127" s="365"/>
      <c r="H127" s="365"/>
      <c r="I127" s="366" t="str">
        <f t="shared" si="9"/>
        <v/>
      </c>
      <c r="J127" s="367" t="str">
        <f t="shared" si="6"/>
        <v/>
      </c>
      <c r="K127" s="364"/>
      <c r="L127" s="365"/>
      <c r="M127" s="366" t="str">
        <f t="shared" si="10"/>
        <v/>
      </c>
      <c r="N127" s="365"/>
      <c r="O127" s="365"/>
      <c r="P127" s="366" t="str">
        <f t="shared" si="11"/>
        <v/>
      </c>
      <c r="Q127" s="367" t="str">
        <f t="shared" si="7"/>
        <v/>
      </c>
    </row>
    <row r="128" spans="1:17" s="4" customFormat="1" ht="15" customHeight="1" x14ac:dyDescent="0.15">
      <c r="A128" s="368">
        <v>118</v>
      </c>
      <c r="B128" s="728"/>
      <c r="C128" s="729"/>
      <c r="D128" s="364"/>
      <c r="E128" s="365"/>
      <c r="F128" s="366" t="str">
        <f t="shared" si="8"/>
        <v/>
      </c>
      <c r="G128" s="365"/>
      <c r="H128" s="365"/>
      <c r="I128" s="366" t="str">
        <f t="shared" si="9"/>
        <v/>
      </c>
      <c r="J128" s="367" t="str">
        <f t="shared" si="6"/>
        <v/>
      </c>
      <c r="K128" s="364"/>
      <c r="L128" s="365"/>
      <c r="M128" s="366" t="str">
        <f t="shared" si="10"/>
        <v/>
      </c>
      <c r="N128" s="365"/>
      <c r="O128" s="365"/>
      <c r="P128" s="366" t="str">
        <f t="shared" si="11"/>
        <v/>
      </c>
      <c r="Q128" s="367" t="str">
        <f t="shared" si="7"/>
        <v/>
      </c>
    </row>
    <row r="129" spans="1:17" s="4" customFormat="1" ht="15" customHeight="1" x14ac:dyDescent="0.15">
      <c r="A129" s="363">
        <v>119</v>
      </c>
      <c r="B129" s="728"/>
      <c r="C129" s="729"/>
      <c r="D129" s="364"/>
      <c r="E129" s="365"/>
      <c r="F129" s="366" t="str">
        <f t="shared" si="8"/>
        <v/>
      </c>
      <c r="G129" s="365"/>
      <c r="H129" s="365"/>
      <c r="I129" s="366" t="str">
        <f t="shared" si="9"/>
        <v/>
      </c>
      <c r="J129" s="367" t="str">
        <f t="shared" si="6"/>
        <v/>
      </c>
      <c r="K129" s="364"/>
      <c r="L129" s="365"/>
      <c r="M129" s="366" t="str">
        <f t="shared" si="10"/>
        <v/>
      </c>
      <c r="N129" s="365"/>
      <c r="O129" s="365"/>
      <c r="P129" s="366" t="str">
        <f t="shared" si="11"/>
        <v/>
      </c>
      <c r="Q129" s="367" t="str">
        <f t="shared" si="7"/>
        <v/>
      </c>
    </row>
    <row r="130" spans="1:17" s="4" customFormat="1" ht="15" customHeight="1" x14ac:dyDescent="0.15">
      <c r="A130" s="368">
        <v>120</v>
      </c>
      <c r="B130" s="728"/>
      <c r="C130" s="729"/>
      <c r="D130" s="364"/>
      <c r="E130" s="365"/>
      <c r="F130" s="366" t="str">
        <f t="shared" si="8"/>
        <v/>
      </c>
      <c r="G130" s="365"/>
      <c r="H130" s="365"/>
      <c r="I130" s="366" t="str">
        <f t="shared" si="9"/>
        <v/>
      </c>
      <c r="J130" s="367" t="str">
        <f t="shared" si="6"/>
        <v/>
      </c>
      <c r="K130" s="364"/>
      <c r="L130" s="365"/>
      <c r="M130" s="366" t="str">
        <f t="shared" si="10"/>
        <v/>
      </c>
      <c r="N130" s="365"/>
      <c r="O130" s="365"/>
      <c r="P130" s="366" t="str">
        <f t="shared" si="11"/>
        <v/>
      </c>
      <c r="Q130" s="367" t="str">
        <f t="shared" si="7"/>
        <v/>
      </c>
    </row>
    <row r="131" spans="1:17" s="4" customFormat="1" ht="15" customHeight="1" x14ac:dyDescent="0.15">
      <c r="A131" s="363">
        <v>121</v>
      </c>
      <c r="B131" s="728"/>
      <c r="C131" s="729"/>
      <c r="D131" s="364"/>
      <c r="E131" s="365"/>
      <c r="F131" s="366" t="str">
        <f t="shared" si="8"/>
        <v/>
      </c>
      <c r="G131" s="365"/>
      <c r="H131" s="365"/>
      <c r="I131" s="366" t="str">
        <f t="shared" si="9"/>
        <v/>
      </c>
      <c r="J131" s="367" t="str">
        <f t="shared" si="6"/>
        <v/>
      </c>
      <c r="K131" s="364"/>
      <c r="L131" s="365"/>
      <c r="M131" s="366" t="str">
        <f t="shared" si="10"/>
        <v/>
      </c>
      <c r="N131" s="365"/>
      <c r="O131" s="365"/>
      <c r="P131" s="366" t="str">
        <f t="shared" si="11"/>
        <v/>
      </c>
      <c r="Q131" s="367" t="str">
        <f t="shared" si="7"/>
        <v/>
      </c>
    </row>
    <row r="132" spans="1:17" s="4" customFormat="1" ht="15" customHeight="1" x14ac:dyDescent="0.15">
      <c r="A132" s="368">
        <v>122</v>
      </c>
      <c r="B132" s="728"/>
      <c r="C132" s="729"/>
      <c r="D132" s="364"/>
      <c r="E132" s="365"/>
      <c r="F132" s="366" t="str">
        <f t="shared" si="8"/>
        <v/>
      </c>
      <c r="G132" s="365"/>
      <c r="H132" s="365"/>
      <c r="I132" s="366" t="str">
        <f t="shared" si="9"/>
        <v/>
      </c>
      <c r="J132" s="367" t="str">
        <f t="shared" si="6"/>
        <v/>
      </c>
      <c r="K132" s="364"/>
      <c r="L132" s="365"/>
      <c r="M132" s="366" t="str">
        <f t="shared" si="10"/>
        <v/>
      </c>
      <c r="N132" s="365"/>
      <c r="O132" s="365"/>
      <c r="P132" s="366" t="str">
        <f t="shared" si="11"/>
        <v/>
      </c>
      <c r="Q132" s="367" t="str">
        <f t="shared" si="7"/>
        <v/>
      </c>
    </row>
    <row r="133" spans="1:17" s="4" customFormat="1" ht="15" customHeight="1" x14ac:dyDescent="0.15">
      <c r="A133" s="363">
        <v>123</v>
      </c>
      <c r="B133" s="728"/>
      <c r="C133" s="729"/>
      <c r="D133" s="364"/>
      <c r="E133" s="365"/>
      <c r="F133" s="366" t="str">
        <f t="shared" si="8"/>
        <v/>
      </c>
      <c r="G133" s="365"/>
      <c r="H133" s="365"/>
      <c r="I133" s="366" t="str">
        <f t="shared" si="9"/>
        <v/>
      </c>
      <c r="J133" s="367" t="str">
        <f t="shared" si="6"/>
        <v/>
      </c>
      <c r="K133" s="364"/>
      <c r="L133" s="365"/>
      <c r="M133" s="366" t="str">
        <f t="shared" si="10"/>
        <v/>
      </c>
      <c r="N133" s="365"/>
      <c r="O133" s="365"/>
      <c r="P133" s="366" t="str">
        <f t="shared" si="11"/>
        <v/>
      </c>
      <c r="Q133" s="367" t="str">
        <f t="shared" si="7"/>
        <v/>
      </c>
    </row>
    <row r="134" spans="1:17" s="4" customFormat="1" ht="15" customHeight="1" x14ac:dyDescent="0.15">
      <c r="A134" s="368">
        <v>124</v>
      </c>
      <c r="B134" s="728"/>
      <c r="C134" s="729"/>
      <c r="D134" s="364"/>
      <c r="E134" s="365"/>
      <c r="F134" s="366" t="str">
        <f t="shared" si="8"/>
        <v/>
      </c>
      <c r="G134" s="365"/>
      <c r="H134" s="365"/>
      <c r="I134" s="366" t="str">
        <f t="shared" si="9"/>
        <v/>
      </c>
      <c r="J134" s="367" t="str">
        <f t="shared" si="6"/>
        <v/>
      </c>
      <c r="K134" s="364"/>
      <c r="L134" s="365"/>
      <c r="M134" s="366" t="str">
        <f t="shared" si="10"/>
        <v/>
      </c>
      <c r="N134" s="365"/>
      <c r="O134" s="365"/>
      <c r="P134" s="366" t="str">
        <f t="shared" si="11"/>
        <v/>
      </c>
      <c r="Q134" s="367" t="str">
        <f t="shared" si="7"/>
        <v/>
      </c>
    </row>
    <row r="135" spans="1:17" s="4" customFormat="1" ht="15" customHeight="1" x14ac:dyDescent="0.15">
      <c r="A135" s="363">
        <v>125</v>
      </c>
      <c r="B135" s="728"/>
      <c r="C135" s="729"/>
      <c r="D135" s="364"/>
      <c r="E135" s="365"/>
      <c r="F135" s="366" t="str">
        <f t="shared" si="8"/>
        <v/>
      </c>
      <c r="G135" s="365"/>
      <c r="H135" s="365"/>
      <c r="I135" s="366" t="str">
        <f t="shared" si="9"/>
        <v/>
      </c>
      <c r="J135" s="367" t="str">
        <f t="shared" si="6"/>
        <v/>
      </c>
      <c r="K135" s="364"/>
      <c r="L135" s="365"/>
      <c r="M135" s="366" t="str">
        <f t="shared" si="10"/>
        <v/>
      </c>
      <c r="N135" s="365"/>
      <c r="O135" s="365"/>
      <c r="P135" s="366" t="str">
        <f t="shared" si="11"/>
        <v/>
      </c>
      <c r="Q135" s="367" t="str">
        <f t="shared" si="7"/>
        <v/>
      </c>
    </row>
    <row r="136" spans="1:17" s="4" customFormat="1" ht="15" customHeight="1" x14ac:dyDescent="0.15">
      <c r="A136" s="368">
        <v>126</v>
      </c>
      <c r="B136" s="728"/>
      <c r="C136" s="729"/>
      <c r="D136" s="364"/>
      <c r="E136" s="365"/>
      <c r="F136" s="366" t="str">
        <f t="shared" si="8"/>
        <v/>
      </c>
      <c r="G136" s="365"/>
      <c r="H136" s="365"/>
      <c r="I136" s="366" t="str">
        <f t="shared" si="9"/>
        <v/>
      </c>
      <c r="J136" s="367" t="str">
        <f t="shared" si="6"/>
        <v/>
      </c>
      <c r="K136" s="364"/>
      <c r="L136" s="365"/>
      <c r="M136" s="366" t="str">
        <f t="shared" si="10"/>
        <v/>
      </c>
      <c r="N136" s="365"/>
      <c r="O136" s="365"/>
      <c r="P136" s="366" t="str">
        <f t="shared" si="11"/>
        <v/>
      </c>
      <c r="Q136" s="367" t="str">
        <f t="shared" si="7"/>
        <v/>
      </c>
    </row>
    <row r="137" spans="1:17" s="4" customFormat="1" ht="15" customHeight="1" x14ac:dyDescent="0.15">
      <c r="A137" s="363">
        <v>127</v>
      </c>
      <c r="B137" s="728"/>
      <c r="C137" s="729"/>
      <c r="D137" s="364"/>
      <c r="E137" s="365"/>
      <c r="F137" s="366" t="str">
        <f t="shared" si="8"/>
        <v/>
      </c>
      <c r="G137" s="365"/>
      <c r="H137" s="365"/>
      <c r="I137" s="366" t="str">
        <f t="shared" si="9"/>
        <v/>
      </c>
      <c r="J137" s="367" t="str">
        <f t="shared" si="6"/>
        <v/>
      </c>
      <c r="K137" s="364"/>
      <c r="L137" s="365"/>
      <c r="M137" s="366" t="str">
        <f t="shared" si="10"/>
        <v/>
      </c>
      <c r="N137" s="365"/>
      <c r="O137" s="365"/>
      <c r="P137" s="366" t="str">
        <f t="shared" si="11"/>
        <v/>
      </c>
      <c r="Q137" s="367" t="str">
        <f t="shared" si="7"/>
        <v/>
      </c>
    </row>
    <row r="138" spans="1:17" s="4" customFormat="1" ht="15" customHeight="1" x14ac:dyDescent="0.15">
      <c r="A138" s="368">
        <v>128</v>
      </c>
      <c r="B138" s="728"/>
      <c r="C138" s="729"/>
      <c r="D138" s="364"/>
      <c r="E138" s="365"/>
      <c r="F138" s="366" t="str">
        <f t="shared" si="8"/>
        <v/>
      </c>
      <c r="G138" s="365"/>
      <c r="H138" s="365"/>
      <c r="I138" s="366" t="str">
        <f t="shared" si="9"/>
        <v/>
      </c>
      <c r="J138" s="367" t="str">
        <f t="shared" si="6"/>
        <v/>
      </c>
      <c r="K138" s="364"/>
      <c r="L138" s="365"/>
      <c r="M138" s="366" t="str">
        <f t="shared" si="10"/>
        <v/>
      </c>
      <c r="N138" s="365"/>
      <c r="O138" s="365"/>
      <c r="P138" s="366" t="str">
        <f t="shared" si="11"/>
        <v/>
      </c>
      <c r="Q138" s="367" t="str">
        <f t="shared" si="7"/>
        <v/>
      </c>
    </row>
    <row r="139" spans="1:17" s="4" customFormat="1" ht="15" customHeight="1" x14ac:dyDescent="0.15">
      <c r="A139" s="363">
        <v>129</v>
      </c>
      <c r="B139" s="728"/>
      <c r="C139" s="729"/>
      <c r="D139" s="364"/>
      <c r="E139" s="365"/>
      <c r="F139" s="366" t="str">
        <f t="shared" si="8"/>
        <v/>
      </c>
      <c r="G139" s="365"/>
      <c r="H139" s="365"/>
      <c r="I139" s="366" t="str">
        <f t="shared" si="9"/>
        <v/>
      </c>
      <c r="J139" s="367" t="str">
        <f t="shared" ref="J139:J202" si="12">IF(ISNUMBER(F139),IF(ISNUMBER(I139),ROUND(F139/I139,1),""),"")</f>
        <v/>
      </c>
      <c r="K139" s="364"/>
      <c r="L139" s="365"/>
      <c r="M139" s="366" t="str">
        <f t="shared" si="10"/>
        <v/>
      </c>
      <c r="N139" s="365"/>
      <c r="O139" s="365"/>
      <c r="P139" s="366" t="str">
        <f t="shared" si="11"/>
        <v/>
      </c>
      <c r="Q139" s="367" t="str">
        <f t="shared" ref="Q139:Q202" si="13">IF(ISNUMBER(M139),IF(ISNUMBER(P139),ROUND(M139/P139,1),""),"")</f>
        <v/>
      </c>
    </row>
    <row r="140" spans="1:17" s="4" customFormat="1" ht="15" customHeight="1" x14ac:dyDescent="0.15">
      <c r="A140" s="368">
        <v>130</v>
      </c>
      <c r="B140" s="728"/>
      <c r="C140" s="729"/>
      <c r="D140" s="364"/>
      <c r="E140" s="365"/>
      <c r="F140" s="366" t="str">
        <f t="shared" ref="F140:F203" si="14">IF(ISNUMBER(D140), D140-IF(ISNUMBER(E140),E140,0), "")</f>
        <v/>
      </c>
      <c r="G140" s="365"/>
      <c r="H140" s="365"/>
      <c r="I140" s="366" t="str">
        <f t="shared" ref="I140:I203" si="15">IF(ISNUMBER(G140), G140-IF(ISNUMBER(H140),H140,0), "")</f>
        <v/>
      </c>
      <c r="J140" s="367" t="str">
        <f t="shared" si="12"/>
        <v/>
      </c>
      <c r="K140" s="364"/>
      <c r="L140" s="365"/>
      <c r="M140" s="366" t="str">
        <f t="shared" ref="M140:M203" si="16">IF(ISNUMBER(K140), K140-IF(ISNUMBER(L140),L140,0), "")</f>
        <v/>
      </c>
      <c r="N140" s="365"/>
      <c r="O140" s="365"/>
      <c r="P140" s="366" t="str">
        <f t="shared" ref="P140:P203" si="17">IF(ISNUMBER(N140), N140-IF(ISNUMBER(O140),O140,0), "")</f>
        <v/>
      </c>
      <c r="Q140" s="367" t="str">
        <f t="shared" si="13"/>
        <v/>
      </c>
    </row>
    <row r="141" spans="1:17" s="4" customFormat="1" ht="15" customHeight="1" x14ac:dyDescent="0.15">
      <c r="A141" s="363">
        <v>131</v>
      </c>
      <c r="B141" s="728"/>
      <c r="C141" s="729"/>
      <c r="D141" s="364"/>
      <c r="E141" s="365"/>
      <c r="F141" s="366" t="str">
        <f t="shared" si="14"/>
        <v/>
      </c>
      <c r="G141" s="365"/>
      <c r="H141" s="365"/>
      <c r="I141" s="366" t="str">
        <f t="shared" si="15"/>
        <v/>
      </c>
      <c r="J141" s="367" t="str">
        <f t="shared" si="12"/>
        <v/>
      </c>
      <c r="K141" s="364"/>
      <c r="L141" s="365"/>
      <c r="M141" s="366" t="str">
        <f t="shared" si="16"/>
        <v/>
      </c>
      <c r="N141" s="365"/>
      <c r="O141" s="365"/>
      <c r="P141" s="366" t="str">
        <f t="shared" si="17"/>
        <v/>
      </c>
      <c r="Q141" s="367" t="str">
        <f t="shared" si="13"/>
        <v/>
      </c>
    </row>
    <row r="142" spans="1:17" s="4" customFormat="1" ht="15" customHeight="1" x14ac:dyDescent="0.15">
      <c r="A142" s="368">
        <v>132</v>
      </c>
      <c r="B142" s="728"/>
      <c r="C142" s="729"/>
      <c r="D142" s="364"/>
      <c r="E142" s="365"/>
      <c r="F142" s="366" t="str">
        <f t="shared" si="14"/>
        <v/>
      </c>
      <c r="G142" s="365"/>
      <c r="H142" s="365"/>
      <c r="I142" s="366" t="str">
        <f t="shared" si="15"/>
        <v/>
      </c>
      <c r="J142" s="367" t="str">
        <f t="shared" si="12"/>
        <v/>
      </c>
      <c r="K142" s="364"/>
      <c r="L142" s="365"/>
      <c r="M142" s="366" t="str">
        <f t="shared" si="16"/>
        <v/>
      </c>
      <c r="N142" s="365"/>
      <c r="O142" s="365"/>
      <c r="P142" s="366" t="str">
        <f t="shared" si="17"/>
        <v/>
      </c>
      <c r="Q142" s="367" t="str">
        <f t="shared" si="13"/>
        <v/>
      </c>
    </row>
    <row r="143" spans="1:17" s="4" customFormat="1" ht="15" customHeight="1" x14ac:dyDescent="0.15">
      <c r="A143" s="363">
        <v>133</v>
      </c>
      <c r="B143" s="728"/>
      <c r="C143" s="729"/>
      <c r="D143" s="364"/>
      <c r="E143" s="365"/>
      <c r="F143" s="366" t="str">
        <f t="shared" si="14"/>
        <v/>
      </c>
      <c r="G143" s="365"/>
      <c r="H143" s="365"/>
      <c r="I143" s="366" t="str">
        <f t="shared" si="15"/>
        <v/>
      </c>
      <c r="J143" s="367" t="str">
        <f t="shared" si="12"/>
        <v/>
      </c>
      <c r="K143" s="364"/>
      <c r="L143" s="365"/>
      <c r="M143" s="366" t="str">
        <f t="shared" si="16"/>
        <v/>
      </c>
      <c r="N143" s="365"/>
      <c r="O143" s="365"/>
      <c r="P143" s="366" t="str">
        <f t="shared" si="17"/>
        <v/>
      </c>
      <c r="Q143" s="367" t="str">
        <f t="shared" si="13"/>
        <v/>
      </c>
    </row>
    <row r="144" spans="1:17" s="4" customFormat="1" ht="15" customHeight="1" x14ac:dyDescent="0.15">
      <c r="A144" s="368">
        <v>134</v>
      </c>
      <c r="B144" s="728"/>
      <c r="C144" s="729"/>
      <c r="D144" s="364"/>
      <c r="E144" s="365"/>
      <c r="F144" s="366" t="str">
        <f t="shared" si="14"/>
        <v/>
      </c>
      <c r="G144" s="365"/>
      <c r="H144" s="365"/>
      <c r="I144" s="366" t="str">
        <f t="shared" si="15"/>
        <v/>
      </c>
      <c r="J144" s="367" t="str">
        <f t="shared" si="12"/>
        <v/>
      </c>
      <c r="K144" s="364"/>
      <c r="L144" s="365"/>
      <c r="M144" s="366" t="str">
        <f t="shared" si="16"/>
        <v/>
      </c>
      <c r="N144" s="365"/>
      <c r="O144" s="365"/>
      <c r="P144" s="366" t="str">
        <f t="shared" si="17"/>
        <v/>
      </c>
      <c r="Q144" s="367" t="str">
        <f t="shared" si="13"/>
        <v/>
      </c>
    </row>
    <row r="145" spans="1:17" s="4" customFormat="1" ht="15" customHeight="1" x14ac:dyDescent="0.15">
      <c r="A145" s="363">
        <v>135</v>
      </c>
      <c r="B145" s="728"/>
      <c r="C145" s="729"/>
      <c r="D145" s="364"/>
      <c r="E145" s="365"/>
      <c r="F145" s="366" t="str">
        <f t="shared" si="14"/>
        <v/>
      </c>
      <c r="G145" s="365"/>
      <c r="H145" s="365"/>
      <c r="I145" s="366" t="str">
        <f t="shared" si="15"/>
        <v/>
      </c>
      <c r="J145" s="367" t="str">
        <f t="shared" si="12"/>
        <v/>
      </c>
      <c r="K145" s="364"/>
      <c r="L145" s="365"/>
      <c r="M145" s="366" t="str">
        <f t="shared" si="16"/>
        <v/>
      </c>
      <c r="N145" s="365"/>
      <c r="O145" s="365"/>
      <c r="P145" s="366" t="str">
        <f t="shared" si="17"/>
        <v/>
      </c>
      <c r="Q145" s="367" t="str">
        <f t="shared" si="13"/>
        <v/>
      </c>
    </row>
    <row r="146" spans="1:17" s="4" customFormat="1" ht="15" customHeight="1" x14ac:dyDescent="0.15">
      <c r="A146" s="368">
        <v>136</v>
      </c>
      <c r="B146" s="728"/>
      <c r="C146" s="729"/>
      <c r="D146" s="364"/>
      <c r="E146" s="365"/>
      <c r="F146" s="366" t="str">
        <f t="shared" si="14"/>
        <v/>
      </c>
      <c r="G146" s="365"/>
      <c r="H146" s="365"/>
      <c r="I146" s="366" t="str">
        <f t="shared" si="15"/>
        <v/>
      </c>
      <c r="J146" s="367" t="str">
        <f t="shared" si="12"/>
        <v/>
      </c>
      <c r="K146" s="364"/>
      <c r="L146" s="365"/>
      <c r="M146" s="366" t="str">
        <f t="shared" si="16"/>
        <v/>
      </c>
      <c r="N146" s="365"/>
      <c r="O146" s="365"/>
      <c r="P146" s="366" t="str">
        <f t="shared" si="17"/>
        <v/>
      </c>
      <c r="Q146" s="367" t="str">
        <f t="shared" si="13"/>
        <v/>
      </c>
    </row>
    <row r="147" spans="1:17" s="4" customFormat="1" ht="15" customHeight="1" x14ac:dyDescent="0.15">
      <c r="A147" s="363">
        <v>137</v>
      </c>
      <c r="B147" s="728"/>
      <c r="C147" s="729"/>
      <c r="D147" s="364"/>
      <c r="E147" s="365"/>
      <c r="F147" s="366" t="str">
        <f t="shared" si="14"/>
        <v/>
      </c>
      <c r="G147" s="365"/>
      <c r="H147" s="365"/>
      <c r="I147" s="366" t="str">
        <f t="shared" si="15"/>
        <v/>
      </c>
      <c r="J147" s="367" t="str">
        <f t="shared" si="12"/>
        <v/>
      </c>
      <c r="K147" s="364"/>
      <c r="L147" s="365"/>
      <c r="M147" s="366" t="str">
        <f t="shared" si="16"/>
        <v/>
      </c>
      <c r="N147" s="365"/>
      <c r="O147" s="365"/>
      <c r="P147" s="366" t="str">
        <f t="shared" si="17"/>
        <v/>
      </c>
      <c r="Q147" s="367" t="str">
        <f t="shared" si="13"/>
        <v/>
      </c>
    </row>
    <row r="148" spans="1:17" s="4" customFormat="1" ht="15" customHeight="1" x14ac:dyDescent="0.15">
      <c r="A148" s="368">
        <v>138</v>
      </c>
      <c r="B148" s="728"/>
      <c r="C148" s="729"/>
      <c r="D148" s="364"/>
      <c r="E148" s="365"/>
      <c r="F148" s="366" t="str">
        <f t="shared" si="14"/>
        <v/>
      </c>
      <c r="G148" s="365"/>
      <c r="H148" s="365"/>
      <c r="I148" s="366" t="str">
        <f t="shared" si="15"/>
        <v/>
      </c>
      <c r="J148" s="367" t="str">
        <f t="shared" si="12"/>
        <v/>
      </c>
      <c r="K148" s="364"/>
      <c r="L148" s="365"/>
      <c r="M148" s="366" t="str">
        <f t="shared" si="16"/>
        <v/>
      </c>
      <c r="N148" s="365"/>
      <c r="O148" s="365"/>
      <c r="P148" s="366" t="str">
        <f t="shared" si="17"/>
        <v/>
      </c>
      <c r="Q148" s="367" t="str">
        <f t="shared" si="13"/>
        <v/>
      </c>
    </row>
    <row r="149" spans="1:17" s="4" customFormat="1" ht="15" customHeight="1" x14ac:dyDescent="0.15">
      <c r="A149" s="363">
        <v>139</v>
      </c>
      <c r="B149" s="728"/>
      <c r="C149" s="729"/>
      <c r="D149" s="364"/>
      <c r="E149" s="365"/>
      <c r="F149" s="366" t="str">
        <f t="shared" si="14"/>
        <v/>
      </c>
      <c r="G149" s="365"/>
      <c r="H149" s="365"/>
      <c r="I149" s="366" t="str">
        <f t="shared" si="15"/>
        <v/>
      </c>
      <c r="J149" s="367" t="str">
        <f t="shared" si="12"/>
        <v/>
      </c>
      <c r="K149" s="364"/>
      <c r="L149" s="365"/>
      <c r="M149" s="366" t="str">
        <f t="shared" si="16"/>
        <v/>
      </c>
      <c r="N149" s="365"/>
      <c r="O149" s="365"/>
      <c r="P149" s="366" t="str">
        <f t="shared" si="17"/>
        <v/>
      </c>
      <c r="Q149" s="367" t="str">
        <f t="shared" si="13"/>
        <v/>
      </c>
    </row>
    <row r="150" spans="1:17" s="4" customFormat="1" ht="15" customHeight="1" x14ac:dyDescent="0.15">
      <c r="A150" s="368">
        <v>140</v>
      </c>
      <c r="B150" s="728"/>
      <c r="C150" s="729"/>
      <c r="D150" s="364"/>
      <c r="E150" s="365"/>
      <c r="F150" s="366" t="str">
        <f t="shared" si="14"/>
        <v/>
      </c>
      <c r="G150" s="365"/>
      <c r="H150" s="365"/>
      <c r="I150" s="366" t="str">
        <f t="shared" si="15"/>
        <v/>
      </c>
      <c r="J150" s="367" t="str">
        <f t="shared" si="12"/>
        <v/>
      </c>
      <c r="K150" s="364"/>
      <c r="L150" s="365"/>
      <c r="M150" s="366" t="str">
        <f t="shared" si="16"/>
        <v/>
      </c>
      <c r="N150" s="365"/>
      <c r="O150" s="365"/>
      <c r="P150" s="366" t="str">
        <f t="shared" si="17"/>
        <v/>
      </c>
      <c r="Q150" s="367" t="str">
        <f t="shared" si="13"/>
        <v/>
      </c>
    </row>
    <row r="151" spans="1:17" s="4" customFormat="1" ht="15" customHeight="1" x14ac:dyDescent="0.15">
      <c r="A151" s="363">
        <v>141</v>
      </c>
      <c r="B151" s="728"/>
      <c r="C151" s="729"/>
      <c r="D151" s="364"/>
      <c r="E151" s="365"/>
      <c r="F151" s="366" t="str">
        <f t="shared" si="14"/>
        <v/>
      </c>
      <c r="G151" s="365"/>
      <c r="H151" s="365"/>
      <c r="I151" s="366" t="str">
        <f t="shared" si="15"/>
        <v/>
      </c>
      <c r="J151" s="367" t="str">
        <f t="shared" si="12"/>
        <v/>
      </c>
      <c r="K151" s="364"/>
      <c r="L151" s="365"/>
      <c r="M151" s="366" t="str">
        <f t="shared" si="16"/>
        <v/>
      </c>
      <c r="N151" s="365"/>
      <c r="O151" s="365"/>
      <c r="P151" s="366" t="str">
        <f t="shared" si="17"/>
        <v/>
      </c>
      <c r="Q151" s="367" t="str">
        <f t="shared" si="13"/>
        <v/>
      </c>
    </row>
    <row r="152" spans="1:17" s="4" customFormat="1" ht="15" customHeight="1" x14ac:dyDescent="0.15">
      <c r="A152" s="368">
        <v>142</v>
      </c>
      <c r="B152" s="728"/>
      <c r="C152" s="729"/>
      <c r="D152" s="364"/>
      <c r="E152" s="365"/>
      <c r="F152" s="366" t="str">
        <f t="shared" si="14"/>
        <v/>
      </c>
      <c r="G152" s="365"/>
      <c r="H152" s="365"/>
      <c r="I152" s="366" t="str">
        <f t="shared" si="15"/>
        <v/>
      </c>
      <c r="J152" s="367" t="str">
        <f t="shared" si="12"/>
        <v/>
      </c>
      <c r="K152" s="364"/>
      <c r="L152" s="365"/>
      <c r="M152" s="366" t="str">
        <f t="shared" si="16"/>
        <v/>
      </c>
      <c r="N152" s="365"/>
      <c r="O152" s="365"/>
      <c r="P152" s="366" t="str">
        <f t="shared" si="17"/>
        <v/>
      </c>
      <c r="Q152" s="367" t="str">
        <f t="shared" si="13"/>
        <v/>
      </c>
    </row>
    <row r="153" spans="1:17" s="4" customFormat="1" ht="15" customHeight="1" x14ac:dyDescent="0.15">
      <c r="A153" s="363">
        <v>143</v>
      </c>
      <c r="B153" s="728"/>
      <c r="C153" s="729"/>
      <c r="D153" s="364"/>
      <c r="E153" s="365"/>
      <c r="F153" s="366" t="str">
        <f t="shared" si="14"/>
        <v/>
      </c>
      <c r="G153" s="365"/>
      <c r="H153" s="365"/>
      <c r="I153" s="366" t="str">
        <f t="shared" si="15"/>
        <v/>
      </c>
      <c r="J153" s="367" t="str">
        <f t="shared" si="12"/>
        <v/>
      </c>
      <c r="K153" s="364"/>
      <c r="L153" s="365"/>
      <c r="M153" s="366" t="str">
        <f t="shared" si="16"/>
        <v/>
      </c>
      <c r="N153" s="365"/>
      <c r="O153" s="365"/>
      <c r="P153" s="366" t="str">
        <f t="shared" si="17"/>
        <v/>
      </c>
      <c r="Q153" s="367" t="str">
        <f t="shared" si="13"/>
        <v/>
      </c>
    </row>
    <row r="154" spans="1:17" s="4" customFormat="1" ht="15" customHeight="1" x14ac:dyDescent="0.15">
      <c r="A154" s="368">
        <v>144</v>
      </c>
      <c r="B154" s="728"/>
      <c r="C154" s="729"/>
      <c r="D154" s="364"/>
      <c r="E154" s="365"/>
      <c r="F154" s="366" t="str">
        <f t="shared" si="14"/>
        <v/>
      </c>
      <c r="G154" s="365"/>
      <c r="H154" s="365"/>
      <c r="I154" s="366" t="str">
        <f t="shared" si="15"/>
        <v/>
      </c>
      <c r="J154" s="367" t="str">
        <f t="shared" si="12"/>
        <v/>
      </c>
      <c r="K154" s="364"/>
      <c r="L154" s="365"/>
      <c r="M154" s="366" t="str">
        <f t="shared" si="16"/>
        <v/>
      </c>
      <c r="N154" s="365"/>
      <c r="O154" s="365"/>
      <c r="P154" s="366" t="str">
        <f t="shared" si="17"/>
        <v/>
      </c>
      <c r="Q154" s="367" t="str">
        <f t="shared" si="13"/>
        <v/>
      </c>
    </row>
    <row r="155" spans="1:17" s="4" customFormat="1" ht="15" customHeight="1" x14ac:dyDescent="0.15">
      <c r="A155" s="363">
        <v>145</v>
      </c>
      <c r="B155" s="728"/>
      <c r="C155" s="729"/>
      <c r="D155" s="364"/>
      <c r="E155" s="365"/>
      <c r="F155" s="366" t="str">
        <f t="shared" si="14"/>
        <v/>
      </c>
      <c r="G155" s="365"/>
      <c r="H155" s="365"/>
      <c r="I155" s="366" t="str">
        <f t="shared" si="15"/>
        <v/>
      </c>
      <c r="J155" s="367" t="str">
        <f t="shared" si="12"/>
        <v/>
      </c>
      <c r="K155" s="364"/>
      <c r="L155" s="365"/>
      <c r="M155" s="366" t="str">
        <f t="shared" si="16"/>
        <v/>
      </c>
      <c r="N155" s="365"/>
      <c r="O155" s="365"/>
      <c r="P155" s="366" t="str">
        <f t="shared" si="17"/>
        <v/>
      </c>
      <c r="Q155" s="367" t="str">
        <f t="shared" si="13"/>
        <v/>
      </c>
    </row>
    <row r="156" spans="1:17" s="4" customFormat="1" ht="15" customHeight="1" x14ac:dyDescent="0.15">
      <c r="A156" s="368">
        <v>146</v>
      </c>
      <c r="B156" s="728"/>
      <c r="C156" s="729"/>
      <c r="D156" s="364"/>
      <c r="E156" s="365"/>
      <c r="F156" s="366" t="str">
        <f t="shared" si="14"/>
        <v/>
      </c>
      <c r="G156" s="365"/>
      <c r="H156" s="365"/>
      <c r="I156" s="366" t="str">
        <f t="shared" si="15"/>
        <v/>
      </c>
      <c r="J156" s="367" t="str">
        <f t="shared" si="12"/>
        <v/>
      </c>
      <c r="K156" s="364"/>
      <c r="L156" s="365"/>
      <c r="M156" s="366" t="str">
        <f t="shared" si="16"/>
        <v/>
      </c>
      <c r="N156" s="365"/>
      <c r="O156" s="365"/>
      <c r="P156" s="366" t="str">
        <f t="shared" si="17"/>
        <v/>
      </c>
      <c r="Q156" s="367" t="str">
        <f t="shared" si="13"/>
        <v/>
      </c>
    </row>
    <row r="157" spans="1:17" s="4" customFormat="1" ht="15" customHeight="1" x14ac:dyDescent="0.15">
      <c r="A157" s="363">
        <v>147</v>
      </c>
      <c r="B157" s="728"/>
      <c r="C157" s="729"/>
      <c r="D157" s="364"/>
      <c r="E157" s="365"/>
      <c r="F157" s="366" t="str">
        <f t="shared" si="14"/>
        <v/>
      </c>
      <c r="G157" s="365"/>
      <c r="H157" s="365"/>
      <c r="I157" s="366" t="str">
        <f t="shared" si="15"/>
        <v/>
      </c>
      <c r="J157" s="367" t="str">
        <f t="shared" si="12"/>
        <v/>
      </c>
      <c r="K157" s="364"/>
      <c r="L157" s="365"/>
      <c r="M157" s="366" t="str">
        <f t="shared" si="16"/>
        <v/>
      </c>
      <c r="N157" s="365"/>
      <c r="O157" s="365"/>
      <c r="P157" s="366" t="str">
        <f t="shared" si="17"/>
        <v/>
      </c>
      <c r="Q157" s="367" t="str">
        <f t="shared" si="13"/>
        <v/>
      </c>
    </row>
    <row r="158" spans="1:17" s="4" customFormat="1" ht="15" customHeight="1" x14ac:dyDescent="0.15">
      <c r="A158" s="368">
        <v>148</v>
      </c>
      <c r="B158" s="728"/>
      <c r="C158" s="729"/>
      <c r="D158" s="364"/>
      <c r="E158" s="365"/>
      <c r="F158" s="366" t="str">
        <f t="shared" si="14"/>
        <v/>
      </c>
      <c r="G158" s="365"/>
      <c r="H158" s="365"/>
      <c r="I158" s="366" t="str">
        <f t="shared" si="15"/>
        <v/>
      </c>
      <c r="J158" s="367" t="str">
        <f t="shared" si="12"/>
        <v/>
      </c>
      <c r="K158" s="364"/>
      <c r="L158" s="365"/>
      <c r="M158" s="366" t="str">
        <f t="shared" si="16"/>
        <v/>
      </c>
      <c r="N158" s="365"/>
      <c r="O158" s="365"/>
      <c r="P158" s="366" t="str">
        <f t="shared" si="17"/>
        <v/>
      </c>
      <c r="Q158" s="367" t="str">
        <f t="shared" si="13"/>
        <v/>
      </c>
    </row>
    <row r="159" spans="1:17" s="4" customFormat="1" ht="15" customHeight="1" x14ac:dyDescent="0.15">
      <c r="A159" s="363">
        <v>149</v>
      </c>
      <c r="B159" s="728"/>
      <c r="C159" s="729"/>
      <c r="D159" s="364"/>
      <c r="E159" s="365"/>
      <c r="F159" s="366" t="str">
        <f t="shared" si="14"/>
        <v/>
      </c>
      <c r="G159" s="365"/>
      <c r="H159" s="365"/>
      <c r="I159" s="366" t="str">
        <f t="shared" si="15"/>
        <v/>
      </c>
      <c r="J159" s="367" t="str">
        <f t="shared" si="12"/>
        <v/>
      </c>
      <c r="K159" s="364"/>
      <c r="L159" s="365"/>
      <c r="M159" s="366" t="str">
        <f t="shared" si="16"/>
        <v/>
      </c>
      <c r="N159" s="365"/>
      <c r="O159" s="365"/>
      <c r="P159" s="366" t="str">
        <f t="shared" si="17"/>
        <v/>
      </c>
      <c r="Q159" s="367" t="str">
        <f t="shared" si="13"/>
        <v/>
      </c>
    </row>
    <row r="160" spans="1:17" s="4" customFormat="1" ht="15" customHeight="1" x14ac:dyDescent="0.15">
      <c r="A160" s="368">
        <v>150</v>
      </c>
      <c r="B160" s="728"/>
      <c r="C160" s="729"/>
      <c r="D160" s="364"/>
      <c r="E160" s="365"/>
      <c r="F160" s="366" t="str">
        <f t="shared" si="14"/>
        <v/>
      </c>
      <c r="G160" s="365"/>
      <c r="H160" s="365"/>
      <c r="I160" s="366" t="str">
        <f t="shared" si="15"/>
        <v/>
      </c>
      <c r="J160" s="367" t="str">
        <f t="shared" si="12"/>
        <v/>
      </c>
      <c r="K160" s="364"/>
      <c r="L160" s="365"/>
      <c r="M160" s="366" t="str">
        <f t="shared" si="16"/>
        <v/>
      </c>
      <c r="N160" s="365"/>
      <c r="O160" s="365"/>
      <c r="P160" s="366" t="str">
        <f t="shared" si="17"/>
        <v/>
      </c>
      <c r="Q160" s="367" t="str">
        <f t="shared" si="13"/>
        <v/>
      </c>
    </row>
    <row r="161" spans="1:17" s="4" customFormat="1" ht="15" customHeight="1" x14ac:dyDescent="0.15">
      <c r="A161" s="363">
        <v>151</v>
      </c>
      <c r="B161" s="728"/>
      <c r="C161" s="729"/>
      <c r="D161" s="364"/>
      <c r="E161" s="365"/>
      <c r="F161" s="366" t="str">
        <f t="shared" si="14"/>
        <v/>
      </c>
      <c r="G161" s="365"/>
      <c r="H161" s="365"/>
      <c r="I161" s="366" t="str">
        <f t="shared" si="15"/>
        <v/>
      </c>
      <c r="J161" s="367" t="str">
        <f t="shared" si="12"/>
        <v/>
      </c>
      <c r="K161" s="364"/>
      <c r="L161" s="365"/>
      <c r="M161" s="366" t="str">
        <f t="shared" si="16"/>
        <v/>
      </c>
      <c r="N161" s="365"/>
      <c r="O161" s="365"/>
      <c r="P161" s="366" t="str">
        <f t="shared" si="17"/>
        <v/>
      </c>
      <c r="Q161" s="367" t="str">
        <f t="shared" si="13"/>
        <v/>
      </c>
    </row>
    <row r="162" spans="1:17" s="4" customFormat="1" ht="15" customHeight="1" x14ac:dyDescent="0.15">
      <c r="A162" s="368">
        <v>152</v>
      </c>
      <c r="B162" s="728"/>
      <c r="C162" s="729"/>
      <c r="D162" s="364"/>
      <c r="E162" s="365"/>
      <c r="F162" s="366" t="str">
        <f t="shared" si="14"/>
        <v/>
      </c>
      <c r="G162" s="365"/>
      <c r="H162" s="365"/>
      <c r="I162" s="366" t="str">
        <f t="shared" si="15"/>
        <v/>
      </c>
      <c r="J162" s="367" t="str">
        <f t="shared" si="12"/>
        <v/>
      </c>
      <c r="K162" s="364"/>
      <c r="L162" s="365"/>
      <c r="M162" s="366" t="str">
        <f t="shared" si="16"/>
        <v/>
      </c>
      <c r="N162" s="365"/>
      <c r="O162" s="365"/>
      <c r="P162" s="366" t="str">
        <f t="shared" si="17"/>
        <v/>
      </c>
      <c r="Q162" s="367" t="str">
        <f t="shared" si="13"/>
        <v/>
      </c>
    </row>
    <row r="163" spans="1:17" s="4" customFormat="1" ht="15" customHeight="1" x14ac:dyDescent="0.15">
      <c r="A163" s="363">
        <v>153</v>
      </c>
      <c r="B163" s="728"/>
      <c r="C163" s="729"/>
      <c r="D163" s="364"/>
      <c r="E163" s="365"/>
      <c r="F163" s="366" t="str">
        <f t="shared" si="14"/>
        <v/>
      </c>
      <c r="G163" s="365"/>
      <c r="H163" s="365"/>
      <c r="I163" s="366" t="str">
        <f t="shared" si="15"/>
        <v/>
      </c>
      <c r="J163" s="367" t="str">
        <f t="shared" si="12"/>
        <v/>
      </c>
      <c r="K163" s="364"/>
      <c r="L163" s="365"/>
      <c r="M163" s="366" t="str">
        <f t="shared" si="16"/>
        <v/>
      </c>
      <c r="N163" s="365"/>
      <c r="O163" s="365"/>
      <c r="P163" s="366" t="str">
        <f t="shared" si="17"/>
        <v/>
      </c>
      <c r="Q163" s="367" t="str">
        <f t="shared" si="13"/>
        <v/>
      </c>
    </row>
    <row r="164" spans="1:17" s="4" customFormat="1" ht="15" customHeight="1" x14ac:dyDescent="0.15">
      <c r="A164" s="368">
        <v>154</v>
      </c>
      <c r="B164" s="728"/>
      <c r="C164" s="729"/>
      <c r="D164" s="364"/>
      <c r="E164" s="365"/>
      <c r="F164" s="366" t="str">
        <f t="shared" si="14"/>
        <v/>
      </c>
      <c r="G164" s="365"/>
      <c r="H164" s="365"/>
      <c r="I164" s="366" t="str">
        <f t="shared" si="15"/>
        <v/>
      </c>
      <c r="J164" s="367" t="str">
        <f t="shared" si="12"/>
        <v/>
      </c>
      <c r="K164" s="364"/>
      <c r="L164" s="365"/>
      <c r="M164" s="366" t="str">
        <f t="shared" si="16"/>
        <v/>
      </c>
      <c r="N164" s="365"/>
      <c r="O164" s="365"/>
      <c r="P164" s="366" t="str">
        <f t="shared" si="17"/>
        <v/>
      </c>
      <c r="Q164" s="367" t="str">
        <f t="shared" si="13"/>
        <v/>
      </c>
    </row>
    <row r="165" spans="1:17" s="4" customFormat="1" ht="15" customHeight="1" x14ac:dyDescent="0.15">
      <c r="A165" s="363">
        <v>155</v>
      </c>
      <c r="B165" s="728"/>
      <c r="C165" s="729"/>
      <c r="D165" s="364"/>
      <c r="E165" s="365"/>
      <c r="F165" s="366" t="str">
        <f t="shared" si="14"/>
        <v/>
      </c>
      <c r="G165" s="365"/>
      <c r="H165" s="365"/>
      <c r="I165" s="366" t="str">
        <f t="shared" si="15"/>
        <v/>
      </c>
      <c r="J165" s="367" t="str">
        <f t="shared" si="12"/>
        <v/>
      </c>
      <c r="K165" s="364"/>
      <c r="L165" s="365"/>
      <c r="M165" s="366" t="str">
        <f t="shared" si="16"/>
        <v/>
      </c>
      <c r="N165" s="365"/>
      <c r="O165" s="365"/>
      <c r="P165" s="366" t="str">
        <f t="shared" si="17"/>
        <v/>
      </c>
      <c r="Q165" s="367" t="str">
        <f t="shared" si="13"/>
        <v/>
      </c>
    </row>
    <row r="166" spans="1:17" s="4" customFormat="1" ht="15" customHeight="1" x14ac:dyDescent="0.15">
      <c r="A166" s="368">
        <v>156</v>
      </c>
      <c r="B166" s="728"/>
      <c r="C166" s="729"/>
      <c r="D166" s="364"/>
      <c r="E166" s="365"/>
      <c r="F166" s="366" t="str">
        <f t="shared" si="14"/>
        <v/>
      </c>
      <c r="G166" s="365"/>
      <c r="H166" s="365"/>
      <c r="I166" s="366" t="str">
        <f t="shared" si="15"/>
        <v/>
      </c>
      <c r="J166" s="367" t="str">
        <f t="shared" si="12"/>
        <v/>
      </c>
      <c r="K166" s="364"/>
      <c r="L166" s="365"/>
      <c r="M166" s="366" t="str">
        <f t="shared" si="16"/>
        <v/>
      </c>
      <c r="N166" s="365"/>
      <c r="O166" s="365"/>
      <c r="P166" s="366" t="str">
        <f t="shared" si="17"/>
        <v/>
      </c>
      <c r="Q166" s="367" t="str">
        <f t="shared" si="13"/>
        <v/>
      </c>
    </row>
    <row r="167" spans="1:17" s="4" customFormat="1" ht="15" customHeight="1" x14ac:dyDescent="0.15">
      <c r="A167" s="363">
        <v>157</v>
      </c>
      <c r="B167" s="728"/>
      <c r="C167" s="729"/>
      <c r="D167" s="364"/>
      <c r="E167" s="365"/>
      <c r="F167" s="366" t="str">
        <f t="shared" si="14"/>
        <v/>
      </c>
      <c r="G167" s="365"/>
      <c r="H167" s="365"/>
      <c r="I167" s="366" t="str">
        <f t="shared" si="15"/>
        <v/>
      </c>
      <c r="J167" s="367" t="str">
        <f t="shared" si="12"/>
        <v/>
      </c>
      <c r="K167" s="364"/>
      <c r="L167" s="365"/>
      <c r="M167" s="366" t="str">
        <f t="shared" si="16"/>
        <v/>
      </c>
      <c r="N167" s="365"/>
      <c r="O167" s="365"/>
      <c r="P167" s="366" t="str">
        <f t="shared" si="17"/>
        <v/>
      </c>
      <c r="Q167" s="367" t="str">
        <f t="shared" si="13"/>
        <v/>
      </c>
    </row>
    <row r="168" spans="1:17" s="4" customFormat="1" ht="15" customHeight="1" x14ac:dyDescent="0.15">
      <c r="A168" s="368">
        <v>158</v>
      </c>
      <c r="B168" s="728"/>
      <c r="C168" s="729"/>
      <c r="D168" s="364"/>
      <c r="E168" s="365"/>
      <c r="F168" s="366" t="str">
        <f t="shared" si="14"/>
        <v/>
      </c>
      <c r="G168" s="365"/>
      <c r="H168" s="365"/>
      <c r="I168" s="366" t="str">
        <f t="shared" si="15"/>
        <v/>
      </c>
      <c r="J168" s="367" t="str">
        <f t="shared" si="12"/>
        <v/>
      </c>
      <c r="K168" s="364"/>
      <c r="L168" s="365"/>
      <c r="M168" s="366" t="str">
        <f t="shared" si="16"/>
        <v/>
      </c>
      <c r="N168" s="365"/>
      <c r="O168" s="365"/>
      <c r="P168" s="366" t="str">
        <f t="shared" si="17"/>
        <v/>
      </c>
      <c r="Q168" s="367" t="str">
        <f t="shared" si="13"/>
        <v/>
      </c>
    </row>
    <row r="169" spans="1:17" s="4" customFormat="1" ht="15" customHeight="1" x14ac:dyDescent="0.15">
      <c r="A169" s="363">
        <v>159</v>
      </c>
      <c r="B169" s="728"/>
      <c r="C169" s="729"/>
      <c r="D169" s="364"/>
      <c r="E169" s="365"/>
      <c r="F169" s="366" t="str">
        <f t="shared" si="14"/>
        <v/>
      </c>
      <c r="G169" s="365"/>
      <c r="H169" s="365"/>
      <c r="I169" s="366" t="str">
        <f t="shared" si="15"/>
        <v/>
      </c>
      <c r="J169" s="367" t="str">
        <f t="shared" si="12"/>
        <v/>
      </c>
      <c r="K169" s="364"/>
      <c r="L169" s="365"/>
      <c r="M169" s="366" t="str">
        <f t="shared" si="16"/>
        <v/>
      </c>
      <c r="N169" s="365"/>
      <c r="O169" s="365"/>
      <c r="P169" s="366" t="str">
        <f t="shared" si="17"/>
        <v/>
      </c>
      <c r="Q169" s="367" t="str">
        <f t="shared" si="13"/>
        <v/>
      </c>
    </row>
    <row r="170" spans="1:17" s="4" customFormat="1" ht="15" customHeight="1" x14ac:dyDescent="0.15">
      <c r="A170" s="368">
        <v>160</v>
      </c>
      <c r="B170" s="728"/>
      <c r="C170" s="729"/>
      <c r="D170" s="364"/>
      <c r="E170" s="365"/>
      <c r="F170" s="366" t="str">
        <f t="shared" si="14"/>
        <v/>
      </c>
      <c r="G170" s="365"/>
      <c r="H170" s="365"/>
      <c r="I170" s="366" t="str">
        <f t="shared" si="15"/>
        <v/>
      </c>
      <c r="J170" s="367" t="str">
        <f t="shared" si="12"/>
        <v/>
      </c>
      <c r="K170" s="364"/>
      <c r="L170" s="365"/>
      <c r="M170" s="366" t="str">
        <f t="shared" si="16"/>
        <v/>
      </c>
      <c r="N170" s="365"/>
      <c r="O170" s="365"/>
      <c r="P170" s="366" t="str">
        <f t="shared" si="17"/>
        <v/>
      </c>
      <c r="Q170" s="367" t="str">
        <f t="shared" si="13"/>
        <v/>
      </c>
    </row>
    <row r="171" spans="1:17" s="4" customFormat="1" ht="15" customHeight="1" x14ac:dyDescent="0.15">
      <c r="A171" s="363">
        <v>161</v>
      </c>
      <c r="B171" s="728"/>
      <c r="C171" s="729"/>
      <c r="D171" s="364"/>
      <c r="E171" s="365"/>
      <c r="F171" s="366" t="str">
        <f t="shared" si="14"/>
        <v/>
      </c>
      <c r="G171" s="365"/>
      <c r="H171" s="365"/>
      <c r="I171" s="366" t="str">
        <f t="shared" si="15"/>
        <v/>
      </c>
      <c r="J171" s="367" t="str">
        <f t="shared" si="12"/>
        <v/>
      </c>
      <c r="K171" s="364"/>
      <c r="L171" s="365"/>
      <c r="M171" s="366" t="str">
        <f t="shared" si="16"/>
        <v/>
      </c>
      <c r="N171" s="365"/>
      <c r="O171" s="365"/>
      <c r="P171" s="366" t="str">
        <f t="shared" si="17"/>
        <v/>
      </c>
      <c r="Q171" s="367" t="str">
        <f t="shared" si="13"/>
        <v/>
      </c>
    </row>
    <row r="172" spans="1:17" s="4" customFormat="1" ht="15" customHeight="1" x14ac:dyDescent="0.15">
      <c r="A172" s="368">
        <v>162</v>
      </c>
      <c r="B172" s="728"/>
      <c r="C172" s="729"/>
      <c r="D172" s="364"/>
      <c r="E172" s="365"/>
      <c r="F172" s="366" t="str">
        <f t="shared" si="14"/>
        <v/>
      </c>
      <c r="G172" s="365"/>
      <c r="H172" s="365"/>
      <c r="I172" s="366" t="str">
        <f t="shared" si="15"/>
        <v/>
      </c>
      <c r="J172" s="367" t="str">
        <f t="shared" si="12"/>
        <v/>
      </c>
      <c r="K172" s="364"/>
      <c r="L172" s="365"/>
      <c r="M172" s="366" t="str">
        <f t="shared" si="16"/>
        <v/>
      </c>
      <c r="N172" s="365"/>
      <c r="O172" s="365"/>
      <c r="P172" s="366" t="str">
        <f t="shared" si="17"/>
        <v/>
      </c>
      <c r="Q172" s="367" t="str">
        <f t="shared" si="13"/>
        <v/>
      </c>
    </row>
    <row r="173" spans="1:17" s="4" customFormat="1" ht="15" customHeight="1" x14ac:dyDescent="0.15">
      <c r="A173" s="363">
        <v>163</v>
      </c>
      <c r="B173" s="728"/>
      <c r="C173" s="729"/>
      <c r="D173" s="364"/>
      <c r="E173" s="365"/>
      <c r="F173" s="366" t="str">
        <f t="shared" si="14"/>
        <v/>
      </c>
      <c r="G173" s="365"/>
      <c r="H173" s="365"/>
      <c r="I173" s="366" t="str">
        <f t="shared" si="15"/>
        <v/>
      </c>
      <c r="J173" s="367" t="str">
        <f t="shared" si="12"/>
        <v/>
      </c>
      <c r="K173" s="364"/>
      <c r="L173" s="365"/>
      <c r="M173" s="366" t="str">
        <f t="shared" si="16"/>
        <v/>
      </c>
      <c r="N173" s="365"/>
      <c r="O173" s="365"/>
      <c r="P173" s="366" t="str">
        <f t="shared" si="17"/>
        <v/>
      </c>
      <c r="Q173" s="367" t="str">
        <f t="shared" si="13"/>
        <v/>
      </c>
    </row>
    <row r="174" spans="1:17" s="4" customFormat="1" ht="15" customHeight="1" x14ac:dyDescent="0.15">
      <c r="A174" s="368">
        <v>164</v>
      </c>
      <c r="B174" s="728"/>
      <c r="C174" s="729"/>
      <c r="D174" s="364"/>
      <c r="E174" s="365"/>
      <c r="F174" s="366" t="str">
        <f t="shared" si="14"/>
        <v/>
      </c>
      <c r="G174" s="365"/>
      <c r="H174" s="365"/>
      <c r="I174" s="366" t="str">
        <f t="shared" si="15"/>
        <v/>
      </c>
      <c r="J174" s="367" t="str">
        <f t="shared" si="12"/>
        <v/>
      </c>
      <c r="K174" s="364"/>
      <c r="L174" s="365"/>
      <c r="M174" s="366" t="str">
        <f t="shared" si="16"/>
        <v/>
      </c>
      <c r="N174" s="365"/>
      <c r="O174" s="365"/>
      <c r="P174" s="366" t="str">
        <f t="shared" si="17"/>
        <v/>
      </c>
      <c r="Q174" s="367" t="str">
        <f t="shared" si="13"/>
        <v/>
      </c>
    </row>
    <row r="175" spans="1:17" s="4" customFormat="1" ht="15" customHeight="1" x14ac:dyDescent="0.15">
      <c r="A175" s="363">
        <v>165</v>
      </c>
      <c r="B175" s="728"/>
      <c r="C175" s="729"/>
      <c r="D175" s="364"/>
      <c r="E175" s="365"/>
      <c r="F175" s="366" t="str">
        <f t="shared" si="14"/>
        <v/>
      </c>
      <c r="G175" s="365"/>
      <c r="H175" s="365"/>
      <c r="I175" s="366" t="str">
        <f t="shared" si="15"/>
        <v/>
      </c>
      <c r="J175" s="367" t="str">
        <f t="shared" si="12"/>
        <v/>
      </c>
      <c r="K175" s="364"/>
      <c r="L175" s="365"/>
      <c r="M175" s="366" t="str">
        <f t="shared" si="16"/>
        <v/>
      </c>
      <c r="N175" s="365"/>
      <c r="O175" s="365"/>
      <c r="P175" s="366" t="str">
        <f t="shared" si="17"/>
        <v/>
      </c>
      <c r="Q175" s="367" t="str">
        <f t="shared" si="13"/>
        <v/>
      </c>
    </row>
    <row r="176" spans="1:17" s="4" customFormat="1" ht="15" customHeight="1" x14ac:dyDescent="0.15">
      <c r="A176" s="368">
        <v>166</v>
      </c>
      <c r="B176" s="728"/>
      <c r="C176" s="729"/>
      <c r="D176" s="364"/>
      <c r="E176" s="365"/>
      <c r="F176" s="366" t="str">
        <f t="shared" si="14"/>
        <v/>
      </c>
      <c r="G176" s="365"/>
      <c r="H176" s="365"/>
      <c r="I176" s="366" t="str">
        <f t="shared" si="15"/>
        <v/>
      </c>
      <c r="J176" s="367" t="str">
        <f t="shared" si="12"/>
        <v/>
      </c>
      <c r="K176" s="364"/>
      <c r="L176" s="365"/>
      <c r="M176" s="366" t="str">
        <f t="shared" si="16"/>
        <v/>
      </c>
      <c r="N176" s="365"/>
      <c r="O176" s="365"/>
      <c r="P176" s="366" t="str">
        <f t="shared" si="17"/>
        <v/>
      </c>
      <c r="Q176" s="367" t="str">
        <f t="shared" si="13"/>
        <v/>
      </c>
    </row>
    <row r="177" spans="1:17" s="4" customFormat="1" ht="15" customHeight="1" x14ac:dyDescent="0.15">
      <c r="A177" s="363">
        <v>167</v>
      </c>
      <c r="B177" s="728"/>
      <c r="C177" s="729"/>
      <c r="D177" s="364"/>
      <c r="E177" s="365"/>
      <c r="F177" s="366" t="str">
        <f t="shared" si="14"/>
        <v/>
      </c>
      <c r="G177" s="365"/>
      <c r="H177" s="365"/>
      <c r="I177" s="366" t="str">
        <f t="shared" si="15"/>
        <v/>
      </c>
      <c r="J177" s="367" t="str">
        <f t="shared" si="12"/>
        <v/>
      </c>
      <c r="K177" s="364"/>
      <c r="L177" s="365"/>
      <c r="M177" s="366" t="str">
        <f t="shared" si="16"/>
        <v/>
      </c>
      <c r="N177" s="365"/>
      <c r="O177" s="365"/>
      <c r="P177" s="366" t="str">
        <f t="shared" si="17"/>
        <v/>
      </c>
      <c r="Q177" s="367" t="str">
        <f t="shared" si="13"/>
        <v/>
      </c>
    </row>
    <row r="178" spans="1:17" s="4" customFormat="1" ht="15" customHeight="1" x14ac:dyDescent="0.15">
      <c r="A178" s="368">
        <v>168</v>
      </c>
      <c r="B178" s="728"/>
      <c r="C178" s="729"/>
      <c r="D178" s="364"/>
      <c r="E178" s="365"/>
      <c r="F178" s="366" t="str">
        <f t="shared" si="14"/>
        <v/>
      </c>
      <c r="G178" s="365"/>
      <c r="H178" s="365"/>
      <c r="I178" s="366" t="str">
        <f t="shared" si="15"/>
        <v/>
      </c>
      <c r="J178" s="367" t="str">
        <f t="shared" si="12"/>
        <v/>
      </c>
      <c r="K178" s="364"/>
      <c r="L178" s="365"/>
      <c r="M178" s="366" t="str">
        <f t="shared" si="16"/>
        <v/>
      </c>
      <c r="N178" s="365"/>
      <c r="O178" s="365"/>
      <c r="P178" s="366" t="str">
        <f t="shared" si="17"/>
        <v/>
      </c>
      <c r="Q178" s="367" t="str">
        <f t="shared" si="13"/>
        <v/>
      </c>
    </row>
    <row r="179" spans="1:17" s="4" customFormat="1" ht="15" customHeight="1" x14ac:dyDescent="0.15">
      <c r="A179" s="363">
        <v>169</v>
      </c>
      <c r="B179" s="728"/>
      <c r="C179" s="729"/>
      <c r="D179" s="364"/>
      <c r="E179" s="365"/>
      <c r="F179" s="366" t="str">
        <f t="shared" si="14"/>
        <v/>
      </c>
      <c r="G179" s="365"/>
      <c r="H179" s="365"/>
      <c r="I179" s="366" t="str">
        <f t="shared" si="15"/>
        <v/>
      </c>
      <c r="J179" s="367" t="str">
        <f t="shared" si="12"/>
        <v/>
      </c>
      <c r="K179" s="364"/>
      <c r="L179" s="365"/>
      <c r="M179" s="366" t="str">
        <f t="shared" si="16"/>
        <v/>
      </c>
      <c r="N179" s="365"/>
      <c r="O179" s="365"/>
      <c r="P179" s="366" t="str">
        <f t="shared" si="17"/>
        <v/>
      </c>
      <c r="Q179" s="367" t="str">
        <f t="shared" si="13"/>
        <v/>
      </c>
    </row>
    <row r="180" spans="1:17" s="4" customFormat="1" ht="15" customHeight="1" x14ac:dyDescent="0.15">
      <c r="A180" s="368">
        <v>170</v>
      </c>
      <c r="B180" s="728"/>
      <c r="C180" s="729"/>
      <c r="D180" s="364"/>
      <c r="E180" s="365"/>
      <c r="F180" s="366" t="str">
        <f t="shared" si="14"/>
        <v/>
      </c>
      <c r="G180" s="365"/>
      <c r="H180" s="365"/>
      <c r="I180" s="366" t="str">
        <f t="shared" si="15"/>
        <v/>
      </c>
      <c r="J180" s="367" t="str">
        <f t="shared" si="12"/>
        <v/>
      </c>
      <c r="K180" s="364"/>
      <c r="L180" s="365"/>
      <c r="M180" s="366" t="str">
        <f t="shared" si="16"/>
        <v/>
      </c>
      <c r="N180" s="365"/>
      <c r="O180" s="365"/>
      <c r="P180" s="366" t="str">
        <f t="shared" si="17"/>
        <v/>
      </c>
      <c r="Q180" s="367" t="str">
        <f t="shared" si="13"/>
        <v/>
      </c>
    </row>
    <row r="181" spans="1:17" s="4" customFormat="1" ht="15" customHeight="1" x14ac:dyDescent="0.15">
      <c r="A181" s="363">
        <v>171</v>
      </c>
      <c r="B181" s="728"/>
      <c r="C181" s="729"/>
      <c r="D181" s="364"/>
      <c r="E181" s="365"/>
      <c r="F181" s="366" t="str">
        <f t="shared" si="14"/>
        <v/>
      </c>
      <c r="G181" s="365"/>
      <c r="H181" s="365"/>
      <c r="I181" s="366" t="str">
        <f t="shared" si="15"/>
        <v/>
      </c>
      <c r="J181" s="367" t="str">
        <f t="shared" si="12"/>
        <v/>
      </c>
      <c r="K181" s="364"/>
      <c r="L181" s="365"/>
      <c r="M181" s="366" t="str">
        <f t="shared" si="16"/>
        <v/>
      </c>
      <c r="N181" s="365"/>
      <c r="O181" s="365"/>
      <c r="P181" s="366" t="str">
        <f t="shared" si="17"/>
        <v/>
      </c>
      <c r="Q181" s="367" t="str">
        <f t="shared" si="13"/>
        <v/>
      </c>
    </row>
    <row r="182" spans="1:17" s="4" customFormat="1" ht="15" customHeight="1" x14ac:dyDescent="0.15">
      <c r="A182" s="368">
        <v>172</v>
      </c>
      <c r="B182" s="728"/>
      <c r="C182" s="729"/>
      <c r="D182" s="364"/>
      <c r="E182" s="365"/>
      <c r="F182" s="366" t="str">
        <f t="shared" si="14"/>
        <v/>
      </c>
      <c r="G182" s="365"/>
      <c r="H182" s="365"/>
      <c r="I182" s="366" t="str">
        <f t="shared" si="15"/>
        <v/>
      </c>
      <c r="J182" s="367" t="str">
        <f t="shared" si="12"/>
        <v/>
      </c>
      <c r="K182" s="364"/>
      <c r="L182" s="365"/>
      <c r="M182" s="366" t="str">
        <f t="shared" si="16"/>
        <v/>
      </c>
      <c r="N182" s="365"/>
      <c r="O182" s="365"/>
      <c r="P182" s="366" t="str">
        <f t="shared" si="17"/>
        <v/>
      </c>
      <c r="Q182" s="367" t="str">
        <f t="shared" si="13"/>
        <v/>
      </c>
    </row>
    <row r="183" spans="1:17" s="4" customFormat="1" ht="15" customHeight="1" x14ac:dyDescent="0.15">
      <c r="A183" s="363">
        <v>173</v>
      </c>
      <c r="B183" s="728"/>
      <c r="C183" s="729"/>
      <c r="D183" s="364"/>
      <c r="E183" s="365"/>
      <c r="F183" s="366" t="str">
        <f t="shared" si="14"/>
        <v/>
      </c>
      <c r="G183" s="365"/>
      <c r="H183" s="365"/>
      <c r="I183" s="366" t="str">
        <f t="shared" si="15"/>
        <v/>
      </c>
      <c r="J183" s="367" t="str">
        <f t="shared" si="12"/>
        <v/>
      </c>
      <c r="K183" s="364"/>
      <c r="L183" s="365"/>
      <c r="M183" s="366" t="str">
        <f t="shared" si="16"/>
        <v/>
      </c>
      <c r="N183" s="365"/>
      <c r="O183" s="365"/>
      <c r="P183" s="366" t="str">
        <f t="shared" si="17"/>
        <v/>
      </c>
      <c r="Q183" s="367" t="str">
        <f t="shared" si="13"/>
        <v/>
      </c>
    </row>
    <row r="184" spans="1:17" s="4" customFormat="1" ht="15" customHeight="1" x14ac:dyDescent="0.15">
      <c r="A184" s="368">
        <v>174</v>
      </c>
      <c r="B184" s="728"/>
      <c r="C184" s="729"/>
      <c r="D184" s="364"/>
      <c r="E184" s="365"/>
      <c r="F184" s="366" t="str">
        <f t="shared" si="14"/>
        <v/>
      </c>
      <c r="G184" s="365"/>
      <c r="H184" s="365"/>
      <c r="I184" s="366" t="str">
        <f t="shared" si="15"/>
        <v/>
      </c>
      <c r="J184" s="367" t="str">
        <f t="shared" si="12"/>
        <v/>
      </c>
      <c r="K184" s="364"/>
      <c r="L184" s="365"/>
      <c r="M184" s="366" t="str">
        <f t="shared" si="16"/>
        <v/>
      </c>
      <c r="N184" s="365"/>
      <c r="O184" s="365"/>
      <c r="P184" s="366" t="str">
        <f t="shared" si="17"/>
        <v/>
      </c>
      <c r="Q184" s="367" t="str">
        <f t="shared" si="13"/>
        <v/>
      </c>
    </row>
    <row r="185" spans="1:17" s="4" customFormat="1" ht="15" customHeight="1" x14ac:dyDescent="0.15">
      <c r="A185" s="363">
        <v>175</v>
      </c>
      <c r="B185" s="728"/>
      <c r="C185" s="729"/>
      <c r="D185" s="364"/>
      <c r="E185" s="365"/>
      <c r="F185" s="366" t="str">
        <f t="shared" si="14"/>
        <v/>
      </c>
      <c r="G185" s="365"/>
      <c r="H185" s="365"/>
      <c r="I185" s="366" t="str">
        <f t="shared" si="15"/>
        <v/>
      </c>
      <c r="J185" s="367" t="str">
        <f t="shared" si="12"/>
        <v/>
      </c>
      <c r="K185" s="364"/>
      <c r="L185" s="365"/>
      <c r="M185" s="366" t="str">
        <f t="shared" si="16"/>
        <v/>
      </c>
      <c r="N185" s="365"/>
      <c r="O185" s="365"/>
      <c r="P185" s="366" t="str">
        <f t="shared" si="17"/>
        <v/>
      </c>
      <c r="Q185" s="367" t="str">
        <f t="shared" si="13"/>
        <v/>
      </c>
    </row>
    <row r="186" spans="1:17" s="4" customFormat="1" ht="15" customHeight="1" x14ac:dyDescent="0.15">
      <c r="A186" s="368">
        <v>176</v>
      </c>
      <c r="B186" s="728"/>
      <c r="C186" s="729"/>
      <c r="D186" s="364"/>
      <c r="E186" s="365"/>
      <c r="F186" s="366" t="str">
        <f t="shared" si="14"/>
        <v/>
      </c>
      <c r="G186" s="365"/>
      <c r="H186" s="365"/>
      <c r="I186" s="366" t="str">
        <f t="shared" si="15"/>
        <v/>
      </c>
      <c r="J186" s="367" t="str">
        <f t="shared" si="12"/>
        <v/>
      </c>
      <c r="K186" s="364"/>
      <c r="L186" s="365"/>
      <c r="M186" s="366" t="str">
        <f t="shared" si="16"/>
        <v/>
      </c>
      <c r="N186" s="365"/>
      <c r="O186" s="365"/>
      <c r="P186" s="366" t="str">
        <f t="shared" si="17"/>
        <v/>
      </c>
      <c r="Q186" s="367" t="str">
        <f t="shared" si="13"/>
        <v/>
      </c>
    </row>
    <row r="187" spans="1:17" s="4" customFormat="1" ht="15" customHeight="1" x14ac:dyDescent="0.15">
      <c r="A187" s="363">
        <v>177</v>
      </c>
      <c r="B187" s="728"/>
      <c r="C187" s="729"/>
      <c r="D187" s="364"/>
      <c r="E187" s="365"/>
      <c r="F187" s="366" t="str">
        <f t="shared" si="14"/>
        <v/>
      </c>
      <c r="G187" s="365"/>
      <c r="H187" s="365"/>
      <c r="I187" s="366" t="str">
        <f t="shared" si="15"/>
        <v/>
      </c>
      <c r="J187" s="367" t="str">
        <f t="shared" si="12"/>
        <v/>
      </c>
      <c r="K187" s="364"/>
      <c r="L187" s="365"/>
      <c r="M187" s="366" t="str">
        <f t="shared" si="16"/>
        <v/>
      </c>
      <c r="N187" s="365"/>
      <c r="O187" s="365"/>
      <c r="P187" s="366" t="str">
        <f t="shared" si="17"/>
        <v/>
      </c>
      <c r="Q187" s="367" t="str">
        <f t="shared" si="13"/>
        <v/>
      </c>
    </row>
    <row r="188" spans="1:17" s="4" customFormat="1" ht="15" customHeight="1" x14ac:dyDescent="0.15">
      <c r="A188" s="368">
        <v>178</v>
      </c>
      <c r="B188" s="728"/>
      <c r="C188" s="729"/>
      <c r="D188" s="364"/>
      <c r="E188" s="365"/>
      <c r="F188" s="366" t="str">
        <f t="shared" si="14"/>
        <v/>
      </c>
      <c r="G188" s="365"/>
      <c r="H188" s="365"/>
      <c r="I188" s="366" t="str">
        <f t="shared" si="15"/>
        <v/>
      </c>
      <c r="J188" s="367" t="str">
        <f t="shared" si="12"/>
        <v/>
      </c>
      <c r="K188" s="364"/>
      <c r="L188" s="365"/>
      <c r="M188" s="366" t="str">
        <f t="shared" si="16"/>
        <v/>
      </c>
      <c r="N188" s="365"/>
      <c r="O188" s="365"/>
      <c r="P188" s="366" t="str">
        <f t="shared" si="17"/>
        <v/>
      </c>
      <c r="Q188" s="367" t="str">
        <f t="shared" si="13"/>
        <v/>
      </c>
    </row>
    <row r="189" spans="1:17" s="4" customFormat="1" ht="15" customHeight="1" x14ac:dyDescent="0.15">
      <c r="A189" s="363">
        <v>179</v>
      </c>
      <c r="B189" s="728"/>
      <c r="C189" s="729"/>
      <c r="D189" s="364"/>
      <c r="E189" s="365"/>
      <c r="F189" s="366" t="str">
        <f t="shared" si="14"/>
        <v/>
      </c>
      <c r="G189" s="365"/>
      <c r="H189" s="365"/>
      <c r="I189" s="366" t="str">
        <f t="shared" si="15"/>
        <v/>
      </c>
      <c r="J189" s="367" t="str">
        <f t="shared" si="12"/>
        <v/>
      </c>
      <c r="K189" s="364"/>
      <c r="L189" s="365"/>
      <c r="M189" s="366" t="str">
        <f t="shared" si="16"/>
        <v/>
      </c>
      <c r="N189" s="365"/>
      <c r="O189" s="365"/>
      <c r="P189" s="366" t="str">
        <f t="shared" si="17"/>
        <v/>
      </c>
      <c r="Q189" s="367" t="str">
        <f t="shared" si="13"/>
        <v/>
      </c>
    </row>
    <row r="190" spans="1:17" s="4" customFormat="1" ht="15" customHeight="1" x14ac:dyDescent="0.15">
      <c r="A190" s="368">
        <v>180</v>
      </c>
      <c r="B190" s="728"/>
      <c r="C190" s="729"/>
      <c r="D190" s="364"/>
      <c r="E190" s="365"/>
      <c r="F190" s="366" t="str">
        <f t="shared" si="14"/>
        <v/>
      </c>
      <c r="G190" s="365"/>
      <c r="H190" s="365"/>
      <c r="I190" s="366" t="str">
        <f t="shared" si="15"/>
        <v/>
      </c>
      <c r="J190" s="367" t="str">
        <f t="shared" si="12"/>
        <v/>
      </c>
      <c r="K190" s="364"/>
      <c r="L190" s="365"/>
      <c r="M190" s="366" t="str">
        <f t="shared" si="16"/>
        <v/>
      </c>
      <c r="N190" s="365"/>
      <c r="O190" s="365"/>
      <c r="P190" s="366" t="str">
        <f t="shared" si="17"/>
        <v/>
      </c>
      <c r="Q190" s="367" t="str">
        <f t="shared" si="13"/>
        <v/>
      </c>
    </row>
    <row r="191" spans="1:17" s="4" customFormat="1" ht="15" customHeight="1" x14ac:dyDescent="0.15">
      <c r="A191" s="363">
        <v>181</v>
      </c>
      <c r="B191" s="728"/>
      <c r="C191" s="729"/>
      <c r="D191" s="364"/>
      <c r="E191" s="365"/>
      <c r="F191" s="366" t="str">
        <f t="shared" si="14"/>
        <v/>
      </c>
      <c r="G191" s="365"/>
      <c r="H191" s="365"/>
      <c r="I191" s="366" t="str">
        <f t="shared" si="15"/>
        <v/>
      </c>
      <c r="J191" s="367" t="str">
        <f t="shared" si="12"/>
        <v/>
      </c>
      <c r="K191" s="364"/>
      <c r="L191" s="365"/>
      <c r="M191" s="366" t="str">
        <f t="shared" si="16"/>
        <v/>
      </c>
      <c r="N191" s="365"/>
      <c r="O191" s="365"/>
      <c r="P191" s="366" t="str">
        <f t="shared" si="17"/>
        <v/>
      </c>
      <c r="Q191" s="367" t="str">
        <f t="shared" si="13"/>
        <v/>
      </c>
    </row>
    <row r="192" spans="1:17" s="4" customFormat="1" ht="15" customHeight="1" x14ac:dyDescent="0.15">
      <c r="A192" s="368">
        <v>182</v>
      </c>
      <c r="B192" s="728"/>
      <c r="C192" s="729"/>
      <c r="D192" s="364"/>
      <c r="E192" s="365"/>
      <c r="F192" s="366" t="str">
        <f t="shared" si="14"/>
        <v/>
      </c>
      <c r="G192" s="365"/>
      <c r="H192" s="365"/>
      <c r="I192" s="366" t="str">
        <f t="shared" si="15"/>
        <v/>
      </c>
      <c r="J192" s="367" t="str">
        <f t="shared" si="12"/>
        <v/>
      </c>
      <c r="K192" s="364"/>
      <c r="L192" s="365"/>
      <c r="M192" s="366" t="str">
        <f t="shared" si="16"/>
        <v/>
      </c>
      <c r="N192" s="365"/>
      <c r="O192" s="365"/>
      <c r="P192" s="366" t="str">
        <f t="shared" si="17"/>
        <v/>
      </c>
      <c r="Q192" s="367" t="str">
        <f t="shared" si="13"/>
        <v/>
      </c>
    </row>
    <row r="193" spans="1:17" s="4" customFormat="1" ht="15" customHeight="1" x14ac:dyDescent="0.15">
      <c r="A193" s="363">
        <v>183</v>
      </c>
      <c r="B193" s="728"/>
      <c r="C193" s="729"/>
      <c r="D193" s="364"/>
      <c r="E193" s="365"/>
      <c r="F193" s="366" t="str">
        <f t="shared" si="14"/>
        <v/>
      </c>
      <c r="G193" s="365"/>
      <c r="H193" s="365"/>
      <c r="I193" s="366" t="str">
        <f t="shared" si="15"/>
        <v/>
      </c>
      <c r="J193" s="367" t="str">
        <f t="shared" si="12"/>
        <v/>
      </c>
      <c r="K193" s="364"/>
      <c r="L193" s="365"/>
      <c r="M193" s="366" t="str">
        <f t="shared" si="16"/>
        <v/>
      </c>
      <c r="N193" s="365"/>
      <c r="O193" s="365"/>
      <c r="P193" s="366" t="str">
        <f t="shared" si="17"/>
        <v/>
      </c>
      <c r="Q193" s="367" t="str">
        <f t="shared" si="13"/>
        <v/>
      </c>
    </row>
    <row r="194" spans="1:17" s="4" customFormat="1" ht="15" customHeight="1" x14ac:dyDescent="0.15">
      <c r="A194" s="368">
        <v>184</v>
      </c>
      <c r="B194" s="728"/>
      <c r="C194" s="729"/>
      <c r="D194" s="364"/>
      <c r="E194" s="365"/>
      <c r="F194" s="366" t="str">
        <f t="shared" si="14"/>
        <v/>
      </c>
      <c r="G194" s="365"/>
      <c r="H194" s="365"/>
      <c r="I194" s="366" t="str">
        <f t="shared" si="15"/>
        <v/>
      </c>
      <c r="J194" s="367" t="str">
        <f t="shared" si="12"/>
        <v/>
      </c>
      <c r="K194" s="364"/>
      <c r="L194" s="365"/>
      <c r="M194" s="366" t="str">
        <f t="shared" si="16"/>
        <v/>
      </c>
      <c r="N194" s="365"/>
      <c r="O194" s="365"/>
      <c r="P194" s="366" t="str">
        <f t="shared" si="17"/>
        <v/>
      </c>
      <c r="Q194" s="367" t="str">
        <f t="shared" si="13"/>
        <v/>
      </c>
    </row>
    <row r="195" spans="1:17" s="4" customFormat="1" ht="15" customHeight="1" x14ac:dyDescent="0.15">
      <c r="A195" s="363">
        <v>185</v>
      </c>
      <c r="B195" s="728"/>
      <c r="C195" s="729"/>
      <c r="D195" s="364"/>
      <c r="E195" s="365"/>
      <c r="F195" s="366" t="str">
        <f t="shared" si="14"/>
        <v/>
      </c>
      <c r="G195" s="365"/>
      <c r="H195" s="365"/>
      <c r="I195" s="366" t="str">
        <f t="shared" si="15"/>
        <v/>
      </c>
      <c r="J195" s="367" t="str">
        <f t="shared" si="12"/>
        <v/>
      </c>
      <c r="K195" s="364"/>
      <c r="L195" s="365"/>
      <c r="M195" s="366" t="str">
        <f t="shared" si="16"/>
        <v/>
      </c>
      <c r="N195" s="365"/>
      <c r="O195" s="365"/>
      <c r="P195" s="366" t="str">
        <f t="shared" si="17"/>
        <v/>
      </c>
      <c r="Q195" s="367" t="str">
        <f t="shared" si="13"/>
        <v/>
      </c>
    </row>
    <row r="196" spans="1:17" s="4" customFormat="1" ht="15" customHeight="1" x14ac:dyDescent="0.15">
      <c r="A196" s="368">
        <v>186</v>
      </c>
      <c r="B196" s="728"/>
      <c r="C196" s="729"/>
      <c r="D196" s="364"/>
      <c r="E196" s="365"/>
      <c r="F196" s="366" t="str">
        <f t="shared" si="14"/>
        <v/>
      </c>
      <c r="G196" s="365"/>
      <c r="H196" s="365"/>
      <c r="I196" s="366" t="str">
        <f t="shared" si="15"/>
        <v/>
      </c>
      <c r="J196" s="367" t="str">
        <f t="shared" si="12"/>
        <v/>
      </c>
      <c r="K196" s="364"/>
      <c r="L196" s="365"/>
      <c r="M196" s="366" t="str">
        <f t="shared" si="16"/>
        <v/>
      </c>
      <c r="N196" s="365"/>
      <c r="O196" s="365"/>
      <c r="P196" s="366" t="str">
        <f t="shared" si="17"/>
        <v/>
      </c>
      <c r="Q196" s="367" t="str">
        <f t="shared" si="13"/>
        <v/>
      </c>
    </row>
    <row r="197" spans="1:17" s="4" customFormat="1" ht="15" customHeight="1" x14ac:dyDescent="0.15">
      <c r="A197" s="363">
        <v>187</v>
      </c>
      <c r="B197" s="728"/>
      <c r="C197" s="729"/>
      <c r="D197" s="364"/>
      <c r="E197" s="365"/>
      <c r="F197" s="366" t="str">
        <f t="shared" si="14"/>
        <v/>
      </c>
      <c r="G197" s="365"/>
      <c r="H197" s="365"/>
      <c r="I197" s="366" t="str">
        <f t="shared" si="15"/>
        <v/>
      </c>
      <c r="J197" s="367" t="str">
        <f t="shared" si="12"/>
        <v/>
      </c>
      <c r="K197" s="364"/>
      <c r="L197" s="365"/>
      <c r="M197" s="366" t="str">
        <f t="shared" si="16"/>
        <v/>
      </c>
      <c r="N197" s="365"/>
      <c r="O197" s="365"/>
      <c r="P197" s="366" t="str">
        <f t="shared" si="17"/>
        <v/>
      </c>
      <c r="Q197" s="367" t="str">
        <f t="shared" si="13"/>
        <v/>
      </c>
    </row>
    <row r="198" spans="1:17" s="4" customFormat="1" ht="15" customHeight="1" x14ac:dyDescent="0.15">
      <c r="A198" s="368">
        <v>188</v>
      </c>
      <c r="B198" s="728"/>
      <c r="C198" s="729"/>
      <c r="D198" s="364"/>
      <c r="E198" s="365"/>
      <c r="F198" s="366" t="str">
        <f t="shared" si="14"/>
        <v/>
      </c>
      <c r="G198" s="365"/>
      <c r="H198" s="365"/>
      <c r="I198" s="366" t="str">
        <f t="shared" si="15"/>
        <v/>
      </c>
      <c r="J198" s="367" t="str">
        <f t="shared" si="12"/>
        <v/>
      </c>
      <c r="K198" s="364"/>
      <c r="L198" s="365"/>
      <c r="M198" s="366" t="str">
        <f t="shared" si="16"/>
        <v/>
      </c>
      <c r="N198" s="365"/>
      <c r="O198" s="365"/>
      <c r="P198" s="366" t="str">
        <f t="shared" si="17"/>
        <v/>
      </c>
      <c r="Q198" s="367" t="str">
        <f t="shared" si="13"/>
        <v/>
      </c>
    </row>
    <row r="199" spans="1:17" s="4" customFormat="1" ht="15" customHeight="1" x14ac:dyDescent="0.15">
      <c r="A199" s="363">
        <v>189</v>
      </c>
      <c r="B199" s="728"/>
      <c r="C199" s="729"/>
      <c r="D199" s="364"/>
      <c r="E199" s="365"/>
      <c r="F199" s="366" t="str">
        <f t="shared" si="14"/>
        <v/>
      </c>
      <c r="G199" s="365"/>
      <c r="H199" s="365"/>
      <c r="I199" s="366" t="str">
        <f t="shared" si="15"/>
        <v/>
      </c>
      <c r="J199" s="367" t="str">
        <f t="shared" si="12"/>
        <v/>
      </c>
      <c r="K199" s="364"/>
      <c r="L199" s="365"/>
      <c r="M199" s="366" t="str">
        <f t="shared" si="16"/>
        <v/>
      </c>
      <c r="N199" s="365"/>
      <c r="O199" s="365"/>
      <c r="P199" s="366" t="str">
        <f t="shared" si="17"/>
        <v/>
      </c>
      <c r="Q199" s="367" t="str">
        <f t="shared" si="13"/>
        <v/>
      </c>
    </row>
    <row r="200" spans="1:17" s="4" customFormat="1" ht="15" customHeight="1" x14ac:dyDescent="0.15">
      <c r="A200" s="368">
        <v>190</v>
      </c>
      <c r="B200" s="728"/>
      <c r="C200" s="729"/>
      <c r="D200" s="364"/>
      <c r="E200" s="365"/>
      <c r="F200" s="366" t="str">
        <f t="shared" si="14"/>
        <v/>
      </c>
      <c r="G200" s="365"/>
      <c r="H200" s="365"/>
      <c r="I200" s="366" t="str">
        <f t="shared" si="15"/>
        <v/>
      </c>
      <c r="J200" s="367" t="str">
        <f t="shared" si="12"/>
        <v/>
      </c>
      <c r="K200" s="364"/>
      <c r="L200" s="365"/>
      <c r="M200" s="366" t="str">
        <f t="shared" si="16"/>
        <v/>
      </c>
      <c r="N200" s="365"/>
      <c r="O200" s="365"/>
      <c r="P200" s="366" t="str">
        <f t="shared" si="17"/>
        <v/>
      </c>
      <c r="Q200" s="367" t="str">
        <f t="shared" si="13"/>
        <v/>
      </c>
    </row>
    <row r="201" spans="1:17" s="4" customFormat="1" ht="15" customHeight="1" x14ac:dyDescent="0.15">
      <c r="A201" s="363">
        <v>191</v>
      </c>
      <c r="B201" s="728"/>
      <c r="C201" s="729"/>
      <c r="D201" s="364"/>
      <c r="E201" s="365"/>
      <c r="F201" s="366" t="str">
        <f t="shared" si="14"/>
        <v/>
      </c>
      <c r="G201" s="365"/>
      <c r="H201" s="365"/>
      <c r="I201" s="366" t="str">
        <f t="shared" si="15"/>
        <v/>
      </c>
      <c r="J201" s="367" t="str">
        <f t="shared" si="12"/>
        <v/>
      </c>
      <c r="K201" s="364"/>
      <c r="L201" s="365"/>
      <c r="M201" s="366" t="str">
        <f t="shared" si="16"/>
        <v/>
      </c>
      <c r="N201" s="365"/>
      <c r="O201" s="365"/>
      <c r="P201" s="366" t="str">
        <f t="shared" si="17"/>
        <v/>
      </c>
      <c r="Q201" s="367" t="str">
        <f t="shared" si="13"/>
        <v/>
      </c>
    </row>
    <row r="202" spans="1:17" s="4" customFormat="1" ht="15" customHeight="1" x14ac:dyDescent="0.15">
      <c r="A202" s="368">
        <v>192</v>
      </c>
      <c r="B202" s="728"/>
      <c r="C202" s="729"/>
      <c r="D202" s="364"/>
      <c r="E202" s="365"/>
      <c r="F202" s="366" t="str">
        <f t="shared" si="14"/>
        <v/>
      </c>
      <c r="G202" s="365"/>
      <c r="H202" s="365"/>
      <c r="I202" s="366" t="str">
        <f t="shared" si="15"/>
        <v/>
      </c>
      <c r="J202" s="367" t="str">
        <f t="shared" si="12"/>
        <v/>
      </c>
      <c r="K202" s="364"/>
      <c r="L202" s="365"/>
      <c r="M202" s="366" t="str">
        <f t="shared" si="16"/>
        <v/>
      </c>
      <c r="N202" s="365"/>
      <c r="O202" s="365"/>
      <c r="P202" s="366" t="str">
        <f t="shared" si="17"/>
        <v/>
      </c>
      <c r="Q202" s="367" t="str">
        <f t="shared" si="13"/>
        <v/>
      </c>
    </row>
    <row r="203" spans="1:17" s="4" customFormat="1" ht="15" customHeight="1" x14ac:dyDescent="0.15">
      <c r="A203" s="363">
        <v>193</v>
      </c>
      <c r="B203" s="728"/>
      <c r="C203" s="729"/>
      <c r="D203" s="364"/>
      <c r="E203" s="365"/>
      <c r="F203" s="366" t="str">
        <f t="shared" si="14"/>
        <v/>
      </c>
      <c r="G203" s="365"/>
      <c r="H203" s="365"/>
      <c r="I203" s="366" t="str">
        <f t="shared" si="15"/>
        <v/>
      </c>
      <c r="J203" s="367" t="str">
        <f t="shared" ref="J203:J266" si="18">IF(ISNUMBER(F203),IF(ISNUMBER(I203),ROUND(F203/I203,1),""),"")</f>
        <v/>
      </c>
      <c r="K203" s="364"/>
      <c r="L203" s="365"/>
      <c r="M203" s="366" t="str">
        <f t="shared" si="16"/>
        <v/>
      </c>
      <c r="N203" s="365"/>
      <c r="O203" s="365"/>
      <c r="P203" s="366" t="str">
        <f t="shared" si="17"/>
        <v/>
      </c>
      <c r="Q203" s="367" t="str">
        <f t="shared" ref="Q203:Q266" si="19">IF(ISNUMBER(M203),IF(ISNUMBER(P203),ROUND(M203/P203,1),""),"")</f>
        <v/>
      </c>
    </row>
    <row r="204" spans="1:17" s="4" customFormat="1" ht="15" customHeight="1" x14ac:dyDescent="0.15">
      <c r="A204" s="368">
        <v>194</v>
      </c>
      <c r="B204" s="728"/>
      <c r="C204" s="729"/>
      <c r="D204" s="364"/>
      <c r="E204" s="365"/>
      <c r="F204" s="366" t="str">
        <f t="shared" ref="F204:F267" si="20">IF(ISNUMBER(D204), D204-IF(ISNUMBER(E204),E204,0), "")</f>
        <v/>
      </c>
      <c r="G204" s="365"/>
      <c r="H204" s="365"/>
      <c r="I204" s="366" t="str">
        <f t="shared" ref="I204:I267" si="21">IF(ISNUMBER(G204), G204-IF(ISNUMBER(H204),H204,0), "")</f>
        <v/>
      </c>
      <c r="J204" s="367" t="str">
        <f t="shared" si="18"/>
        <v/>
      </c>
      <c r="K204" s="364"/>
      <c r="L204" s="365"/>
      <c r="M204" s="366" t="str">
        <f t="shared" ref="M204:M267" si="22">IF(ISNUMBER(K204), K204-IF(ISNUMBER(L204),L204,0), "")</f>
        <v/>
      </c>
      <c r="N204" s="365"/>
      <c r="O204" s="365"/>
      <c r="P204" s="366" t="str">
        <f t="shared" ref="P204:P267" si="23">IF(ISNUMBER(N204), N204-IF(ISNUMBER(O204),O204,0), "")</f>
        <v/>
      </c>
      <c r="Q204" s="367" t="str">
        <f t="shared" si="19"/>
        <v/>
      </c>
    </row>
    <row r="205" spans="1:17" s="4" customFormat="1" ht="15" customHeight="1" x14ac:dyDescent="0.15">
      <c r="A205" s="363">
        <v>195</v>
      </c>
      <c r="B205" s="728"/>
      <c r="C205" s="729"/>
      <c r="D205" s="364"/>
      <c r="E205" s="365"/>
      <c r="F205" s="366" t="str">
        <f t="shared" si="20"/>
        <v/>
      </c>
      <c r="G205" s="365"/>
      <c r="H205" s="365"/>
      <c r="I205" s="366" t="str">
        <f t="shared" si="21"/>
        <v/>
      </c>
      <c r="J205" s="367" t="str">
        <f t="shared" si="18"/>
        <v/>
      </c>
      <c r="K205" s="364"/>
      <c r="L205" s="365"/>
      <c r="M205" s="366" t="str">
        <f t="shared" si="22"/>
        <v/>
      </c>
      <c r="N205" s="365"/>
      <c r="O205" s="365"/>
      <c r="P205" s="366" t="str">
        <f t="shared" si="23"/>
        <v/>
      </c>
      <c r="Q205" s="367" t="str">
        <f t="shared" si="19"/>
        <v/>
      </c>
    </row>
    <row r="206" spans="1:17" s="4" customFormat="1" ht="15" customHeight="1" x14ac:dyDescent="0.15">
      <c r="A206" s="368">
        <v>196</v>
      </c>
      <c r="B206" s="728"/>
      <c r="C206" s="729"/>
      <c r="D206" s="364"/>
      <c r="E206" s="365"/>
      <c r="F206" s="366" t="str">
        <f t="shared" si="20"/>
        <v/>
      </c>
      <c r="G206" s="365"/>
      <c r="H206" s="365"/>
      <c r="I206" s="366" t="str">
        <f t="shared" si="21"/>
        <v/>
      </c>
      <c r="J206" s="367" t="str">
        <f t="shared" si="18"/>
        <v/>
      </c>
      <c r="K206" s="364"/>
      <c r="L206" s="365"/>
      <c r="M206" s="366" t="str">
        <f t="shared" si="22"/>
        <v/>
      </c>
      <c r="N206" s="365"/>
      <c r="O206" s="365"/>
      <c r="P206" s="366" t="str">
        <f t="shared" si="23"/>
        <v/>
      </c>
      <c r="Q206" s="367" t="str">
        <f t="shared" si="19"/>
        <v/>
      </c>
    </row>
    <row r="207" spans="1:17" s="4" customFormat="1" ht="15" customHeight="1" x14ac:dyDescent="0.15">
      <c r="A207" s="363">
        <v>197</v>
      </c>
      <c r="B207" s="728"/>
      <c r="C207" s="729"/>
      <c r="D207" s="364"/>
      <c r="E207" s="365"/>
      <c r="F207" s="366" t="str">
        <f t="shared" si="20"/>
        <v/>
      </c>
      <c r="G207" s="365"/>
      <c r="H207" s="365"/>
      <c r="I207" s="366" t="str">
        <f t="shared" si="21"/>
        <v/>
      </c>
      <c r="J207" s="367" t="str">
        <f t="shared" si="18"/>
        <v/>
      </c>
      <c r="K207" s="364"/>
      <c r="L207" s="365"/>
      <c r="M207" s="366" t="str">
        <f t="shared" si="22"/>
        <v/>
      </c>
      <c r="N207" s="365"/>
      <c r="O207" s="365"/>
      <c r="P207" s="366" t="str">
        <f t="shared" si="23"/>
        <v/>
      </c>
      <c r="Q207" s="367" t="str">
        <f t="shared" si="19"/>
        <v/>
      </c>
    </row>
    <row r="208" spans="1:17" s="4" customFormat="1" ht="15" customHeight="1" x14ac:dyDescent="0.15">
      <c r="A208" s="368">
        <v>198</v>
      </c>
      <c r="B208" s="728"/>
      <c r="C208" s="729"/>
      <c r="D208" s="364"/>
      <c r="E208" s="365"/>
      <c r="F208" s="366" t="str">
        <f t="shared" si="20"/>
        <v/>
      </c>
      <c r="G208" s="365"/>
      <c r="H208" s="365"/>
      <c r="I208" s="366" t="str">
        <f t="shared" si="21"/>
        <v/>
      </c>
      <c r="J208" s="367" t="str">
        <f t="shared" si="18"/>
        <v/>
      </c>
      <c r="K208" s="364"/>
      <c r="L208" s="365"/>
      <c r="M208" s="366" t="str">
        <f t="shared" si="22"/>
        <v/>
      </c>
      <c r="N208" s="365"/>
      <c r="O208" s="365"/>
      <c r="P208" s="366" t="str">
        <f t="shared" si="23"/>
        <v/>
      </c>
      <c r="Q208" s="367" t="str">
        <f t="shared" si="19"/>
        <v/>
      </c>
    </row>
    <row r="209" spans="1:17" s="4" customFormat="1" ht="15" customHeight="1" x14ac:dyDescent="0.15">
      <c r="A209" s="363">
        <v>199</v>
      </c>
      <c r="B209" s="728"/>
      <c r="C209" s="729"/>
      <c r="D209" s="364"/>
      <c r="E209" s="365"/>
      <c r="F209" s="366" t="str">
        <f t="shared" si="20"/>
        <v/>
      </c>
      <c r="G209" s="365"/>
      <c r="H209" s="365"/>
      <c r="I209" s="366" t="str">
        <f t="shared" si="21"/>
        <v/>
      </c>
      <c r="J209" s="367" t="str">
        <f t="shared" si="18"/>
        <v/>
      </c>
      <c r="K209" s="364"/>
      <c r="L209" s="365"/>
      <c r="M209" s="366" t="str">
        <f t="shared" si="22"/>
        <v/>
      </c>
      <c r="N209" s="365"/>
      <c r="O209" s="365"/>
      <c r="P209" s="366" t="str">
        <f t="shared" si="23"/>
        <v/>
      </c>
      <c r="Q209" s="367" t="str">
        <f t="shared" si="19"/>
        <v/>
      </c>
    </row>
    <row r="210" spans="1:17" s="4" customFormat="1" ht="15" customHeight="1" x14ac:dyDescent="0.15">
      <c r="A210" s="368">
        <v>200</v>
      </c>
      <c r="B210" s="728"/>
      <c r="C210" s="729"/>
      <c r="D210" s="364"/>
      <c r="E210" s="365"/>
      <c r="F210" s="366" t="str">
        <f t="shared" si="20"/>
        <v/>
      </c>
      <c r="G210" s="365"/>
      <c r="H210" s="365"/>
      <c r="I210" s="366" t="str">
        <f t="shared" si="21"/>
        <v/>
      </c>
      <c r="J210" s="367" t="str">
        <f t="shared" si="18"/>
        <v/>
      </c>
      <c r="K210" s="364"/>
      <c r="L210" s="365"/>
      <c r="M210" s="366" t="str">
        <f t="shared" si="22"/>
        <v/>
      </c>
      <c r="N210" s="365"/>
      <c r="O210" s="365"/>
      <c r="P210" s="366" t="str">
        <f t="shared" si="23"/>
        <v/>
      </c>
      <c r="Q210" s="367" t="str">
        <f t="shared" si="19"/>
        <v/>
      </c>
    </row>
    <row r="211" spans="1:17" s="4" customFormat="1" ht="15" customHeight="1" x14ac:dyDescent="0.15">
      <c r="A211" s="363">
        <v>201</v>
      </c>
      <c r="B211" s="728"/>
      <c r="C211" s="729"/>
      <c r="D211" s="364"/>
      <c r="E211" s="365"/>
      <c r="F211" s="366" t="str">
        <f t="shared" si="20"/>
        <v/>
      </c>
      <c r="G211" s="365"/>
      <c r="H211" s="365"/>
      <c r="I211" s="366" t="str">
        <f t="shared" si="21"/>
        <v/>
      </c>
      <c r="J211" s="367" t="str">
        <f t="shared" si="18"/>
        <v/>
      </c>
      <c r="K211" s="364"/>
      <c r="L211" s="365"/>
      <c r="M211" s="366" t="str">
        <f t="shared" si="22"/>
        <v/>
      </c>
      <c r="N211" s="365"/>
      <c r="O211" s="365"/>
      <c r="P211" s="366" t="str">
        <f t="shared" si="23"/>
        <v/>
      </c>
      <c r="Q211" s="367" t="str">
        <f t="shared" si="19"/>
        <v/>
      </c>
    </row>
    <row r="212" spans="1:17" s="4" customFormat="1" ht="15" customHeight="1" x14ac:dyDescent="0.15">
      <c r="A212" s="368">
        <v>202</v>
      </c>
      <c r="B212" s="728"/>
      <c r="C212" s="729"/>
      <c r="D212" s="364"/>
      <c r="E212" s="365"/>
      <c r="F212" s="366" t="str">
        <f t="shared" si="20"/>
        <v/>
      </c>
      <c r="G212" s="365"/>
      <c r="H212" s="365"/>
      <c r="I212" s="366" t="str">
        <f t="shared" si="21"/>
        <v/>
      </c>
      <c r="J212" s="367" t="str">
        <f t="shared" si="18"/>
        <v/>
      </c>
      <c r="K212" s="364"/>
      <c r="L212" s="365"/>
      <c r="M212" s="366" t="str">
        <f t="shared" si="22"/>
        <v/>
      </c>
      <c r="N212" s="365"/>
      <c r="O212" s="365"/>
      <c r="P212" s="366" t="str">
        <f t="shared" si="23"/>
        <v/>
      </c>
      <c r="Q212" s="367" t="str">
        <f t="shared" si="19"/>
        <v/>
      </c>
    </row>
    <row r="213" spans="1:17" s="4" customFormat="1" ht="15" customHeight="1" x14ac:dyDescent="0.15">
      <c r="A213" s="363">
        <v>203</v>
      </c>
      <c r="B213" s="728"/>
      <c r="C213" s="729"/>
      <c r="D213" s="364"/>
      <c r="E213" s="365"/>
      <c r="F213" s="366" t="str">
        <f t="shared" si="20"/>
        <v/>
      </c>
      <c r="G213" s="365"/>
      <c r="H213" s="365"/>
      <c r="I213" s="366" t="str">
        <f t="shared" si="21"/>
        <v/>
      </c>
      <c r="J213" s="367" t="str">
        <f t="shared" si="18"/>
        <v/>
      </c>
      <c r="K213" s="364"/>
      <c r="L213" s="365"/>
      <c r="M213" s="366" t="str">
        <f t="shared" si="22"/>
        <v/>
      </c>
      <c r="N213" s="365"/>
      <c r="O213" s="365"/>
      <c r="P213" s="366" t="str">
        <f t="shared" si="23"/>
        <v/>
      </c>
      <c r="Q213" s="367" t="str">
        <f t="shared" si="19"/>
        <v/>
      </c>
    </row>
    <row r="214" spans="1:17" s="4" customFormat="1" ht="15" customHeight="1" x14ac:dyDescent="0.15">
      <c r="A214" s="368">
        <v>204</v>
      </c>
      <c r="B214" s="728"/>
      <c r="C214" s="729"/>
      <c r="D214" s="364"/>
      <c r="E214" s="365"/>
      <c r="F214" s="366" t="str">
        <f t="shared" si="20"/>
        <v/>
      </c>
      <c r="G214" s="365"/>
      <c r="H214" s="365"/>
      <c r="I214" s="366" t="str">
        <f t="shared" si="21"/>
        <v/>
      </c>
      <c r="J214" s="367" t="str">
        <f t="shared" si="18"/>
        <v/>
      </c>
      <c r="K214" s="364"/>
      <c r="L214" s="365"/>
      <c r="M214" s="366" t="str">
        <f t="shared" si="22"/>
        <v/>
      </c>
      <c r="N214" s="365"/>
      <c r="O214" s="365"/>
      <c r="P214" s="366" t="str">
        <f t="shared" si="23"/>
        <v/>
      </c>
      <c r="Q214" s="367" t="str">
        <f t="shared" si="19"/>
        <v/>
      </c>
    </row>
    <row r="215" spans="1:17" s="4" customFormat="1" ht="15" customHeight="1" x14ac:dyDescent="0.15">
      <c r="A215" s="363">
        <v>205</v>
      </c>
      <c r="B215" s="728"/>
      <c r="C215" s="729"/>
      <c r="D215" s="364"/>
      <c r="E215" s="365"/>
      <c r="F215" s="366" t="str">
        <f t="shared" si="20"/>
        <v/>
      </c>
      <c r="G215" s="365"/>
      <c r="H215" s="365"/>
      <c r="I215" s="366" t="str">
        <f t="shared" si="21"/>
        <v/>
      </c>
      <c r="J215" s="367" t="str">
        <f t="shared" si="18"/>
        <v/>
      </c>
      <c r="K215" s="364"/>
      <c r="L215" s="365"/>
      <c r="M215" s="366" t="str">
        <f t="shared" si="22"/>
        <v/>
      </c>
      <c r="N215" s="365"/>
      <c r="O215" s="365"/>
      <c r="P215" s="366" t="str">
        <f t="shared" si="23"/>
        <v/>
      </c>
      <c r="Q215" s="367" t="str">
        <f t="shared" si="19"/>
        <v/>
      </c>
    </row>
    <row r="216" spans="1:17" s="4" customFormat="1" ht="15" customHeight="1" x14ac:dyDescent="0.15">
      <c r="A216" s="368">
        <v>206</v>
      </c>
      <c r="B216" s="728"/>
      <c r="C216" s="729"/>
      <c r="D216" s="364"/>
      <c r="E216" s="365"/>
      <c r="F216" s="366" t="str">
        <f t="shared" si="20"/>
        <v/>
      </c>
      <c r="G216" s="365"/>
      <c r="H216" s="365"/>
      <c r="I216" s="366" t="str">
        <f t="shared" si="21"/>
        <v/>
      </c>
      <c r="J216" s="367" t="str">
        <f t="shared" si="18"/>
        <v/>
      </c>
      <c r="K216" s="364"/>
      <c r="L216" s="365"/>
      <c r="M216" s="366" t="str">
        <f t="shared" si="22"/>
        <v/>
      </c>
      <c r="N216" s="365"/>
      <c r="O216" s="365"/>
      <c r="P216" s="366" t="str">
        <f t="shared" si="23"/>
        <v/>
      </c>
      <c r="Q216" s="367" t="str">
        <f t="shared" si="19"/>
        <v/>
      </c>
    </row>
    <row r="217" spans="1:17" s="4" customFormat="1" ht="15" customHeight="1" x14ac:dyDescent="0.15">
      <c r="A217" s="363">
        <v>207</v>
      </c>
      <c r="B217" s="728"/>
      <c r="C217" s="729"/>
      <c r="D217" s="364"/>
      <c r="E217" s="365"/>
      <c r="F217" s="366" t="str">
        <f t="shared" si="20"/>
        <v/>
      </c>
      <c r="G217" s="365"/>
      <c r="H217" s="365"/>
      <c r="I217" s="366" t="str">
        <f t="shared" si="21"/>
        <v/>
      </c>
      <c r="J217" s="367" t="str">
        <f t="shared" si="18"/>
        <v/>
      </c>
      <c r="K217" s="364"/>
      <c r="L217" s="365"/>
      <c r="M217" s="366" t="str">
        <f t="shared" si="22"/>
        <v/>
      </c>
      <c r="N217" s="365"/>
      <c r="O217" s="365"/>
      <c r="P217" s="366" t="str">
        <f t="shared" si="23"/>
        <v/>
      </c>
      <c r="Q217" s="367" t="str">
        <f t="shared" si="19"/>
        <v/>
      </c>
    </row>
    <row r="218" spans="1:17" s="4" customFormat="1" ht="15" customHeight="1" x14ac:dyDescent="0.15">
      <c r="A218" s="368">
        <v>208</v>
      </c>
      <c r="B218" s="728"/>
      <c r="C218" s="729"/>
      <c r="D218" s="364"/>
      <c r="E218" s="365"/>
      <c r="F218" s="366" t="str">
        <f t="shared" si="20"/>
        <v/>
      </c>
      <c r="G218" s="365"/>
      <c r="H218" s="365"/>
      <c r="I218" s="366" t="str">
        <f t="shared" si="21"/>
        <v/>
      </c>
      <c r="J218" s="367" t="str">
        <f t="shared" si="18"/>
        <v/>
      </c>
      <c r="K218" s="364"/>
      <c r="L218" s="365"/>
      <c r="M218" s="366" t="str">
        <f t="shared" si="22"/>
        <v/>
      </c>
      <c r="N218" s="365"/>
      <c r="O218" s="365"/>
      <c r="P218" s="366" t="str">
        <f t="shared" si="23"/>
        <v/>
      </c>
      <c r="Q218" s="367" t="str">
        <f t="shared" si="19"/>
        <v/>
      </c>
    </row>
    <row r="219" spans="1:17" s="4" customFormat="1" ht="15" customHeight="1" x14ac:dyDescent="0.15">
      <c r="A219" s="363">
        <v>209</v>
      </c>
      <c r="B219" s="728"/>
      <c r="C219" s="729"/>
      <c r="D219" s="364"/>
      <c r="E219" s="365"/>
      <c r="F219" s="366" t="str">
        <f t="shared" si="20"/>
        <v/>
      </c>
      <c r="G219" s="365"/>
      <c r="H219" s="365"/>
      <c r="I219" s="366" t="str">
        <f t="shared" si="21"/>
        <v/>
      </c>
      <c r="J219" s="367" t="str">
        <f t="shared" si="18"/>
        <v/>
      </c>
      <c r="K219" s="364"/>
      <c r="L219" s="365"/>
      <c r="M219" s="366" t="str">
        <f t="shared" si="22"/>
        <v/>
      </c>
      <c r="N219" s="365"/>
      <c r="O219" s="365"/>
      <c r="P219" s="366" t="str">
        <f t="shared" si="23"/>
        <v/>
      </c>
      <c r="Q219" s="367" t="str">
        <f t="shared" si="19"/>
        <v/>
      </c>
    </row>
    <row r="220" spans="1:17" s="4" customFormat="1" ht="15" customHeight="1" x14ac:dyDescent="0.15">
      <c r="A220" s="368">
        <v>210</v>
      </c>
      <c r="B220" s="728"/>
      <c r="C220" s="729"/>
      <c r="D220" s="364"/>
      <c r="E220" s="365"/>
      <c r="F220" s="366" t="str">
        <f t="shared" si="20"/>
        <v/>
      </c>
      <c r="G220" s="365"/>
      <c r="H220" s="365"/>
      <c r="I220" s="366" t="str">
        <f t="shared" si="21"/>
        <v/>
      </c>
      <c r="J220" s="367" t="str">
        <f t="shared" si="18"/>
        <v/>
      </c>
      <c r="K220" s="364"/>
      <c r="L220" s="365"/>
      <c r="M220" s="366" t="str">
        <f t="shared" si="22"/>
        <v/>
      </c>
      <c r="N220" s="365"/>
      <c r="O220" s="365"/>
      <c r="P220" s="366" t="str">
        <f t="shared" si="23"/>
        <v/>
      </c>
      <c r="Q220" s="367" t="str">
        <f t="shared" si="19"/>
        <v/>
      </c>
    </row>
    <row r="221" spans="1:17" s="4" customFormat="1" ht="15" customHeight="1" x14ac:dyDescent="0.15">
      <c r="A221" s="363">
        <v>211</v>
      </c>
      <c r="B221" s="728"/>
      <c r="C221" s="729"/>
      <c r="D221" s="364"/>
      <c r="E221" s="365"/>
      <c r="F221" s="366" t="str">
        <f t="shared" si="20"/>
        <v/>
      </c>
      <c r="G221" s="365"/>
      <c r="H221" s="365"/>
      <c r="I221" s="366" t="str">
        <f t="shared" si="21"/>
        <v/>
      </c>
      <c r="J221" s="367" t="str">
        <f t="shared" si="18"/>
        <v/>
      </c>
      <c r="K221" s="364"/>
      <c r="L221" s="365"/>
      <c r="M221" s="366" t="str">
        <f t="shared" si="22"/>
        <v/>
      </c>
      <c r="N221" s="365"/>
      <c r="O221" s="365"/>
      <c r="P221" s="366" t="str">
        <f t="shared" si="23"/>
        <v/>
      </c>
      <c r="Q221" s="367" t="str">
        <f t="shared" si="19"/>
        <v/>
      </c>
    </row>
    <row r="222" spans="1:17" s="4" customFormat="1" ht="15" customHeight="1" x14ac:dyDescent="0.15">
      <c r="A222" s="368">
        <v>212</v>
      </c>
      <c r="B222" s="728"/>
      <c r="C222" s="729"/>
      <c r="D222" s="364"/>
      <c r="E222" s="365"/>
      <c r="F222" s="366" t="str">
        <f t="shared" si="20"/>
        <v/>
      </c>
      <c r="G222" s="365"/>
      <c r="H222" s="365"/>
      <c r="I222" s="366" t="str">
        <f t="shared" si="21"/>
        <v/>
      </c>
      <c r="J222" s="367" t="str">
        <f t="shared" si="18"/>
        <v/>
      </c>
      <c r="K222" s="364"/>
      <c r="L222" s="365"/>
      <c r="M222" s="366" t="str">
        <f t="shared" si="22"/>
        <v/>
      </c>
      <c r="N222" s="365"/>
      <c r="O222" s="365"/>
      <c r="P222" s="366" t="str">
        <f t="shared" si="23"/>
        <v/>
      </c>
      <c r="Q222" s="367" t="str">
        <f t="shared" si="19"/>
        <v/>
      </c>
    </row>
    <row r="223" spans="1:17" s="4" customFormat="1" ht="15" customHeight="1" x14ac:dyDescent="0.15">
      <c r="A223" s="363">
        <v>213</v>
      </c>
      <c r="B223" s="728"/>
      <c r="C223" s="729"/>
      <c r="D223" s="364"/>
      <c r="E223" s="365"/>
      <c r="F223" s="366" t="str">
        <f t="shared" si="20"/>
        <v/>
      </c>
      <c r="G223" s="365"/>
      <c r="H223" s="365"/>
      <c r="I223" s="366" t="str">
        <f t="shared" si="21"/>
        <v/>
      </c>
      <c r="J223" s="367" t="str">
        <f t="shared" si="18"/>
        <v/>
      </c>
      <c r="K223" s="364"/>
      <c r="L223" s="365"/>
      <c r="M223" s="366" t="str">
        <f t="shared" si="22"/>
        <v/>
      </c>
      <c r="N223" s="365"/>
      <c r="O223" s="365"/>
      <c r="P223" s="366" t="str">
        <f t="shared" si="23"/>
        <v/>
      </c>
      <c r="Q223" s="367" t="str">
        <f t="shared" si="19"/>
        <v/>
      </c>
    </row>
    <row r="224" spans="1:17" s="4" customFormat="1" ht="15" customHeight="1" x14ac:dyDescent="0.15">
      <c r="A224" s="368">
        <v>214</v>
      </c>
      <c r="B224" s="728"/>
      <c r="C224" s="729"/>
      <c r="D224" s="364"/>
      <c r="E224" s="365"/>
      <c r="F224" s="366" t="str">
        <f t="shared" si="20"/>
        <v/>
      </c>
      <c r="G224" s="365"/>
      <c r="H224" s="365"/>
      <c r="I224" s="366" t="str">
        <f t="shared" si="21"/>
        <v/>
      </c>
      <c r="J224" s="367" t="str">
        <f t="shared" si="18"/>
        <v/>
      </c>
      <c r="K224" s="364"/>
      <c r="L224" s="365"/>
      <c r="M224" s="366" t="str">
        <f t="shared" si="22"/>
        <v/>
      </c>
      <c r="N224" s="365"/>
      <c r="O224" s="365"/>
      <c r="P224" s="366" t="str">
        <f t="shared" si="23"/>
        <v/>
      </c>
      <c r="Q224" s="367" t="str">
        <f t="shared" si="19"/>
        <v/>
      </c>
    </row>
    <row r="225" spans="1:17" s="4" customFormat="1" ht="15" customHeight="1" x14ac:dyDescent="0.15">
      <c r="A225" s="363">
        <v>215</v>
      </c>
      <c r="B225" s="728"/>
      <c r="C225" s="729"/>
      <c r="D225" s="364"/>
      <c r="E225" s="365"/>
      <c r="F225" s="366" t="str">
        <f t="shared" si="20"/>
        <v/>
      </c>
      <c r="G225" s="365"/>
      <c r="H225" s="365"/>
      <c r="I225" s="366" t="str">
        <f t="shared" si="21"/>
        <v/>
      </c>
      <c r="J225" s="367" t="str">
        <f t="shared" si="18"/>
        <v/>
      </c>
      <c r="K225" s="364"/>
      <c r="L225" s="365"/>
      <c r="M225" s="366" t="str">
        <f t="shared" si="22"/>
        <v/>
      </c>
      <c r="N225" s="365"/>
      <c r="O225" s="365"/>
      <c r="P225" s="366" t="str">
        <f t="shared" si="23"/>
        <v/>
      </c>
      <c r="Q225" s="367" t="str">
        <f t="shared" si="19"/>
        <v/>
      </c>
    </row>
    <row r="226" spans="1:17" s="4" customFormat="1" ht="15" customHeight="1" x14ac:dyDescent="0.15">
      <c r="A226" s="368">
        <v>216</v>
      </c>
      <c r="B226" s="728"/>
      <c r="C226" s="729"/>
      <c r="D226" s="364"/>
      <c r="E226" s="365"/>
      <c r="F226" s="366" t="str">
        <f t="shared" si="20"/>
        <v/>
      </c>
      <c r="G226" s="365"/>
      <c r="H226" s="365"/>
      <c r="I226" s="366" t="str">
        <f t="shared" si="21"/>
        <v/>
      </c>
      <c r="J226" s="367" t="str">
        <f t="shared" si="18"/>
        <v/>
      </c>
      <c r="K226" s="364"/>
      <c r="L226" s="365"/>
      <c r="M226" s="366" t="str">
        <f t="shared" si="22"/>
        <v/>
      </c>
      <c r="N226" s="365"/>
      <c r="O226" s="365"/>
      <c r="P226" s="366" t="str">
        <f t="shared" si="23"/>
        <v/>
      </c>
      <c r="Q226" s="367" t="str">
        <f t="shared" si="19"/>
        <v/>
      </c>
    </row>
    <row r="227" spans="1:17" s="4" customFormat="1" ht="15" customHeight="1" x14ac:dyDescent="0.15">
      <c r="A227" s="363">
        <v>217</v>
      </c>
      <c r="B227" s="728"/>
      <c r="C227" s="729"/>
      <c r="D227" s="364"/>
      <c r="E227" s="365"/>
      <c r="F227" s="366" t="str">
        <f t="shared" si="20"/>
        <v/>
      </c>
      <c r="G227" s="365"/>
      <c r="H227" s="365"/>
      <c r="I227" s="366" t="str">
        <f t="shared" si="21"/>
        <v/>
      </c>
      <c r="J227" s="367" t="str">
        <f t="shared" si="18"/>
        <v/>
      </c>
      <c r="K227" s="364"/>
      <c r="L227" s="365"/>
      <c r="M227" s="366" t="str">
        <f t="shared" si="22"/>
        <v/>
      </c>
      <c r="N227" s="365"/>
      <c r="O227" s="365"/>
      <c r="P227" s="366" t="str">
        <f t="shared" si="23"/>
        <v/>
      </c>
      <c r="Q227" s="367" t="str">
        <f t="shared" si="19"/>
        <v/>
      </c>
    </row>
    <row r="228" spans="1:17" s="4" customFormat="1" ht="15" customHeight="1" x14ac:dyDescent="0.15">
      <c r="A228" s="368">
        <v>218</v>
      </c>
      <c r="B228" s="728"/>
      <c r="C228" s="729"/>
      <c r="D228" s="364"/>
      <c r="E228" s="365"/>
      <c r="F228" s="366" t="str">
        <f t="shared" si="20"/>
        <v/>
      </c>
      <c r="G228" s="365"/>
      <c r="H228" s="365"/>
      <c r="I228" s="366" t="str">
        <f t="shared" si="21"/>
        <v/>
      </c>
      <c r="J228" s="367" t="str">
        <f t="shared" si="18"/>
        <v/>
      </c>
      <c r="K228" s="364"/>
      <c r="L228" s="365"/>
      <c r="M228" s="366" t="str">
        <f t="shared" si="22"/>
        <v/>
      </c>
      <c r="N228" s="365"/>
      <c r="O228" s="365"/>
      <c r="P228" s="366" t="str">
        <f t="shared" si="23"/>
        <v/>
      </c>
      <c r="Q228" s="367" t="str">
        <f t="shared" si="19"/>
        <v/>
      </c>
    </row>
    <row r="229" spans="1:17" s="4" customFormat="1" ht="15" customHeight="1" x14ac:dyDescent="0.15">
      <c r="A229" s="363">
        <v>219</v>
      </c>
      <c r="B229" s="728"/>
      <c r="C229" s="729"/>
      <c r="D229" s="364"/>
      <c r="E229" s="365"/>
      <c r="F229" s="366" t="str">
        <f t="shared" si="20"/>
        <v/>
      </c>
      <c r="G229" s="365"/>
      <c r="H229" s="365"/>
      <c r="I229" s="366" t="str">
        <f t="shared" si="21"/>
        <v/>
      </c>
      <c r="J229" s="367" t="str">
        <f t="shared" si="18"/>
        <v/>
      </c>
      <c r="K229" s="364"/>
      <c r="L229" s="365"/>
      <c r="M229" s="366" t="str">
        <f t="shared" si="22"/>
        <v/>
      </c>
      <c r="N229" s="365"/>
      <c r="O229" s="365"/>
      <c r="P229" s="366" t="str">
        <f t="shared" si="23"/>
        <v/>
      </c>
      <c r="Q229" s="367" t="str">
        <f t="shared" si="19"/>
        <v/>
      </c>
    </row>
    <row r="230" spans="1:17" s="4" customFormat="1" ht="15" customHeight="1" x14ac:dyDescent="0.15">
      <c r="A230" s="368">
        <v>220</v>
      </c>
      <c r="B230" s="728"/>
      <c r="C230" s="729"/>
      <c r="D230" s="364"/>
      <c r="E230" s="365"/>
      <c r="F230" s="366" t="str">
        <f t="shared" si="20"/>
        <v/>
      </c>
      <c r="G230" s="365"/>
      <c r="H230" s="365"/>
      <c r="I230" s="366" t="str">
        <f t="shared" si="21"/>
        <v/>
      </c>
      <c r="J230" s="367" t="str">
        <f t="shared" si="18"/>
        <v/>
      </c>
      <c r="K230" s="364"/>
      <c r="L230" s="365"/>
      <c r="M230" s="366" t="str">
        <f t="shared" si="22"/>
        <v/>
      </c>
      <c r="N230" s="365"/>
      <c r="O230" s="365"/>
      <c r="P230" s="366" t="str">
        <f t="shared" si="23"/>
        <v/>
      </c>
      <c r="Q230" s="367" t="str">
        <f t="shared" si="19"/>
        <v/>
      </c>
    </row>
    <row r="231" spans="1:17" s="4" customFormat="1" ht="15" customHeight="1" x14ac:dyDescent="0.15">
      <c r="A231" s="363">
        <v>221</v>
      </c>
      <c r="B231" s="728"/>
      <c r="C231" s="729"/>
      <c r="D231" s="364"/>
      <c r="E231" s="365"/>
      <c r="F231" s="366" t="str">
        <f t="shared" si="20"/>
        <v/>
      </c>
      <c r="G231" s="365"/>
      <c r="H231" s="365"/>
      <c r="I231" s="366" t="str">
        <f t="shared" si="21"/>
        <v/>
      </c>
      <c r="J231" s="367" t="str">
        <f t="shared" si="18"/>
        <v/>
      </c>
      <c r="K231" s="364"/>
      <c r="L231" s="365"/>
      <c r="M231" s="366" t="str">
        <f t="shared" si="22"/>
        <v/>
      </c>
      <c r="N231" s="365"/>
      <c r="O231" s="365"/>
      <c r="P231" s="366" t="str">
        <f t="shared" si="23"/>
        <v/>
      </c>
      <c r="Q231" s="367" t="str">
        <f t="shared" si="19"/>
        <v/>
      </c>
    </row>
    <row r="232" spans="1:17" s="4" customFormat="1" ht="15" customHeight="1" x14ac:dyDescent="0.15">
      <c r="A232" s="368">
        <v>222</v>
      </c>
      <c r="B232" s="728"/>
      <c r="C232" s="729"/>
      <c r="D232" s="364"/>
      <c r="E232" s="365"/>
      <c r="F232" s="366" t="str">
        <f t="shared" si="20"/>
        <v/>
      </c>
      <c r="G232" s="365"/>
      <c r="H232" s="365"/>
      <c r="I232" s="366" t="str">
        <f t="shared" si="21"/>
        <v/>
      </c>
      <c r="J232" s="367" t="str">
        <f t="shared" si="18"/>
        <v/>
      </c>
      <c r="K232" s="364"/>
      <c r="L232" s="365"/>
      <c r="M232" s="366" t="str">
        <f t="shared" si="22"/>
        <v/>
      </c>
      <c r="N232" s="365"/>
      <c r="O232" s="365"/>
      <c r="P232" s="366" t="str">
        <f t="shared" si="23"/>
        <v/>
      </c>
      <c r="Q232" s="367" t="str">
        <f t="shared" si="19"/>
        <v/>
      </c>
    </row>
    <row r="233" spans="1:17" s="4" customFormat="1" ht="15" customHeight="1" x14ac:dyDescent="0.15">
      <c r="A233" s="363">
        <v>223</v>
      </c>
      <c r="B233" s="728"/>
      <c r="C233" s="729"/>
      <c r="D233" s="364"/>
      <c r="E233" s="365"/>
      <c r="F233" s="366" t="str">
        <f t="shared" si="20"/>
        <v/>
      </c>
      <c r="G233" s="365"/>
      <c r="H233" s="365"/>
      <c r="I233" s="366" t="str">
        <f t="shared" si="21"/>
        <v/>
      </c>
      <c r="J233" s="367" t="str">
        <f t="shared" si="18"/>
        <v/>
      </c>
      <c r="K233" s="364"/>
      <c r="L233" s="365"/>
      <c r="M233" s="366" t="str">
        <f t="shared" si="22"/>
        <v/>
      </c>
      <c r="N233" s="365"/>
      <c r="O233" s="365"/>
      <c r="P233" s="366" t="str">
        <f t="shared" si="23"/>
        <v/>
      </c>
      <c r="Q233" s="367" t="str">
        <f t="shared" si="19"/>
        <v/>
      </c>
    </row>
    <row r="234" spans="1:17" s="4" customFormat="1" ht="15" customHeight="1" x14ac:dyDescent="0.15">
      <c r="A234" s="368">
        <v>224</v>
      </c>
      <c r="B234" s="728"/>
      <c r="C234" s="729"/>
      <c r="D234" s="364"/>
      <c r="E234" s="365"/>
      <c r="F234" s="366" t="str">
        <f t="shared" si="20"/>
        <v/>
      </c>
      <c r="G234" s="365"/>
      <c r="H234" s="365"/>
      <c r="I234" s="366" t="str">
        <f t="shared" si="21"/>
        <v/>
      </c>
      <c r="J234" s="367" t="str">
        <f t="shared" si="18"/>
        <v/>
      </c>
      <c r="K234" s="364"/>
      <c r="L234" s="365"/>
      <c r="M234" s="366" t="str">
        <f t="shared" si="22"/>
        <v/>
      </c>
      <c r="N234" s="365"/>
      <c r="O234" s="365"/>
      <c r="P234" s="366" t="str">
        <f t="shared" si="23"/>
        <v/>
      </c>
      <c r="Q234" s="367" t="str">
        <f t="shared" si="19"/>
        <v/>
      </c>
    </row>
    <row r="235" spans="1:17" s="4" customFormat="1" ht="15" customHeight="1" x14ac:dyDescent="0.15">
      <c r="A235" s="363">
        <v>225</v>
      </c>
      <c r="B235" s="728"/>
      <c r="C235" s="729"/>
      <c r="D235" s="364"/>
      <c r="E235" s="365"/>
      <c r="F235" s="366" t="str">
        <f t="shared" si="20"/>
        <v/>
      </c>
      <c r="G235" s="365"/>
      <c r="H235" s="365"/>
      <c r="I235" s="366" t="str">
        <f t="shared" si="21"/>
        <v/>
      </c>
      <c r="J235" s="367" t="str">
        <f t="shared" si="18"/>
        <v/>
      </c>
      <c r="K235" s="364"/>
      <c r="L235" s="365"/>
      <c r="M235" s="366" t="str">
        <f t="shared" si="22"/>
        <v/>
      </c>
      <c r="N235" s="365"/>
      <c r="O235" s="365"/>
      <c r="P235" s="366" t="str">
        <f t="shared" si="23"/>
        <v/>
      </c>
      <c r="Q235" s="367" t="str">
        <f t="shared" si="19"/>
        <v/>
      </c>
    </row>
    <row r="236" spans="1:17" s="4" customFormat="1" ht="15" customHeight="1" x14ac:dyDescent="0.15">
      <c r="A236" s="368">
        <v>226</v>
      </c>
      <c r="B236" s="728"/>
      <c r="C236" s="729"/>
      <c r="D236" s="364"/>
      <c r="E236" s="365"/>
      <c r="F236" s="366" t="str">
        <f t="shared" si="20"/>
        <v/>
      </c>
      <c r="G236" s="365"/>
      <c r="H236" s="365"/>
      <c r="I236" s="366" t="str">
        <f t="shared" si="21"/>
        <v/>
      </c>
      <c r="J236" s="367" t="str">
        <f t="shared" si="18"/>
        <v/>
      </c>
      <c r="K236" s="364"/>
      <c r="L236" s="365"/>
      <c r="M236" s="366" t="str">
        <f t="shared" si="22"/>
        <v/>
      </c>
      <c r="N236" s="365"/>
      <c r="O236" s="365"/>
      <c r="P236" s="366" t="str">
        <f t="shared" si="23"/>
        <v/>
      </c>
      <c r="Q236" s="367" t="str">
        <f t="shared" si="19"/>
        <v/>
      </c>
    </row>
    <row r="237" spans="1:17" s="4" customFormat="1" ht="15" customHeight="1" x14ac:dyDescent="0.15">
      <c r="A237" s="363">
        <v>227</v>
      </c>
      <c r="B237" s="728"/>
      <c r="C237" s="729"/>
      <c r="D237" s="364"/>
      <c r="E237" s="365"/>
      <c r="F237" s="366" t="str">
        <f t="shared" si="20"/>
        <v/>
      </c>
      <c r="G237" s="365"/>
      <c r="H237" s="365"/>
      <c r="I237" s="366" t="str">
        <f t="shared" si="21"/>
        <v/>
      </c>
      <c r="J237" s="367" t="str">
        <f t="shared" si="18"/>
        <v/>
      </c>
      <c r="K237" s="364"/>
      <c r="L237" s="365"/>
      <c r="M237" s="366" t="str">
        <f t="shared" si="22"/>
        <v/>
      </c>
      <c r="N237" s="365"/>
      <c r="O237" s="365"/>
      <c r="P237" s="366" t="str">
        <f t="shared" si="23"/>
        <v/>
      </c>
      <c r="Q237" s="367" t="str">
        <f t="shared" si="19"/>
        <v/>
      </c>
    </row>
    <row r="238" spans="1:17" s="4" customFormat="1" ht="15" customHeight="1" x14ac:dyDescent="0.15">
      <c r="A238" s="368">
        <v>228</v>
      </c>
      <c r="B238" s="728"/>
      <c r="C238" s="729"/>
      <c r="D238" s="364"/>
      <c r="E238" s="365"/>
      <c r="F238" s="366" t="str">
        <f t="shared" si="20"/>
        <v/>
      </c>
      <c r="G238" s="365"/>
      <c r="H238" s="365"/>
      <c r="I238" s="366" t="str">
        <f t="shared" si="21"/>
        <v/>
      </c>
      <c r="J238" s="367" t="str">
        <f t="shared" si="18"/>
        <v/>
      </c>
      <c r="K238" s="364"/>
      <c r="L238" s="365"/>
      <c r="M238" s="366" t="str">
        <f t="shared" si="22"/>
        <v/>
      </c>
      <c r="N238" s="365"/>
      <c r="O238" s="365"/>
      <c r="P238" s="366" t="str">
        <f t="shared" si="23"/>
        <v/>
      </c>
      <c r="Q238" s="367" t="str">
        <f t="shared" si="19"/>
        <v/>
      </c>
    </row>
    <row r="239" spans="1:17" s="4" customFormat="1" ht="15" customHeight="1" x14ac:dyDescent="0.15">
      <c r="A239" s="363">
        <v>229</v>
      </c>
      <c r="B239" s="728"/>
      <c r="C239" s="729"/>
      <c r="D239" s="364"/>
      <c r="E239" s="365"/>
      <c r="F239" s="366" t="str">
        <f t="shared" si="20"/>
        <v/>
      </c>
      <c r="G239" s="365"/>
      <c r="H239" s="365"/>
      <c r="I239" s="366" t="str">
        <f t="shared" si="21"/>
        <v/>
      </c>
      <c r="J239" s="367" t="str">
        <f t="shared" si="18"/>
        <v/>
      </c>
      <c r="K239" s="364"/>
      <c r="L239" s="365"/>
      <c r="M239" s="366" t="str">
        <f t="shared" si="22"/>
        <v/>
      </c>
      <c r="N239" s="365"/>
      <c r="O239" s="365"/>
      <c r="P239" s="366" t="str">
        <f t="shared" si="23"/>
        <v/>
      </c>
      <c r="Q239" s="367" t="str">
        <f t="shared" si="19"/>
        <v/>
      </c>
    </row>
    <row r="240" spans="1:17" s="4" customFormat="1" ht="15" customHeight="1" x14ac:dyDescent="0.15">
      <c r="A240" s="368">
        <v>230</v>
      </c>
      <c r="B240" s="728"/>
      <c r="C240" s="729"/>
      <c r="D240" s="364"/>
      <c r="E240" s="365"/>
      <c r="F240" s="366" t="str">
        <f t="shared" si="20"/>
        <v/>
      </c>
      <c r="G240" s="365"/>
      <c r="H240" s="365"/>
      <c r="I240" s="366" t="str">
        <f t="shared" si="21"/>
        <v/>
      </c>
      <c r="J240" s="367" t="str">
        <f t="shared" si="18"/>
        <v/>
      </c>
      <c r="K240" s="364"/>
      <c r="L240" s="365"/>
      <c r="M240" s="366" t="str">
        <f t="shared" si="22"/>
        <v/>
      </c>
      <c r="N240" s="365"/>
      <c r="O240" s="365"/>
      <c r="P240" s="366" t="str">
        <f t="shared" si="23"/>
        <v/>
      </c>
      <c r="Q240" s="367" t="str">
        <f t="shared" si="19"/>
        <v/>
      </c>
    </row>
    <row r="241" spans="1:17" s="4" customFormat="1" ht="15" customHeight="1" x14ac:dyDescent="0.15">
      <c r="A241" s="363">
        <v>231</v>
      </c>
      <c r="B241" s="728"/>
      <c r="C241" s="729"/>
      <c r="D241" s="364"/>
      <c r="E241" s="365"/>
      <c r="F241" s="366" t="str">
        <f t="shared" si="20"/>
        <v/>
      </c>
      <c r="G241" s="365"/>
      <c r="H241" s="365"/>
      <c r="I241" s="366" t="str">
        <f t="shared" si="21"/>
        <v/>
      </c>
      <c r="J241" s="367" t="str">
        <f t="shared" si="18"/>
        <v/>
      </c>
      <c r="K241" s="364"/>
      <c r="L241" s="365"/>
      <c r="M241" s="366" t="str">
        <f t="shared" si="22"/>
        <v/>
      </c>
      <c r="N241" s="365"/>
      <c r="O241" s="365"/>
      <c r="P241" s="366" t="str">
        <f t="shared" si="23"/>
        <v/>
      </c>
      <c r="Q241" s="367" t="str">
        <f t="shared" si="19"/>
        <v/>
      </c>
    </row>
    <row r="242" spans="1:17" s="4" customFormat="1" ht="15" customHeight="1" x14ac:dyDescent="0.15">
      <c r="A242" s="368">
        <v>232</v>
      </c>
      <c r="B242" s="728"/>
      <c r="C242" s="729"/>
      <c r="D242" s="364"/>
      <c r="E242" s="365"/>
      <c r="F242" s="366" t="str">
        <f t="shared" si="20"/>
        <v/>
      </c>
      <c r="G242" s="365"/>
      <c r="H242" s="365"/>
      <c r="I242" s="366" t="str">
        <f t="shared" si="21"/>
        <v/>
      </c>
      <c r="J242" s="367" t="str">
        <f t="shared" si="18"/>
        <v/>
      </c>
      <c r="K242" s="364"/>
      <c r="L242" s="365"/>
      <c r="M242" s="366" t="str">
        <f t="shared" si="22"/>
        <v/>
      </c>
      <c r="N242" s="365"/>
      <c r="O242" s="365"/>
      <c r="P242" s="366" t="str">
        <f t="shared" si="23"/>
        <v/>
      </c>
      <c r="Q242" s="367" t="str">
        <f t="shared" si="19"/>
        <v/>
      </c>
    </row>
    <row r="243" spans="1:17" s="4" customFormat="1" ht="15" customHeight="1" x14ac:dyDescent="0.15">
      <c r="A243" s="363">
        <v>233</v>
      </c>
      <c r="B243" s="728"/>
      <c r="C243" s="729"/>
      <c r="D243" s="364"/>
      <c r="E243" s="365"/>
      <c r="F243" s="366" t="str">
        <f t="shared" si="20"/>
        <v/>
      </c>
      <c r="G243" s="365"/>
      <c r="H243" s="365"/>
      <c r="I243" s="366" t="str">
        <f t="shared" si="21"/>
        <v/>
      </c>
      <c r="J243" s="367" t="str">
        <f t="shared" si="18"/>
        <v/>
      </c>
      <c r="K243" s="364"/>
      <c r="L243" s="365"/>
      <c r="M243" s="366" t="str">
        <f t="shared" si="22"/>
        <v/>
      </c>
      <c r="N243" s="365"/>
      <c r="O243" s="365"/>
      <c r="P243" s="366" t="str">
        <f t="shared" si="23"/>
        <v/>
      </c>
      <c r="Q243" s="367" t="str">
        <f t="shared" si="19"/>
        <v/>
      </c>
    </row>
    <row r="244" spans="1:17" s="4" customFormat="1" ht="15" customHeight="1" x14ac:dyDescent="0.15">
      <c r="A244" s="368">
        <v>234</v>
      </c>
      <c r="B244" s="728"/>
      <c r="C244" s="729"/>
      <c r="D244" s="364"/>
      <c r="E244" s="365"/>
      <c r="F244" s="366" t="str">
        <f t="shared" si="20"/>
        <v/>
      </c>
      <c r="G244" s="365"/>
      <c r="H244" s="365"/>
      <c r="I244" s="366" t="str">
        <f t="shared" si="21"/>
        <v/>
      </c>
      <c r="J244" s="367" t="str">
        <f t="shared" si="18"/>
        <v/>
      </c>
      <c r="K244" s="364"/>
      <c r="L244" s="365"/>
      <c r="M244" s="366" t="str">
        <f t="shared" si="22"/>
        <v/>
      </c>
      <c r="N244" s="365"/>
      <c r="O244" s="365"/>
      <c r="P244" s="366" t="str">
        <f t="shared" si="23"/>
        <v/>
      </c>
      <c r="Q244" s="367" t="str">
        <f t="shared" si="19"/>
        <v/>
      </c>
    </row>
    <row r="245" spans="1:17" s="4" customFormat="1" ht="15" customHeight="1" x14ac:dyDescent="0.15">
      <c r="A245" s="363">
        <v>235</v>
      </c>
      <c r="B245" s="728"/>
      <c r="C245" s="729"/>
      <c r="D245" s="364"/>
      <c r="E245" s="365"/>
      <c r="F245" s="366" t="str">
        <f t="shared" si="20"/>
        <v/>
      </c>
      <c r="G245" s="365"/>
      <c r="H245" s="365"/>
      <c r="I245" s="366" t="str">
        <f t="shared" si="21"/>
        <v/>
      </c>
      <c r="J245" s="367" t="str">
        <f t="shared" si="18"/>
        <v/>
      </c>
      <c r="K245" s="364"/>
      <c r="L245" s="365"/>
      <c r="M245" s="366" t="str">
        <f t="shared" si="22"/>
        <v/>
      </c>
      <c r="N245" s="365"/>
      <c r="O245" s="365"/>
      <c r="P245" s="366" t="str">
        <f t="shared" si="23"/>
        <v/>
      </c>
      <c r="Q245" s="367" t="str">
        <f t="shared" si="19"/>
        <v/>
      </c>
    </row>
    <row r="246" spans="1:17" s="4" customFormat="1" ht="15" customHeight="1" x14ac:dyDescent="0.15">
      <c r="A246" s="368">
        <v>236</v>
      </c>
      <c r="B246" s="728"/>
      <c r="C246" s="729"/>
      <c r="D246" s="364"/>
      <c r="E246" s="365"/>
      <c r="F246" s="366" t="str">
        <f t="shared" si="20"/>
        <v/>
      </c>
      <c r="G246" s="365"/>
      <c r="H246" s="365"/>
      <c r="I246" s="366" t="str">
        <f t="shared" si="21"/>
        <v/>
      </c>
      <c r="J246" s="367" t="str">
        <f t="shared" si="18"/>
        <v/>
      </c>
      <c r="K246" s="364"/>
      <c r="L246" s="365"/>
      <c r="M246" s="366" t="str">
        <f t="shared" si="22"/>
        <v/>
      </c>
      <c r="N246" s="365"/>
      <c r="O246" s="365"/>
      <c r="P246" s="366" t="str">
        <f t="shared" si="23"/>
        <v/>
      </c>
      <c r="Q246" s="367" t="str">
        <f t="shared" si="19"/>
        <v/>
      </c>
    </row>
    <row r="247" spans="1:17" s="4" customFormat="1" ht="15" customHeight="1" x14ac:dyDescent="0.15">
      <c r="A247" s="363">
        <v>237</v>
      </c>
      <c r="B247" s="728"/>
      <c r="C247" s="729"/>
      <c r="D247" s="364"/>
      <c r="E247" s="365"/>
      <c r="F247" s="366" t="str">
        <f t="shared" si="20"/>
        <v/>
      </c>
      <c r="G247" s="365"/>
      <c r="H247" s="365"/>
      <c r="I247" s="366" t="str">
        <f t="shared" si="21"/>
        <v/>
      </c>
      <c r="J247" s="367" t="str">
        <f t="shared" si="18"/>
        <v/>
      </c>
      <c r="K247" s="364"/>
      <c r="L247" s="365"/>
      <c r="M247" s="366" t="str">
        <f t="shared" si="22"/>
        <v/>
      </c>
      <c r="N247" s="365"/>
      <c r="O247" s="365"/>
      <c r="P247" s="366" t="str">
        <f t="shared" si="23"/>
        <v/>
      </c>
      <c r="Q247" s="367" t="str">
        <f t="shared" si="19"/>
        <v/>
      </c>
    </row>
    <row r="248" spans="1:17" s="4" customFormat="1" ht="15" customHeight="1" x14ac:dyDescent="0.15">
      <c r="A248" s="368">
        <v>238</v>
      </c>
      <c r="B248" s="728"/>
      <c r="C248" s="729"/>
      <c r="D248" s="364"/>
      <c r="E248" s="365"/>
      <c r="F248" s="366" t="str">
        <f t="shared" si="20"/>
        <v/>
      </c>
      <c r="G248" s="365"/>
      <c r="H248" s="365"/>
      <c r="I248" s="366" t="str">
        <f t="shared" si="21"/>
        <v/>
      </c>
      <c r="J248" s="367" t="str">
        <f t="shared" si="18"/>
        <v/>
      </c>
      <c r="K248" s="364"/>
      <c r="L248" s="365"/>
      <c r="M248" s="366" t="str">
        <f t="shared" si="22"/>
        <v/>
      </c>
      <c r="N248" s="365"/>
      <c r="O248" s="365"/>
      <c r="P248" s="366" t="str">
        <f t="shared" si="23"/>
        <v/>
      </c>
      <c r="Q248" s="367" t="str">
        <f t="shared" si="19"/>
        <v/>
      </c>
    </row>
    <row r="249" spans="1:17" s="4" customFormat="1" ht="15" customHeight="1" x14ac:dyDescent="0.15">
      <c r="A249" s="363">
        <v>239</v>
      </c>
      <c r="B249" s="728"/>
      <c r="C249" s="729"/>
      <c r="D249" s="364"/>
      <c r="E249" s="365"/>
      <c r="F249" s="366" t="str">
        <f t="shared" si="20"/>
        <v/>
      </c>
      <c r="G249" s="365"/>
      <c r="H249" s="365"/>
      <c r="I249" s="366" t="str">
        <f t="shared" si="21"/>
        <v/>
      </c>
      <c r="J249" s="367" t="str">
        <f t="shared" si="18"/>
        <v/>
      </c>
      <c r="K249" s="364"/>
      <c r="L249" s="365"/>
      <c r="M249" s="366" t="str">
        <f t="shared" si="22"/>
        <v/>
      </c>
      <c r="N249" s="365"/>
      <c r="O249" s="365"/>
      <c r="P249" s="366" t="str">
        <f t="shared" si="23"/>
        <v/>
      </c>
      <c r="Q249" s="367" t="str">
        <f t="shared" si="19"/>
        <v/>
      </c>
    </row>
    <row r="250" spans="1:17" s="4" customFormat="1" ht="15" customHeight="1" x14ac:dyDescent="0.15">
      <c r="A250" s="368">
        <v>240</v>
      </c>
      <c r="B250" s="728"/>
      <c r="C250" s="729"/>
      <c r="D250" s="364"/>
      <c r="E250" s="365"/>
      <c r="F250" s="366" t="str">
        <f t="shared" si="20"/>
        <v/>
      </c>
      <c r="G250" s="365"/>
      <c r="H250" s="365"/>
      <c r="I250" s="366" t="str">
        <f t="shared" si="21"/>
        <v/>
      </c>
      <c r="J250" s="367" t="str">
        <f t="shared" si="18"/>
        <v/>
      </c>
      <c r="K250" s="364"/>
      <c r="L250" s="365"/>
      <c r="M250" s="366" t="str">
        <f t="shared" si="22"/>
        <v/>
      </c>
      <c r="N250" s="365"/>
      <c r="O250" s="365"/>
      <c r="P250" s="366" t="str">
        <f t="shared" si="23"/>
        <v/>
      </c>
      <c r="Q250" s="367" t="str">
        <f t="shared" si="19"/>
        <v/>
      </c>
    </row>
    <row r="251" spans="1:17" s="4" customFormat="1" ht="15" customHeight="1" x14ac:dyDescent="0.15">
      <c r="A251" s="363">
        <v>241</v>
      </c>
      <c r="B251" s="728"/>
      <c r="C251" s="729"/>
      <c r="D251" s="364"/>
      <c r="E251" s="365"/>
      <c r="F251" s="366" t="str">
        <f t="shared" si="20"/>
        <v/>
      </c>
      <c r="G251" s="365"/>
      <c r="H251" s="365"/>
      <c r="I251" s="366" t="str">
        <f t="shared" si="21"/>
        <v/>
      </c>
      <c r="J251" s="367" t="str">
        <f t="shared" si="18"/>
        <v/>
      </c>
      <c r="K251" s="364"/>
      <c r="L251" s="365"/>
      <c r="M251" s="366" t="str">
        <f t="shared" si="22"/>
        <v/>
      </c>
      <c r="N251" s="365"/>
      <c r="O251" s="365"/>
      <c r="P251" s="366" t="str">
        <f t="shared" si="23"/>
        <v/>
      </c>
      <c r="Q251" s="367" t="str">
        <f t="shared" si="19"/>
        <v/>
      </c>
    </row>
    <row r="252" spans="1:17" s="4" customFormat="1" ht="15" customHeight="1" x14ac:dyDescent="0.15">
      <c r="A252" s="368">
        <v>242</v>
      </c>
      <c r="B252" s="728"/>
      <c r="C252" s="729"/>
      <c r="D252" s="364"/>
      <c r="E252" s="365"/>
      <c r="F252" s="366" t="str">
        <f t="shared" si="20"/>
        <v/>
      </c>
      <c r="G252" s="365"/>
      <c r="H252" s="365"/>
      <c r="I252" s="366" t="str">
        <f t="shared" si="21"/>
        <v/>
      </c>
      <c r="J252" s="367" t="str">
        <f t="shared" si="18"/>
        <v/>
      </c>
      <c r="K252" s="364"/>
      <c r="L252" s="365"/>
      <c r="M252" s="366" t="str">
        <f t="shared" si="22"/>
        <v/>
      </c>
      <c r="N252" s="365"/>
      <c r="O252" s="365"/>
      <c r="P252" s="366" t="str">
        <f t="shared" si="23"/>
        <v/>
      </c>
      <c r="Q252" s="367" t="str">
        <f t="shared" si="19"/>
        <v/>
      </c>
    </row>
    <row r="253" spans="1:17" s="4" customFormat="1" ht="15" customHeight="1" x14ac:dyDescent="0.15">
      <c r="A253" s="363">
        <v>243</v>
      </c>
      <c r="B253" s="728"/>
      <c r="C253" s="729"/>
      <c r="D253" s="364"/>
      <c r="E253" s="365"/>
      <c r="F253" s="366" t="str">
        <f t="shared" si="20"/>
        <v/>
      </c>
      <c r="G253" s="365"/>
      <c r="H253" s="365"/>
      <c r="I253" s="366" t="str">
        <f t="shared" si="21"/>
        <v/>
      </c>
      <c r="J253" s="367" t="str">
        <f t="shared" si="18"/>
        <v/>
      </c>
      <c r="K253" s="364"/>
      <c r="L253" s="365"/>
      <c r="M253" s="366" t="str">
        <f t="shared" si="22"/>
        <v/>
      </c>
      <c r="N253" s="365"/>
      <c r="O253" s="365"/>
      <c r="P253" s="366" t="str">
        <f t="shared" si="23"/>
        <v/>
      </c>
      <c r="Q253" s="367" t="str">
        <f t="shared" si="19"/>
        <v/>
      </c>
    </row>
    <row r="254" spans="1:17" s="4" customFormat="1" ht="15" customHeight="1" x14ac:dyDescent="0.15">
      <c r="A254" s="368">
        <v>244</v>
      </c>
      <c r="B254" s="728"/>
      <c r="C254" s="729"/>
      <c r="D254" s="364"/>
      <c r="E254" s="365"/>
      <c r="F254" s="366" t="str">
        <f t="shared" si="20"/>
        <v/>
      </c>
      <c r="G254" s="365"/>
      <c r="H254" s="365"/>
      <c r="I254" s="366" t="str">
        <f t="shared" si="21"/>
        <v/>
      </c>
      <c r="J254" s="367" t="str">
        <f t="shared" si="18"/>
        <v/>
      </c>
      <c r="K254" s="364"/>
      <c r="L254" s="365"/>
      <c r="M254" s="366" t="str">
        <f t="shared" si="22"/>
        <v/>
      </c>
      <c r="N254" s="365"/>
      <c r="O254" s="365"/>
      <c r="P254" s="366" t="str">
        <f t="shared" si="23"/>
        <v/>
      </c>
      <c r="Q254" s="367" t="str">
        <f t="shared" si="19"/>
        <v/>
      </c>
    </row>
    <row r="255" spans="1:17" s="4" customFormat="1" ht="15" customHeight="1" x14ac:dyDescent="0.15">
      <c r="A255" s="363">
        <v>245</v>
      </c>
      <c r="B255" s="728"/>
      <c r="C255" s="729"/>
      <c r="D255" s="364"/>
      <c r="E255" s="365"/>
      <c r="F255" s="366" t="str">
        <f t="shared" si="20"/>
        <v/>
      </c>
      <c r="G255" s="365"/>
      <c r="H255" s="365"/>
      <c r="I255" s="366" t="str">
        <f t="shared" si="21"/>
        <v/>
      </c>
      <c r="J255" s="367" t="str">
        <f t="shared" si="18"/>
        <v/>
      </c>
      <c r="K255" s="364"/>
      <c r="L255" s="365"/>
      <c r="M255" s="366" t="str">
        <f t="shared" si="22"/>
        <v/>
      </c>
      <c r="N255" s="365"/>
      <c r="O255" s="365"/>
      <c r="P255" s="366" t="str">
        <f t="shared" si="23"/>
        <v/>
      </c>
      <c r="Q255" s="367" t="str">
        <f t="shared" si="19"/>
        <v/>
      </c>
    </row>
    <row r="256" spans="1:17" s="4" customFormat="1" ht="15" customHeight="1" x14ac:dyDescent="0.15">
      <c r="A256" s="368">
        <v>246</v>
      </c>
      <c r="B256" s="728"/>
      <c r="C256" s="729"/>
      <c r="D256" s="364"/>
      <c r="E256" s="365"/>
      <c r="F256" s="366" t="str">
        <f t="shared" si="20"/>
        <v/>
      </c>
      <c r="G256" s="365"/>
      <c r="H256" s="365"/>
      <c r="I256" s="366" t="str">
        <f t="shared" si="21"/>
        <v/>
      </c>
      <c r="J256" s="367" t="str">
        <f t="shared" si="18"/>
        <v/>
      </c>
      <c r="K256" s="364"/>
      <c r="L256" s="365"/>
      <c r="M256" s="366" t="str">
        <f t="shared" si="22"/>
        <v/>
      </c>
      <c r="N256" s="365"/>
      <c r="O256" s="365"/>
      <c r="P256" s="366" t="str">
        <f t="shared" si="23"/>
        <v/>
      </c>
      <c r="Q256" s="367" t="str">
        <f t="shared" si="19"/>
        <v/>
      </c>
    </row>
    <row r="257" spans="1:17" s="4" customFormat="1" ht="15" customHeight="1" x14ac:dyDescent="0.15">
      <c r="A257" s="363">
        <v>247</v>
      </c>
      <c r="B257" s="728"/>
      <c r="C257" s="729"/>
      <c r="D257" s="364"/>
      <c r="E257" s="365"/>
      <c r="F257" s="366" t="str">
        <f t="shared" si="20"/>
        <v/>
      </c>
      <c r="G257" s="365"/>
      <c r="H257" s="365"/>
      <c r="I257" s="366" t="str">
        <f t="shared" si="21"/>
        <v/>
      </c>
      <c r="J257" s="367" t="str">
        <f t="shared" si="18"/>
        <v/>
      </c>
      <c r="K257" s="364"/>
      <c r="L257" s="365"/>
      <c r="M257" s="366" t="str">
        <f t="shared" si="22"/>
        <v/>
      </c>
      <c r="N257" s="365"/>
      <c r="O257" s="365"/>
      <c r="P257" s="366" t="str">
        <f t="shared" si="23"/>
        <v/>
      </c>
      <c r="Q257" s="367" t="str">
        <f t="shared" si="19"/>
        <v/>
      </c>
    </row>
    <row r="258" spans="1:17" s="4" customFormat="1" ht="15" customHeight="1" x14ac:dyDescent="0.15">
      <c r="A258" s="368">
        <v>248</v>
      </c>
      <c r="B258" s="728"/>
      <c r="C258" s="729"/>
      <c r="D258" s="364"/>
      <c r="E258" s="365"/>
      <c r="F258" s="366" t="str">
        <f t="shared" si="20"/>
        <v/>
      </c>
      <c r="G258" s="365"/>
      <c r="H258" s="365"/>
      <c r="I258" s="366" t="str">
        <f t="shared" si="21"/>
        <v/>
      </c>
      <c r="J258" s="367" t="str">
        <f t="shared" si="18"/>
        <v/>
      </c>
      <c r="K258" s="364"/>
      <c r="L258" s="365"/>
      <c r="M258" s="366" t="str">
        <f t="shared" si="22"/>
        <v/>
      </c>
      <c r="N258" s="365"/>
      <c r="O258" s="365"/>
      <c r="P258" s="366" t="str">
        <f t="shared" si="23"/>
        <v/>
      </c>
      <c r="Q258" s="367" t="str">
        <f t="shared" si="19"/>
        <v/>
      </c>
    </row>
    <row r="259" spans="1:17" s="4" customFormat="1" ht="15" customHeight="1" x14ac:dyDescent="0.15">
      <c r="A259" s="363">
        <v>249</v>
      </c>
      <c r="B259" s="728"/>
      <c r="C259" s="729"/>
      <c r="D259" s="364"/>
      <c r="E259" s="365"/>
      <c r="F259" s="366" t="str">
        <f t="shared" si="20"/>
        <v/>
      </c>
      <c r="G259" s="365"/>
      <c r="H259" s="365"/>
      <c r="I259" s="366" t="str">
        <f t="shared" si="21"/>
        <v/>
      </c>
      <c r="J259" s="367" t="str">
        <f t="shared" si="18"/>
        <v/>
      </c>
      <c r="K259" s="364"/>
      <c r="L259" s="365"/>
      <c r="M259" s="366" t="str">
        <f t="shared" si="22"/>
        <v/>
      </c>
      <c r="N259" s="365"/>
      <c r="O259" s="365"/>
      <c r="P259" s="366" t="str">
        <f t="shared" si="23"/>
        <v/>
      </c>
      <c r="Q259" s="367" t="str">
        <f t="shared" si="19"/>
        <v/>
      </c>
    </row>
    <row r="260" spans="1:17" s="4" customFormat="1" ht="15" customHeight="1" x14ac:dyDescent="0.15">
      <c r="A260" s="368">
        <v>250</v>
      </c>
      <c r="B260" s="728"/>
      <c r="C260" s="729"/>
      <c r="D260" s="364"/>
      <c r="E260" s="365"/>
      <c r="F260" s="366" t="str">
        <f t="shared" si="20"/>
        <v/>
      </c>
      <c r="G260" s="365"/>
      <c r="H260" s="365"/>
      <c r="I260" s="366" t="str">
        <f t="shared" si="21"/>
        <v/>
      </c>
      <c r="J260" s="367" t="str">
        <f t="shared" si="18"/>
        <v/>
      </c>
      <c r="K260" s="364"/>
      <c r="L260" s="365"/>
      <c r="M260" s="366" t="str">
        <f t="shared" si="22"/>
        <v/>
      </c>
      <c r="N260" s="365"/>
      <c r="O260" s="365"/>
      <c r="P260" s="366" t="str">
        <f t="shared" si="23"/>
        <v/>
      </c>
      <c r="Q260" s="367" t="str">
        <f t="shared" si="19"/>
        <v/>
      </c>
    </row>
    <row r="261" spans="1:17" s="4" customFormat="1" ht="15" customHeight="1" x14ac:dyDescent="0.15">
      <c r="A261" s="363">
        <v>251</v>
      </c>
      <c r="B261" s="728"/>
      <c r="C261" s="729"/>
      <c r="D261" s="364"/>
      <c r="E261" s="365"/>
      <c r="F261" s="366" t="str">
        <f t="shared" si="20"/>
        <v/>
      </c>
      <c r="G261" s="365"/>
      <c r="H261" s="365"/>
      <c r="I261" s="366" t="str">
        <f t="shared" si="21"/>
        <v/>
      </c>
      <c r="J261" s="367" t="str">
        <f t="shared" si="18"/>
        <v/>
      </c>
      <c r="K261" s="364"/>
      <c r="L261" s="365"/>
      <c r="M261" s="366" t="str">
        <f t="shared" si="22"/>
        <v/>
      </c>
      <c r="N261" s="365"/>
      <c r="O261" s="365"/>
      <c r="P261" s="366" t="str">
        <f t="shared" si="23"/>
        <v/>
      </c>
      <c r="Q261" s="367" t="str">
        <f t="shared" si="19"/>
        <v/>
      </c>
    </row>
    <row r="262" spans="1:17" s="4" customFormat="1" ht="15" customHeight="1" x14ac:dyDescent="0.15">
      <c r="A262" s="368">
        <v>252</v>
      </c>
      <c r="B262" s="728"/>
      <c r="C262" s="729"/>
      <c r="D262" s="364"/>
      <c r="E262" s="365"/>
      <c r="F262" s="366" t="str">
        <f t="shared" si="20"/>
        <v/>
      </c>
      <c r="G262" s="365"/>
      <c r="H262" s="365"/>
      <c r="I262" s="366" t="str">
        <f t="shared" si="21"/>
        <v/>
      </c>
      <c r="J262" s="367" t="str">
        <f t="shared" si="18"/>
        <v/>
      </c>
      <c r="K262" s="364"/>
      <c r="L262" s="365"/>
      <c r="M262" s="366" t="str">
        <f t="shared" si="22"/>
        <v/>
      </c>
      <c r="N262" s="365"/>
      <c r="O262" s="365"/>
      <c r="P262" s="366" t="str">
        <f t="shared" si="23"/>
        <v/>
      </c>
      <c r="Q262" s="367" t="str">
        <f t="shared" si="19"/>
        <v/>
      </c>
    </row>
    <row r="263" spans="1:17" s="4" customFormat="1" ht="15" customHeight="1" x14ac:dyDescent="0.15">
      <c r="A263" s="363">
        <v>253</v>
      </c>
      <c r="B263" s="728"/>
      <c r="C263" s="729"/>
      <c r="D263" s="364"/>
      <c r="E263" s="365"/>
      <c r="F263" s="366" t="str">
        <f t="shared" si="20"/>
        <v/>
      </c>
      <c r="G263" s="365"/>
      <c r="H263" s="365"/>
      <c r="I263" s="366" t="str">
        <f t="shared" si="21"/>
        <v/>
      </c>
      <c r="J263" s="367" t="str">
        <f t="shared" si="18"/>
        <v/>
      </c>
      <c r="K263" s="364"/>
      <c r="L263" s="365"/>
      <c r="M263" s="366" t="str">
        <f t="shared" si="22"/>
        <v/>
      </c>
      <c r="N263" s="365"/>
      <c r="O263" s="365"/>
      <c r="P263" s="366" t="str">
        <f t="shared" si="23"/>
        <v/>
      </c>
      <c r="Q263" s="367" t="str">
        <f t="shared" si="19"/>
        <v/>
      </c>
    </row>
    <row r="264" spans="1:17" s="4" customFormat="1" ht="15" customHeight="1" x14ac:dyDescent="0.15">
      <c r="A264" s="368">
        <v>254</v>
      </c>
      <c r="B264" s="728"/>
      <c r="C264" s="729"/>
      <c r="D264" s="364"/>
      <c r="E264" s="365"/>
      <c r="F264" s="366" t="str">
        <f t="shared" si="20"/>
        <v/>
      </c>
      <c r="G264" s="365"/>
      <c r="H264" s="365"/>
      <c r="I264" s="366" t="str">
        <f t="shared" si="21"/>
        <v/>
      </c>
      <c r="J264" s="367" t="str">
        <f t="shared" si="18"/>
        <v/>
      </c>
      <c r="K264" s="364"/>
      <c r="L264" s="365"/>
      <c r="M264" s="366" t="str">
        <f t="shared" si="22"/>
        <v/>
      </c>
      <c r="N264" s="365"/>
      <c r="O264" s="365"/>
      <c r="P264" s="366" t="str">
        <f t="shared" si="23"/>
        <v/>
      </c>
      <c r="Q264" s="367" t="str">
        <f t="shared" si="19"/>
        <v/>
      </c>
    </row>
    <row r="265" spans="1:17" s="4" customFormat="1" ht="15" customHeight="1" x14ac:dyDescent="0.15">
      <c r="A265" s="363">
        <v>255</v>
      </c>
      <c r="B265" s="728"/>
      <c r="C265" s="729"/>
      <c r="D265" s="364"/>
      <c r="E265" s="365"/>
      <c r="F265" s="366" t="str">
        <f t="shared" si="20"/>
        <v/>
      </c>
      <c r="G265" s="365"/>
      <c r="H265" s="365"/>
      <c r="I265" s="366" t="str">
        <f t="shared" si="21"/>
        <v/>
      </c>
      <c r="J265" s="367" t="str">
        <f t="shared" si="18"/>
        <v/>
      </c>
      <c r="K265" s="364"/>
      <c r="L265" s="365"/>
      <c r="M265" s="366" t="str">
        <f t="shared" si="22"/>
        <v/>
      </c>
      <c r="N265" s="365"/>
      <c r="O265" s="365"/>
      <c r="P265" s="366" t="str">
        <f t="shared" si="23"/>
        <v/>
      </c>
      <c r="Q265" s="367" t="str">
        <f t="shared" si="19"/>
        <v/>
      </c>
    </row>
    <row r="266" spans="1:17" s="4" customFormat="1" ht="15" customHeight="1" x14ac:dyDescent="0.15">
      <c r="A266" s="368">
        <v>256</v>
      </c>
      <c r="B266" s="728"/>
      <c r="C266" s="729"/>
      <c r="D266" s="364"/>
      <c r="E266" s="365"/>
      <c r="F266" s="366" t="str">
        <f t="shared" si="20"/>
        <v/>
      </c>
      <c r="G266" s="365"/>
      <c r="H266" s="365"/>
      <c r="I266" s="366" t="str">
        <f t="shared" si="21"/>
        <v/>
      </c>
      <c r="J266" s="367" t="str">
        <f t="shared" si="18"/>
        <v/>
      </c>
      <c r="K266" s="364"/>
      <c r="L266" s="365"/>
      <c r="M266" s="366" t="str">
        <f t="shared" si="22"/>
        <v/>
      </c>
      <c r="N266" s="365"/>
      <c r="O266" s="365"/>
      <c r="P266" s="366" t="str">
        <f t="shared" si="23"/>
        <v/>
      </c>
      <c r="Q266" s="367" t="str">
        <f t="shared" si="19"/>
        <v/>
      </c>
    </row>
    <row r="267" spans="1:17" s="4" customFormat="1" ht="15" customHeight="1" x14ac:dyDescent="0.15">
      <c r="A267" s="363">
        <v>257</v>
      </c>
      <c r="B267" s="728"/>
      <c r="C267" s="729"/>
      <c r="D267" s="364"/>
      <c r="E267" s="365"/>
      <c r="F267" s="366" t="str">
        <f t="shared" si="20"/>
        <v/>
      </c>
      <c r="G267" s="365"/>
      <c r="H267" s="365"/>
      <c r="I267" s="366" t="str">
        <f t="shared" si="21"/>
        <v/>
      </c>
      <c r="J267" s="367" t="str">
        <f t="shared" ref="J267:J310" si="24">IF(ISNUMBER(F267),IF(ISNUMBER(I267),ROUND(F267/I267,1),""),"")</f>
        <v/>
      </c>
      <c r="K267" s="364"/>
      <c r="L267" s="365"/>
      <c r="M267" s="366" t="str">
        <f t="shared" si="22"/>
        <v/>
      </c>
      <c r="N267" s="365"/>
      <c r="O267" s="365"/>
      <c r="P267" s="366" t="str">
        <f t="shared" si="23"/>
        <v/>
      </c>
      <c r="Q267" s="367" t="str">
        <f t="shared" ref="Q267:Q310" si="25">IF(ISNUMBER(M267),IF(ISNUMBER(P267),ROUND(M267/P267,1),""),"")</f>
        <v/>
      </c>
    </row>
    <row r="268" spans="1:17" s="4" customFormat="1" ht="15" customHeight="1" x14ac:dyDescent="0.15">
      <c r="A268" s="368">
        <v>258</v>
      </c>
      <c r="B268" s="728"/>
      <c r="C268" s="729"/>
      <c r="D268" s="364"/>
      <c r="E268" s="365"/>
      <c r="F268" s="366" t="str">
        <f t="shared" ref="F268:F309" si="26">IF(ISNUMBER(D268), D268-IF(ISNUMBER(E268),E268,0), "")</f>
        <v/>
      </c>
      <c r="G268" s="365"/>
      <c r="H268" s="365"/>
      <c r="I268" s="366" t="str">
        <f t="shared" ref="I268:I310" si="27">IF(ISNUMBER(G268), G268-IF(ISNUMBER(H268),H268,0), "")</f>
        <v/>
      </c>
      <c r="J268" s="367" t="str">
        <f t="shared" si="24"/>
        <v/>
      </c>
      <c r="K268" s="364"/>
      <c r="L268" s="365"/>
      <c r="M268" s="366" t="str">
        <f t="shared" ref="M268:M310" si="28">IF(ISNUMBER(K268), K268-IF(ISNUMBER(L268),L268,0), "")</f>
        <v/>
      </c>
      <c r="N268" s="365"/>
      <c r="O268" s="365"/>
      <c r="P268" s="366" t="str">
        <f t="shared" ref="P268:P310" si="29">IF(ISNUMBER(N268), N268-IF(ISNUMBER(O268),O268,0), "")</f>
        <v/>
      </c>
      <c r="Q268" s="367" t="str">
        <f t="shared" si="25"/>
        <v/>
      </c>
    </row>
    <row r="269" spans="1:17" s="4" customFormat="1" ht="15" customHeight="1" x14ac:dyDescent="0.15">
      <c r="A269" s="363">
        <v>259</v>
      </c>
      <c r="B269" s="728"/>
      <c r="C269" s="729"/>
      <c r="D269" s="364"/>
      <c r="E269" s="365"/>
      <c r="F269" s="366" t="str">
        <f t="shared" si="26"/>
        <v/>
      </c>
      <c r="G269" s="365"/>
      <c r="H269" s="365"/>
      <c r="I269" s="366" t="str">
        <f t="shared" si="27"/>
        <v/>
      </c>
      <c r="J269" s="367" t="str">
        <f t="shared" si="24"/>
        <v/>
      </c>
      <c r="K269" s="364"/>
      <c r="L269" s="365"/>
      <c r="M269" s="366" t="str">
        <f t="shared" si="28"/>
        <v/>
      </c>
      <c r="N269" s="365"/>
      <c r="O269" s="365"/>
      <c r="P269" s="366" t="str">
        <f t="shared" si="29"/>
        <v/>
      </c>
      <c r="Q269" s="367" t="str">
        <f t="shared" si="25"/>
        <v/>
      </c>
    </row>
    <row r="270" spans="1:17" s="4" customFormat="1" ht="15" customHeight="1" x14ac:dyDescent="0.15">
      <c r="A270" s="368">
        <v>260</v>
      </c>
      <c r="B270" s="728"/>
      <c r="C270" s="729"/>
      <c r="D270" s="364"/>
      <c r="E270" s="365"/>
      <c r="F270" s="366" t="str">
        <f t="shared" si="26"/>
        <v/>
      </c>
      <c r="G270" s="365"/>
      <c r="H270" s="365"/>
      <c r="I270" s="366" t="str">
        <f t="shared" si="27"/>
        <v/>
      </c>
      <c r="J270" s="367" t="str">
        <f t="shared" si="24"/>
        <v/>
      </c>
      <c r="K270" s="364"/>
      <c r="L270" s="365"/>
      <c r="M270" s="366" t="str">
        <f t="shared" si="28"/>
        <v/>
      </c>
      <c r="N270" s="365"/>
      <c r="O270" s="365"/>
      <c r="P270" s="366" t="str">
        <f t="shared" si="29"/>
        <v/>
      </c>
      <c r="Q270" s="367" t="str">
        <f t="shared" si="25"/>
        <v/>
      </c>
    </row>
    <row r="271" spans="1:17" s="4" customFormat="1" ht="15" customHeight="1" x14ac:dyDescent="0.15">
      <c r="A271" s="363">
        <v>261</v>
      </c>
      <c r="B271" s="728"/>
      <c r="C271" s="729"/>
      <c r="D271" s="364"/>
      <c r="E271" s="365"/>
      <c r="F271" s="366" t="str">
        <f t="shared" si="26"/>
        <v/>
      </c>
      <c r="G271" s="365"/>
      <c r="H271" s="365"/>
      <c r="I271" s="366" t="str">
        <f t="shared" si="27"/>
        <v/>
      </c>
      <c r="J271" s="367" t="str">
        <f t="shared" si="24"/>
        <v/>
      </c>
      <c r="K271" s="364"/>
      <c r="L271" s="365"/>
      <c r="M271" s="366" t="str">
        <f t="shared" si="28"/>
        <v/>
      </c>
      <c r="N271" s="365"/>
      <c r="O271" s="365"/>
      <c r="P271" s="366" t="str">
        <f t="shared" si="29"/>
        <v/>
      </c>
      <c r="Q271" s="367" t="str">
        <f t="shared" si="25"/>
        <v/>
      </c>
    </row>
    <row r="272" spans="1:17" s="4" customFormat="1" ht="15" customHeight="1" x14ac:dyDescent="0.15">
      <c r="A272" s="368">
        <v>262</v>
      </c>
      <c r="B272" s="728"/>
      <c r="C272" s="729"/>
      <c r="D272" s="364"/>
      <c r="E272" s="365"/>
      <c r="F272" s="366" t="str">
        <f t="shared" si="26"/>
        <v/>
      </c>
      <c r="G272" s="365"/>
      <c r="H272" s="365"/>
      <c r="I272" s="366" t="str">
        <f t="shared" si="27"/>
        <v/>
      </c>
      <c r="J272" s="367" t="str">
        <f t="shared" si="24"/>
        <v/>
      </c>
      <c r="K272" s="364"/>
      <c r="L272" s="365"/>
      <c r="M272" s="366" t="str">
        <f t="shared" si="28"/>
        <v/>
      </c>
      <c r="N272" s="365"/>
      <c r="O272" s="365"/>
      <c r="P272" s="366" t="str">
        <f t="shared" si="29"/>
        <v/>
      </c>
      <c r="Q272" s="367" t="str">
        <f t="shared" si="25"/>
        <v/>
      </c>
    </row>
    <row r="273" spans="1:17" s="4" customFormat="1" ht="15" customHeight="1" x14ac:dyDescent="0.15">
      <c r="A273" s="363">
        <v>263</v>
      </c>
      <c r="B273" s="728"/>
      <c r="C273" s="729"/>
      <c r="D273" s="364"/>
      <c r="E273" s="365"/>
      <c r="F273" s="366" t="str">
        <f t="shared" si="26"/>
        <v/>
      </c>
      <c r="G273" s="365"/>
      <c r="H273" s="365"/>
      <c r="I273" s="366" t="str">
        <f t="shared" si="27"/>
        <v/>
      </c>
      <c r="J273" s="367" t="str">
        <f t="shared" si="24"/>
        <v/>
      </c>
      <c r="K273" s="364"/>
      <c r="L273" s="365"/>
      <c r="M273" s="366" t="str">
        <f t="shared" si="28"/>
        <v/>
      </c>
      <c r="N273" s="365"/>
      <c r="O273" s="365"/>
      <c r="P273" s="366" t="str">
        <f t="shared" si="29"/>
        <v/>
      </c>
      <c r="Q273" s="367" t="str">
        <f t="shared" si="25"/>
        <v/>
      </c>
    </row>
    <row r="274" spans="1:17" s="4" customFormat="1" ht="15" customHeight="1" x14ac:dyDescent="0.15">
      <c r="A274" s="368">
        <v>264</v>
      </c>
      <c r="B274" s="728"/>
      <c r="C274" s="729"/>
      <c r="D274" s="364"/>
      <c r="E274" s="365"/>
      <c r="F274" s="366" t="str">
        <f t="shared" si="26"/>
        <v/>
      </c>
      <c r="G274" s="365"/>
      <c r="H274" s="365"/>
      <c r="I274" s="366" t="str">
        <f t="shared" si="27"/>
        <v/>
      </c>
      <c r="J274" s="367" t="str">
        <f t="shared" si="24"/>
        <v/>
      </c>
      <c r="K274" s="364"/>
      <c r="L274" s="365"/>
      <c r="M274" s="366" t="str">
        <f t="shared" si="28"/>
        <v/>
      </c>
      <c r="N274" s="365"/>
      <c r="O274" s="365"/>
      <c r="P274" s="366" t="str">
        <f t="shared" si="29"/>
        <v/>
      </c>
      <c r="Q274" s="367" t="str">
        <f t="shared" si="25"/>
        <v/>
      </c>
    </row>
    <row r="275" spans="1:17" s="4" customFormat="1" ht="15" customHeight="1" x14ac:dyDescent="0.15">
      <c r="A275" s="363">
        <v>265</v>
      </c>
      <c r="B275" s="728"/>
      <c r="C275" s="729"/>
      <c r="D275" s="364"/>
      <c r="E275" s="365"/>
      <c r="F275" s="366" t="str">
        <f t="shared" si="26"/>
        <v/>
      </c>
      <c r="G275" s="365"/>
      <c r="H275" s="365"/>
      <c r="I275" s="366" t="str">
        <f t="shared" si="27"/>
        <v/>
      </c>
      <c r="J275" s="367" t="str">
        <f t="shared" si="24"/>
        <v/>
      </c>
      <c r="K275" s="364"/>
      <c r="L275" s="365"/>
      <c r="M275" s="366" t="str">
        <f t="shared" si="28"/>
        <v/>
      </c>
      <c r="N275" s="365"/>
      <c r="O275" s="365"/>
      <c r="P275" s="366" t="str">
        <f t="shared" si="29"/>
        <v/>
      </c>
      <c r="Q275" s="367" t="str">
        <f t="shared" si="25"/>
        <v/>
      </c>
    </row>
    <row r="276" spans="1:17" s="4" customFormat="1" ht="15" customHeight="1" x14ac:dyDescent="0.15">
      <c r="A276" s="368">
        <v>266</v>
      </c>
      <c r="B276" s="728"/>
      <c r="C276" s="729"/>
      <c r="D276" s="364"/>
      <c r="E276" s="365"/>
      <c r="F276" s="366" t="str">
        <f t="shared" si="26"/>
        <v/>
      </c>
      <c r="G276" s="365"/>
      <c r="H276" s="365"/>
      <c r="I276" s="366" t="str">
        <f t="shared" si="27"/>
        <v/>
      </c>
      <c r="J276" s="367" t="str">
        <f t="shared" si="24"/>
        <v/>
      </c>
      <c r="K276" s="364"/>
      <c r="L276" s="365"/>
      <c r="M276" s="366" t="str">
        <f t="shared" si="28"/>
        <v/>
      </c>
      <c r="N276" s="365"/>
      <c r="O276" s="365"/>
      <c r="P276" s="366" t="str">
        <f t="shared" si="29"/>
        <v/>
      </c>
      <c r="Q276" s="367" t="str">
        <f t="shared" si="25"/>
        <v/>
      </c>
    </row>
    <row r="277" spans="1:17" s="4" customFormat="1" ht="15" customHeight="1" x14ac:dyDescent="0.15">
      <c r="A277" s="363">
        <v>267</v>
      </c>
      <c r="B277" s="728"/>
      <c r="C277" s="729"/>
      <c r="D277" s="364"/>
      <c r="E277" s="365"/>
      <c r="F277" s="366" t="str">
        <f t="shared" si="26"/>
        <v/>
      </c>
      <c r="G277" s="365"/>
      <c r="H277" s="365"/>
      <c r="I277" s="366" t="str">
        <f t="shared" si="27"/>
        <v/>
      </c>
      <c r="J277" s="367" t="str">
        <f t="shared" si="24"/>
        <v/>
      </c>
      <c r="K277" s="364"/>
      <c r="L277" s="365"/>
      <c r="M277" s="366" t="str">
        <f t="shared" si="28"/>
        <v/>
      </c>
      <c r="N277" s="365"/>
      <c r="O277" s="365"/>
      <c r="P277" s="366" t="str">
        <f t="shared" si="29"/>
        <v/>
      </c>
      <c r="Q277" s="367" t="str">
        <f t="shared" si="25"/>
        <v/>
      </c>
    </row>
    <row r="278" spans="1:17" s="4" customFormat="1" ht="15" customHeight="1" x14ac:dyDescent="0.15">
      <c r="A278" s="368">
        <v>268</v>
      </c>
      <c r="B278" s="728"/>
      <c r="C278" s="729"/>
      <c r="D278" s="364"/>
      <c r="E278" s="365"/>
      <c r="F278" s="366" t="str">
        <f t="shared" si="26"/>
        <v/>
      </c>
      <c r="G278" s="365"/>
      <c r="H278" s="365"/>
      <c r="I278" s="366" t="str">
        <f t="shared" si="27"/>
        <v/>
      </c>
      <c r="J278" s="367" t="str">
        <f t="shared" si="24"/>
        <v/>
      </c>
      <c r="K278" s="364"/>
      <c r="L278" s="365"/>
      <c r="M278" s="366" t="str">
        <f t="shared" si="28"/>
        <v/>
      </c>
      <c r="N278" s="365"/>
      <c r="O278" s="365"/>
      <c r="P278" s="366" t="str">
        <f t="shared" si="29"/>
        <v/>
      </c>
      <c r="Q278" s="367" t="str">
        <f t="shared" si="25"/>
        <v/>
      </c>
    </row>
    <row r="279" spans="1:17" s="4" customFormat="1" ht="15" customHeight="1" x14ac:dyDescent="0.15">
      <c r="A279" s="363">
        <v>269</v>
      </c>
      <c r="B279" s="728"/>
      <c r="C279" s="729"/>
      <c r="D279" s="364"/>
      <c r="E279" s="365"/>
      <c r="F279" s="366" t="str">
        <f t="shared" si="26"/>
        <v/>
      </c>
      <c r="G279" s="365"/>
      <c r="H279" s="365"/>
      <c r="I279" s="366" t="str">
        <f t="shared" si="27"/>
        <v/>
      </c>
      <c r="J279" s="367" t="str">
        <f t="shared" si="24"/>
        <v/>
      </c>
      <c r="K279" s="364"/>
      <c r="L279" s="365"/>
      <c r="M279" s="366" t="str">
        <f t="shared" si="28"/>
        <v/>
      </c>
      <c r="N279" s="365"/>
      <c r="O279" s="365"/>
      <c r="P279" s="366" t="str">
        <f t="shared" si="29"/>
        <v/>
      </c>
      <c r="Q279" s="367" t="str">
        <f t="shared" si="25"/>
        <v/>
      </c>
    </row>
    <row r="280" spans="1:17" s="4" customFormat="1" ht="15" customHeight="1" x14ac:dyDescent="0.15">
      <c r="A280" s="368">
        <v>270</v>
      </c>
      <c r="B280" s="728"/>
      <c r="C280" s="729"/>
      <c r="D280" s="364"/>
      <c r="E280" s="365"/>
      <c r="F280" s="366" t="str">
        <f t="shared" si="26"/>
        <v/>
      </c>
      <c r="G280" s="365"/>
      <c r="H280" s="365"/>
      <c r="I280" s="366" t="str">
        <f t="shared" si="27"/>
        <v/>
      </c>
      <c r="J280" s="367" t="str">
        <f t="shared" si="24"/>
        <v/>
      </c>
      <c r="K280" s="364"/>
      <c r="L280" s="365"/>
      <c r="M280" s="366" t="str">
        <f t="shared" si="28"/>
        <v/>
      </c>
      <c r="N280" s="365"/>
      <c r="O280" s="365"/>
      <c r="P280" s="366" t="str">
        <f t="shared" si="29"/>
        <v/>
      </c>
      <c r="Q280" s="367" t="str">
        <f t="shared" si="25"/>
        <v/>
      </c>
    </row>
    <row r="281" spans="1:17" s="4" customFormat="1" ht="15" customHeight="1" x14ac:dyDescent="0.15">
      <c r="A281" s="363">
        <v>271</v>
      </c>
      <c r="B281" s="728"/>
      <c r="C281" s="729"/>
      <c r="D281" s="364"/>
      <c r="E281" s="365"/>
      <c r="F281" s="366" t="str">
        <f t="shared" si="26"/>
        <v/>
      </c>
      <c r="G281" s="365"/>
      <c r="H281" s="365"/>
      <c r="I281" s="366" t="str">
        <f t="shared" si="27"/>
        <v/>
      </c>
      <c r="J281" s="367" t="str">
        <f t="shared" si="24"/>
        <v/>
      </c>
      <c r="K281" s="364"/>
      <c r="L281" s="365"/>
      <c r="M281" s="366" t="str">
        <f t="shared" si="28"/>
        <v/>
      </c>
      <c r="N281" s="365"/>
      <c r="O281" s="365"/>
      <c r="P281" s="366" t="str">
        <f t="shared" si="29"/>
        <v/>
      </c>
      <c r="Q281" s="367" t="str">
        <f t="shared" si="25"/>
        <v/>
      </c>
    </row>
    <row r="282" spans="1:17" s="4" customFormat="1" ht="15" customHeight="1" x14ac:dyDescent="0.15">
      <c r="A282" s="368">
        <v>272</v>
      </c>
      <c r="B282" s="728"/>
      <c r="C282" s="729"/>
      <c r="D282" s="364"/>
      <c r="E282" s="365"/>
      <c r="F282" s="366" t="str">
        <f t="shared" si="26"/>
        <v/>
      </c>
      <c r="G282" s="365"/>
      <c r="H282" s="365"/>
      <c r="I282" s="366" t="str">
        <f t="shared" si="27"/>
        <v/>
      </c>
      <c r="J282" s="367" t="str">
        <f t="shared" si="24"/>
        <v/>
      </c>
      <c r="K282" s="364"/>
      <c r="L282" s="365"/>
      <c r="M282" s="366" t="str">
        <f t="shared" si="28"/>
        <v/>
      </c>
      <c r="N282" s="365"/>
      <c r="O282" s="365"/>
      <c r="P282" s="366" t="str">
        <f t="shared" si="29"/>
        <v/>
      </c>
      <c r="Q282" s="367" t="str">
        <f t="shared" si="25"/>
        <v/>
      </c>
    </row>
    <row r="283" spans="1:17" s="4" customFormat="1" ht="15" customHeight="1" x14ac:dyDescent="0.15">
      <c r="A283" s="363">
        <v>273</v>
      </c>
      <c r="B283" s="728"/>
      <c r="C283" s="729"/>
      <c r="D283" s="364"/>
      <c r="E283" s="365"/>
      <c r="F283" s="366" t="str">
        <f t="shared" si="26"/>
        <v/>
      </c>
      <c r="G283" s="365"/>
      <c r="H283" s="365"/>
      <c r="I283" s="366" t="str">
        <f t="shared" si="27"/>
        <v/>
      </c>
      <c r="J283" s="367" t="str">
        <f t="shared" si="24"/>
        <v/>
      </c>
      <c r="K283" s="364"/>
      <c r="L283" s="365"/>
      <c r="M283" s="366" t="str">
        <f t="shared" si="28"/>
        <v/>
      </c>
      <c r="N283" s="365"/>
      <c r="O283" s="365"/>
      <c r="P283" s="366" t="str">
        <f t="shared" si="29"/>
        <v/>
      </c>
      <c r="Q283" s="367" t="str">
        <f t="shared" si="25"/>
        <v/>
      </c>
    </row>
    <row r="284" spans="1:17" s="4" customFormat="1" ht="15" customHeight="1" x14ac:dyDescent="0.15">
      <c r="A284" s="368">
        <v>274</v>
      </c>
      <c r="B284" s="728"/>
      <c r="C284" s="729"/>
      <c r="D284" s="364"/>
      <c r="E284" s="365"/>
      <c r="F284" s="366" t="str">
        <f t="shared" si="26"/>
        <v/>
      </c>
      <c r="G284" s="365"/>
      <c r="H284" s="365"/>
      <c r="I284" s="366" t="str">
        <f t="shared" si="27"/>
        <v/>
      </c>
      <c r="J284" s="367" t="str">
        <f t="shared" si="24"/>
        <v/>
      </c>
      <c r="K284" s="364"/>
      <c r="L284" s="365"/>
      <c r="M284" s="366" t="str">
        <f t="shared" si="28"/>
        <v/>
      </c>
      <c r="N284" s="365"/>
      <c r="O284" s="365"/>
      <c r="P284" s="366" t="str">
        <f t="shared" si="29"/>
        <v/>
      </c>
      <c r="Q284" s="367" t="str">
        <f t="shared" si="25"/>
        <v/>
      </c>
    </row>
    <row r="285" spans="1:17" s="4" customFormat="1" ht="15" customHeight="1" x14ac:dyDescent="0.15">
      <c r="A285" s="363">
        <v>275</v>
      </c>
      <c r="B285" s="728"/>
      <c r="C285" s="729"/>
      <c r="D285" s="364"/>
      <c r="E285" s="365"/>
      <c r="F285" s="366" t="str">
        <f t="shared" si="26"/>
        <v/>
      </c>
      <c r="G285" s="365"/>
      <c r="H285" s="365"/>
      <c r="I285" s="366" t="str">
        <f t="shared" si="27"/>
        <v/>
      </c>
      <c r="J285" s="367" t="str">
        <f t="shared" si="24"/>
        <v/>
      </c>
      <c r="K285" s="364"/>
      <c r="L285" s="365"/>
      <c r="M285" s="366" t="str">
        <f t="shared" si="28"/>
        <v/>
      </c>
      <c r="N285" s="365"/>
      <c r="O285" s="365"/>
      <c r="P285" s="366" t="str">
        <f t="shared" si="29"/>
        <v/>
      </c>
      <c r="Q285" s="367" t="str">
        <f t="shared" si="25"/>
        <v/>
      </c>
    </row>
    <row r="286" spans="1:17" s="4" customFormat="1" ht="15" customHeight="1" x14ac:dyDescent="0.15">
      <c r="A286" s="368">
        <v>276</v>
      </c>
      <c r="B286" s="728"/>
      <c r="C286" s="729"/>
      <c r="D286" s="364"/>
      <c r="E286" s="365"/>
      <c r="F286" s="366" t="str">
        <f t="shared" si="26"/>
        <v/>
      </c>
      <c r="G286" s="365"/>
      <c r="H286" s="365"/>
      <c r="I286" s="366" t="str">
        <f t="shared" si="27"/>
        <v/>
      </c>
      <c r="J286" s="367" t="str">
        <f t="shared" si="24"/>
        <v/>
      </c>
      <c r="K286" s="364"/>
      <c r="L286" s="365"/>
      <c r="M286" s="366" t="str">
        <f t="shared" si="28"/>
        <v/>
      </c>
      <c r="N286" s="365"/>
      <c r="O286" s="365"/>
      <c r="P286" s="366" t="str">
        <f t="shared" si="29"/>
        <v/>
      </c>
      <c r="Q286" s="367" t="str">
        <f t="shared" si="25"/>
        <v/>
      </c>
    </row>
    <row r="287" spans="1:17" s="4" customFormat="1" ht="15" customHeight="1" x14ac:dyDescent="0.15">
      <c r="A287" s="363">
        <v>277</v>
      </c>
      <c r="B287" s="728"/>
      <c r="C287" s="729"/>
      <c r="D287" s="364"/>
      <c r="E287" s="365"/>
      <c r="F287" s="366" t="str">
        <f t="shared" si="26"/>
        <v/>
      </c>
      <c r="G287" s="365"/>
      <c r="H287" s="365"/>
      <c r="I287" s="366" t="str">
        <f t="shared" si="27"/>
        <v/>
      </c>
      <c r="J287" s="367" t="str">
        <f t="shared" si="24"/>
        <v/>
      </c>
      <c r="K287" s="364"/>
      <c r="L287" s="365"/>
      <c r="M287" s="366" t="str">
        <f t="shared" si="28"/>
        <v/>
      </c>
      <c r="N287" s="365"/>
      <c r="O287" s="365"/>
      <c r="P287" s="366" t="str">
        <f t="shared" si="29"/>
        <v/>
      </c>
      <c r="Q287" s="367" t="str">
        <f t="shared" si="25"/>
        <v/>
      </c>
    </row>
    <row r="288" spans="1:17" s="4" customFormat="1" ht="15" customHeight="1" x14ac:dyDescent="0.15">
      <c r="A288" s="368">
        <v>278</v>
      </c>
      <c r="B288" s="728"/>
      <c r="C288" s="729"/>
      <c r="D288" s="364"/>
      <c r="E288" s="365"/>
      <c r="F288" s="366" t="str">
        <f t="shared" si="26"/>
        <v/>
      </c>
      <c r="G288" s="365"/>
      <c r="H288" s="365"/>
      <c r="I288" s="366" t="str">
        <f t="shared" si="27"/>
        <v/>
      </c>
      <c r="J288" s="367" t="str">
        <f t="shared" si="24"/>
        <v/>
      </c>
      <c r="K288" s="364"/>
      <c r="L288" s="365"/>
      <c r="M288" s="366" t="str">
        <f t="shared" si="28"/>
        <v/>
      </c>
      <c r="N288" s="365"/>
      <c r="O288" s="365"/>
      <c r="P288" s="366" t="str">
        <f t="shared" si="29"/>
        <v/>
      </c>
      <c r="Q288" s="367" t="str">
        <f t="shared" si="25"/>
        <v/>
      </c>
    </row>
    <row r="289" spans="1:17" s="4" customFormat="1" ht="15" customHeight="1" x14ac:dyDescent="0.15">
      <c r="A289" s="363">
        <v>279</v>
      </c>
      <c r="B289" s="728"/>
      <c r="C289" s="729"/>
      <c r="D289" s="364"/>
      <c r="E289" s="365"/>
      <c r="F289" s="366" t="str">
        <f t="shared" si="26"/>
        <v/>
      </c>
      <c r="G289" s="365"/>
      <c r="H289" s="365"/>
      <c r="I289" s="366" t="str">
        <f t="shared" si="27"/>
        <v/>
      </c>
      <c r="J289" s="367" t="str">
        <f t="shared" si="24"/>
        <v/>
      </c>
      <c r="K289" s="364"/>
      <c r="L289" s="365"/>
      <c r="M289" s="366" t="str">
        <f t="shared" si="28"/>
        <v/>
      </c>
      <c r="N289" s="365"/>
      <c r="O289" s="365"/>
      <c r="P289" s="366" t="str">
        <f t="shared" si="29"/>
        <v/>
      </c>
      <c r="Q289" s="367" t="str">
        <f t="shared" si="25"/>
        <v/>
      </c>
    </row>
    <row r="290" spans="1:17" s="4" customFormat="1" ht="15" customHeight="1" x14ac:dyDescent="0.15">
      <c r="A290" s="368">
        <v>280</v>
      </c>
      <c r="B290" s="728"/>
      <c r="C290" s="729"/>
      <c r="D290" s="364"/>
      <c r="E290" s="365"/>
      <c r="F290" s="366" t="str">
        <f t="shared" si="26"/>
        <v/>
      </c>
      <c r="G290" s="365"/>
      <c r="H290" s="365"/>
      <c r="I290" s="366" t="str">
        <f t="shared" si="27"/>
        <v/>
      </c>
      <c r="J290" s="367" t="str">
        <f t="shared" si="24"/>
        <v/>
      </c>
      <c r="K290" s="364"/>
      <c r="L290" s="365"/>
      <c r="M290" s="366" t="str">
        <f t="shared" si="28"/>
        <v/>
      </c>
      <c r="N290" s="365"/>
      <c r="O290" s="365"/>
      <c r="P290" s="366" t="str">
        <f t="shared" si="29"/>
        <v/>
      </c>
      <c r="Q290" s="367" t="str">
        <f t="shared" si="25"/>
        <v/>
      </c>
    </row>
    <row r="291" spans="1:17" s="4" customFormat="1" ht="15" customHeight="1" x14ac:dyDescent="0.15">
      <c r="A291" s="363">
        <v>281</v>
      </c>
      <c r="B291" s="728"/>
      <c r="C291" s="729"/>
      <c r="D291" s="364"/>
      <c r="E291" s="365"/>
      <c r="F291" s="366" t="str">
        <f t="shared" si="26"/>
        <v/>
      </c>
      <c r="G291" s="365"/>
      <c r="H291" s="365"/>
      <c r="I291" s="366" t="str">
        <f t="shared" si="27"/>
        <v/>
      </c>
      <c r="J291" s="367" t="str">
        <f t="shared" si="24"/>
        <v/>
      </c>
      <c r="K291" s="364"/>
      <c r="L291" s="365"/>
      <c r="M291" s="366" t="str">
        <f t="shared" si="28"/>
        <v/>
      </c>
      <c r="N291" s="365"/>
      <c r="O291" s="365"/>
      <c r="P291" s="366" t="str">
        <f t="shared" si="29"/>
        <v/>
      </c>
      <c r="Q291" s="367" t="str">
        <f t="shared" si="25"/>
        <v/>
      </c>
    </row>
    <row r="292" spans="1:17" s="4" customFormat="1" ht="15" customHeight="1" x14ac:dyDescent="0.15">
      <c r="A292" s="368">
        <v>282</v>
      </c>
      <c r="B292" s="728"/>
      <c r="C292" s="729"/>
      <c r="D292" s="364"/>
      <c r="E292" s="365"/>
      <c r="F292" s="366" t="str">
        <f t="shared" si="26"/>
        <v/>
      </c>
      <c r="G292" s="365"/>
      <c r="H292" s="365"/>
      <c r="I292" s="366" t="str">
        <f t="shared" si="27"/>
        <v/>
      </c>
      <c r="J292" s="367" t="str">
        <f t="shared" si="24"/>
        <v/>
      </c>
      <c r="K292" s="364"/>
      <c r="L292" s="365"/>
      <c r="M292" s="366" t="str">
        <f t="shared" si="28"/>
        <v/>
      </c>
      <c r="N292" s="365"/>
      <c r="O292" s="365"/>
      <c r="P292" s="366" t="str">
        <f t="shared" si="29"/>
        <v/>
      </c>
      <c r="Q292" s="367" t="str">
        <f t="shared" si="25"/>
        <v/>
      </c>
    </row>
    <row r="293" spans="1:17" s="4" customFormat="1" ht="15" customHeight="1" x14ac:dyDescent="0.15">
      <c r="A293" s="363">
        <v>283</v>
      </c>
      <c r="B293" s="728"/>
      <c r="C293" s="729"/>
      <c r="D293" s="364"/>
      <c r="E293" s="365"/>
      <c r="F293" s="366" t="str">
        <f t="shared" si="26"/>
        <v/>
      </c>
      <c r="G293" s="365"/>
      <c r="H293" s="365"/>
      <c r="I293" s="366" t="str">
        <f t="shared" si="27"/>
        <v/>
      </c>
      <c r="J293" s="367" t="str">
        <f t="shared" si="24"/>
        <v/>
      </c>
      <c r="K293" s="364"/>
      <c r="L293" s="365"/>
      <c r="M293" s="366" t="str">
        <f t="shared" si="28"/>
        <v/>
      </c>
      <c r="N293" s="365"/>
      <c r="O293" s="365"/>
      <c r="P293" s="366" t="str">
        <f t="shared" si="29"/>
        <v/>
      </c>
      <c r="Q293" s="367" t="str">
        <f t="shared" si="25"/>
        <v/>
      </c>
    </row>
    <row r="294" spans="1:17" s="4" customFormat="1" ht="15" customHeight="1" x14ac:dyDescent="0.15">
      <c r="A294" s="368">
        <v>284</v>
      </c>
      <c r="B294" s="728"/>
      <c r="C294" s="729"/>
      <c r="D294" s="364"/>
      <c r="E294" s="365"/>
      <c r="F294" s="366" t="str">
        <f t="shared" si="26"/>
        <v/>
      </c>
      <c r="G294" s="365"/>
      <c r="H294" s="365"/>
      <c r="I294" s="366" t="str">
        <f t="shared" si="27"/>
        <v/>
      </c>
      <c r="J294" s="367" t="str">
        <f t="shared" si="24"/>
        <v/>
      </c>
      <c r="K294" s="364"/>
      <c r="L294" s="365"/>
      <c r="M294" s="366" t="str">
        <f t="shared" si="28"/>
        <v/>
      </c>
      <c r="N294" s="365"/>
      <c r="O294" s="365"/>
      <c r="P294" s="366" t="str">
        <f t="shared" si="29"/>
        <v/>
      </c>
      <c r="Q294" s="367" t="str">
        <f t="shared" si="25"/>
        <v/>
      </c>
    </row>
    <row r="295" spans="1:17" s="4" customFormat="1" ht="15" customHeight="1" x14ac:dyDescent="0.15">
      <c r="A295" s="363">
        <v>285</v>
      </c>
      <c r="B295" s="728"/>
      <c r="C295" s="729"/>
      <c r="D295" s="364"/>
      <c r="E295" s="365"/>
      <c r="F295" s="366" t="str">
        <f t="shared" si="26"/>
        <v/>
      </c>
      <c r="G295" s="365"/>
      <c r="H295" s="365"/>
      <c r="I295" s="366" t="str">
        <f t="shared" si="27"/>
        <v/>
      </c>
      <c r="J295" s="367" t="str">
        <f t="shared" si="24"/>
        <v/>
      </c>
      <c r="K295" s="364"/>
      <c r="L295" s="365"/>
      <c r="M295" s="366" t="str">
        <f t="shared" si="28"/>
        <v/>
      </c>
      <c r="N295" s="365"/>
      <c r="O295" s="365"/>
      <c r="P295" s="366" t="str">
        <f t="shared" si="29"/>
        <v/>
      </c>
      <c r="Q295" s="367" t="str">
        <f t="shared" si="25"/>
        <v/>
      </c>
    </row>
    <row r="296" spans="1:17" s="4" customFormat="1" ht="15" customHeight="1" x14ac:dyDescent="0.15">
      <c r="A296" s="368">
        <v>286</v>
      </c>
      <c r="B296" s="728"/>
      <c r="C296" s="729"/>
      <c r="D296" s="364"/>
      <c r="E296" s="365"/>
      <c r="F296" s="366" t="str">
        <f t="shared" si="26"/>
        <v/>
      </c>
      <c r="G296" s="365"/>
      <c r="H296" s="365"/>
      <c r="I296" s="366" t="str">
        <f t="shared" si="27"/>
        <v/>
      </c>
      <c r="J296" s="367" t="str">
        <f t="shared" si="24"/>
        <v/>
      </c>
      <c r="K296" s="364"/>
      <c r="L296" s="365"/>
      <c r="M296" s="366" t="str">
        <f t="shared" si="28"/>
        <v/>
      </c>
      <c r="N296" s="365"/>
      <c r="O296" s="365"/>
      <c r="P296" s="366" t="str">
        <f t="shared" si="29"/>
        <v/>
      </c>
      <c r="Q296" s="367" t="str">
        <f t="shared" si="25"/>
        <v/>
      </c>
    </row>
    <row r="297" spans="1:17" s="4" customFormat="1" ht="15" customHeight="1" x14ac:dyDescent="0.15">
      <c r="A297" s="363">
        <v>287</v>
      </c>
      <c r="B297" s="728"/>
      <c r="C297" s="729"/>
      <c r="D297" s="364"/>
      <c r="E297" s="365"/>
      <c r="F297" s="366" t="str">
        <f t="shared" si="26"/>
        <v/>
      </c>
      <c r="G297" s="365"/>
      <c r="H297" s="365"/>
      <c r="I297" s="366" t="str">
        <f t="shared" si="27"/>
        <v/>
      </c>
      <c r="J297" s="367" t="str">
        <f t="shared" si="24"/>
        <v/>
      </c>
      <c r="K297" s="364"/>
      <c r="L297" s="365"/>
      <c r="M297" s="366" t="str">
        <f t="shared" si="28"/>
        <v/>
      </c>
      <c r="N297" s="365"/>
      <c r="O297" s="365"/>
      <c r="P297" s="366" t="str">
        <f t="shared" si="29"/>
        <v/>
      </c>
      <c r="Q297" s="367" t="str">
        <f t="shared" si="25"/>
        <v/>
      </c>
    </row>
    <row r="298" spans="1:17" s="4" customFormat="1" ht="15" customHeight="1" x14ac:dyDescent="0.15">
      <c r="A298" s="368">
        <v>288</v>
      </c>
      <c r="B298" s="728"/>
      <c r="C298" s="729"/>
      <c r="D298" s="364"/>
      <c r="E298" s="365"/>
      <c r="F298" s="366" t="str">
        <f t="shared" si="26"/>
        <v/>
      </c>
      <c r="G298" s="365"/>
      <c r="H298" s="365"/>
      <c r="I298" s="366" t="str">
        <f t="shared" si="27"/>
        <v/>
      </c>
      <c r="J298" s="367" t="str">
        <f t="shared" si="24"/>
        <v/>
      </c>
      <c r="K298" s="364"/>
      <c r="L298" s="365"/>
      <c r="M298" s="366" t="str">
        <f t="shared" si="28"/>
        <v/>
      </c>
      <c r="N298" s="365"/>
      <c r="O298" s="365"/>
      <c r="P298" s="366" t="str">
        <f t="shared" si="29"/>
        <v/>
      </c>
      <c r="Q298" s="367" t="str">
        <f t="shared" si="25"/>
        <v/>
      </c>
    </row>
    <row r="299" spans="1:17" s="4" customFormat="1" ht="15" customHeight="1" x14ac:dyDescent="0.15">
      <c r="A299" s="363">
        <v>289</v>
      </c>
      <c r="B299" s="728"/>
      <c r="C299" s="729"/>
      <c r="D299" s="364"/>
      <c r="E299" s="365"/>
      <c r="F299" s="366" t="str">
        <f t="shared" si="26"/>
        <v/>
      </c>
      <c r="G299" s="365"/>
      <c r="H299" s="365"/>
      <c r="I299" s="366" t="str">
        <f t="shared" si="27"/>
        <v/>
      </c>
      <c r="J299" s="367" t="str">
        <f t="shared" si="24"/>
        <v/>
      </c>
      <c r="K299" s="364"/>
      <c r="L299" s="365"/>
      <c r="M299" s="366" t="str">
        <f t="shared" si="28"/>
        <v/>
      </c>
      <c r="N299" s="365"/>
      <c r="O299" s="365"/>
      <c r="P299" s="366" t="str">
        <f t="shared" si="29"/>
        <v/>
      </c>
      <c r="Q299" s="367" t="str">
        <f t="shared" si="25"/>
        <v/>
      </c>
    </row>
    <row r="300" spans="1:17" s="4" customFormat="1" ht="15" customHeight="1" x14ac:dyDescent="0.15">
      <c r="A300" s="368">
        <v>290</v>
      </c>
      <c r="B300" s="728"/>
      <c r="C300" s="729"/>
      <c r="D300" s="364"/>
      <c r="E300" s="365"/>
      <c r="F300" s="366" t="str">
        <f t="shared" si="26"/>
        <v/>
      </c>
      <c r="G300" s="365"/>
      <c r="H300" s="365"/>
      <c r="I300" s="366" t="str">
        <f t="shared" si="27"/>
        <v/>
      </c>
      <c r="J300" s="367" t="str">
        <f t="shared" si="24"/>
        <v/>
      </c>
      <c r="K300" s="364"/>
      <c r="L300" s="365"/>
      <c r="M300" s="366" t="str">
        <f t="shared" si="28"/>
        <v/>
      </c>
      <c r="N300" s="365"/>
      <c r="O300" s="365"/>
      <c r="P300" s="366" t="str">
        <f t="shared" si="29"/>
        <v/>
      </c>
      <c r="Q300" s="367" t="str">
        <f t="shared" si="25"/>
        <v/>
      </c>
    </row>
    <row r="301" spans="1:17" s="4" customFormat="1" ht="15" customHeight="1" x14ac:dyDescent="0.15">
      <c r="A301" s="363">
        <v>291</v>
      </c>
      <c r="B301" s="728"/>
      <c r="C301" s="729"/>
      <c r="D301" s="364"/>
      <c r="E301" s="365"/>
      <c r="F301" s="366" t="str">
        <f t="shared" si="26"/>
        <v/>
      </c>
      <c r="G301" s="365"/>
      <c r="H301" s="365"/>
      <c r="I301" s="366" t="str">
        <f t="shared" si="27"/>
        <v/>
      </c>
      <c r="J301" s="367" t="str">
        <f t="shared" si="24"/>
        <v/>
      </c>
      <c r="K301" s="364"/>
      <c r="L301" s="365"/>
      <c r="M301" s="366" t="str">
        <f t="shared" si="28"/>
        <v/>
      </c>
      <c r="N301" s="365"/>
      <c r="O301" s="365"/>
      <c r="P301" s="366" t="str">
        <f t="shared" si="29"/>
        <v/>
      </c>
      <c r="Q301" s="367" t="str">
        <f t="shared" si="25"/>
        <v/>
      </c>
    </row>
    <row r="302" spans="1:17" s="4" customFormat="1" ht="15" customHeight="1" x14ac:dyDescent="0.15">
      <c r="A302" s="368">
        <v>292</v>
      </c>
      <c r="B302" s="728"/>
      <c r="C302" s="729"/>
      <c r="D302" s="364"/>
      <c r="E302" s="365"/>
      <c r="F302" s="366" t="str">
        <f t="shared" si="26"/>
        <v/>
      </c>
      <c r="G302" s="365"/>
      <c r="H302" s="365"/>
      <c r="I302" s="366" t="str">
        <f t="shared" si="27"/>
        <v/>
      </c>
      <c r="J302" s="367" t="str">
        <f t="shared" si="24"/>
        <v/>
      </c>
      <c r="K302" s="364"/>
      <c r="L302" s="365"/>
      <c r="M302" s="366" t="str">
        <f t="shared" si="28"/>
        <v/>
      </c>
      <c r="N302" s="365"/>
      <c r="O302" s="365"/>
      <c r="P302" s="366" t="str">
        <f t="shared" si="29"/>
        <v/>
      </c>
      <c r="Q302" s="367" t="str">
        <f t="shared" si="25"/>
        <v/>
      </c>
    </row>
    <row r="303" spans="1:17" s="4" customFormat="1" ht="15" customHeight="1" x14ac:dyDescent="0.15">
      <c r="A303" s="363">
        <v>293</v>
      </c>
      <c r="B303" s="728"/>
      <c r="C303" s="729"/>
      <c r="D303" s="364"/>
      <c r="E303" s="365"/>
      <c r="F303" s="366" t="str">
        <f t="shared" si="26"/>
        <v/>
      </c>
      <c r="G303" s="365"/>
      <c r="H303" s="365"/>
      <c r="I303" s="366" t="str">
        <f t="shared" si="27"/>
        <v/>
      </c>
      <c r="J303" s="367" t="str">
        <f t="shared" si="24"/>
        <v/>
      </c>
      <c r="K303" s="364"/>
      <c r="L303" s="365"/>
      <c r="M303" s="366" t="str">
        <f t="shared" si="28"/>
        <v/>
      </c>
      <c r="N303" s="365"/>
      <c r="O303" s="365"/>
      <c r="P303" s="366" t="str">
        <f t="shared" si="29"/>
        <v/>
      </c>
      <c r="Q303" s="367" t="str">
        <f t="shared" si="25"/>
        <v/>
      </c>
    </row>
    <row r="304" spans="1:17" s="4" customFormat="1" ht="15" customHeight="1" x14ac:dyDescent="0.15">
      <c r="A304" s="368">
        <v>294</v>
      </c>
      <c r="B304" s="728"/>
      <c r="C304" s="729"/>
      <c r="D304" s="364"/>
      <c r="E304" s="365"/>
      <c r="F304" s="366" t="str">
        <f t="shared" si="26"/>
        <v/>
      </c>
      <c r="G304" s="365"/>
      <c r="H304" s="365"/>
      <c r="I304" s="366" t="str">
        <f t="shared" si="27"/>
        <v/>
      </c>
      <c r="J304" s="367" t="str">
        <f t="shared" si="24"/>
        <v/>
      </c>
      <c r="K304" s="364"/>
      <c r="L304" s="365"/>
      <c r="M304" s="366" t="str">
        <f t="shared" si="28"/>
        <v/>
      </c>
      <c r="N304" s="365"/>
      <c r="O304" s="365"/>
      <c r="P304" s="366" t="str">
        <f t="shared" si="29"/>
        <v/>
      </c>
      <c r="Q304" s="367" t="str">
        <f t="shared" si="25"/>
        <v/>
      </c>
    </row>
    <row r="305" spans="1:46" s="4" customFormat="1" ht="15" customHeight="1" x14ac:dyDescent="0.15">
      <c r="A305" s="363">
        <v>295</v>
      </c>
      <c r="B305" s="728"/>
      <c r="C305" s="729"/>
      <c r="D305" s="364"/>
      <c r="E305" s="365"/>
      <c r="F305" s="366" t="str">
        <f t="shared" si="26"/>
        <v/>
      </c>
      <c r="G305" s="365"/>
      <c r="H305" s="365"/>
      <c r="I305" s="366" t="str">
        <f t="shared" si="27"/>
        <v/>
      </c>
      <c r="J305" s="367" t="str">
        <f t="shared" si="24"/>
        <v/>
      </c>
      <c r="K305" s="364"/>
      <c r="L305" s="365"/>
      <c r="M305" s="366" t="str">
        <f t="shared" si="28"/>
        <v/>
      </c>
      <c r="N305" s="365"/>
      <c r="O305" s="365"/>
      <c r="P305" s="366" t="str">
        <f t="shared" si="29"/>
        <v/>
      </c>
      <c r="Q305" s="367" t="str">
        <f t="shared" si="25"/>
        <v/>
      </c>
    </row>
    <row r="306" spans="1:46" s="4" customFormat="1" ht="15" customHeight="1" x14ac:dyDescent="0.15">
      <c r="A306" s="368">
        <v>296</v>
      </c>
      <c r="B306" s="728"/>
      <c r="C306" s="729"/>
      <c r="D306" s="364"/>
      <c r="E306" s="365"/>
      <c r="F306" s="366" t="str">
        <f t="shared" si="26"/>
        <v/>
      </c>
      <c r="G306" s="365"/>
      <c r="H306" s="365"/>
      <c r="I306" s="366" t="str">
        <f t="shared" si="27"/>
        <v/>
      </c>
      <c r="J306" s="367" t="str">
        <f t="shared" si="24"/>
        <v/>
      </c>
      <c r="K306" s="364"/>
      <c r="L306" s="365"/>
      <c r="M306" s="366" t="str">
        <f t="shared" si="28"/>
        <v/>
      </c>
      <c r="N306" s="365"/>
      <c r="O306" s="365"/>
      <c r="P306" s="366" t="str">
        <f t="shared" si="29"/>
        <v/>
      </c>
      <c r="Q306" s="367" t="str">
        <f t="shared" si="25"/>
        <v/>
      </c>
    </row>
    <row r="307" spans="1:46" s="4" customFormat="1" ht="15" customHeight="1" x14ac:dyDescent="0.15">
      <c r="A307" s="363">
        <v>297</v>
      </c>
      <c r="B307" s="728"/>
      <c r="C307" s="729"/>
      <c r="D307" s="364"/>
      <c r="E307" s="365"/>
      <c r="F307" s="366" t="str">
        <f t="shared" si="26"/>
        <v/>
      </c>
      <c r="G307" s="365"/>
      <c r="H307" s="365"/>
      <c r="I307" s="366" t="str">
        <f t="shared" si="27"/>
        <v/>
      </c>
      <c r="J307" s="367" t="str">
        <f t="shared" si="24"/>
        <v/>
      </c>
      <c r="K307" s="364"/>
      <c r="L307" s="365"/>
      <c r="M307" s="366" t="str">
        <f t="shared" si="28"/>
        <v/>
      </c>
      <c r="N307" s="365"/>
      <c r="O307" s="365"/>
      <c r="P307" s="366" t="str">
        <f t="shared" si="29"/>
        <v/>
      </c>
      <c r="Q307" s="367" t="str">
        <f t="shared" si="25"/>
        <v/>
      </c>
    </row>
    <row r="308" spans="1:46" s="4" customFormat="1" ht="15" customHeight="1" x14ac:dyDescent="0.15">
      <c r="A308" s="368">
        <v>298</v>
      </c>
      <c r="B308" s="728"/>
      <c r="C308" s="729"/>
      <c r="D308" s="364"/>
      <c r="E308" s="365"/>
      <c r="F308" s="366" t="str">
        <f t="shared" si="26"/>
        <v/>
      </c>
      <c r="G308" s="365"/>
      <c r="H308" s="365"/>
      <c r="I308" s="366" t="str">
        <f t="shared" si="27"/>
        <v/>
      </c>
      <c r="J308" s="367" t="str">
        <f t="shared" si="24"/>
        <v/>
      </c>
      <c r="K308" s="364"/>
      <c r="L308" s="365"/>
      <c r="M308" s="366" t="str">
        <f t="shared" si="28"/>
        <v/>
      </c>
      <c r="N308" s="365"/>
      <c r="O308" s="365"/>
      <c r="P308" s="366" t="str">
        <f t="shared" si="29"/>
        <v/>
      </c>
      <c r="Q308" s="367" t="str">
        <f t="shared" si="25"/>
        <v/>
      </c>
    </row>
    <row r="309" spans="1:46" s="4" customFormat="1" ht="15" customHeight="1" x14ac:dyDescent="0.15">
      <c r="A309" s="363">
        <v>299</v>
      </c>
      <c r="B309" s="728"/>
      <c r="C309" s="729"/>
      <c r="D309" s="364"/>
      <c r="E309" s="365"/>
      <c r="F309" s="366" t="str">
        <f t="shared" si="26"/>
        <v/>
      </c>
      <c r="G309" s="365"/>
      <c r="H309" s="365"/>
      <c r="I309" s="366" t="str">
        <f t="shared" si="27"/>
        <v/>
      </c>
      <c r="J309" s="367" t="str">
        <f t="shared" si="24"/>
        <v/>
      </c>
      <c r="K309" s="364"/>
      <c r="L309" s="365"/>
      <c r="M309" s="366" t="str">
        <f t="shared" si="28"/>
        <v/>
      </c>
      <c r="N309" s="365"/>
      <c r="O309" s="365"/>
      <c r="P309" s="366" t="str">
        <f t="shared" si="29"/>
        <v/>
      </c>
      <c r="Q309" s="367" t="str">
        <f t="shared" si="25"/>
        <v/>
      </c>
    </row>
    <row r="310" spans="1:46" s="4" customFormat="1" ht="15" customHeight="1" x14ac:dyDescent="0.15">
      <c r="A310" s="368">
        <v>300</v>
      </c>
      <c r="B310" s="726"/>
      <c r="C310" s="727"/>
      <c r="D310" s="364"/>
      <c r="E310" s="365"/>
      <c r="F310" s="366" t="str">
        <f>IF(ISNUMBER(D310), D310-IF(ISNUMBER(E310),E310,0), "")</f>
        <v/>
      </c>
      <c r="G310" s="365"/>
      <c r="H310" s="365"/>
      <c r="I310" s="366" t="str">
        <f t="shared" si="27"/>
        <v/>
      </c>
      <c r="J310" s="367" t="str">
        <f t="shared" si="24"/>
        <v/>
      </c>
      <c r="K310" s="364"/>
      <c r="L310" s="365"/>
      <c r="M310" s="366" t="str">
        <f t="shared" si="28"/>
        <v/>
      </c>
      <c r="N310" s="365"/>
      <c r="O310" s="365"/>
      <c r="P310" s="366" t="str">
        <f t="shared" si="29"/>
        <v/>
      </c>
      <c r="Q310" s="367" t="str">
        <f t="shared" si="25"/>
        <v/>
      </c>
    </row>
    <row r="312" spans="1:46" ht="30" customHeight="1" x14ac:dyDescent="0.15">
      <c r="A312" s="670" t="s">
        <v>497</v>
      </c>
      <c r="B312" s="670"/>
      <c r="C312" s="670"/>
      <c r="D312" s="670"/>
      <c r="E312" s="670"/>
      <c r="F312" s="670"/>
      <c r="G312" s="670"/>
      <c r="H312" s="670"/>
      <c r="I312" s="670"/>
      <c r="J312" s="670"/>
      <c r="K312" s="670"/>
      <c r="L312" s="670"/>
      <c r="M312" s="670"/>
      <c r="N312" s="670"/>
      <c r="O312" s="670"/>
      <c r="P312" s="670"/>
      <c r="Q312" s="670"/>
      <c r="AN312" s="4"/>
      <c r="AO312" s="4"/>
      <c r="AP312" s="4"/>
      <c r="AQ312" s="4"/>
      <c r="AR312" s="4"/>
      <c r="AS312" s="4"/>
      <c r="AT312" s="4"/>
    </row>
  </sheetData>
  <sheetProtection algorithmName="SHA-512" hashValue="EW38heI3t0v5NYk2pjbhg9OT9wGh/iNyqGDD2rr3IuhCdja6nNvJM+P+sB3tuDsoD4F86S9drvqvCT41bIn7hw==" saltValue="MvX3sxJ5y7vSDywGw2nRPQ==" spinCount="100000" sheet="1" objects="1" scenarios="1" selectLockedCells="1"/>
  <mergeCells count="316">
    <mergeCell ref="A312:Q312"/>
    <mergeCell ref="B305:C305"/>
    <mergeCell ref="B306:C306"/>
    <mergeCell ref="B307:C307"/>
    <mergeCell ref="B308:C308"/>
    <mergeCell ref="B309:C309"/>
    <mergeCell ref="B310:C310"/>
    <mergeCell ref="B299:C299"/>
    <mergeCell ref="B300:C300"/>
    <mergeCell ref="B301:C301"/>
    <mergeCell ref="B302:C302"/>
    <mergeCell ref="B303:C303"/>
    <mergeCell ref="B304:C304"/>
    <mergeCell ref="B293:C293"/>
    <mergeCell ref="B294:C294"/>
    <mergeCell ref="B295:C295"/>
    <mergeCell ref="B296:C296"/>
    <mergeCell ref="B297:C297"/>
    <mergeCell ref="B298:C298"/>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B11:C11"/>
    <mergeCell ref="B12:C12"/>
    <mergeCell ref="B13:C13"/>
    <mergeCell ref="B14:C14"/>
    <mergeCell ref="B15:C15"/>
    <mergeCell ref="B16:C16"/>
    <mergeCell ref="A7:Q7"/>
    <mergeCell ref="A8:A10"/>
    <mergeCell ref="B8:C10"/>
    <mergeCell ref="D8:J8"/>
    <mergeCell ref="K8:Q8"/>
    <mergeCell ref="D9:E9"/>
    <mergeCell ref="F9:J9"/>
    <mergeCell ref="K9:L9"/>
    <mergeCell ref="A1:CM1"/>
    <mergeCell ref="A2:CM2"/>
    <mergeCell ref="B5:C5"/>
    <mergeCell ref="D5:I5"/>
    <mergeCell ref="K5:P5"/>
    <mergeCell ref="A6:O6"/>
    <mergeCell ref="P6:Q6"/>
  </mergeCells>
  <phoneticPr fontId="6"/>
  <dataValidations count="3">
    <dataValidation type="list" allowBlank="1" showInputMessage="1" showErrorMessage="1" sqref="P9" xr:uid="{0AB8EE96-18AA-4170-9287-72FB53FE7056}">
      <formula1>$T$10:$T$21</formula1>
    </dataValidation>
    <dataValidation type="list" allowBlank="1" showInputMessage="1" showErrorMessage="1" sqref="N9" xr:uid="{37E2EB6F-1D00-49A0-B7CD-ED0866A61B86}">
      <formula1>$S$10:$S$11</formula1>
    </dataValidation>
    <dataValidation type="list" allowBlank="1" showInputMessage="1" showErrorMessage="1" sqref="G11:G310 N11:N310" xr:uid="{A253160A-7B8F-4C41-8CC0-707447DB0FB9}">
      <formula1>"160,8,1"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申請方法</vt:lpstr>
      <vt:lpstr>入力シート①</vt:lpstr>
      <vt:lpstr>入力シート②</vt:lpstr>
      <vt:lpstr>入力シート③</vt:lpstr>
      <vt:lpstr>入力シート④</vt:lpstr>
      <vt:lpstr>入力シート⑤</vt:lpstr>
      <vt:lpstr>入力シート⑥</vt:lpstr>
      <vt:lpstr>入力シート⑦</vt:lpstr>
      <vt:lpstr>入力シート⑧</vt:lpstr>
      <vt:lpstr>入力シート⑨</vt:lpstr>
      <vt:lpstr>A  様式第６号</vt:lpstr>
      <vt:lpstr>B 様式第６号の２</vt:lpstr>
      <vt:lpstr>C明細書</vt:lpstr>
      <vt:lpstr>D 様式第６号の３</vt:lpstr>
      <vt:lpstr>G 様式第７号</vt:lpstr>
      <vt:lpstr>H 様式第１号の７</vt:lpstr>
      <vt:lpstr>I 様式第１号の７ (補足)</vt:lpstr>
      <vt:lpstr>J  様式第５号</vt:lpstr>
      <vt:lpstr>K 一者見積理由書</vt:lpstr>
      <vt:lpstr>L 立替払請求書</vt:lpstr>
      <vt:lpstr>Mチェック表</vt:lpstr>
      <vt:lpstr>送付用ラベル</vt:lpstr>
      <vt:lpstr>'A  様式第６号'!Print_Area</vt:lpstr>
      <vt:lpstr>'B 様式第６号の２'!Print_Area</vt:lpstr>
      <vt:lpstr>C明細書!Print_Area</vt:lpstr>
      <vt:lpstr>'D 様式第６号の３'!Print_Area</vt:lpstr>
      <vt:lpstr>'G 様式第７号'!Print_Area</vt:lpstr>
      <vt:lpstr>'H 様式第１号の７'!Print_Area</vt:lpstr>
      <vt:lpstr>'I 様式第１号の７ (補足)'!Print_Area</vt:lpstr>
      <vt:lpstr>'J  様式第５号'!Print_Area</vt:lpstr>
      <vt:lpstr>'K 一者見積理由書'!Print_Area</vt:lpstr>
      <vt:lpstr>'L 立替払請求書'!Print_Area</vt:lpstr>
      <vt:lpstr>Mチェック表!Print_Area</vt:lpstr>
      <vt:lpstr>送付用ラベル!Print_Area</vt:lpstr>
      <vt:lpstr>入力シート①!Print_Area</vt:lpstr>
      <vt:lpstr>入力シート②!Print_Area</vt:lpstr>
      <vt:lpstr>入力シート③!Print_Area</vt:lpstr>
      <vt:lpstr>入力シート④!Print_Area</vt:lpstr>
      <vt:lpstr>入力シート⑤!Print_Area</vt:lpstr>
      <vt:lpstr>入力シート⑥!Print_Area</vt:lpstr>
      <vt:lpstr>入力シート⑦!Print_Area</vt:lpstr>
      <vt:lpstr>入力シート⑨!Print_Area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森　友花</cp:lastModifiedBy>
  <cp:lastPrinted>2026-04-20T07:52:17Z</cp:lastPrinted>
  <dcterms:created xsi:type="dcterms:W3CDTF">2025-05-16T07:57:40Z</dcterms:created>
  <dcterms:modified xsi:type="dcterms:W3CDTF">2026-05-24T23:42:55Z</dcterms:modified>
</cp:coreProperties>
</file>