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8要綱改正\03_ウェブページ掲載\"/>
    </mc:Choice>
  </mc:AlternateContent>
  <xr:revisionPtr revIDLastSave="0" documentId="13_ncr:1_{2671BED1-FCC7-4A3B-86A9-2F0FB1856D33}" xr6:coauthVersionLast="47" xr6:coauthVersionMax="47" xr10:uidLastSave="{00000000-0000-0000-0000-000000000000}"/>
  <bookViews>
    <workbookView xWindow="20370" yWindow="-7170" windowWidth="29040" windowHeight="15720" xr2:uid="{00000000-000D-0000-FFFF-FFFF00000000}"/>
  </bookViews>
  <sheets>
    <sheet name="チェックリスト（循環ビジネス）" sheetId="6" r:id="rId1"/>
    <sheet name="記載例" sheetId="5" r:id="rId2"/>
    <sheet name="リスト" sheetId="2" state="hidden" r:id="rId3"/>
  </sheets>
  <definedNames>
    <definedName name="_xlnm.Print_Area" localSheetId="0">'チェックリスト（循環ビジネス）'!$A$1:$AG$56</definedName>
    <definedName name="_xlnm.Print_Area" localSheetId="1">記載例!$A$1:$AG$56</definedName>
    <definedName name="ステップ1">リスト!$G$2</definedName>
    <definedName name="ステップ2">リスト!$H$2:$H$4</definedName>
    <definedName name="ステップ3">リスト!$I$2</definedName>
    <definedName name="研究開発">リスト!$H$8:$H$10</definedName>
    <definedName name="研究開発等">リスト!$B$2:$B$4</definedName>
    <definedName name="事業化検討">リスト!$G$8</definedName>
    <definedName name="重点枠">リスト!$H$4</definedName>
    <definedName name="申請事業">リスト!$A$1:$B$1</definedName>
    <definedName name="設備整備">リスト!$A$2:$A$6</definedName>
    <definedName name="販売促進">リスト!$I$8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X23" i="6"/>
  <c r="H24" i="6" l="1"/>
  <c r="X24" i="6" s="1"/>
  <c r="X21" i="6"/>
  <c r="H23" i="5"/>
  <c r="H24" i="5" s="1"/>
  <c r="X24" i="5" s="1"/>
  <c r="X21" i="5"/>
  <c r="AJ14" i="6" l="1"/>
  <c r="AJ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Z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半角数字で記載してください。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上段には郵便番号のみ記載してください。</t>
        </r>
      </text>
    </comment>
    <comment ref="H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所在地は登記簿のとおり記載してください。</t>
        </r>
      </text>
    </comment>
    <comment ref="V1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当課からの連絡の際に窓口となる方</t>
        </r>
      </text>
    </comment>
    <comment ref="H1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当課からの連絡の際に送信するアドレス</t>
        </r>
      </text>
    </comment>
    <comment ref="H15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申請書と一致させてください。</t>
        </r>
      </text>
    </comment>
    <comment ref="X22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消費税や振込手数料、光熱費、人件費等は含まれません。</t>
        </r>
      </text>
    </comment>
    <comment ref="X23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事業化検討・販売促進：上限200万円
研究開発一般枠：500万円（3年）
　　　　　　　又は750万円（2年）
研究開発重点枠：700万円（3年）</t>
        </r>
      </text>
    </comment>
  </commentList>
</comments>
</file>

<file path=xl/sharedStrings.xml><?xml version="1.0" encoding="utf-8"?>
<sst xmlns="http://schemas.openxmlformats.org/spreadsheetml/2006/main" count="214" uniqueCount="112">
  <si>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</si>
  <si>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</si>
  <si>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</si>
  <si>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</si>
  <si>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</si>
  <si>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</si>
  <si>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</si>
  <si>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</si>
  <si>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</si>
  <si>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</si>
  <si>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</si>
  <si>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</si>
  <si>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</si>
  <si>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</si>
  <si>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</si>
  <si>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</si>
  <si>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</si>
  <si>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</si>
  <si>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</si>
  <si>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</si>
  <si>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</si>
  <si>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</si>
  <si>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</si>
  <si>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</si>
  <si>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</si>
  <si>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</si>
  <si>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申請者情報</t>
    <rPh sb="0" eb="3">
      <t>シンセイシャ</t>
    </rPh>
    <rPh sb="3" eb="5">
      <t>ジョウホウ</t>
    </rPh>
    <phoneticPr fontId="1"/>
  </si>
  <si>
    <t>申請概要</t>
    <rPh sb="0" eb="2">
      <t>シンセイ</t>
    </rPh>
    <rPh sb="2" eb="4">
      <t>ガイヨウ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</si>
  <si>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</si>
  <si>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〒</t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</si>
  <si>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</si>
  <si>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</si>
  <si>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円</t>
    <rPh sb="0" eb="1">
      <t>エン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</si>
  <si>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</si>
  <si>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</si>
  <si>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</si>
  <si>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収支予算書</t>
    <rPh sb="0" eb="2">
      <t>シュウシ</t>
    </rPh>
    <rPh sb="2" eb="5">
      <t>ヨサンショ</t>
    </rPh>
    <phoneticPr fontId="1"/>
  </si>
  <si>
    <t>申請チェックリスト</t>
    <rPh sb="0" eb="2">
      <t>シンセイ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</si>
  <si>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</si>
  <si>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</si>
  <si>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</si>
  <si>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事業計画スケジュール</t>
    <rPh sb="0" eb="4">
      <t>ジギョウケイカク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</si>
  <si>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</si>
  <si>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</si>
  <si>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経営診断ツールによる診断結果</t>
    <rPh sb="0" eb="2">
      <t>ケイエイ</t>
    </rPh>
    <rPh sb="2" eb="4">
      <t>シンダン</t>
    </rPh>
    <rPh sb="10" eb="12">
      <t>シンダン</t>
    </rPh>
    <rPh sb="12" eb="14">
      <t>ケッカ</t>
    </rPh>
    <phoneticPr fontId="1"/>
  </si>
  <si>
    <t>自認書</t>
    <rPh sb="0" eb="3">
      <t>ジニンショ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</si>
  <si>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</si>
  <si>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r>
      <t>総事業費</t>
    </r>
    <r>
      <rPr>
        <b/>
        <sz val="11"/>
        <color theme="1"/>
        <rFont val="游ゴシック"/>
        <family val="3"/>
        <charset val="128"/>
        <scheme val="minor"/>
      </rPr>
      <t>（税込）</t>
    </r>
    <rPh sb="0" eb="1">
      <t>ソウ</t>
    </rPh>
    <rPh sb="1" eb="4">
      <t>ジギョウヒ</t>
    </rPh>
    <rPh sb="5" eb="7">
      <t>ゼイコミ</t>
    </rPh>
    <phoneticPr fontId="1"/>
  </si>
  <si>
    <t>備考</t>
    <rPh sb="0" eb="2">
      <t>ビコウ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</si>
  <si>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</si>
  <si>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</si>
  <si>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</si>
  <si>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株式会社○○</t>
    <rPh sb="0" eb="2">
      <t>カブシキ</t>
    </rPh>
    <rPh sb="2" eb="4">
      <t>カイシャ</t>
    </rPh>
    <phoneticPr fontId="1"/>
  </si>
  <si>
    <t>産業廃棄物処理業</t>
    <rPh sb="0" eb="8">
      <t>サンギョウハイキブツショリギョウ</t>
    </rPh>
    <phoneticPr fontId="1"/>
  </si>
  <si>
    <t>建築系廃材等の中間処理業</t>
    <rPh sb="0" eb="2">
      <t>ケンチク</t>
    </rPh>
    <rPh sb="2" eb="3">
      <t>ケイ</t>
    </rPh>
    <rPh sb="3" eb="5">
      <t>ハイザイ</t>
    </rPh>
    <rPh sb="5" eb="6">
      <t>トウ</t>
    </rPh>
    <rPh sb="7" eb="9">
      <t>チュウカン</t>
    </rPh>
    <rPh sb="9" eb="12">
      <t>ショリギョウ</t>
    </rPh>
    <phoneticPr fontId="1"/>
  </si>
  <si>
    <t>123-4567</t>
    <phoneticPr fontId="1"/>
  </si>
  <si>
    <t>仙台市青葉区○○町××丁目△△番</t>
    <rPh sb="0" eb="3">
      <t>センダイシ</t>
    </rPh>
    <rPh sb="3" eb="6">
      <t>アオバク</t>
    </rPh>
    <rPh sb="8" eb="9">
      <t>マチ</t>
    </rPh>
    <rPh sb="11" eb="13">
      <t>チョウメ</t>
    </rPh>
    <rPh sb="15" eb="16">
      <t>バン</t>
    </rPh>
    <phoneticPr fontId="1"/>
  </si>
  <si>
    <t>代表取締役</t>
    <rPh sb="0" eb="2">
      <t>ダイヒョウ</t>
    </rPh>
    <rPh sb="2" eb="5">
      <t>トリシマリヤク</t>
    </rPh>
    <phoneticPr fontId="1"/>
  </si>
  <si>
    <t>宮城　太郎</t>
    <rPh sb="0" eb="2">
      <t>ミヤギ</t>
    </rPh>
    <rPh sb="3" eb="5">
      <t>タロウ</t>
    </rPh>
    <phoneticPr fontId="1"/>
  </si>
  <si>
    <t>管理課長</t>
    <rPh sb="0" eb="2">
      <t>カンリ</t>
    </rPh>
    <rPh sb="2" eb="4">
      <t>カチョウ</t>
    </rPh>
    <phoneticPr fontId="1"/>
  </si>
  <si>
    <t>宮城　次郎</t>
    <rPh sb="0" eb="2">
      <t>ミヤギ</t>
    </rPh>
    <rPh sb="3" eb="5">
      <t>ジロウ</t>
    </rPh>
    <phoneticPr fontId="1"/>
  </si>
  <si>
    <t>123-456-7890</t>
    <phoneticPr fontId="1"/>
  </si>
  <si>
    <t>miyagi-jiro.co.jp</t>
    <phoneticPr fontId="1"/>
  </si>
  <si>
    <t>株式会社○○本社工場</t>
    <rPh sb="0" eb="2">
      <t>カブシキ</t>
    </rPh>
    <rPh sb="2" eb="4">
      <t>カイシャ</t>
    </rPh>
    <rPh sb="6" eb="8">
      <t>ホンシャ</t>
    </rPh>
    <rPh sb="8" eb="10">
      <t>コウジョウ</t>
    </rPh>
    <phoneticPr fontId="1"/>
  </si>
  <si>
    <t>仙台市青葉区○○町××丁目△△番</t>
    <phoneticPr fontId="1"/>
  </si>
  <si>
    <r>
      <t>補助対象経費</t>
    </r>
    <r>
      <rPr>
        <b/>
        <sz val="11"/>
        <color theme="1"/>
        <rFont val="游ゴシック"/>
        <family val="3"/>
        <charset val="128"/>
        <scheme val="minor"/>
      </rPr>
      <t>（税抜）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(a)</t>
    </r>
    <rPh sb="0" eb="2">
      <t>ホジョ</t>
    </rPh>
    <rPh sb="2" eb="4">
      <t>タイショウ</t>
    </rPh>
    <rPh sb="4" eb="6">
      <t>ケイヒ</t>
    </rPh>
    <rPh sb="7" eb="9">
      <t>ゼイヌキ</t>
    </rPh>
    <phoneticPr fontId="1"/>
  </si>
  <si>
    <r>
      <t>補助率</t>
    </r>
    <r>
      <rPr>
        <vertAlign val="superscript"/>
        <sz val="11"/>
        <color theme="1"/>
        <rFont val="游ゴシック"/>
        <family val="3"/>
        <charset val="128"/>
        <scheme val="minor"/>
      </rPr>
      <t>(b)</t>
    </r>
    <rPh sb="0" eb="3">
      <t>ホジョリツ</t>
    </rPh>
    <phoneticPr fontId="1"/>
  </si>
  <si>
    <t>(a)*(b)</t>
    <phoneticPr fontId="1"/>
  </si>
  <si>
    <t>申請日</t>
    <rPh sb="0" eb="3">
      <t>シンセイビ</t>
    </rPh>
    <phoneticPr fontId="1"/>
  </si>
  <si>
    <t>共同研究・技術指導</t>
    <rPh sb="0" eb="4">
      <t>キョウドウケンキュウ</t>
    </rPh>
    <rPh sb="5" eb="9">
      <t>ギジュツシドウ</t>
    </rPh>
    <phoneticPr fontId="1"/>
  </si>
  <si>
    <t>廃石膏ボード由来の再生石膏粉を用いた土壌改良材の開発</t>
    <rPh sb="0" eb="3">
      <t>ハイセッコウ</t>
    </rPh>
    <rPh sb="6" eb="8">
      <t>ユライ</t>
    </rPh>
    <rPh sb="9" eb="13">
      <t>サイセイセッコウ</t>
    </rPh>
    <rPh sb="13" eb="14">
      <t>コ</t>
    </rPh>
    <rPh sb="15" eb="16">
      <t>モチ</t>
    </rPh>
    <rPh sb="18" eb="23">
      <t>ドジョウカイリョウザイ</t>
    </rPh>
    <rPh sb="24" eb="26">
      <t>カイハツ</t>
    </rPh>
    <phoneticPr fontId="1"/>
  </si>
  <si>
    <t>廃石膏ボード</t>
    <rPh sb="0" eb="3">
      <t>ハイセッコウ</t>
    </rPh>
    <phoneticPr fontId="1"/>
  </si>
  <si>
    <t>○○大学○○学部　環境　太郎教授</t>
    <rPh sb="2" eb="4">
      <t>ダイガク</t>
    </rPh>
    <rPh sb="6" eb="8">
      <t>ガクブ</t>
    </rPh>
    <rPh sb="9" eb="11">
      <t>カンキョウ</t>
    </rPh>
    <rPh sb="12" eb="14">
      <t>タロウ</t>
    </rPh>
    <rPh sb="14" eb="16">
      <t>キョウジュ</t>
    </rPh>
    <phoneticPr fontId="1"/>
  </si>
  <si>
    <t>✔</t>
    <phoneticPr fontId="1"/>
  </si>
  <si>
    <t>事業計画認定申請書　※複数年事業の場合</t>
    <rPh sb="0" eb="2">
      <t>ジギョウ</t>
    </rPh>
    <rPh sb="2" eb="4">
      <t>ケイカク</t>
    </rPh>
    <rPh sb="4" eb="6">
      <t>ニンテイ</t>
    </rPh>
    <rPh sb="6" eb="9">
      <t>シンセイショ</t>
    </rPh>
    <phoneticPr fontId="1"/>
  </si>
  <si>
    <t>構成事業者一覧表　※団体形式で実施する場合</t>
    <rPh sb="0" eb="2">
      <t>コウセイ</t>
    </rPh>
    <rPh sb="2" eb="5">
      <t>ジギョウシャ</t>
    </rPh>
    <rPh sb="5" eb="8">
      <t>イチランヒョウ</t>
    </rPh>
    <rPh sb="10" eb="14">
      <t>ダンタイケイシキ</t>
    </rPh>
    <rPh sb="15" eb="17">
      <t>ジッシ</t>
    </rPh>
    <rPh sb="19" eb="21">
      <t>バアイ</t>
    </rPh>
    <phoneticPr fontId="1"/>
  </si>
  <si>
    <t>経費算出根拠（見積書等及び見積書整理表）</t>
    <rPh sb="0" eb="6">
      <t>ケイヒサンシュツコンキョ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9">
      <t>セイリヒョウ</t>
    </rPh>
    <phoneticPr fontId="1"/>
  </si>
  <si>
    <t>事業概要書</t>
    <rPh sb="0" eb="5">
      <t>ジギョウガイヨウショ</t>
    </rPh>
    <phoneticPr fontId="1"/>
  </si>
  <si>
    <t>指導受入計画書</t>
    <rPh sb="0" eb="2">
      <t>シドウ</t>
    </rPh>
    <rPh sb="2" eb="4">
      <t>ウケイレ</t>
    </rPh>
    <rPh sb="4" eb="7">
      <t>ケイカクショ</t>
    </rPh>
    <phoneticPr fontId="1"/>
  </si>
  <si>
    <t>共同研究開発計画書</t>
    <phoneticPr fontId="1"/>
  </si>
  <si>
    <t>実施体制</t>
    <rPh sb="0" eb="4">
      <t>ジッシタイセイ</t>
    </rPh>
    <phoneticPr fontId="1"/>
  </si>
  <si>
    <t>直近１年間の財務諸表
（貸借対照表、損益計算書、製造原価報告書、販売管理費及び一般管理費明細書並びに個別注記表）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</si>
  <si>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法人の場合は定款及び登記簿謄本、個人の場合は住民票抄本</t>
    <rPh sb="0" eb="2">
      <t>ホウジン</t>
    </rPh>
    <rPh sb="3" eb="5">
      <t>バアイ</t>
    </rPh>
    <rPh sb="6" eb="8">
      <t>テイカン</t>
    </rPh>
    <rPh sb="8" eb="9">
      <t>オヨ</t>
    </rPh>
    <rPh sb="10" eb="13">
      <t>トウキボ</t>
    </rPh>
    <rPh sb="13" eb="15">
      <t>トウホン</t>
    </rPh>
    <rPh sb="16" eb="18">
      <t>コジン</t>
    </rPh>
    <rPh sb="19" eb="21">
      <t>バアイ</t>
    </rPh>
    <rPh sb="22" eb="25">
      <t>ジュウミンヒョウ</t>
    </rPh>
    <rPh sb="25" eb="27">
      <t>ショウホン</t>
    </rPh>
    <phoneticPr fontId="1"/>
  </si>
  <si>
    <t>納税証明書（県税に係る徴収金に未納がない旨の証明書）
※全ての県税</t>
    <rPh sb="0" eb="2">
      <t>ノウゼイ</t>
    </rPh>
    <rPh sb="2" eb="5">
      <t>ショウメイショ</t>
    </rPh>
    <rPh sb="28" eb="29">
      <t>スベ</t>
    </rPh>
    <rPh sb="31" eb="33">
      <t>ケンゼイ</t>
    </rPh>
    <phoneticPr fontId="1"/>
  </si>
  <si>
    <t>会社案内等のパンフレット</t>
    <rPh sb="0" eb="2">
      <t>カイシャ</t>
    </rPh>
    <rPh sb="2" eb="4">
      <t>アンナイ</t>
    </rPh>
    <rPh sb="4" eb="5">
      <t>トウ</t>
    </rPh>
    <phoneticPr fontId="1"/>
  </si>
  <si>
    <t>直近１年間が赤字の場合は、３年分</t>
    <rPh sb="0" eb="2">
      <t>チョッキン</t>
    </rPh>
    <rPh sb="3" eb="5">
      <t>ネンカン</t>
    </rPh>
    <rPh sb="6" eb="8">
      <t>アカジ</t>
    </rPh>
    <rPh sb="9" eb="11">
      <t>バアイ</t>
    </rPh>
    <rPh sb="14" eb="16">
      <t>ネンブン</t>
    </rPh>
    <phoneticPr fontId="1"/>
  </si>
  <si>
    <t>総合診断結果、資金繰診断結果、個別指標診断結果</t>
    <rPh sb="0" eb="2">
      <t>ソウゴウ</t>
    </rPh>
    <rPh sb="2" eb="4">
      <t>シンダン</t>
    </rPh>
    <rPh sb="4" eb="6">
      <t>ケッカ</t>
    </rPh>
    <rPh sb="7" eb="10">
      <t>シキング</t>
    </rPh>
    <rPh sb="10" eb="12">
      <t>シンダン</t>
    </rPh>
    <rPh sb="12" eb="14">
      <t>ケッカ</t>
    </rPh>
    <rPh sb="15" eb="17">
      <t>コベツ</t>
    </rPh>
    <rPh sb="17" eb="19">
      <t>シヒョウ</t>
    </rPh>
    <rPh sb="19" eb="21">
      <t>シンダン</t>
    </rPh>
    <rPh sb="21" eb="23">
      <t>ケッカ</t>
    </rPh>
    <phoneticPr fontId="1"/>
  </si>
  <si>
    <t>提出はコピーで構いませんが、後日原本確認を実施します。</t>
    <rPh sb="0" eb="2">
      <t>テイシュツ</t>
    </rPh>
    <rPh sb="7" eb="8">
      <t>カマ</t>
    </rPh>
    <rPh sb="14" eb="16">
      <t>ゴジツ</t>
    </rPh>
    <rPh sb="16" eb="18">
      <t>ゲンポン</t>
    </rPh>
    <rPh sb="18" eb="20">
      <t>カクニン</t>
    </rPh>
    <rPh sb="21" eb="23">
      <t>ジッシ</t>
    </rPh>
    <phoneticPr fontId="1"/>
  </si>
  <si>
    <t>共同研究体形式で実施する場合は、事業者間の確認書、誓約書、協定書等</t>
    <rPh sb="0" eb="2">
      <t>キョウドウ</t>
    </rPh>
    <rPh sb="2" eb="4">
      <t>ケンキュウ</t>
    </rPh>
    <rPh sb="4" eb="5">
      <t>カラダ</t>
    </rPh>
    <rPh sb="5" eb="7">
      <t>ケイシキ</t>
    </rPh>
    <rPh sb="8" eb="10">
      <t>ジッシ</t>
    </rPh>
    <rPh sb="12" eb="14">
      <t>バアイ</t>
    </rPh>
    <rPh sb="16" eb="19">
      <t>ジギョウシャ</t>
    </rPh>
    <rPh sb="19" eb="20">
      <t>カン</t>
    </rPh>
    <rPh sb="21" eb="24">
      <t>カクニンショ</t>
    </rPh>
    <rPh sb="25" eb="28">
      <t>セイヤクショ</t>
    </rPh>
    <rPh sb="29" eb="32">
      <t>キョウテイショ</t>
    </rPh>
    <rPh sb="32" eb="33">
      <t>トウ</t>
    </rPh>
    <phoneticPr fontId="1"/>
  </si>
  <si>
    <t>上記以外で、事業遂行上必要と認められる資料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</si>
  <si>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みやぎ産業廃棄物３Ｒ等推進事業費補助金（循環ビジネス事業化支援）申請チェックリスト</t>
    <rPh sb="3" eb="8">
      <t>サンギョウハイキブツ</t>
    </rPh>
    <rPh sb="10" eb="19">
      <t>トウスイシンジギョウヒホジョキン</t>
    </rPh>
    <rPh sb="20" eb="22">
      <t>ジュンカン</t>
    </rPh>
    <rPh sb="26" eb="31">
      <t>ジギョウカシエン</t>
    </rPh>
    <rPh sb="32" eb="34">
      <t>シンセイ</t>
    </rPh>
    <phoneticPr fontId="1"/>
  </si>
  <si>
    <t>事業化検討</t>
    <rPh sb="0" eb="5">
      <t>ジギョウカケントウ</t>
    </rPh>
    <phoneticPr fontId="1"/>
  </si>
  <si>
    <t>研究開発</t>
    <rPh sb="0" eb="4">
      <t>ケンキュウカイハツ</t>
    </rPh>
    <phoneticPr fontId="1"/>
  </si>
  <si>
    <t>販売促進</t>
    <rPh sb="0" eb="4">
      <t>ハンバイソクシン</t>
    </rPh>
    <phoneticPr fontId="1"/>
  </si>
  <si>
    <t>【注意事項】
・赤セル：手入力、緑セル：リストから選択、白セル：自動入力（入力不要）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phoneticPr fontId="1"/>
  </si>
  <si>
    <t>令和８年度</t>
    <rPh sb="0" eb="2">
      <t>レイワ</t>
    </rPh>
    <rPh sb="3" eb="5">
      <t>ネンド</t>
    </rPh>
    <phoneticPr fontId="1"/>
  </si>
  <si>
    <t>令和８年度～令和９年度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</si>
  <si>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令和８年度～令和10年度</t>
    <rPh sb="0" eb="2">
      <t>レイワ</t>
    </rPh>
    <rPh sb="3" eb="5">
      <t>ネンド</t>
    </rPh>
    <rPh sb="6" eb="8">
      <t>レイワ</t>
    </rPh>
    <rPh sb="10" eb="12">
      <t>ネンド</t>
    </rPh>
    <phoneticPr fontId="1"/>
  </si>
  <si>
    <t>本書</t>
    <rPh sb="0" eb="2">
      <t>ホンショ</t>
    </rPh>
    <phoneticPr fontId="1"/>
  </si>
  <si>
    <t>別紙１</t>
  </si>
  <si>
    <t>別紙２</t>
    <rPh sb="0" eb="2">
      <t>ベッシ</t>
    </rPh>
    <phoneticPr fontId="1"/>
  </si>
  <si>
    <t>別紙３</t>
    <rPh sb="0" eb="2">
      <t>ベッシ</t>
    </rPh>
    <phoneticPr fontId="1"/>
  </si>
  <si>
    <t>別紙４</t>
    <rPh sb="0" eb="2">
      <t>ベッシ</t>
    </rPh>
    <phoneticPr fontId="1"/>
  </si>
  <si>
    <t>別紙５</t>
    <rPh sb="0" eb="2">
      <t>ベッシ</t>
    </rPh>
    <phoneticPr fontId="1"/>
  </si>
  <si>
    <t>別紙６</t>
    <rPh sb="0" eb="2">
      <t>ベッシ</t>
    </rPh>
    <phoneticPr fontId="1"/>
  </si>
  <si>
    <t>別紙７</t>
    <rPh sb="0" eb="2">
      <t>ベッシ</t>
    </rPh>
    <phoneticPr fontId="1"/>
  </si>
  <si>
    <t>別紙８</t>
    <rPh sb="0" eb="2">
      <t>ベッシ</t>
    </rPh>
    <phoneticPr fontId="1"/>
  </si>
  <si>
    <t>別紙９</t>
    <rPh sb="0" eb="2">
      <t>ベッシ</t>
    </rPh>
    <phoneticPr fontId="1"/>
  </si>
  <si>
    <t>別紙10</t>
    <rPh sb="0" eb="2">
      <t>ベッシ</t>
    </rPh>
    <phoneticPr fontId="1"/>
  </si>
  <si>
    <t>別紙14</t>
    <rPh sb="0" eb="2">
      <t>ベッシ</t>
    </rPh>
    <phoneticPr fontId="1"/>
  </si>
  <si>
    <t>別紙15</t>
    <rPh sb="0" eb="2">
      <t>ベッシ</t>
    </rPh>
    <phoneticPr fontId="1"/>
  </si>
  <si>
    <t>別紙16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</si>
</sst>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0" fillId="0" borderId="0" xfId="4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0" fontId="0" fillId="0" borderId="15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0" fontId="0" fillId="0" borderId="15" xfId="0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38" fontId="0" fillId="0" borderId="0" xfId="4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</xf>
    <xf numFmtId="0" fontId="0" fillId="2" borderId="9" xfId="0" applyFill="1" applyBorder="1" applyAlignment="1" applyProtection="1">
      <alignment horizontal="left" vertical="center" shrinkToFit="1"/>
    </xf>
    <xf numFmtId="0" fontId="0" fillId="2" borderId="10" xfId="0" applyFill="1" applyBorder="1" applyAlignment="1" applyProtection="1">
      <alignment horizontal="left" vertical="center" shrinkToFit="1"/>
    </xf>
    <xf numFmtId="0" fontId="0" fillId="2" borderId="5" xfId="0" applyFill="1" applyBorder="1" applyAlignment="1" applyProtection="1">
      <alignment horizontal="left" vertical="center" shrinkToFit="1"/>
    </xf>
    <xf numFmtId="0" fontId="0" fillId="2" borderId="6" xfId="0" applyFill="1" applyBorder="1" applyAlignment="1" applyProtection="1">
      <alignment horizontal="left" vertical="center" shrinkToFit="1"/>
    </xf>
    <xf numFmtId="0" fontId="0" fillId="2" borderId="7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</xf>
    <xf numFmtId="0" fontId="0" fillId="2" borderId="3" xfId="0" applyFill="1" applyBorder="1" applyAlignment="1" applyProtection="1">
      <alignment horizontal="left" vertical="center" shrinkToFit="1"/>
    </xf>
    <xf numFmtId="0" fontId="0" fillId="2" borderId="4" xfId="0" applyFill="1" applyBorder="1" applyAlignment="1" applyProtection="1">
      <alignment horizontal="left" vertical="center" shrinkToFit="1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177" fontId="0" fillId="3" borderId="2" xfId="0" applyNumberFormat="1" applyFill="1" applyBorder="1" applyAlignment="1" applyProtection="1">
      <alignment horizontal="left" vertical="center" shrinkToFit="1"/>
      <protection locked="0"/>
    </xf>
    <xf numFmtId="177" fontId="0" fillId="3" borderId="3" xfId="0" applyNumberForma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shrinkToFit="1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6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38" fontId="0" fillId="0" borderId="5" xfId="4" applyFont="1" applyBorder="1" applyAlignment="1" applyProtection="1">
      <alignment horizontal="right" vertical="center"/>
    </xf>
    <xf numFmtId="38" fontId="0" fillId="0" borderId="6" xfId="4" applyFont="1" applyBorder="1" applyAlignment="1" applyProtection="1">
      <alignment horizontal="right" vertical="center"/>
    </xf>
    <xf numFmtId="38" fontId="0" fillId="0" borderId="2" xfId="4" applyFont="1" applyBorder="1" applyAlignment="1" applyProtection="1">
      <alignment horizontal="right" vertical="center"/>
    </xf>
    <xf numFmtId="38" fontId="0" fillId="0" borderId="3" xfId="4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left" vertical="center" shrinkToFit="1"/>
    </xf>
    <xf numFmtId="178" fontId="0" fillId="3" borderId="2" xfId="0" applyNumberFormat="1" applyFill="1" applyBorder="1" applyAlignment="1" applyProtection="1">
      <alignment horizontal="right" vertical="center" shrinkToFit="1"/>
      <protection locked="0"/>
    </xf>
    <xf numFmtId="178" fontId="0" fillId="3" borderId="3" xfId="0" applyNumberFormat="1" applyFill="1" applyBorder="1" applyAlignment="1" applyProtection="1">
      <alignment horizontal="right" vertical="center" shrinkToFit="1"/>
      <protection locked="0"/>
    </xf>
    <xf numFmtId="0" fontId="0" fillId="2" borderId="2" xfId="0" applyFont="1" applyFill="1" applyBorder="1" applyAlignment="1" applyProtection="1">
      <alignment horizontal="left" vertical="center" shrinkToFit="1"/>
    </xf>
    <xf numFmtId="0" fontId="9" fillId="2" borderId="3" xfId="0" applyFont="1" applyFill="1" applyBorder="1" applyAlignment="1" applyProtection="1">
      <alignment horizontal="left" vertical="center" shrinkToFit="1"/>
    </xf>
    <xf numFmtId="0" fontId="9" fillId="2" borderId="4" xfId="0" applyFont="1" applyFill="1" applyBorder="1" applyAlignment="1" applyProtection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</xf>
    <xf numFmtId="12" fontId="0" fillId="0" borderId="2" xfId="0" applyNumberFormat="1" applyBorder="1" applyAlignment="1" applyProtection="1">
      <alignment horizontal="left" vertical="center"/>
    </xf>
    <xf numFmtId="12" fontId="0" fillId="0" borderId="3" xfId="0" applyNumberFormat="1" applyBorder="1" applyAlignment="1" applyProtection="1">
      <alignment horizontal="left" vertical="center"/>
    </xf>
    <xf numFmtId="12" fontId="0" fillId="0" borderId="4" xfId="0" applyNumberFormat="1" applyBorder="1" applyAlignment="1" applyProtection="1">
      <alignment horizontal="left" vertical="center"/>
    </xf>
    <xf numFmtId="38" fontId="0" fillId="0" borderId="5" xfId="4" applyFont="1" applyFill="1" applyBorder="1" applyAlignment="1" applyProtection="1">
      <alignment horizontal="right" vertical="center"/>
    </xf>
    <xf numFmtId="38" fontId="0" fillId="0" borderId="6" xfId="4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38" fontId="0" fillId="3" borderId="8" xfId="4" applyFont="1" applyFill="1" applyBorder="1" applyAlignment="1" applyProtection="1">
      <alignment horizontal="right" vertical="center"/>
      <protection locked="0"/>
    </xf>
    <xf numFmtId="38" fontId="0" fillId="3" borderId="9" xfId="4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38" fontId="0" fillId="3" borderId="2" xfId="4" applyFont="1" applyFill="1" applyBorder="1" applyAlignment="1" applyProtection="1">
      <alignment horizontal="right" vertical="center"/>
      <protection locked="0"/>
    </xf>
    <xf numFmtId="38" fontId="0" fillId="3" borderId="3" xfId="4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shrinkToFit="1"/>
      <protection locked="0"/>
    </xf>
    <xf numFmtId="38" fontId="0" fillId="4" borderId="5" xfId="4" applyFont="1" applyFill="1" applyBorder="1" applyAlignment="1" applyProtection="1">
      <alignment horizontal="right" vertical="center"/>
    </xf>
    <xf numFmtId="38" fontId="0" fillId="4" borderId="6" xfId="4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center" vertical="center"/>
    </xf>
    <xf numFmtId="177" fontId="0" fillId="3" borderId="15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24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1</xdr:rowOff>
    </xdr:from>
    <xdr:to>
      <xdr:col>16</xdr:col>
      <xdr:colOff>0</xdr:colOff>
      <xdr:row>24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47800" y="5057776"/>
          <a:ext cx="1800225" cy="476249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23</xdr:col>
      <xdr:colOff>9525</xdr:colOff>
      <xdr:row>20</xdr:row>
      <xdr:rowOff>0</xdr:rowOff>
    </xdr:from>
    <xdr:to>
      <xdr:col>32</xdr:col>
      <xdr:colOff>0</xdr:colOff>
      <xdr:row>21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657725" y="4581525"/>
          <a:ext cx="1790700" cy="2381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22</xdr:col>
      <xdr:colOff>47626</xdr:colOff>
      <xdr:row>16</xdr:row>
      <xdr:rowOff>114300</xdr:rowOff>
    </xdr:from>
    <xdr:to>
      <xdr:col>30</xdr:col>
      <xdr:colOff>57150</xdr:colOff>
      <xdr:row>18</xdr:row>
      <xdr:rowOff>38100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324351" y="3743325"/>
          <a:ext cx="1381124" cy="4000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 spc="-100" baseline="0"/>
            <a:t>緑色のセルはドロップダウンリストから選択してください。</a:t>
          </a:r>
        </a:p>
      </xdr:txBody>
    </xdr:sp>
    <xdr:clientData/>
  </xdr:twoCellAnchor>
  <xdr:twoCellAnchor>
    <xdr:from>
      <xdr:col>15</xdr:col>
      <xdr:colOff>247650</xdr:colOff>
      <xdr:row>18</xdr:row>
      <xdr:rowOff>33338</xdr:rowOff>
    </xdr:from>
    <xdr:to>
      <xdr:col>22</xdr:col>
      <xdr:colOff>57151</xdr:colOff>
      <xdr:row>20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3238500" y="4138613"/>
          <a:ext cx="1095376" cy="59531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114301</xdr:colOff>
      <xdr:row>18</xdr:row>
      <xdr:rowOff>38100</xdr:rowOff>
    </xdr:from>
    <xdr:to>
      <xdr:col>22</xdr:col>
      <xdr:colOff>47625</xdr:colOff>
      <xdr:row>19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3105151" y="4143375"/>
          <a:ext cx="1219199" cy="4000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18</xdr:row>
      <xdr:rowOff>28575</xdr:rowOff>
    </xdr:from>
    <xdr:to>
      <xdr:col>26</xdr:col>
      <xdr:colOff>42863</xdr:colOff>
      <xdr:row>19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5000625" y="4133850"/>
          <a:ext cx="4763" cy="304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22</xdr:row>
      <xdr:rowOff>0</xdr:rowOff>
    </xdr:from>
    <xdr:to>
      <xdr:col>32</xdr:col>
      <xdr:colOff>0</xdr:colOff>
      <xdr:row>24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4657725" y="5057775"/>
          <a:ext cx="1790700" cy="4762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view="pageBreakPreview" zoomScaleNormal="100" zoomScaleSheetLayoutView="100" workbookViewId="0"/>
  </sheetViews>
  <sheetFormatPr defaultColWidth="2.25" defaultRowHeight="18.75"/>
  <cols>
    <col min="1" max="1" width="2.625" style="24" customWidth="1"/>
    <col min="2" max="2" width="2.625" style="25" customWidth="1"/>
    <col min="3" max="3" width="3.25" style="25" customWidth="1"/>
    <col min="4" max="33" width="2.625" style="25" customWidth="1"/>
    <col min="34" max="16384" width="2.25" style="28"/>
  </cols>
  <sheetData>
    <row r="1" spans="1:36" ht="19.5" thickBot="1">
      <c r="F1" s="26"/>
      <c r="R1" s="27"/>
      <c r="S1" s="27"/>
      <c r="T1" s="27"/>
      <c r="U1" s="27"/>
      <c r="W1" s="64" t="s">
        <v>68</v>
      </c>
      <c r="X1" s="64"/>
      <c r="Y1" s="64"/>
      <c r="Z1" s="59"/>
      <c r="AA1" s="60"/>
      <c r="AB1" s="60"/>
      <c r="AC1" s="60"/>
      <c r="AD1" s="60"/>
      <c r="AE1" s="60"/>
      <c r="AF1" s="60"/>
    </row>
    <row r="2" spans="1:36" ht="28.5" customHeight="1" thickBot="1">
      <c r="A2" s="61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/>
    </row>
    <row r="3" spans="1:36" s="31" customFormat="1" ht="6.7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6">
      <c r="A4" s="32">
        <v>1</v>
      </c>
      <c r="B4" s="33" t="s">
        <v>26</v>
      </c>
    </row>
    <row r="5" spans="1:36">
      <c r="B5" s="53" t="s">
        <v>4</v>
      </c>
      <c r="C5" s="54"/>
      <c r="D5" s="54"/>
      <c r="E5" s="54"/>
      <c r="F5" s="54"/>
      <c r="G5" s="55"/>
      <c r="H5" s="5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8"/>
    </row>
    <row r="6" spans="1:36">
      <c r="B6" s="53" t="s">
        <v>49</v>
      </c>
      <c r="C6" s="54"/>
      <c r="D6" s="54"/>
      <c r="E6" s="54"/>
      <c r="F6" s="54"/>
      <c r="G6" s="55"/>
      <c r="H6" s="56"/>
      <c r="I6" s="57"/>
      <c r="J6" s="57"/>
      <c r="K6" s="57"/>
      <c r="L6" s="57"/>
      <c r="M6" s="57"/>
      <c r="N6" s="57"/>
      <c r="O6" s="57"/>
      <c r="P6" s="58"/>
      <c r="Q6" s="53" t="s">
        <v>50</v>
      </c>
      <c r="R6" s="54"/>
      <c r="S6" s="54"/>
      <c r="T6" s="54"/>
      <c r="U6" s="55"/>
      <c r="V6" s="56"/>
      <c r="W6" s="57"/>
      <c r="X6" s="57"/>
      <c r="Y6" s="57"/>
      <c r="Z6" s="57"/>
      <c r="AA6" s="57"/>
      <c r="AB6" s="57"/>
      <c r="AC6" s="57"/>
      <c r="AD6" s="57"/>
      <c r="AE6" s="57"/>
      <c r="AF6" s="58"/>
    </row>
    <row r="7" spans="1:36">
      <c r="B7" s="42" t="s">
        <v>0</v>
      </c>
      <c r="C7" s="43"/>
      <c r="D7" s="43"/>
      <c r="E7" s="43"/>
      <c r="F7" s="43"/>
      <c r="G7" s="44"/>
      <c r="H7" s="34" t="s">
        <v>29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9"/>
    </row>
    <row r="8" spans="1:36">
      <c r="B8" s="45"/>
      <c r="C8" s="46"/>
      <c r="D8" s="46"/>
      <c r="E8" s="46"/>
      <c r="F8" s="46"/>
      <c r="G8" s="47"/>
      <c r="H8" s="50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6">
      <c r="B9" s="53" t="s">
        <v>9</v>
      </c>
      <c r="C9" s="54"/>
      <c r="D9" s="54"/>
      <c r="E9" s="54"/>
      <c r="F9" s="54"/>
      <c r="G9" s="55"/>
      <c r="H9" s="56"/>
      <c r="I9" s="57"/>
      <c r="J9" s="57"/>
      <c r="K9" s="57"/>
      <c r="L9" s="57"/>
      <c r="M9" s="57"/>
      <c r="N9" s="57"/>
      <c r="O9" s="57"/>
      <c r="P9" s="58"/>
      <c r="Q9" s="53" t="s">
        <v>24</v>
      </c>
      <c r="R9" s="54"/>
      <c r="S9" s="54"/>
      <c r="T9" s="54"/>
      <c r="U9" s="55"/>
      <c r="V9" s="56"/>
      <c r="W9" s="57"/>
      <c r="X9" s="57"/>
      <c r="Y9" s="57"/>
      <c r="Z9" s="57"/>
      <c r="AA9" s="57"/>
      <c r="AB9" s="57"/>
      <c r="AC9" s="57"/>
      <c r="AD9" s="57"/>
      <c r="AE9" s="57"/>
      <c r="AF9" s="58"/>
    </row>
    <row r="10" spans="1:36">
      <c r="B10" s="53" t="s">
        <v>8</v>
      </c>
      <c r="C10" s="54"/>
      <c r="D10" s="54"/>
      <c r="E10" s="54"/>
      <c r="F10" s="54"/>
      <c r="G10" s="55"/>
      <c r="H10" s="56"/>
      <c r="I10" s="57"/>
      <c r="J10" s="57"/>
      <c r="K10" s="57"/>
      <c r="L10" s="57"/>
      <c r="M10" s="57"/>
      <c r="N10" s="57"/>
      <c r="O10" s="57"/>
      <c r="P10" s="58"/>
      <c r="Q10" s="53" t="s">
        <v>25</v>
      </c>
      <c r="R10" s="54"/>
      <c r="S10" s="54"/>
      <c r="T10" s="54"/>
      <c r="U10" s="55"/>
      <c r="V10" s="56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6">
      <c r="B11" s="53" t="s">
        <v>1</v>
      </c>
      <c r="C11" s="54"/>
      <c r="D11" s="54"/>
      <c r="E11" s="54"/>
      <c r="F11" s="54"/>
      <c r="G11" s="55"/>
      <c r="H11" s="56"/>
      <c r="I11" s="57"/>
      <c r="J11" s="57"/>
      <c r="K11" s="57"/>
      <c r="L11" s="57"/>
      <c r="M11" s="57"/>
      <c r="N11" s="57"/>
      <c r="O11" s="57"/>
      <c r="P11" s="58"/>
      <c r="Q11" s="53" t="s">
        <v>2</v>
      </c>
      <c r="R11" s="54"/>
      <c r="S11" s="54"/>
      <c r="T11" s="54"/>
      <c r="U11" s="55"/>
      <c r="V11" s="56"/>
      <c r="W11" s="57"/>
      <c r="X11" s="57"/>
      <c r="Y11" s="57"/>
      <c r="Z11" s="57"/>
      <c r="AA11" s="57"/>
      <c r="AB11" s="57"/>
      <c r="AC11" s="57"/>
      <c r="AD11" s="57"/>
      <c r="AE11" s="57"/>
      <c r="AF11" s="58"/>
    </row>
    <row r="12" spans="1:36">
      <c r="B12" s="53" t="s">
        <v>3</v>
      </c>
      <c r="C12" s="54"/>
      <c r="D12" s="54"/>
      <c r="E12" s="54"/>
      <c r="F12" s="54"/>
      <c r="G12" s="55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8"/>
    </row>
    <row r="13" spans="1:36" ht="6" customHeight="1"/>
    <row r="14" spans="1:36">
      <c r="A14" s="32">
        <v>2</v>
      </c>
      <c r="B14" s="33" t="s">
        <v>27</v>
      </c>
      <c r="AJ14" s="28" t="str">
        <f>""</f>
        <v/>
      </c>
    </row>
    <row r="15" spans="1:36">
      <c r="B15" s="53" t="s">
        <v>5</v>
      </c>
      <c r="C15" s="54"/>
      <c r="D15" s="54"/>
      <c r="E15" s="54"/>
      <c r="F15" s="54"/>
      <c r="G15" s="5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36">
      <c r="B16" s="53" t="s">
        <v>6</v>
      </c>
      <c r="C16" s="54"/>
      <c r="D16" s="54"/>
      <c r="E16" s="54"/>
      <c r="F16" s="54"/>
      <c r="G16" s="5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</row>
    <row r="17" spans="1:32" ht="18.75" customHeight="1">
      <c r="B17" s="53" t="s">
        <v>0</v>
      </c>
      <c r="C17" s="54"/>
      <c r="D17" s="54"/>
      <c r="E17" s="54"/>
      <c r="F17" s="54"/>
      <c r="G17" s="5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</row>
    <row r="18" spans="1:32" ht="18.75" customHeight="1">
      <c r="B18" s="53" t="s">
        <v>31</v>
      </c>
      <c r="C18" s="54"/>
      <c r="D18" s="54"/>
      <c r="E18" s="54"/>
      <c r="F18" s="54"/>
      <c r="G18" s="54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</row>
    <row r="19" spans="1:32" ht="18.75" customHeight="1">
      <c r="B19" s="53" t="s">
        <v>69</v>
      </c>
      <c r="C19" s="54"/>
      <c r="D19" s="54"/>
      <c r="E19" s="54"/>
      <c r="F19" s="54"/>
      <c r="G19" s="55"/>
      <c r="H19" s="78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80"/>
    </row>
    <row r="20" spans="1:32" ht="18.75" customHeight="1">
      <c r="B20" s="66" t="s">
        <v>10</v>
      </c>
      <c r="C20" s="66"/>
      <c r="D20" s="66"/>
      <c r="E20" s="66"/>
      <c r="F20" s="66"/>
      <c r="G20" s="66"/>
      <c r="H20" s="67"/>
      <c r="I20" s="68"/>
      <c r="J20" s="68"/>
      <c r="K20" s="68"/>
      <c r="L20" s="68"/>
      <c r="M20" s="68"/>
      <c r="N20" s="68"/>
      <c r="O20" s="68"/>
      <c r="P20" s="69"/>
      <c r="Q20" s="70" t="s">
        <v>51</v>
      </c>
      <c r="R20" s="70"/>
      <c r="S20" s="70"/>
      <c r="T20" s="70"/>
      <c r="U20" s="70"/>
      <c r="V20" s="70"/>
      <c r="W20" s="71"/>
      <c r="X20" s="72"/>
      <c r="Y20" s="73"/>
      <c r="Z20" s="73"/>
      <c r="AA20" s="73"/>
      <c r="AB20" s="73"/>
      <c r="AC20" s="73"/>
      <c r="AD20" s="73"/>
      <c r="AE20" s="73"/>
      <c r="AF20" s="74"/>
    </row>
    <row r="21" spans="1:32" ht="18.75" customHeight="1">
      <c r="B21" s="66" t="s">
        <v>7</v>
      </c>
      <c r="C21" s="66"/>
      <c r="D21" s="66"/>
      <c r="E21" s="66"/>
      <c r="F21" s="66"/>
      <c r="G21" s="66"/>
      <c r="H21" s="67"/>
      <c r="I21" s="68"/>
      <c r="J21" s="68"/>
      <c r="K21" s="68"/>
      <c r="L21" s="68"/>
      <c r="M21" s="68"/>
      <c r="N21" s="68"/>
      <c r="O21" s="68"/>
      <c r="P21" s="69"/>
      <c r="Q21" s="70" t="s">
        <v>30</v>
      </c>
      <c r="R21" s="70"/>
      <c r="S21" s="70"/>
      <c r="T21" s="70"/>
      <c r="U21" s="70"/>
      <c r="V21" s="70"/>
      <c r="W21" s="70"/>
      <c r="X21" s="75" t="str">
        <f>IFERROR(VLOOKUP($H$21,リスト!$D$2:$E$4,2,FALSE),"")</f>
        <v/>
      </c>
      <c r="Y21" s="76"/>
      <c r="Z21" s="76"/>
      <c r="AA21" s="76"/>
      <c r="AB21" s="76"/>
      <c r="AC21" s="76"/>
      <c r="AD21" s="76"/>
      <c r="AE21" s="76"/>
      <c r="AF21" s="77"/>
    </row>
    <row r="22" spans="1:32" ht="18.75" customHeight="1">
      <c r="B22" s="90" t="s">
        <v>47</v>
      </c>
      <c r="C22" s="90"/>
      <c r="D22" s="90"/>
      <c r="E22" s="90"/>
      <c r="F22" s="90"/>
      <c r="G22" s="90"/>
      <c r="H22" s="91"/>
      <c r="I22" s="92"/>
      <c r="J22" s="92"/>
      <c r="K22" s="92"/>
      <c r="L22" s="92"/>
      <c r="M22" s="92"/>
      <c r="N22" s="92"/>
      <c r="O22" s="92"/>
      <c r="P22" s="35" t="s">
        <v>32</v>
      </c>
      <c r="Q22" s="93" t="s">
        <v>65</v>
      </c>
      <c r="R22" s="94"/>
      <c r="S22" s="94"/>
      <c r="T22" s="94"/>
      <c r="U22" s="94"/>
      <c r="V22" s="94"/>
      <c r="W22" s="95"/>
      <c r="X22" s="91"/>
      <c r="Y22" s="92"/>
      <c r="Z22" s="92"/>
      <c r="AA22" s="92"/>
      <c r="AB22" s="92"/>
      <c r="AC22" s="92"/>
      <c r="AD22" s="92"/>
      <c r="AE22" s="92"/>
      <c r="AF22" s="36" t="s">
        <v>32</v>
      </c>
    </row>
    <row r="23" spans="1:32" ht="18.75" customHeight="1">
      <c r="B23" s="96" t="s">
        <v>66</v>
      </c>
      <c r="C23" s="66"/>
      <c r="D23" s="66"/>
      <c r="E23" s="66"/>
      <c r="F23" s="66"/>
      <c r="G23" s="66"/>
      <c r="H23" s="97" t="str">
        <f>IFERROR(VLOOKUP($X$20,リスト!$C$2:$F$5,4,FALSE),"")</f>
        <v/>
      </c>
      <c r="I23" s="98"/>
      <c r="J23" s="98"/>
      <c r="K23" s="98"/>
      <c r="L23" s="98"/>
      <c r="M23" s="98"/>
      <c r="N23" s="98"/>
      <c r="O23" s="98"/>
      <c r="P23" s="99"/>
      <c r="Q23" s="66" t="s">
        <v>11</v>
      </c>
      <c r="R23" s="66"/>
      <c r="S23" s="66"/>
      <c r="T23" s="66"/>
      <c r="U23" s="66"/>
      <c r="V23" s="66"/>
      <c r="W23" s="66"/>
      <c r="X23" s="100">
        <f>IF(H20="研究開発",IF(X20="重点枠",7000000,IF(H21="3年",5000000,7500000)),2000000)</f>
        <v>2000000</v>
      </c>
      <c r="Y23" s="101"/>
      <c r="Z23" s="101"/>
      <c r="AA23" s="101"/>
      <c r="AB23" s="101"/>
      <c r="AC23" s="101"/>
      <c r="AD23" s="101"/>
      <c r="AE23" s="101"/>
      <c r="AF23" s="36" t="s">
        <v>32</v>
      </c>
    </row>
    <row r="24" spans="1:32" ht="18.75" customHeight="1">
      <c r="B24" s="66" t="s">
        <v>67</v>
      </c>
      <c r="C24" s="66"/>
      <c r="D24" s="66"/>
      <c r="E24" s="66"/>
      <c r="F24" s="66"/>
      <c r="G24" s="66"/>
      <c r="H24" s="81" t="str">
        <f>IFERROR(ROUNDDOWN($X$22*$H$23,-3),"")</f>
        <v/>
      </c>
      <c r="I24" s="82"/>
      <c r="J24" s="82"/>
      <c r="K24" s="82"/>
      <c r="L24" s="82"/>
      <c r="M24" s="82"/>
      <c r="N24" s="82"/>
      <c r="O24" s="82"/>
      <c r="P24" s="37" t="s">
        <v>32</v>
      </c>
      <c r="Q24" s="70" t="s">
        <v>12</v>
      </c>
      <c r="R24" s="70"/>
      <c r="S24" s="70"/>
      <c r="T24" s="70"/>
      <c r="U24" s="70"/>
      <c r="V24" s="70"/>
      <c r="W24" s="70"/>
      <c r="X24" s="83">
        <f>IFERROR(IF($H$24&gt;$X$23,$X$23,$H$24),"")</f>
        <v>2000000</v>
      </c>
      <c r="Y24" s="84"/>
      <c r="Z24" s="84"/>
      <c r="AA24" s="84"/>
      <c r="AB24" s="84"/>
      <c r="AC24" s="84"/>
      <c r="AD24" s="84"/>
      <c r="AE24" s="84"/>
      <c r="AF24" s="37" t="s">
        <v>32</v>
      </c>
    </row>
    <row r="25" spans="1:32" ht="18.75" customHeight="1">
      <c r="B25" s="38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9"/>
      <c r="O25" s="39"/>
      <c r="P25" s="40"/>
    </row>
    <row r="26" spans="1:32" ht="18.75" customHeight="1">
      <c r="B26" s="85" t="s">
        <v>94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</row>
    <row r="27" spans="1:32" ht="18.75" customHeight="1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</row>
    <row r="28" spans="1:32" ht="18.75" customHeight="1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</row>
    <row r="29" spans="1:32" ht="18.75" customHeight="1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</row>
    <row r="30" spans="1:3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</row>
    <row r="32" spans="1:32">
      <c r="A32" s="32">
        <v>3</v>
      </c>
      <c r="B32" s="33" t="s">
        <v>28</v>
      </c>
      <c r="C32" s="28"/>
    </row>
    <row r="33" spans="2:32">
      <c r="B33" s="41" t="s">
        <v>73</v>
      </c>
      <c r="C33" s="87" t="s">
        <v>34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  <c r="X33" s="87" t="s">
        <v>48</v>
      </c>
      <c r="Y33" s="88"/>
      <c r="Z33" s="88"/>
      <c r="AA33" s="88"/>
      <c r="AB33" s="88"/>
      <c r="AC33" s="88"/>
      <c r="AD33" s="88"/>
      <c r="AE33" s="88"/>
      <c r="AF33" s="89"/>
    </row>
    <row r="34" spans="2:32" ht="18.75" customHeight="1">
      <c r="B34" s="23"/>
      <c r="C34" s="41">
        <v>1</v>
      </c>
      <c r="D34" s="102" t="s">
        <v>37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145" t="s">
        <v>98</v>
      </c>
      <c r="Y34" s="146"/>
      <c r="Z34" s="146"/>
      <c r="AA34" s="146"/>
      <c r="AB34" s="146"/>
      <c r="AC34" s="146"/>
      <c r="AD34" s="146"/>
      <c r="AE34" s="146"/>
      <c r="AF34" s="147"/>
    </row>
    <row r="35" spans="2:32" ht="18.75" customHeight="1">
      <c r="B35" s="23"/>
      <c r="C35" s="41">
        <v>2</v>
      </c>
      <c r="D35" s="102" t="s">
        <v>74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  <c r="X35" s="145" t="s">
        <v>39</v>
      </c>
      <c r="Y35" s="146"/>
      <c r="Z35" s="146"/>
      <c r="AA35" s="146"/>
      <c r="AB35" s="146"/>
      <c r="AC35" s="146"/>
      <c r="AD35" s="146"/>
      <c r="AE35" s="146"/>
      <c r="AF35" s="147"/>
    </row>
    <row r="36" spans="2:32" ht="18.75" customHeight="1">
      <c r="B36" s="23"/>
      <c r="C36" s="41">
        <v>3</v>
      </c>
      <c r="D36" s="102" t="s">
        <v>35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4"/>
      <c r="X36" s="145" t="s">
        <v>38</v>
      </c>
      <c r="Y36" s="146"/>
      <c r="Z36" s="146"/>
      <c r="AA36" s="146"/>
      <c r="AB36" s="146"/>
      <c r="AC36" s="146"/>
      <c r="AD36" s="146"/>
      <c r="AE36" s="146"/>
      <c r="AF36" s="147"/>
    </row>
    <row r="37" spans="2:32" ht="18.75" customHeight="1">
      <c r="B37" s="23"/>
      <c r="C37" s="41">
        <v>4</v>
      </c>
      <c r="D37" s="102" t="s">
        <v>40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4"/>
      <c r="X37" s="145" t="s">
        <v>99</v>
      </c>
      <c r="Y37" s="146"/>
      <c r="Z37" s="146"/>
      <c r="AA37" s="146"/>
      <c r="AB37" s="146"/>
      <c r="AC37" s="146"/>
      <c r="AD37" s="146"/>
      <c r="AE37" s="146"/>
      <c r="AF37" s="147"/>
    </row>
    <row r="38" spans="2:32" ht="18.75" customHeight="1">
      <c r="B38" s="23"/>
      <c r="C38" s="41">
        <v>5</v>
      </c>
      <c r="D38" s="102" t="s">
        <v>75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4"/>
      <c r="X38" s="145" t="s">
        <v>100</v>
      </c>
      <c r="Y38" s="146"/>
      <c r="Z38" s="146"/>
      <c r="AA38" s="146"/>
      <c r="AB38" s="146"/>
      <c r="AC38" s="146"/>
      <c r="AD38" s="146"/>
      <c r="AE38" s="146"/>
      <c r="AF38" s="147"/>
    </row>
    <row r="39" spans="2:32" ht="18.75" customHeight="1">
      <c r="B39" s="23"/>
      <c r="C39" s="41">
        <v>6</v>
      </c>
      <c r="D39" s="102" t="s">
        <v>36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4"/>
      <c r="X39" s="145" t="s">
        <v>101</v>
      </c>
      <c r="Y39" s="146"/>
      <c r="Z39" s="146"/>
      <c r="AA39" s="146"/>
      <c r="AB39" s="146"/>
      <c r="AC39" s="146"/>
      <c r="AD39" s="146"/>
      <c r="AE39" s="146"/>
      <c r="AF39" s="147"/>
    </row>
    <row r="40" spans="2:32" ht="18.75" customHeight="1">
      <c r="B40" s="23"/>
      <c r="C40" s="41">
        <v>7</v>
      </c>
      <c r="D40" s="102" t="s">
        <v>41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45" t="s">
        <v>102</v>
      </c>
      <c r="Y40" s="146"/>
      <c r="Z40" s="146"/>
      <c r="AA40" s="146"/>
      <c r="AB40" s="146"/>
      <c r="AC40" s="146"/>
      <c r="AD40" s="146"/>
      <c r="AE40" s="146"/>
      <c r="AF40" s="147"/>
    </row>
    <row r="41" spans="2:32" ht="18.75" customHeight="1">
      <c r="B41" s="23"/>
      <c r="C41" s="41">
        <v>8</v>
      </c>
      <c r="D41" s="102" t="s">
        <v>42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4"/>
      <c r="X41" s="145" t="s">
        <v>103</v>
      </c>
      <c r="Y41" s="146"/>
      <c r="Z41" s="146"/>
      <c r="AA41" s="146"/>
      <c r="AB41" s="146"/>
      <c r="AC41" s="146"/>
      <c r="AD41" s="146"/>
      <c r="AE41" s="146"/>
      <c r="AF41" s="147"/>
    </row>
    <row r="42" spans="2:32" ht="18.75" customHeight="1">
      <c r="B42" s="23"/>
      <c r="C42" s="41">
        <v>9</v>
      </c>
      <c r="D42" s="102" t="s">
        <v>80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45" t="s">
        <v>104</v>
      </c>
      <c r="Y42" s="146"/>
      <c r="Z42" s="146"/>
      <c r="AA42" s="146"/>
      <c r="AB42" s="146"/>
      <c r="AC42" s="146"/>
      <c r="AD42" s="146"/>
      <c r="AE42" s="146"/>
      <c r="AF42" s="147"/>
    </row>
    <row r="43" spans="2:32" ht="36" customHeight="1">
      <c r="B43" s="23"/>
      <c r="C43" s="41">
        <v>10</v>
      </c>
      <c r="D43" s="102" t="s">
        <v>43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4"/>
      <c r="X43" s="145" t="s">
        <v>105</v>
      </c>
      <c r="Y43" s="146"/>
      <c r="Z43" s="146"/>
      <c r="AA43" s="146"/>
      <c r="AB43" s="146"/>
      <c r="AC43" s="146"/>
      <c r="AD43" s="146"/>
      <c r="AE43" s="146"/>
      <c r="AF43" s="147"/>
    </row>
    <row r="44" spans="2:32" ht="51" customHeight="1">
      <c r="B44" s="23"/>
      <c r="C44" s="41">
        <v>11</v>
      </c>
      <c r="D44" s="175" t="s">
        <v>81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6"/>
      <c r="X44" s="168" t="s">
        <v>85</v>
      </c>
      <c r="Y44" s="169"/>
      <c r="Z44" s="169"/>
      <c r="AA44" s="169"/>
      <c r="AB44" s="169"/>
      <c r="AC44" s="169"/>
      <c r="AD44" s="169"/>
      <c r="AE44" s="169"/>
      <c r="AF44" s="170"/>
    </row>
    <row r="45" spans="2:32" ht="18.75" customHeight="1">
      <c r="B45" s="23"/>
      <c r="C45" s="41">
        <v>12</v>
      </c>
      <c r="D45" s="102" t="s">
        <v>44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4"/>
      <c r="X45" s="171" t="s">
        <v>86</v>
      </c>
      <c r="Y45" s="172"/>
      <c r="Z45" s="172"/>
      <c r="AA45" s="172"/>
      <c r="AB45" s="172"/>
      <c r="AC45" s="172"/>
      <c r="AD45" s="172"/>
      <c r="AE45" s="172"/>
      <c r="AF45" s="173"/>
    </row>
    <row r="46" spans="2:32" ht="36" customHeight="1">
      <c r="B46" s="23"/>
      <c r="C46" s="41">
        <v>13</v>
      </c>
      <c r="D46" s="102" t="s">
        <v>82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4"/>
      <c r="X46" s="162" t="s">
        <v>87</v>
      </c>
      <c r="Y46" s="163"/>
      <c r="Z46" s="163"/>
      <c r="AA46" s="163"/>
      <c r="AB46" s="163"/>
      <c r="AC46" s="163"/>
      <c r="AD46" s="163"/>
      <c r="AE46" s="163"/>
      <c r="AF46" s="164"/>
    </row>
    <row r="47" spans="2:32" ht="36" customHeight="1">
      <c r="B47" s="23"/>
      <c r="C47" s="41">
        <v>14</v>
      </c>
      <c r="D47" s="102" t="s">
        <v>83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4"/>
      <c r="X47" s="165" t="s">
        <v>87</v>
      </c>
      <c r="Y47" s="166"/>
      <c r="Z47" s="166"/>
      <c r="AA47" s="166"/>
      <c r="AB47" s="166"/>
      <c r="AC47" s="166"/>
      <c r="AD47" s="166"/>
      <c r="AE47" s="166"/>
      <c r="AF47" s="167"/>
    </row>
    <row r="48" spans="2:32" ht="18.75" customHeight="1">
      <c r="B48" s="23"/>
      <c r="C48" s="41">
        <v>15</v>
      </c>
      <c r="D48" s="102" t="s">
        <v>45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145" t="s">
        <v>106</v>
      </c>
      <c r="Y48" s="146"/>
      <c r="Z48" s="146"/>
      <c r="AA48" s="146"/>
      <c r="AB48" s="146"/>
      <c r="AC48" s="146"/>
      <c r="AD48" s="146"/>
      <c r="AE48" s="146"/>
      <c r="AF48" s="147"/>
    </row>
    <row r="49" spans="2:32" ht="35.25" customHeight="1">
      <c r="B49" s="23"/>
      <c r="C49" s="41">
        <v>16</v>
      </c>
      <c r="D49" s="102" t="s">
        <v>46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4"/>
      <c r="X49" s="145" t="s">
        <v>107</v>
      </c>
      <c r="Y49" s="146"/>
      <c r="Z49" s="146"/>
      <c r="AA49" s="146"/>
      <c r="AB49" s="146"/>
      <c r="AC49" s="146"/>
      <c r="AD49" s="146"/>
      <c r="AE49" s="146"/>
      <c r="AF49" s="147"/>
    </row>
    <row r="50" spans="2:32" ht="35.25" customHeight="1">
      <c r="B50" s="23"/>
      <c r="C50" s="41">
        <v>17</v>
      </c>
      <c r="D50" s="102" t="s">
        <v>76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4"/>
      <c r="X50" s="145" t="s">
        <v>108</v>
      </c>
      <c r="Y50" s="146"/>
      <c r="Z50" s="146"/>
      <c r="AA50" s="146"/>
      <c r="AB50" s="146"/>
      <c r="AC50" s="146"/>
      <c r="AD50" s="146"/>
      <c r="AE50" s="146"/>
      <c r="AF50" s="147"/>
    </row>
    <row r="51" spans="2:32" ht="35.25" customHeight="1">
      <c r="B51" s="23"/>
      <c r="C51" s="41">
        <v>18</v>
      </c>
      <c r="D51" s="102" t="s">
        <v>84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4"/>
      <c r="X51" s="145"/>
      <c r="Y51" s="146"/>
      <c r="Z51" s="146"/>
      <c r="AA51" s="146"/>
      <c r="AB51" s="146"/>
      <c r="AC51" s="146"/>
      <c r="AD51" s="146"/>
      <c r="AE51" s="146"/>
      <c r="AF51" s="147"/>
    </row>
    <row r="52" spans="2:32" ht="18.75" customHeight="1">
      <c r="B52" s="23"/>
      <c r="C52" s="41">
        <v>19</v>
      </c>
      <c r="D52" s="102" t="s">
        <v>78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4"/>
      <c r="X52" s="145" t="s">
        <v>109</v>
      </c>
      <c r="Y52" s="146"/>
      <c r="Z52" s="146"/>
      <c r="AA52" s="146"/>
      <c r="AB52" s="146"/>
      <c r="AC52" s="146"/>
      <c r="AD52" s="146"/>
      <c r="AE52" s="146"/>
      <c r="AF52" s="147"/>
    </row>
    <row r="53" spans="2:32" ht="18.75" customHeight="1">
      <c r="B53" s="23"/>
      <c r="C53" s="41">
        <v>20</v>
      </c>
      <c r="D53" s="102" t="s">
        <v>79</v>
      </c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4"/>
      <c r="X53" s="145" t="s">
        <v>110</v>
      </c>
      <c r="Y53" s="146"/>
      <c r="Z53" s="146"/>
      <c r="AA53" s="146"/>
      <c r="AB53" s="146"/>
      <c r="AC53" s="146"/>
      <c r="AD53" s="146"/>
      <c r="AE53" s="146"/>
      <c r="AF53" s="147"/>
    </row>
    <row r="54" spans="2:32" ht="36" customHeight="1">
      <c r="B54" s="23"/>
      <c r="C54" s="41">
        <v>21</v>
      </c>
      <c r="D54" s="102" t="s">
        <v>88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4"/>
      <c r="X54" s="162"/>
      <c r="Y54" s="163"/>
      <c r="Z54" s="163"/>
      <c r="AA54" s="163"/>
      <c r="AB54" s="163"/>
      <c r="AC54" s="163"/>
      <c r="AD54" s="163"/>
      <c r="AE54" s="163"/>
      <c r="AF54" s="164"/>
    </row>
    <row r="55" spans="2:32" ht="18.75" customHeight="1">
      <c r="B55" s="23"/>
      <c r="C55" s="41">
        <v>22</v>
      </c>
      <c r="D55" s="102" t="s">
        <v>77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145" t="s">
        <v>111</v>
      </c>
      <c r="Y55" s="146"/>
      <c r="Z55" s="146"/>
      <c r="AA55" s="146"/>
      <c r="AB55" s="146"/>
      <c r="AC55" s="146"/>
      <c r="AD55" s="146"/>
      <c r="AE55" s="146"/>
      <c r="AF55" s="147"/>
    </row>
    <row r="56" spans="2:32" ht="18.75" customHeight="1">
      <c r="B56" s="23"/>
      <c r="C56" s="41">
        <v>23</v>
      </c>
      <c r="D56" s="102" t="s">
        <v>89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157"/>
      <c r="Y56" s="158"/>
      <c r="Z56" s="158"/>
      <c r="AA56" s="158"/>
      <c r="AB56" s="158"/>
      <c r="AC56" s="158"/>
      <c r="AD56" s="158"/>
      <c r="AE56" s="158"/>
      <c r="AF56" s="159"/>
    </row>
  </sheetData>
  <mergeCells count="105">
    <mergeCell ref="D55:W55"/>
    <mergeCell ref="X55:AF55"/>
    <mergeCell ref="D56:W56"/>
    <mergeCell ref="X56:AF56"/>
    <mergeCell ref="D52:W52"/>
    <mergeCell ref="X52:AF52"/>
    <mergeCell ref="D53:W53"/>
    <mergeCell ref="X53:AF53"/>
    <mergeCell ref="D54:W54"/>
    <mergeCell ref="X54:AF54"/>
    <mergeCell ref="D49:W49"/>
    <mergeCell ref="X49:AF49"/>
    <mergeCell ref="D50:W50"/>
    <mergeCell ref="X50:AF50"/>
    <mergeCell ref="D51:W51"/>
    <mergeCell ref="X51:AF51"/>
    <mergeCell ref="D46:W46"/>
    <mergeCell ref="X46:AF46"/>
    <mergeCell ref="D47:W47"/>
    <mergeCell ref="X47:AF47"/>
    <mergeCell ref="D48:W48"/>
    <mergeCell ref="X48:AF48"/>
    <mergeCell ref="D43:W43"/>
    <mergeCell ref="X43:AF43"/>
    <mergeCell ref="D44:W44"/>
    <mergeCell ref="X44:AF44"/>
    <mergeCell ref="D45:W45"/>
    <mergeCell ref="X45:AF45"/>
    <mergeCell ref="D40:W40"/>
    <mergeCell ref="X40:AF40"/>
    <mergeCell ref="D41:W41"/>
    <mergeCell ref="X41:AF41"/>
    <mergeCell ref="D42:W42"/>
    <mergeCell ref="X42:AF42"/>
    <mergeCell ref="D37:W37"/>
    <mergeCell ref="X37:AF37"/>
    <mergeCell ref="D38:W38"/>
    <mergeCell ref="X38:AF38"/>
    <mergeCell ref="D39:W39"/>
    <mergeCell ref="X39:AF39"/>
    <mergeCell ref="D34:W34"/>
    <mergeCell ref="X34:AF34"/>
    <mergeCell ref="D35:W35"/>
    <mergeCell ref="X35:AF35"/>
    <mergeCell ref="D36:W36"/>
    <mergeCell ref="X36:AF36"/>
    <mergeCell ref="B24:G24"/>
    <mergeCell ref="H24:O24"/>
    <mergeCell ref="Q24:W24"/>
    <mergeCell ref="X24:AE24"/>
    <mergeCell ref="B26:AF30"/>
    <mergeCell ref="C33:W33"/>
    <mergeCell ref="X33:AF33"/>
    <mergeCell ref="B22:G22"/>
    <mergeCell ref="H22:O22"/>
    <mergeCell ref="Q22:W22"/>
    <mergeCell ref="X22:AE22"/>
    <mergeCell ref="B23:G23"/>
    <mergeCell ref="H23:P23"/>
    <mergeCell ref="Q23:W23"/>
    <mergeCell ref="X23:AE23"/>
    <mergeCell ref="B20:G20"/>
    <mergeCell ref="H20:P20"/>
    <mergeCell ref="Q20:W20"/>
    <mergeCell ref="X20:AF20"/>
    <mergeCell ref="B21:G21"/>
    <mergeCell ref="H21:P21"/>
    <mergeCell ref="Q21:W21"/>
    <mergeCell ref="X21:AF21"/>
    <mergeCell ref="B17:G17"/>
    <mergeCell ref="H17:AF17"/>
    <mergeCell ref="B18:G18"/>
    <mergeCell ref="H18:AF18"/>
    <mergeCell ref="B19:G19"/>
    <mergeCell ref="H19:AF19"/>
    <mergeCell ref="B12:G12"/>
    <mergeCell ref="H12:AF12"/>
    <mergeCell ref="B15:G15"/>
    <mergeCell ref="H15:AF15"/>
    <mergeCell ref="B16:G16"/>
    <mergeCell ref="H16:AF16"/>
    <mergeCell ref="B10:G10"/>
    <mergeCell ref="H10:P10"/>
    <mergeCell ref="Q10:U10"/>
    <mergeCell ref="V10:AF10"/>
    <mergeCell ref="B11:G11"/>
    <mergeCell ref="H11:P11"/>
    <mergeCell ref="Q11:U11"/>
    <mergeCell ref="V11:AF11"/>
    <mergeCell ref="B7:G8"/>
    <mergeCell ref="I7:AF7"/>
    <mergeCell ref="H8:AF8"/>
    <mergeCell ref="B9:G9"/>
    <mergeCell ref="H9:P9"/>
    <mergeCell ref="Q9:U9"/>
    <mergeCell ref="V9:AF9"/>
    <mergeCell ref="Z1:AF1"/>
    <mergeCell ref="A2:AG2"/>
    <mergeCell ref="B5:G5"/>
    <mergeCell ref="H5:AF5"/>
    <mergeCell ref="B6:G6"/>
    <mergeCell ref="H6:P6"/>
    <mergeCell ref="Q6:U6"/>
    <mergeCell ref="V6:AF6"/>
    <mergeCell ref="W1:Y1"/>
  </mergeCells>
  <phoneticPr fontId="1"/>
  <conditionalFormatting sqref="H22">
    <cfRule type="cellIs" dxfId="23" priority="2" operator="equal">
      <formula>""</formula>
    </cfRule>
  </conditionalFormatting>
  <conditionalFormatting sqref="H6:P6">
    <cfRule type="cellIs" dxfId="22" priority="7" operator="equal">
      <formula>""</formula>
    </cfRule>
  </conditionalFormatting>
  <conditionalFormatting sqref="H9:P11">
    <cfRule type="cellIs" dxfId="21" priority="10" operator="equal">
      <formula>""</formula>
    </cfRule>
  </conditionalFormatting>
  <conditionalFormatting sqref="H5:AF5 H16:H19">
    <cfRule type="cellIs" dxfId="20" priority="15" operator="equal">
      <formula>""</formula>
    </cfRule>
  </conditionalFormatting>
  <conditionalFormatting sqref="H8:AF8">
    <cfRule type="cellIs" dxfId="19" priority="13" operator="equal">
      <formula>""</formula>
    </cfRule>
  </conditionalFormatting>
  <conditionalFormatting sqref="H12:AF12">
    <cfRule type="cellIs" dxfId="18" priority="9" operator="equal">
      <formula>""</formula>
    </cfRule>
  </conditionalFormatting>
  <conditionalFormatting sqref="H15:AF15">
    <cfRule type="cellIs" dxfId="17" priority="8" operator="equal">
      <formula>""</formula>
    </cfRule>
  </conditionalFormatting>
  <conditionalFormatting sqref="I7:AF7">
    <cfRule type="cellIs" dxfId="16" priority="14" operator="equal">
      <formula>""</formula>
    </cfRule>
  </conditionalFormatting>
  <conditionalFormatting sqref="V6:AF6">
    <cfRule type="cellIs" dxfId="15" priority="6" operator="equal">
      <formula>""</formula>
    </cfRule>
  </conditionalFormatting>
  <conditionalFormatting sqref="V9:AF11">
    <cfRule type="cellIs" dxfId="14" priority="11" operator="equal">
      <formula>""</formula>
    </cfRule>
  </conditionalFormatting>
  <conditionalFormatting sqref="X20 H20:P21 X23">
    <cfRule type="containsBlanks" dxfId="13" priority="5">
      <formula>LEN(TRIM(H20))=0</formula>
    </cfRule>
  </conditionalFormatting>
  <conditionalFormatting sqref="X22">
    <cfRule type="cellIs" dxfId="12" priority="1" operator="equal">
      <formula>""</formula>
    </cfRule>
  </conditionalFormatting>
  <conditionalFormatting sqref="Z1:AF1">
    <cfRule type="cellIs" dxfId="11" priority="3" operator="equal">
      <formula>""</formula>
    </cfRule>
  </conditionalFormatting>
  <dataValidations count="3">
    <dataValidation type="list" allowBlank="1" showInputMessage="1" showErrorMessage="1" sqref="H20:P20" xr:uid="{00000000-0002-0000-0000-000000000000}">
      <formula1>研究開発等</formula1>
    </dataValidation>
    <dataValidation imeMode="halfAlpha" allowBlank="1" showInputMessage="1" showErrorMessage="1" sqref="X23:AE23 I7:AF7 H11:P11 V11:AF11 H12:AF12 H24:O25 X24 X22 H22" xr:uid="{00000000-0002-0000-0000-000001000000}"/>
    <dataValidation type="list" allowBlank="1" showInputMessage="1" showErrorMessage="1" sqref="H21:P21" xr:uid="{00000000-0002-0000-0000-000003000000}">
      <formula1>INDIRECT($H$20)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1" max="3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リスト!$C$2:$C$3</xm:f>
          </x14:formula1>
          <xm:sqref>X20:AF20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6"/>
  <sheetViews>
    <sheetView view="pageBreakPreview" topLeftCell="A33" zoomScaleNormal="100" zoomScaleSheetLayoutView="100" workbookViewId="0">
      <selection activeCell="X34" sqref="X34:AF56"/>
    </sheetView>
  </sheetViews>
  <sheetFormatPr defaultColWidth="2.25" defaultRowHeight="18.75"/>
  <cols>
    <col min="1" max="1" width="2.625" style="4" customWidth="1"/>
    <col min="2" max="2" width="2.625" style="6" customWidth="1"/>
    <col min="3" max="3" width="3.25" style="6" customWidth="1"/>
    <col min="4" max="33" width="2.625" style="6" customWidth="1"/>
    <col min="34" max="16384" width="2.25" style="1"/>
  </cols>
  <sheetData>
    <row r="1" spans="1:36" ht="19.5" thickBot="1">
      <c r="F1" s="7"/>
      <c r="R1" s="16"/>
      <c r="S1" s="16"/>
      <c r="T1" s="16"/>
      <c r="U1" s="16"/>
      <c r="W1" s="160" t="s">
        <v>68</v>
      </c>
      <c r="X1" s="160"/>
      <c r="Y1" s="160"/>
      <c r="Z1" s="161">
        <v>46140</v>
      </c>
      <c r="AA1" s="161"/>
      <c r="AB1" s="161"/>
      <c r="AC1" s="161"/>
      <c r="AD1" s="161"/>
      <c r="AE1" s="161"/>
      <c r="AF1" s="161"/>
    </row>
    <row r="2" spans="1:36" ht="28.5" customHeight="1" thickBot="1">
      <c r="A2" s="107" t="s">
        <v>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6" s="5" customFormat="1" ht="6.75" customHeight="1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6">
      <c r="A4" s="12">
        <v>1</v>
      </c>
      <c r="B4" s="9" t="s">
        <v>26</v>
      </c>
    </row>
    <row r="5" spans="1:36">
      <c r="B5" s="110" t="s">
        <v>4</v>
      </c>
      <c r="C5" s="111"/>
      <c r="D5" s="111"/>
      <c r="E5" s="111"/>
      <c r="F5" s="111"/>
      <c r="G5" s="112"/>
      <c r="H5" s="113" t="s">
        <v>52</v>
      </c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</row>
    <row r="6" spans="1:36">
      <c r="B6" s="110" t="s">
        <v>49</v>
      </c>
      <c r="C6" s="111"/>
      <c r="D6" s="111"/>
      <c r="E6" s="111"/>
      <c r="F6" s="111"/>
      <c r="G6" s="112"/>
      <c r="H6" s="113" t="s">
        <v>53</v>
      </c>
      <c r="I6" s="114"/>
      <c r="J6" s="114"/>
      <c r="K6" s="114"/>
      <c r="L6" s="114"/>
      <c r="M6" s="114"/>
      <c r="N6" s="114"/>
      <c r="O6" s="114"/>
      <c r="P6" s="115"/>
      <c r="Q6" s="116" t="s">
        <v>50</v>
      </c>
      <c r="R6" s="117"/>
      <c r="S6" s="117"/>
      <c r="T6" s="117"/>
      <c r="U6" s="118"/>
      <c r="V6" s="113" t="s">
        <v>54</v>
      </c>
      <c r="W6" s="114"/>
      <c r="X6" s="114"/>
      <c r="Y6" s="114"/>
      <c r="Z6" s="114"/>
      <c r="AA6" s="114"/>
      <c r="AB6" s="114"/>
      <c r="AC6" s="114"/>
      <c r="AD6" s="114"/>
      <c r="AE6" s="114"/>
      <c r="AF6" s="115"/>
    </row>
    <row r="7" spans="1:36">
      <c r="B7" s="119" t="s">
        <v>0</v>
      </c>
      <c r="C7" s="120"/>
      <c r="D7" s="120"/>
      <c r="E7" s="120"/>
      <c r="F7" s="120"/>
      <c r="G7" s="121"/>
      <c r="H7" s="15" t="s">
        <v>29</v>
      </c>
      <c r="I7" s="125" t="s">
        <v>55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6"/>
    </row>
    <row r="8" spans="1:36">
      <c r="B8" s="122"/>
      <c r="C8" s="123"/>
      <c r="D8" s="123"/>
      <c r="E8" s="123"/>
      <c r="F8" s="123"/>
      <c r="G8" s="124"/>
      <c r="H8" s="127" t="s">
        <v>56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9"/>
    </row>
    <row r="9" spans="1:36">
      <c r="B9" s="110" t="s">
        <v>9</v>
      </c>
      <c r="C9" s="111"/>
      <c r="D9" s="111"/>
      <c r="E9" s="111"/>
      <c r="F9" s="111"/>
      <c r="G9" s="112"/>
      <c r="H9" s="113" t="s">
        <v>57</v>
      </c>
      <c r="I9" s="114"/>
      <c r="J9" s="114"/>
      <c r="K9" s="114"/>
      <c r="L9" s="114"/>
      <c r="M9" s="114"/>
      <c r="N9" s="114"/>
      <c r="O9" s="114"/>
      <c r="P9" s="115"/>
      <c r="Q9" s="116" t="s">
        <v>24</v>
      </c>
      <c r="R9" s="117"/>
      <c r="S9" s="117"/>
      <c r="T9" s="117"/>
      <c r="U9" s="118"/>
      <c r="V9" s="113" t="s">
        <v>58</v>
      </c>
      <c r="W9" s="114"/>
      <c r="X9" s="114"/>
      <c r="Y9" s="114"/>
      <c r="Z9" s="114"/>
      <c r="AA9" s="114"/>
      <c r="AB9" s="114"/>
      <c r="AC9" s="114"/>
      <c r="AD9" s="114"/>
      <c r="AE9" s="114"/>
      <c r="AF9" s="115"/>
    </row>
    <row r="10" spans="1:36">
      <c r="B10" s="110" t="s">
        <v>8</v>
      </c>
      <c r="C10" s="111"/>
      <c r="D10" s="111"/>
      <c r="E10" s="111"/>
      <c r="F10" s="111"/>
      <c r="G10" s="112"/>
      <c r="H10" s="113" t="s">
        <v>59</v>
      </c>
      <c r="I10" s="114"/>
      <c r="J10" s="114"/>
      <c r="K10" s="114"/>
      <c r="L10" s="114"/>
      <c r="M10" s="114"/>
      <c r="N10" s="114"/>
      <c r="O10" s="114"/>
      <c r="P10" s="115"/>
      <c r="Q10" s="116" t="s">
        <v>25</v>
      </c>
      <c r="R10" s="117"/>
      <c r="S10" s="117"/>
      <c r="T10" s="117"/>
      <c r="U10" s="118"/>
      <c r="V10" s="113" t="s">
        <v>60</v>
      </c>
      <c r="W10" s="114"/>
      <c r="X10" s="114"/>
      <c r="Y10" s="114"/>
      <c r="Z10" s="114"/>
      <c r="AA10" s="114"/>
      <c r="AB10" s="114"/>
      <c r="AC10" s="114"/>
      <c r="AD10" s="114"/>
      <c r="AE10" s="114"/>
      <c r="AF10" s="115"/>
    </row>
    <row r="11" spans="1:36">
      <c r="B11" s="110" t="s">
        <v>1</v>
      </c>
      <c r="C11" s="111"/>
      <c r="D11" s="111"/>
      <c r="E11" s="111"/>
      <c r="F11" s="111"/>
      <c r="G11" s="112"/>
      <c r="H11" s="113" t="s">
        <v>61</v>
      </c>
      <c r="I11" s="114"/>
      <c r="J11" s="114"/>
      <c r="K11" s="114"/>
      <c r="L11" s="114"/>
      <c r="M11" s="114"/>
      <c r="N11" s="114"/>
      <c r="O11" s="114"/>
      <c r="P11" s="115"/>
      <c r="Q11" s="116" t="s">
        <v>2</v>
      </c>
      <c r="R11" s="117"/>
      <c r="S11" s="117"/>
      <c r="T11" s="117"/>
      <c r="U11" s="118"/>
      <c r="V11" s="113" t="s">
        <v>61</v>
      </c>
      <c r="W11" s="114"/>
      <c r="X11" s="114"/>
      <c r="Y11" s="114"/>
      <c r="Z11" s="114"/>
      <c r="AA11" s="114"/>
      <c r="AB11" s="114"/>
      <c r="AC11" s="114"/>
      <c r="AD11" s="114"/>
      <c r="AE11" s="114"/>
      <c r="AF11" s="115"/>
    </row>
    <row r="12" spans="1:36">
      <c r="B12" s="110" t="s">
        <v>3</v>
      </c>
      <c r="C12" s="111"/>
      <c r="D12" s="111"/>
      <c r="E12" s="111"/>
      <c r="F12" s="111"/>
      <c r="G12" s="112"/>
      <c r="H12" s="113" t="s">
        <v>62</v>
      </c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5"/>
    </row>
    <row r="13" spans="1:36" ht="6" customHeight="1"/>
    <row r="14" spans="1:36">
      <c r="A14" s="12">
        <v>2</v>
      </c>
      <c r="B14" s="9" t="s">
        <v>27</v>
      </c>
      <c r="AJ14" s="1" t="str">
        <f>""</f>
        <v/>
      </c>
    </row>
    <row r="15" spans="1:36">
      <c r="B15" s="110" t="s">
        <v>5</v>
      </c>
      <c r="C15" s="111"/>
      <c r="D15" s="111"/>
      <c r="E15" s="111"/>
      <c r="F15" s="111"/>
      <c r="G15" s="111"/>
      <c r="H15" s="130" t="s">
        <v>70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</row>
    <row r="16" spans="1:36">
      <c r="B16" s="110" t="s">
        <v>6</v>
      </c>
      <c r="C16" s="111"/>
      <c r="D16" s="111"/>
      <c r="E16" s="111"/>
      <c r="F16" s="111"/>
      <c r="G16" s="111"/>
      <c r="H16" s="130" t="s">
        <v>63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</row>
    <row r="17" spans="1:32" ht="18.75" customHeight="1">
      <c r="B17" s="110" t="s">
        <v>0</v>
      </c>
      <c r="C17" s="111"/>
      <c r="D17" s="111"/>
      <c r="E17" s="111"/>
      <c r="F17" s="111"/>
      <c r="G17" s="111"/>
      <c r="H17" s="130" t="s">
        <v>64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</row>
    <row r="18" spans="1:32" ht="18.75" customHeight="1">
      <c r="B18" s="116" t="s">
        <v>31</v>
      </c>
      <c r="C18" s="117"/>
      <c r="D18" s="117"/>
      <c r="E18" s="117"/>
      <c r="F18" s="117"/>
      <c r="G18" s="117"/>
      <c r="H18" s="113" t="s">
        <v>71</v>
      </c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5"/>
    </row>
    <row r="19" spans="1:32" ht="18.75" customHeight="1">
      <c r="B19" s="116" t="s">
        <v>69</v>
      </c>
      <c r="C19" s="117"/>
      <c r="D19" s="117"/>
      <c r="E19" s="117"/>
      <c r="F19" s="117"/>
      <c r="G19" s="118"/>
      <c r="H19" s="131" t="s">
        <v>72</v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3"/>
    </row>
    <row r="20" spans="1:32" ht="18.75" customHeight="1">
      <c r="B20" s="142" t="s">
        <v>10</v>
      </c>
      <c r="C20" s="142"/>
      <c r="D20" s="142"/>
      <c r="E20" s="142"/>
      <c r="F20" s="142"/>
      <c r="G20" s="142"/>
      <c r="H20" s="67" t="s">
        <v>92</v>
      </c>
      <c r="I20" s="68"/>
      <c r="J20" s="68"/>
      <c r="K20" s="68"/>
      <c r="L20" s="68"/>
      <c r="M20" s="68"/>
      <c r="N20" s="68"/>
      <c r="O20" s="68"/>
      <c r="P20" s="69"/>
      <c r="Q20" s="143" t="s">
        <v>51</v>
      </c>
      <c r="R20" s="143"/>
      <c r="S20" s="143"/>
      <c r="T20" s="143"/>
      <c r="U20" s="143"/>
      <c r="V20" s="143"/>
      <c r="W20" s="144"/>
      <c r="X20" s="72" t="s">
        <v>23</v>
      </c>
      <c r="Y20" s="73"/>
      <c r="Z20" s="73"/>
      <c r="AA20" s="73"/>
      <c r="AB20" s="73"/>
      <c r="AC20" s="73"/>
      <c r="AD20" s="73"/>
      <c r="AE20" s="73"/>
      <c r="AF20" s="74"/>
    </row>
    <row r="21" spans="1:32" ht="18.75" customHeight="1">
      <c r="B21" s="142" t="s">
        <v>7</v>
      </c>
      <c r="C21" s="142"/>
      <c r="D21" s="142"/>
      <c r="E21" s="142"/>
      <c r="F21" s="142"/>
      <c r="G21" s="142"/>
      <c r="H21" s="67" t="s">
        <v>16</v>
      </c>
      <c r="I21" s="68"/>
      <c r="J21" s="68"/>
      <c r="K21" s="68"/>
      <c r="L21" s="68"/>
      <c r="M21" s="68"/>
      <c r="N21" s="68"/>
      <c r="O21" s="68"/>
      <c r="P21" s="69"/>
      <c r="Q21" s="143" t="s">
        <v>30</v>
      </c>
      <c r="R21" s="143"/>
      <c r="S21" s="143"/>
      <c r="T21" s="143"/>
      <c r="U21" s="143"/>
      <c r="V21" s="143"/>
      <c r="W21" s="143"/>
      <c r="X21" s="75" t="str">
        <f>IFERROR(VLOOKUP($H$21,リスト!$D$2:$E$4,2,FALSE),"")</f>
        <v>令和８年度～令和10年度</v>
      </c>
      <c r="Y21" s="76"/>
      <c r="Z21" s="76"/>
      <c r="AA21" s="76"/>
      <c r="AB21" s="76"/>
      <c r="AC21" s="76"/>
      <c r="AD21" s="76"/>
      <c r="AE21" s="76"/>
      <c r="AF21" s="77"/>
    </row>
    <row r="22" spans="1:32" ht="18.75" customHeight="1">
      <c r="B22" s="134" t="s">
        <v>47</v>
      </c>
      <c r="C22" s="134"/>
      <c r="D22" s="134"/>
      <c r="E22" s="134"/>
      <c r="F22" s="134"/>
      <c r="G22" s="134"/>
      <c r="H22" s="135">
        <v>27500000</v>
      </c>
      <c r="I22" s="136"/>
      <c r="J22" s="136"/>
      <c r="K22" s="136"/>
      <c r="L22" s="136"/>
      <c r="M22" s="136"/>
      <c r="N22" s="136"/>
      <c r="O22" s="136"/>
      <c r="P22" s="17" t="s">
        <v>32</v>
      </c>
      <c r="Q22" s="137" t="s">
        <v>65</v>
      </c>
      <c r="R22" s="138"/>
      <c r="S22" s="138"/>
      <c r="T22" s="138"/>
      <c r="U22" s="138"/>
      <c r="V22" s="138"/>
      <c r="W22" s="139"/>
      <c r="X22" s="140">
        <v>25000000</v>
      </c>
      <c r="Y22" s="141"/>
      <c r="Z22" s="141"/>
      <c r="AA22" s="141"/>
      <c r="AB22" s="141"/>
      <c r="AC22" s="141"/>
      <c r="AD22" s="141"/>
      <c r="AE22" s="141"/>
      <c r="AF22" s="19" t="s">
        <v>32</v>
      </c>
    </row>
    <row r="23" spans="1:32" ht="18.75" customHeight="1">
      <c r="B23" s="148" t="s">
        <v>66</v>
      </c>
      <c r="C23" s="142"/>
      <c r="D23" s="142"/>
      <c r="E23" s="142"/>
      <c r="F23" s="142"/>
      <c r="G23" s="142"/>
      <c r="H23" s="97">
        <f>IFERROR(VLOOKUP($X$20,リスト!$C$2:$F$4,4,FALSE),"")</f>
        <v>0.66666666666666663</v>
      </c>
      <c r="I23" s="98"/>
      <c r="J23" s="98"/>
      <c r="K23" s="98"/>
      <c r="L23" s="98"/>
      <c r="M23" s="98"/>
      <c r="N23" s="98"/>
      <c r="O23" s="98"/>
      <c r="P23" s="99"/>
      <c r="Q23" s="149" t="s">
        <v>11</v>
      </c>
      <c r="R23" s="149"/>
      <c r="S23" s="149"/>
      <c r="T23" s="149"/>
      <c r="U23" s="149"/>
      <c r="V23" s="149"/>
      <c r="W23" s="149"/>
      <c r="X23" s="150"/>
      <c r="Y23" s="151"/>
      <c r="Z23" s="151"/>
      <c r="AA23" s="151"/>
      <c r="AB23" s="151"/>
      <c r="AC23" s="151"/>
      <c r="AD23" s="151"/>
      <c r="AE23" s="151"/>
      <c r="AF23" s="19" t="s">
        <v>32</v>
      </c>
    </row>
    <row r="24" spans="1:32" ht="18.75" customHeight="1">
      <c r="B24" s="142" t="s">
        <v>67</v>
      </c>
      <c r="C24" s="142"/>
      <c r="D24" s="142"/>
      <c r="E24" s="142"/>
      <c r="F24" s="142"/>
      <c r="G24" s="142"/>
      <c r="H24" s="81">
        <f>IFERROR(ROUNDDOWN($X$22*$H$23,-3),"")</f>
        <v>16666000</v>
      </c>
      <c r="I24" s="82"/>
      <c r="J24" s="82"/>
      <c r="K24" s="82"/>
      <c r="L24" s="82"/>
      <c r="M24" s="82"/>
      <c r="N24" s="82"/>
      <c r="O24" s="82"/>
      <c r="P24" s="18" t="s">
        <v>32</v>
      </c>
      <c r="Q24" s="143" t="s">
        <v>12</v>
      </c>
      <c r="R24" s="143"/>
      <c r="S24" s="143"/>
      <c r="T24" s="143"/>
      <c r="U24" s="143"/>
      <c r="V24" s="143"/>
      <c r="W24" s="143"/>
      <c r="X24" s="83">
        <f>IFERROR(IF($H$24&gt;$X$23,$X$23,$H$24),"")</f>
        <v>0</v>
      </c>
      <c r="Y24" s="84"/>
      <c r="Z24" s="84"/>
      <c r="AA24" s="84"/>
      <c r="AB24" s="84"/>
      <c r="AC24" s="84"/>
      <c r="AD24" s="84"/>
      <c r="AE24" s="84"/>
      <c r="AF24" s="18" t="s">
        <v>32</v>
      </c>
    </row>
    <row r="25" spans="1:32" ht="18.75" customHeight="1">
      <c r="B25" s="10"/>
      <c r="C25" s="10"/>
      <c r="D25" s="10"/>
      <c r="E25" s="10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4"/>
    </row>
    <row r="26" spans="1:32" ht="18.75" customHeight="1">
      <c r="B26" s="152" t="s">
        <v>94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</row>
    <row r="27" spans="1:3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</row>
    <row r="28" spans="1:32"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</row>
    <row r="29" spans="1:32"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</row>
    <row r="30" spans="1:3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</row>
    <row r="32" spans="1:32">
      <c r="A32" s="12">
        <v>3</v>
      </c>
      <c r="B32" s="9" t="s">
        <v>28</v>
      </c>
      <c r="C32" s="1"/>
    </row>
    <row r="33" spans="2:32">
      <c r="B33" s="20" t="s">
        <v>73</v>
      </c>
      <c r="C33" s="154" t="s">
        <v>34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6"/>
      <c r="X33" s="154" t="s">
        <v>48</v>
      </c>
      <c r="Y33" s="155"/>
      <c r="Z33" s="155"/>
      <c r="AA33" s="155"/>
      <c r="AB33" s="155"/>
      <c r="AC33" s="155"/>
      <c r="AD33" s="155"/>
      <c r="AE33" s="155"/>
      <c r="AF33" s="156"/>
    </row>
    <row r="34" spans="2:32" ht="18.75" customHeight="1">
      <c r="B34" s="21"/>
      <c r="C34" s="20">
        <v>1</v>
      </c>
      <c r="D34" s="145" t="s">
        <v>37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7"/>
      <c r="X34" s="145" t="s">
        <v>98</v>
      </c>
      <c r="Y34" s="146"/>
      <c r="Z34" s="146"/>
      <c r="AA34" s="146"/>
      <c r="AB34" s="146"/>
      <c r="AC34" s="146"/>
      <c r="AD34" s="146"/>
      <c r="AE34" s="146"/>
      <c r="AF34" s="147"/>
    </row>
    <row r="35" spans="2:32" ht="18.75" customHeight="1">
      <c r="B35" s="21"/>
      <c r="C35" s="20">
        <v>2</v>
      </c>
      <c r="D35" s="145" t="s">
        <v>74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7"/>
      <c r="X35" s="145" t="s">
        <v>39</v>
      </c>
      <c r="Y35" s="146"/>
      <c r="Z35" s="146"/>
      <c r="AA35" s="146"/>
      <c r="AB35" s="146"/>
      <c r="AC35" s="146"/>
      <c r="AD35" s="146"/>
      <c r="AE35" s="146"/>
      <c r="AF35" s="147"/>
    </row>
    <row r="36" spans="2:32" ht="18.75" customHeight="1">
      <c r="B36" s="21"/>
      <c r="C36" s="20">
        <v>3</v>
      </c>
      <c r="D36" s="145" t="s">
        <v>35</v>
      </c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7"/>
      <c r="X36" s="145" t="s">
        <v>38</v>
      </c>
      <c r="Y36" s="146"/>
      <c r="Z36" s="146"/>
      <c r="AA36" s="146"/>
      <c r="AB36" s="146"/>
      <c r="AC36" s="146"/>
      <c r="AD36" s="146"/>
      <c r="AE36" s="146"/>
      <c r="AF36" s="147"/>
    </row>
    <row r="37" spans="2:32" ht="18.75" customHeight="1">
      <c r="B37" s="21"/>
      <c r="C37" s="20">
        <v>4</v>
      </c>
      <c r="D37" s="145" t="s">
        <v>40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7"/>
      <c r="X37" s="145" t="s">
        <v>99</v>
      </c>
      <c r="Y37" s="146"/>
      <c r="Z37" s="146"/>
      <c r="AA37" s="146"/>
      <c r="AB37" s="146"/>
      <c r="AC37" s="146"/>
      <c r="AD37" s="146"/>
      <c r="AE37" s="146"/>
      <c r="AF37" s="147"/>
    </row>
    <row r="38" spans="2:32" ht="18.75" customHeight="1">
      <c r="B38" s="21"/>
      <c r="C38" s="20">
        <v>5</v>
      </c>
      <c r="D38" s="145" t="s">
        <v>75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7"/>
      <c r="X38" s="145" t="s">
        <v>100</v>
      </c>
      <c r="Y38" s="146"/>
      <c r="Z38" s="146"/>
      <c r="AA38" s="146"/>
      <c r="AB38" s="146"/>
      <c r="AC38" s="146"/>
      <c r="AD38" s="146"/>
      <c r="AE38" s="146"/>
      <c r="AF38" s="147"/>
    </row>
    <row r="39" spans="2:32" ht="18.75" customHeight="1">
      <c r="B39" s="21"/>
      <c r="C39" s="20">
        <v>6</v>
      </c>
      <c r="D39" s="145" t="s">
        <v>36</v>
      </c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5" t="s">
        <v>101</v>
      </c>
      <c r="Y39" s="146"/>
      <c r="Z39" s="146"/>
      <c r="AA39" s="146"/>
      <c r="AB39" s="146"/>
      <c r="AC39" s="146"/>
      <c r="AD39" s="146"/>
      <c r="AE39" s="146"/>
      <c r="AF39" s="147"/>
    </row>
    <row r="40" spans="2:32" ht="18.75" customHeight="1">
      <c r="B40" s="21"/>
      <c r="C40" s="20">
        <v>7</v>
      </c>
      <c r="D40" s="145" t="s">
        <v>41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7"/>
      <c r="X40" s="145" t="s">
        <v>102</v>
      </c>
      <c r="Y40" s="146"/>
      <c r="Z40" s="146"/>
      <c r="AA40" s="146"/>
      <c r="AB40" s="146"/>
      <c r="AC40" s="146"/>
      <c r="AD40" s="146"/>
      <c r="AE40" s="146"/>
      <c r="AF40" s="147"/>
    </row>
    <row r="41" spans="2:32" ht="18.75" customHeight="1">
      <c r="B41" s="21"/>
      <c r="C41" s="20">
        <v>8</v>
      </c>
      <c r="D41" s="145" t="s">
        <v>42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7"/>
      <c r="X41" s="145" t="s">
        <v>103</v>
      </c>
      <c r="Y41" s="146"/>
      <c r="Z41" s="146"/>
      <c r="AA41" s="146"/>
      <c r="AB41" s="146"/>
      <c r="AC41" s="146"/>
      <c r="AD41" s="146"/>
      <c r="AE41" s="146"/>
      <c r="AF41" s="147"/>
    </row>
    <row r="42" spans="2:32" ht="18.75" customHeight="1">
      <c r="B42" s="21"/>
      <c r="C42" s="20">
        <v>9</v>
      </c>
      <c r="D42" s="145" t="s">
        <v>80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5" t="s">
        <v>104</v>
      </c>
      <c r="Y42" s="146"/>
      <c r="Z42" s="146"/>
      <c r="AA42" s="146"/>
      <c r="AB42" s="146"/>
      <c r="AC42" s="146"/>
      <c r="AD42" s="146"/>
      <c r="AE42" s="146"/>
      <c r="AF42" s="147"/>
    </row>
    <row r="43" spans="2:32" ht="18.75" customHeight="1">
      <c r="B43" s="21"/>
      <c r="C43" s="20">
        <v>10</v>
      </c>
      <c r="D43" s="145" t="s">
        <v>43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7"/>
      <c r="X43" s="145" t="s">
        <v>105</v>
      </c>
      <c r="Y43" s="146"/>
      <c r="Z43" s="146"/>
      <c r="AA43" s="146"/>
      <c r="AB43" s="146"/>
      <c r="AC43" s="146"/>
      <c r="AD43" s="146"/>
      <c r="AE43" s="146"/>
      <c r="AF43" s="147"/>
    </row>
    <row r="44" spans="2:32" ht="51" customHeight="1">
      <c r="B44" s="21"/>
      <c r="C44" s="20">
        <v>11</v>
      </c>
      <c r="D44" s="174" t="s">
        <v>81</v>
      </c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7"/>
      <c r="X44" s="168" t="s">
        <v>85</v>
      </c>
      <c r="Y44" s="169"/>
      <c r="Z44" s="169"/>
      <c r="AA44" s="169"/>
      <c r="AB44" s="169"/>
      <c r="AC44" s="169"/>
      <c r="AD44" s="169"/>
      <c r="AE44" s="169"/>
      <c r="AF44" s="170"/>
    </row>
    <row r="45" spans="2:32" ht="18.75" customHeight="1">
      <c r="B45" s="21"/>
      <c r="C45" s="20">
        <v>12</v>
      </c>
      <c r="D45" s="145" t="s">
        <v>44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71" t="s">
        <v>86</v>
      </c>
      <c r="Y45" s="172"/>
      <c r="Z45" s="172"/>
      <c r="AA45" s="172"/>
      <c r="AB45" s="172"/>
      <c r="AC45" s="172"/>
      <c r="AD45" s="172"/>
      <c r="AE45" s="172"/>
      <c r="AF45" s="173"/>
    </row>
    <row r="46" spans="2:32" ht="36" customHeight="1">
      <c r="B46" s="21"/>
      <c r="C46" s="20">
        <v>13</v>
      </c>
      <c r="D46" s="145" t="s">
        <v>82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7"/>
      <c r="X46" s="162" t="s">
        <v>87</v>
      </c>
      <c r="Y46" s="163"/>
      <c r="Z46" s="163"/>
      <c r="AA46" s="163"/>
      <c r="AB46" s="163"/>
      <c r="AC46" s="163"/>
      <c r="AD46" s="163"/>
      <c r="AE46" s="163"/>
      <c r="AF46" s="164"/>
    </row>
    <row r="47" spans="2:32" ht="36" customHeight="1">
      <c r="B47" s="21"/>
      <c r="C47" s="20">
        <v>14</v>
      </c>
      <c r="D47" s="145" t="s">
        <v>83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7"/>
      <c r="X47" s="165" t="s">
        <v>87</v>
      </c>
      <c r="Y47" s="166"/>
      <c r="Z47" s="166"/>
      <c r="AA47" s="166"/>
      <c r="AB47" s="166"/>
      <c r="AC47" s="166"/>
      <c r="AD47" s="166"/>
      <c r="AE47" s="166"/>
      <c r="AF47" s="167"/>
    </row>
    <row r="48" spans="2:32" ht="18.75" customHeight="1">
      <c r="B48" s="21"/>
      <c r="C48" s="20">
        <v>15</v>
      </c>
      <c r="D48" s="145" t="s">
        <v>45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5" t="s">
        <v>106</v>
      </c>
      <c r="Y48" s="146"/>
      <c r="Z48" s="146"/>
      <c r="AA48" s="146"/>
      <c r="AB48" s="146"/>
      <c r="AC48" s="146"/>
      <c r="AD48" s="146"/>
      <c r="AE48" s="146"/>
      <c r="AF48" s="147"/>
    </row>
    <row r="49" spans="2:32" ht="18.75" customHeight="1">
      <c r="B49" s="21"/>
      <c r="C49" s="20">
        <v>16</v>
      </c>
      <c r="D49" s="145" t="s">
        <v>46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7"/>
      <c r="X49" s="145" t="s">
        <v>107</v>
      </c>
      <c r="Y49" s="146"/>
      <c r="Z49" s="146"/>
      <c r="AA49" s="146"/>
      <c r="AB49" s="146"/>
      <c r="AC49" s="146"/>
      <c r="AD49" s="146"/>
      <c r="AE49" s="146"/>
      <c r="AF49" s="147"/>
    </row>
    <row r="50" spans="2:32" ht="18.75" customHeight="1">
      <c r="B50" s="22"/>
      <c r="C50" s="20">
        <v>17</v>
      </c>
      <c r="D50" s="145" t="s">
        <v>76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7"/>
      <c r="X50" s="145" t="s">
        <v>108</v>
      </c>
      <c r="Y50" s="146"/>
      <c r="Z50" s="146"/>
      <c r="AA50" s="146"/>
      <c r="AB50" s="146"/>
      <c r="AC50" s="146"/>
      <c r="AD50" s="146"/>
      <c r="AE50" s="146"/>
      <c r="AF50" s="147"/>
    </row>
    <row r="51" spans="2:32" ht="18.75" customHeight="1">
      <c r="B51" s="22"/>
      <c r="C51" s="20">
        <v>18</v>
      </c>
      <c r="D51" s="145" t="s">
        <v>84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5"/>
      <c r="Y51" s="146"/>
      <c r="Z51" s="146"/>
      <c r="AA51" s="146"/>
      <c r="AB51" s="146"/>
      <c r="AC51" s="146"/>
      <c r="AD51" s="146"/>
      <c r="AE51" s="146"/>
      <c r="AF51" s="147"/>
    </row>
    <row r="52" spans="2:32" ht="18.75" customHeight="1">
      <c r="B52" s="21"/>
      <c r="C52" s="20">
        <v>19</v>
      </c>
      <c r="D52" s="145" t="s">
        <v>78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7"/>
      <c r="X52" s="145" t="s">
        <v>109</v>
      </c>
      <c r="Y52" s="146"/>
      <c r="Z52" s="146"/>
      <c r="AA52" s="146"/>
      <c r="AB52" s="146"/>
      <c r="AC52" s="146"/>
      <c r="AD52" s="146"/>
      <c r="AE52" s="146"/>
      <c r="AF52" s="147"/>
    </row>
    <row r="53" spans="2:32">
      <c r="B53" s="21"/>
      <c r="C53" s="20">
        <v>20</v>
      </c>
      <c r="D53" s="145" t="s">
        <v>79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7"/>
      <c r="X53" s="145" t="s">
        <v>110</v>
      </c>
      <c r="Y53" s="146"/>
      <c r="Z53" s="146"/>
      <c r="AA53" s="146"/>
      <c r="AB53" s="146"/>
      <c r="AC53" s="146"/>
      <c r="AD53" s="146"/>
      <c r="AE53" s="146"/>
      <c r="AF53" s="147"/>
    </row>
    <row r="54" spans="2:32" ht="36" customHeight="1">
      <c r="B54" s="21"/>
      <c r="C54" s="20">
        <v>21</v>
      </c>
      <c r="D54" s="145" t="s">
        <v>88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62"/>
      <c r="Y54" s="163"/>
      <c r="Z54" s="163"/>
      <c r="AA54" s="163"/>
      <c r="AB54" s="163"/>
      <c r="AC54" s="163"/>
      <c r="AD54" s="163"/>
      <c r="AE54" s="163"/>
      <c r="AF54" s="164"/>
    </row>
    <row r="55" spans="2:32">
      <c r="B55" s="21"/>
      <c r="C55" s="20">
        <v>22</v>
      </c>
      <c r="D55" s="145" t="s">
        <v>77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7"/>
      <c r="X55" s="145" t="s">
        <v>111</v>
      </c>
      <c r="Y55" s="146"/>
      <c r="Z55" s="146"/>
      <c r="AA55" s="146"/>
      <c r="AB55" s="146"/>
      <c r="AC55" s="146"/>
      <c r="AD55" s="146"/>
      <c r="AE55" s="146"/>
      <c r="AF55" s="147"/>
    </row>
    <row r="56" spans="2:32">
      <c r="B56" s="21"/>
      <c r="C56" s="20">
        <v>23</v>
      </c>
      <c r="D56" s="145" t="s">
        <v>89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7"/>
      <c r="X56" s="157"/>
      <c r="Y56" s="158"/>
      <c r="Z56" s="158"/>
      <c r="AA56" s="158"/>
      <c r="AB56" s="158"/>
      <c r="AC56" s="158"/>
      <c r="AD56" s="158"/>
      <c r="AE56" s="158"/>
      <c r="AF56" s="159"/>
    </row>
  </sheetData>
  <mergeCells count="105">
    <mergeCell ref="W1:Y1"/>
    <mergeCell ref="Z1:AF1"/>
    <mergeCell ref="Q24:W24"/>
    <mergeCell ref="X24:AE24"/>
    <mergeCell ref="D55:W55"/>
    <mergeCell ref="X55:AF55"/>
    <mergeCell ref="D52:W52"/>
    <mergeCell ref="X52:AF52"/>
    <mergeCell ref="D53:W53"/>
    <mergeCell ref="X53:AF53"/>
    <mergeCell ref="D54:W54"/>
    <mergeCell ref="X54:AF54"/>
    <mergeCell ref="D47:W47"/>
    <mergeCell ref="X47:AF47"/>
    <mergeCell ref="D48:W48"/>
    <mergeCell ref="D49:W49"/>
    <mergeCell ref="X49:AF49"/>
    <mergeCell ref="D44:W44"/>
    <mergeCell ref="X44:AF44"/>
    <mergeCell ref="D45:W45"/>
    <mergeCell ref="X45:AF45"/>
    <mergeCell ref="D46:W46"/>
    <mergeCell ref="X46:AF46"/>
    <mergeCell ref="D35:W35"/>
    <mergeCell ref="X35:AF35"/>
    <mergeCell ref="D56:W56"/>
    <mergeCell ref="X56:AF56"/>
    <mergeCell ref="D40:W40"/>
    <mergeCell ref="X40:AF40"/>
    <mergeCell ref="D41:W41"/>
    <mergeCell ref="X41:AF41"/>
    <mergeCell ref="D42:W42"/>
    <mergeCell ref="X42:AF42"/>
    <mergeCell ref="D43:W43"/>
    <mergeCell ref="X43:AF43"/>
    <mergeCell ref="X48:AF48"/>
    <mergeCell ref="D50:W50"/>
    <mergeCell ref="X50:AF50"/>
    <mergeCell ref="D51:W51"/>
    <mergeCell ref="X51:AF51"/>
    <mergeCell ref="D36:W36"/>
    <mergeCell ref="X36:AF36"/>
    <mergeCell ref="D37:W37"/>
    <mergeCell ref="X37:AF37"/>
    <mergeCell ref="D38:W38"/>
    <mergeCell ref="X38:AF38"/>
    <mergeCell ref="D39:W39"/>
    <mergeCell ref="X39:AF39"/>
    <mergeCell ref="D34:W34"/>
    <mergeCell ref="X34:AF34"/>
    <mergeCell ref="B23:G23"/>
    <mergeCell ref="H23:P23"/>
    <mergeCell ref="Q23:W23"/>
    <mergeCell ref="X23:AE23"/>
    <mergeCell ref="B24:G24"/>
    <mergeCell ref="H24:O24"/>
    <mergeCell ref="B26:AF30"/>
    <mergeCell ref="C33:W33"/>
    <mergeCell ref="X33:AF33"/>
    <mergeCell ref="B22:G22"/>
    <mergeCell ref="H22:O22"/>
    <mergeCell ref="Q22:W22"/>
    <mergeCell ref="X22:AE22"/>
    <mergeCell ref="B20:G20"/>
    <mergeCell ref="H20:P20"/>
    <mergeCell ref="Q20:W20"/>
    <mergeCell ref="X20:AF20"/>
    <mergeCell ref="B21:G21"/>
    <mergeCell ref="H21:P21"/>
    <mergeCell ref="Q21:W21"/>
    <mergeCell ref="X21:AF21"/>
    <mergeCell ref="B12:G12"/>
    <mergeCell ref="H12:AF12"/>
    <mergeCell ref="B15:G15"/>
    <mergeCell ref="H15:AF15"/>
    <mergeCell ref="B16:G16"/>
    <mergeCell ref="H16:AF16"/>
    <mergeCell ref="B17:G17"/>
    <mergeCell ref="H17:AF17"/>
    <mergeCell ref="B19:G19"/>
    <mergeCell ref="H19:AF19"/>
    <mergeCell ref="B18:G18"/>
    <mergeCell ref="H18:AF18"/>
    <mergeCell ref="A2:AG2"/>
    <mergeCell ref="B5:G5"/>
    <mergeCell ref="H5:AF5"/>
    <mergeCell ref="B6:G6"/>
    <mergeCell ref="H6:P6"/>
    <mergeCell ref="Q6:U6"/>
    <mergeCell ref="V6:AF6"/>
    <mergeCell ref="B11:G11"/>
    <mergeCell ref="H11:P11"/>
    <mergeCell ref="Q11:U11"/>
    <mergeCell ref="V11:AF11"/>
    <mergeCell ref="B7:G8"/>
    <mergeCell ref="I7:AF7"/>
    <mergeCell ref="H8:AF8"/>
    <mergeCell ref="B9:G9"/>
    <mergeCell ref="H9:P9"/>
    <mergeCell ref="Q9:U9"/>
    <mergeCell ref="V9:AF9"/>
    <mergeCell ref="B10:G10"/>
    <mergeCell ref="H10:P10"/>
    <mergeCell ref="Q10:U10"/>
    <mergeCell ref="V10:AF10"/>
  </mergeCells>
  <phoneticPr fontId="1"/>
  <conditionalFormatting sqref="H22:O22 X22:AE22">
    <cfRule type="containsBlanks" dxfId="10" priority="1">
      <formula>LEN(TRIM(H22))=0</formula>
    </cfRule>
  </conditionalFormatting>
  <conditionalFormatting sqref="H6:P6">
    <cfRule type="cellIs" dxfId="9" priority="4" operator="equal">
      <formula>""</formula>
    </cfRule>
  </conditionalFormatting>
  <conditionalFormatting sqref="H9:P11">
    <cfRule type="cellIs" dxfId="8" priority="12" operator="equal">
      <formula>""</formula>
    </cfRule>
  </conditionalFormatting>
  <conditionalFormatting sqref="H5:AF5 H16:H19">
    <cfRule type="cellIs" dxfId="7" priority="17" operator="equal">
      <formula>""</formula>
    </cfRule>
  </conditionalFormatting>
  <conditionalFormatting sqref="H8:AF8">
    <cfRule type="cellIs" dxfId="6" priority="15" operator="equal">
      <formula>""</formula>
    </cfRule>
  </conditionalFormatting>
  <conditionalFormatting sqref="H12:AF12">
    <cfRule type="cellIs" dxfId="5" priority="11" operator="equal">
      <formula>""</formula>
    </cfRule>
  </conditionalFormatting>
  <conditionalFormatting sqref="H15:AF15">
    <cfRule type="cellIs" dxfId="4" priority="10" operator="equal">
      <formula>""</formula>
    </cfRule>
  </conditionalFormatting>
  <conditionalFormatting sqref="I7:AF7">
    <cfRule type="cellIs" dxfId="3" priority="16" operator="equal">
      <formula>""</formula>
    </cfRule>
  </conditionalFormatting>
  <conditionalFormatting sqref="V6:AF6">
    <cfRule type="cellIs" dxfId="2" priority="3" operator="equal">
      <formula>""</formula>
    </cfRule>
  </conditionalFormatting>
  <conditionalFormatting sqref="V9:AF11">
    <cfRule type="cellIs" dxfId="1" priority="13" operator="equal">
      <formula>""</formula>
    </cfRule>
  </conditionalFormatting>
  <conditionalFormatting sqref="X20 H20:P21 X23">
    <cfRule type="containsBlanks" dxfId="0" priority="2">
      <formula>LEN(TRIM(H20))=0</formula>
    </cfRule>
  </conditionalFormatting>
  <dataValidations count="3">
    <dataValidation imeMode="halfAlpha" allowBlank="1" showInputMessage="1" showErrorMessage="1" sqref="I7:AF7 H11:P11 V11:AF11 H12:AF12 H24:O25 X24 H22:O22 X22:AE22" xr:uid="{00000000-0002-0000-0100-000000000000}"/>
    <dataValidation type="list" imeMode="halfAlpha" allowBlank="1" showInputMessage="1" showErrorMessage="1" sqref="X23:AE23" xr:uid="{00000000-0002-0000-0100-000001000000}">
      <formula1>INDIRECT($H$20)</formula1>
    </dataValidation>
    <dataValidation type="list" allowBlank="1" showInputMessage="1" showErrorMessage="1" sqref="H20:P20" xr:uid="{00000000-0002-0000-0100-000002000000}">
      <formula1>研究開発等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1" max="3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リスト!$D$2:$D$4</xm:f>
          </x14:formula1>
          <xm:sqref>H21:P21</xm:sqref>
        </x14:dataValidation>
        <x14:dataValidation type="list" allowBlank="1" showInputMessage="1" showErrorMessage="1" xr:uid="{00000000-0002-0000-0100-000004000000}">
          <x14:formula1>
            <xm:f>リスト!$C$2:$C$3</xm:f>
          </x14:formula1>
          <xm:sqref>X20:AF20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E5" sqref="E5"/>
    </sheetView>
  </sheetViews>
  <sheetFormatPr defaultRowHeight="18.75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  <col min="9" max="9" width="9.5" bestFit="1" customWidth="1"/>
  </cols>
  <sheetData>
    <row r="1" spans="1:9" s="1" customFormat="1">
      <c r="A1" s="1" t="s">
        <v>13</v>
      </c>
      <c r="B1" s="1" t="s">
        <v>33</v>
      </c>
      <c r="G1" s="6" t="s">
        <v>91</v>
      </c>
      <c r="H1" s="6" t="s">
        <v>92</v>
      </c>
      <c r="I1" s="6" t="s">
        <v>93</v>
      </c>
    </row>
    <row r="2" spans="1:9">
      <c r="A2" t="s">
        <v>17</v>
      </c>
      <c r="B2" t="s">
        <v>91</v>
      </c>
      <c r="C2" t="s">
        <v>22</v>
      </c>
      <c r="D2" t="s">
        <v>14</v>
      </c>
      <c r="E2" s="1" t="s">
        <v>95</v>
      </c>
      <c r="F2" s="2">
        <v>0.5</v>
      </c>
      <c r="G2" s="3">
        <v>2000000</v>
      </c>
      <c r="H2" s="3">
        <v>5000000</v>
      </c>
      <c r="I2" s="3">
        <v>2000000</v>
      </c>
    </row>
    <row r="3" spans="1:9">
      <c r="A3" t="s">
        <v>18</v>
      </c>
      <c r="B3" t="s">
        <v>92</v>
      </c>
      <c r="C3" t="s">
        <v>23</v>
      </c>
      <c r="D3" t="s">
        <v>15</v>
      </c>
      <c r="E3" s="1" t="s">
        <v>96</v>
      </c>
      <c r="F3" s="2">
        <v>0.66666666666666663</v>
      </c>
      <c r="H3" s="3">
        <v>7500000</v>
      </c>
    </row>
    <row r="4" spans="1:9">
      <c r="A4" t="s">
        <v>19</v>
      </c>
      <c r="B4" t="s">
        <v>93</v>
      </c>
      <c r="D4" t="s">
        <v>16</v>
      </c>
      <c r="E4" s="1" t="s">
        <v>97</v>
      </c>
      <c r="F4" s="2">
        <v>0.33333333333333331</v>
      </c>
      <c r="H4" s="3">
        <v>7000000</v>
      </c>
    </row>
    <row r="5" spans="1:9">
      <c r="A5" t="s">
        <v>20</v>
      </c>
    </row>
    <row r="6" spans="1:9">
      <c r="A6" t="s">
        <v>21</v>
      </c>
    </row>
    <row r="8" spans="1:9">
      <c r="G8" t="s">
        <v>14</v>
      </c>
      <c r="H8" t="s">
        <v>14</v>
      </c>
      <c r="I8" t="s">
        <v>14</v>
      </c>
    </row>
    <row r="9" spans="1:9">
      <c r="H9" t="s">
        <v>15</v>
      </c>
    </row>
    <row r="10" spans="1:9">
      <c r="H10" t="s">
        <v>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チェックリスト（循環ビジネス）</vt:lpstr>
      <vt:lpstr>記載例</vt:lpstr>
      <vt:lpstr>リスト</vt:lpstr>
      <vt:lpstr>'チェックリスト（循環ビジネス）'!Print_Area</vt:lpstr>
      <vt:lpstr>記載例!Print_Area</vt:lpstr>
      <vt:lpstr>ステップ1</vt:lpstr>
      <vt:lpstr>ステップ2</vt:lpstr>
      <vt:lpstr>ステップ3</vt:lpstr>
      <vt:lpstr>研究開発</vt:lpstr>
      <vt:lpstr>研究開発等</vt:lpstr>
      <vt:lpstr>事業化検討</vt:lpstr>
      <vt:lpstr>重点枠</vt:lpstr>
      <vt:lpstr>申請事業</vt:lpstr>
      <vt:lpstr>設備整備</vt:lpstr>
      <vt:lpstr>販売促進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2022-04-28T06:19:36Z</cp:lastPrinted>
  <dcterms:created xsi:type="dcterms:W3CDTF">2022-04-21T09:57:53Z</dcterms:created>
  <dcterms:modified xsi:type="dcterms:W3CDTF">2026-03-05T05:37:05Z</dcterms:modified>
</cp:coreProperties>
</file>