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72.20.37.44\医療人材対策室\02 医師定着推進班\医師偏在是正対策（総合的な対策のパッケージ等）について\02　R8経済的インセンティブ\02　R8年度\04 ホームページ掲載\R8.4.3掲載\"/>
    </mc:Choice>
  </mc:AlternateContent>
  <xr:revisionPtr revIDLastSave="0" documentId="13_ncr:1_{174189E2-68C4-4E6E-8EA8-678610AEBA9A}" xr6:coauthVersionLast="47" xr6:coauthVersionMax="47" xr10:uidLastSave="{00000000-0000-0000-0000-000000000000}"/>
  <bookViews>
    <workbookView xWindow="20370" yWindow="-120" windowWidth="29040" windowHeight="15720" xr2:uid="{00000000-000D-0000-FFFF-FFFF00000000}"/>
  </bookViews>
  <sheets>
    <sheet name="設備 (間接補助)" sheetId="17" r:id="rId1"/>
    <sheet name="事業区分" sheetId="13" state="hidden" r:id="rId2"/>
    <sheet name="補助率" sheetId="14" state="hidden" r:id="rId3"/>
    <sheet name="基準額" sheetId="16" state="hidden" r:id="rId4"/>
  </sheets>
  <definedNames>
    <definedName name="_１__ア">事業区分!$C$9:$E$9</definedName>
    <definedName name="_１__イ">事業区分!$C$10:$E$10</definedName>
    <definedName name="_１０__ア">事業区分!$C$28:$D$28</definedName>
    <definedName name="_１０__イ">事業区分!$C$29:$D$29</definedName>
    <definedName name="_１１">事業区分!$C$30:$D$30</definedName>
    <definedName name="_１２__ア">事業区分!$C$31:$D$31</definedName>
    <definedName name="_１２__イ">事業区分!$C$32:$D$32</definedName>
    <definedName name="_１３__ア">事業区分!$C$33:$D$33</definedName>
    <definedName name="_１３__イ">事業区分!$C$34:$D$34</definedName>
    <definedName name="_１４__ア">事業区分!#REF!</definedName>
    <definedName name="_１４__イ">事業区分!#REF!</definedName>
    <definedName name="_１５__ア">事業区分!$C$35:$D$35</definedName>
    <definedName name="_１５__イ">事業区分!$C$36:$D$36</definedName>
    <definedName name="_１６__ア">事業区分!$C$37:$D$37</definedName>
    <definedName name="_１６__イ">事業区分!$C$38:$D$38</definedName>
    <definedName name="_１７__ア">事業区分!$C$39:$D$39</definedName>
    <definedName name="_１８__ア">事業区分!$C$41:$D$41</definedName>
    <definedName name="_１８__イ">事業区分!$C$42:$D$42</definedName>
    <definedName name="_１９__ア">事業区分!$C$43:$D$43</definedName>
    <definedName name="_１９__イ">事業区分!$C$44:$D$44</definedName>
    <definedName name="_２__ア">事業区分!$C$11:$G$11</definedName>
    <definedName name="_２__イ">事業区分!$C$12:$G$12</definedName>
    <definedName name="_２__ウ">事業区分!$C$13:$G$13</definedName>
    <definedName name="_２__エ">事業区分!$C$14:$G$14</definedName>
    <definedName name="_２０__ア">事業区分!#REF!</definedName>
    <definedName name="_２０__イ">事業区分!#REF!</definedName>
    <definedName name="_２１__ア">事業区分!$C$45:$D$45</definedName>
    <definedName name="_２１__イ">事業区分!$C$46:$D$46</definedName>
    <definedName name="_３__ア">事業区分!$C$15:$G$15</definedName>
    <definedName name="_３__イ">事業区分!$C$16:$G$16</definedName>
    <definedName name="_３__ウ">事業区分!$C$17:$G$17</definedName>
    <definedName name="_３__エ">事業区分!$C$18:$G$18</definedName>
    <definedName name="_４">事業区分!$C$19:$E$19</definedName>
    <definedName name="_５__ア">事業区分!$C$20:$D$20</definedName>
    <definedName name="_５__イ">事業区分!$C$21:$D$21</definedName>
    <definedName name="_６">事業区分!$C$22:$D$22</definedName>
    <definedName name="_７">事業区分!$C$23:$D$23</definedName>
    <definedName name="_８__ア">事業区分!$C$24:$E$24</definedName>
    <definedName name="_８__イ">事業区分!$C$25:$E$25</definedName>
    <definedName name="_９__ア">事業区分!$C$26:$E$26</definedName>
    <definedName name="_９__イ">事業区分!$C$27:$E$27</definedName>
    <definedName name="_xlnm._FilterDatabase" localSheetId="1" hidden="1">事業区分!$A$2:$H$44</definedName>
    <definedName name="_xlnm._FilterDatabase" localSheetId="0" hidden="1">'設備 (間接補助)'!$A$6:$S$6</definedName>
    <definedName name="ICTを活用した産科医師少数地域に対する妊産婦モニタリング支援設備整備事業">事業区分!$D$38</definedName>
    <definedName name="_xlnm.Print_Area" localSheetId="0">'設備 (間接補助)'!$A$1:$S$17</definedName>
    <definedName name="へき地・離島診療支援システム設備">事業区分!$D$32</definedName>
    <definedName name="へき地医療拠点病院設備">事業区分!$D$27:$E$27</definedName>
    <definedName name="へき地患者輸送車_艇_">事業区分!$D$14:$G$14</definedName>
    <definedName name="へき地巡回診療車_船_">事業区分!$D$18:$G$18</definedName>
    <definedName name="へき地診療所">事業区分!$D$10:$E$10</definedName>
    <definedName name="へき地診療所医療機器整備費">基準額!$B$2</definedName>
    <definedName name="へき地保健指導所設備">事業区分!$D$25:$E$25</definedName>
    <definedName name="奄美群島医療施設設備">事業区分!$D$23</definedName>
    <definedName name="遠隔ICU体制整備促進事業">事業区分!#REF!</definedName>
    <definedName name="遠隔医療設備">事業区分!$D$29</definedName>
    <definedName name="沖縄医療施設設備整備事業">事業区分!$D$22</definedName>
    <definedName name="過疎地域等特定診療所設備">事業区分!$D$21</definedName>
    <definedName name="解剖・死亡時画像診断等設備">事業区分!$D$40</definedName>
    <definedName name="在宅人工呼吸器使用者非常用電源整備事業">事業区分!$D$44</definedName>
    <definedName name="産科医療機関設備">事業区分!#REF!</definedName>
    <definedName name="死亡時画像診断システム等設備医療機器整備費">基準額!$B$27:$D$27</definedName>
    <definedName name="実践的手術手技向上研修実施機関設備">事業区分!$D$42</definedName>
    <definedName name="重点医師偏在対策支援区域における診療所の承継・開業支援">事業区分!$D$46</definedName>
    <definedName name="分娩設備取扱施設">事業区分!$D$36</definedName>
    <definedName name="離島歯科巡回診療設備">事業区分!$D$19:$E$19</definedName>
    <definedName name="離島等患者宿泊施設設備">事業区分!$D$34</definedName>
    <definedName name="臨床研修病院支援システム設備">事業区分!$D$30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7" l="1"/>
  <c r="I15" i="17"/>
  <c r="I14" i="17"/>
  <c r="I13" i="17"/>
  <c r="I12" i="17"/>
  <c r="I11" i="17"/>
  <c r="I10" i="17"/>
  <c r="I9" i="17"/>
  <c r="A46" i="13"/>
  <c r="J45" i="13"/>
  <c r="J43" i="13"/>
  <c r="A45" i="13"/>
  <c r="I8" i="17" l="1"/>
  <c r="L8" i="17" s="1"/>
  <c r="Q8" i="17" l="1"/>
  <c r="Q9" i="17"/>
  <c r="L10" i="17"/>
  <c r="Q10" i="17"/>
  <c r="Q11" i="17"/>
  <c r="Q12" i="17"/>
  <c r="L13" i="17"/>
  <c r="Q13" i="17"/>
  <c r="Q14" i="17"/>
  <c r="Q15" i="17"/>
  <c r="Q16" i="17"/>
  <c r="Q7" i="17"/>
  <c r="I7" i="17"/>
  <c r="L7" i="17" s="1"/>
  <c r="K9" i="13"/>
  <c r="K11" i="13"/>
  <c r="L11" i="13"/>
  <c r="M11" i="13"/>
  <c r="K15" i="13"/>
  <c r="L15" i="13"/>
  <c r="M15" i="13"/>
  <c r="K19" i="13"/>
  <c r="K24" i="13"/>
  <c r="K26" i="13"/>
  <c r="J11" i="13"/>
  <c r="J15" i="13"/>
  <c r="J19" i="13"/>
  <c r="J20" i="13"/>
  <c r="J22" i="13"/>
  <c r="J23" i="13"/>
  <c r="J24" i="13"/>
  <c r="J26" i="13"/>
  <c r="J28" i="13"/>
  <c r="J30" i="13"/>
  <c r="J31" i="13"/>
  <c r="J33" i="13"/>
  <c r="J35" i="13"/>
  <c r="J37" i="13"/>
  <c r="J39" i="13"/>
  <c r="J41" i="13"/>
  <c r="J9" i="13"/>
  <c r="L15" i="17" l="1"/>
  <c r="L14" i="17"/>
  <c r="L9" i="17"/>
  <c r="L12" i="17"/>
  <c r="L11" i="17"/>
  <c r="L16" i="17"/>
  <c r="A40" i="13" l="1"/>
  <c r="A41" i="13"/>
  <c r="A42" i="13"/>
  <c r="A43" i="13"/>
  <c r="A44" i="13"/>
  <c r="A37" i="13" l="1"/>
  <c r="A38" i="13"/>
  <c r="A39" i="13" l="1"/>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K8" i="17" l="1"/>
  <c r="K12" i="17"/>
  <c r="K9" i="17"/>
  <c r="K15" i="17"/>
  <c r="K16" i="17"/>
  <c r="K13" i="17"/>
  <c r="K11" i="17"/>
  <c r="K10" i="17"/>
  <c r="K14" i="17"/>
  <c r="K7"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S7" authorId="0" shapeId="0" xr:uid="{5FA8AF9B-3FA1-4BF5-A6A6-2324C0BC89D8}">
      <text>
        <r>
          <rPr>
            <sz val="9"/>
            <color indexed="81"/>
            <rFont val="ＭＳ ゴシック"/>
            <family val="3"/>
            <charset val="128"/>
          </rPr>
          <t>品名が複数ある場合は品名を全て列挙すること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C3" authorId="0" shapeId="0" xr:uid="{00000000-0006-0000-0200-000001000000}">
      <text>
        <r>
          <rPr>
            <b/>
            <sz val="9"/>
            <color indexed="81"/>
            <rFont val="ＭＳ Ｐゴシック"/>
            <family val="3"/>
            <charset val="128"/>
          </rPr>
          <t>（　）は名前の管理で無効となるため「_」に置き換える。
例：「（船）」→「_船_」</t>
        </r>
      </text>
    </comment>
  </commentList>
</comments>
</file>

<file path=xl/sharedStrings.xml><?xml version="1.0" encoding="utf-8"?>
<sst xmlns="http://schemas.openxmlformats.org/spreadsheetml/2006/main" count="393" uniqueCount="179">
  <si>
    <t>Ａ</t>
  </si>
  <si>
    <t>Ｂ</t>
  </si>
  <si>
    <t>Ａ－Ｂ＝Ｃ</t>
  </si>
  <si>
    <t>都道府県</t>
  </si>
  <si>
    <t>交付申請年月日･番号</t>
  </si>
  <si>
    <t>補助事業者名</t>
  </si>
  <si>
    <t>総事業費</t>
  </si>
  <si>
    <t>差引事業費</t>
  </si>
  <si>
    <t>市町村名</t>
  </si>
  <si>
    <t>円</t>
  </si>
  <si>
    <t>提出年月日・番号</t>
    <rPh sb="0" eb="2">
      <t>テイシュツ</t>
    </rPh>
    <phoneticPr fontId="2"/>
  </si>
  <si>
    <t>区分</t>
  </si>
  <si>
    <t>種目</t>
    <rPh sb="0" eb="1">
      <t>タネ</t>
    </rPh>
    <rPh sb="1" eb="2">
      <t>メ</t>
    </rPh>
    <phoneticPr fontId="2"/>
  </si>
  <si>
    <t>施設名</t>
  </si>
  <si>
    <t>開設者</t>
  </si>
  <si>
    <t>寄付金その他の収入額</t>
  </si>
  <si>
    <t>所在地</t>
  </si>
  <si>
    <t>品名</t>
    <rPh sb="0" eb="1">
      <t>シナ</t>
    </rPh>
    <rPh sb="1" eb="2">
      <t>メイ</t>
    </rPh>
    <phoneticPr fontId="2"/>
  </si>
  <si>
    <t>１区分</t>
  </si>
  <si>
    <t>２種目</t>
  </si>
  <si>
    <t>５補助率</t>
  </si>
  <si>
    <t>医療機器整備費</t>
  </si>
  <si>
    <t>患者輸送艇</t>
  </si>
  <si>
    <t>患者輸送用雪上車</t>
  </si>
  <si>
    <t>医師往診用小型雪上車</t>
  </si>
  <si>
    <t>巡回診療車</t>
  </si>
  <si>
    <t>巡回診療船</t>
  </si>
  <si>
    <t>遠隔型離島用設備</t>
  </si>
  <si>
    <t>近接型離島用設備</t>
  </si>
  <si>
    <t>保健師用自動車</t>
  </si>
  <si>
    <t>歯科医療機器等整備費</t>
  </si>
  <si>
    <t>遠隔医療設備整備費</t>
  </si>
  <si>
    <t>情報通信機器</t>
  </si>
  <si>
    <t>初度設備費</t>
  </si>
  <si>
    <t>巡回診療用雪上車</t>
    <phoneticPr fontId="2"/>
  </si>
  <si>
    <t>歯科巡回診療車</t>
    <phoneticPr fontId="2"/>
  </si>
  <si>
    <t>患者輸送車</t>
    <phoneticPr fontId="2"/>
  </si>
  <si>
    <t>補助率</t>
    <rPh sb="0" eb="3">
      <t>ホジョリツ</t>
    </rPh>
    <phoneticPr fontId="2"/>
  </si>
  <si>
    <t>２　種目</t>
    <rPh sb="2" eb="4">
      <t>シュモク</t>
    </rPh>
    <phoneticPr fontId="2"/>
  </si>
  <si>
    <t>３　交付の対象</t>
    <rPh sb="2" eb="4">
      <t>コウフ</t>
    </rPh>
    <rPh sb="5" eb="7">
      <t>タイショウ</t>
    </rPh>
    <phoneticPr fontId="2"/>
  </si>
  <si>
    <t>４（交付額の算定方法）（３）に掲げる事業：3</t>
    <phoneticPr fontId="2"/>
  </si>
  <si>
    <t>４（交付額の算定方法）（１）に掲げる事業：1</t>
    <phoneticPr fontId="2"/>
  </si>
  <si>
    <t>４（交付額の算定方法）（２）に掲げる事業：2</t>
    <phoneticPr fontId="2"/>
  </si>
  <si>
    <t>４（交付額の算定方法）（４）に掲げる事業：4</t>
    <phoneticPr fontId="2"/>
  </si>
  <si>
    <t>４（交付額の算定方法）（５）に掲げる事業：5</t>
    <phoneticPr fontId="2"/>
  </si>
  <si>
    <t>患者輸送車</t>
    <phoneticPr fontId="2"/>
  </si>
  <si>
    <t>１　区分</t>
    <phoneticPr fontId="2"/>
  </si>
  <si>
    <t>（１）_ア</t>
  </si>
  <si>
    <t>（１）_イ</t>
  </si>
  <si>
    <t>（２）_ア</t>
  </si>
  <si>
    <t>（２）_イ</t>
  </si>
  <si>
    <t>（２）_ウ</t>
  </si>
  <si>
    <t>（２）_エ</t>
  </si>
  <si>
    <t>（３）_ア</t>
  </si>
  <si>
    <t>（３）_イ</t>
  </si>
  <si>
    <t>（３）_ウ</t>
  </si>
  <si>
    <t>（３）_エ</t>
  </si>
  <si>
    <t>（４）</t>
  </si>
  <si>
    <t>（５）_イ</t>
  </si>
  <si>
    <t>（６）</t>
  </si>
  <si>
    <t>（７）</t>
  </si>
  <si>
    <t>（８）_ア</t>
  </si>
  <si>
    <t>（８）_イ</t>
  </si>
  <si>
    <t>（９）_ア</t>
  </si>
  <si>
    <t>（９）_イ</t>
  </si>
  <si>
    <t>（１０）_ア</t>
  </si>
  <si>
    <t>（１０）_イ</t>
  </si>
  <si>
    <t>（１１）</t>
  </si>
  <si>
    <t>（１２）_ア</t>
  </si>
  <si>
    <t>（１２）_イ</t>
  </si>
  <si>
    <t>（１３）_ア</t>
  </si>
  <si>
    <t>（１３）_イ</t>
  </si>
  <si>
    <t>（１４）_ア</t>
  </si>
  <si>
    <t>（１４）_イ</t>
  </si>
  <si>
    <t>（１５）_ア</t>
  </si>
  <si>
    <t>（１５）_イ</t>
  </si>
  <si>
    <t>（５）_ア</t>
  </si>
  <si>
    <t>へき地診療所</t>
  </si>
  <si>
    <t>離島歯科巡回診療設備</t>
  </si>
  <si>
    <t>臨床研修病院支援システム設備</t>
  </si>
  <si>
    <t>へき地・離島診療支援システム設備</t>
  </si>
  <si>
    <t>離島等患者宿泊施設設備</t>
  </si>
  <si>
    <t>過疎地域等特定診療所設備</t>
  </si>
  <si>
    <t>奄美群島医療施設設備</t>
  </si>
  <si>
    <t>へき地保健指導所設備</t>
  </si>
  <si>
    <t>へき地医療拠点病院設備</t>
  </si>
  <si>
    <t>遠隔医療設備</t>
  </si>
  <si>
    <t>交付の対象</t>
    <rPh sb="0" eb="2">
      <t>コウフ</t>
    </rPh>
    <rPh sb="3" eb="5">
      <t>タイショウ</t>
    </rPh>
    <phoneticPr fontId="2"/>
  </si>
  <si>
    <t>保健師用自動車</t>
    <phoneticPr fontId="2"/>
  </si>
  <si>
    <t>へき地保健指導所設備</t>
    <phoneticPr fontId="2"/>
  </si>
  <si>
    <t>保健師用自動車</t>
    <phoneticPr fontId="2"/>
  </si>
  <si>
    <t>（１７）_ア</t>
    <phoneticPr fontId="2"/>
  </si>
  <si>
    <t>（１７）_イ</t>
  </si>
  <si>
    <t>実践的手術手技向上研修実施機関設備</t>
  </si>
  <si>
    <t>（１８）_イ</t>
  </si>
  <si>
    <t>医療機器等整備費</t>
    <rPh sb="0" eb="2">
      <t>イリョウ</t>
    </rPh>
    <rPh sb="2" eb="4">
      <t>キキ</t>
    </rPh>
    <rPh sb="4" eb="5">
      <t>トウ</t>
    </rPh>
    <rPh sb="5" eb="8">
      <t>セイビヒ</t>
    </rPh>
    <phoneticPr fontId="2"/>
  </si>
  <si>
    <t>設備費</t>
    <rPh sb="0" eb="2">
      <t>セツビ</t>
    </rPh>
    <rPh sb="2" eb="3">
      <t>ヒ</t>
    </rPh>
    <phoneticPr fontId="2"/>
  </si>
  <si>
    <t>医療機器等整備費</t>
    <phoneticPr fontId="2"/>
  </si>
  <si>
    <t>事業計画総括表</t>
  </si>
  <si>
    <t>へき地患者輸送車_艇_</t>
  </si>
  <si>
    <t>へき地患者輸送車_艇_</t>
    <phoneticPr fontId="2"/>
  </si>
  <si>
    <t>へき地患者輸送車_艇_</t>
    <phoneticPr fontId="2"/>
  </si>
  <si>
    <t>へき地巡回診療車_船_</t>
  </si>
  <si>
    <t>へき地巡回診療車_船_</t>
    <phoneticPr fontId="2"/>
  </si>
  <si>
    <t>へき地巡回診療車_船_</t>
    <phoneticPr fontId="2"/>
  </si>
  <si>
    <t>ICTを活用した産科医師少数地域に対する妊産婦モニタリング支援設備整備事業</t>
  </si>
  <si>
    <t>情報通信機器</t>
    <rPh sb="0" eb="2">
      <t>ジョウホウ</t>
    </rPh>
    <rPh sb="2" eb="4">
      <t>ツウシン</t>
    </rPh>
    <rPh sb="4" eb="6">
      <t>キキ</t>
    </rPh>
    <phoneticPr fontId="2"/>
  </si>
  <si>
    <t>情報通信機器</t>
    <rPh sb="0" eb="4">
      <t>ジョウホウツウシン</t>
    </rPh>
    <rPh sb="4" eb="6">
      <t>キキ</t>
    </rPh>
    <phoneticPr fontId="2"/>
  </si>
  <si>
    <t>（１７）_イ</t>
    <phoneticPr fontId="2"/>
  </si>
  <si>
    <t>（１８）_ア</t>
    <phoneticPr fontId="2"/>
  </si>
  <si>
    <t>（１８）_イ</t>
    <phoneticPr fontId="2"/>
  </si>
  <si>
    <t>４（交付額の算定方法）（６）に掲げる事業：6</t>
    <phoneticPr fontId="2"/>
  </si>
  <si>
    <t>分娩設備取扱施設</t>
    <rPh sb="0" eb="2">
      <t>ブンベン</t>
    </rPh>
    <rPh sb="2" eb="4">
      <t>セツビ</t>
    </rPh>
    <rPh sb="4" eb="6">
      <t>トリアツカイ</t>
    </rPh>
    <rPh sb="6" eb="8">
      <t>シセツ</t>
    </rPh>
    <phoneticPr fontId="2"/>
  </si>
  <si>
    <t>在宅人工呼吸器使用者非常用電源整備事業</t>
    <rPh sb="0" eb="2">
      <t>ザイタク</t>
    </rPh>
    <rPh sb="2" eb="4">
      <t>ジンコウ</t>
    </rPh>
    <rPh sb="4" eb="7">
      <t>コキュウキ</t>
    </rPh>
    <rPh sb="7" eb="10">
      <t>シヨウシャ</t>
    </rPh>
    <rPh sb="10" eb="13">
      <t>ヒジョウヨウ</t>
    </rPh>
    <rPh sb="13" eb="15">
      <t>デンゲン</t>
    </rPh>
    <rPh sb="15" eb="17">
      <t>セイビ</t>
    </rPh>
    <rPh sb="17" eb="19">
      <t>ジギョウ</t>
    </rPh>
    <phoneticPr fontId="2"/>
  </si>
  <si>
    <t>簡易自家発電装置等整備費</t>
    <rPh sb="0" eb="2">
      <t>カンイ</t>
    </rPh>
    <rPh sb="2" eb="4">
      <t>ジカ</t>
    </rPh>
    <rPh sb="4" eb="6">
      <t>ハツデン</t>
    </rPh>
    <rPh sb="6" eb="8">
      <t>ソウチ</t>
    </rPh>
    <rPh sb="8" eb="9">
      <t>トウ</t>
    </rPh>
    <rPh sb="9" eb="12">
      <t>セイビヒ</t>
    </rPh>
    <phoneticPr fontId="2"/>
  </si>
  <si>
    <t>沖縄医療施設設備整備事業</t>
    <phoneticPr fontId="2"/>
  </si>
  <si>
    <t>（１０）_ア</t>
    <phoneticPr fontId="2"/>
  </si>
  <si>
    <t>保健師用自動車_沖縄県_</t>
    <rPh sb="8" eb="11">
      <t>オキナワケン</t>
    </rPh>
    <phoneticPr fontId="2"/>
  </si>
  <si>
    <t>医療機器整備費_沖縄県_</t>
    <rPh sb="8" eb="11">
      <t>オキナワケン</t>
    </rPh>
    <phoneticPr fontId="2"/>
  </si>
  <si>
    <t>へき地診療所医療機器整備費</t>
  </si>
  <si>
    <t>へき地患者輸送車_艇_患者輸送車</t>
  </si>
  <si>
    <t>へき地巡回診療車_船_巡回診療車</t>
  </si>
  <si>
    <t>離島歯科巡回診療設備遠隔型離島用設備</t>
  </si>
  <si>
    <t>過疎地域等特定診療所設備医療機器整備費</t>
  </si>
  <si>
    <t>沖縄医療施設設備整備事業医療機器整備費</t>
  </si>
  <si>
    <t>奄美群島医療施設設備医療機器整備費</t>
  </si>
  <si>
    <t>へき地保健指導所設備保健師用自動車</t>
  </si>
  <si>
    <t>へき地医療拠点病院設備医療機器整備費</t>
  </si>
  <si>
    <t>遠隔医療設備遠隔医療設備整備費</t>
  </si>
  <si>
    <t>へき地・離島診療支援システム設備情報通信機器</t>
  </si>
  <si>
    <t>離島等患者宿泊施設設備初度設備費</t>
  </si>
  <si>
    <t>分娩設備取扱施設医療機器整備費</t>
  </si>
  <si>
    <t>在宅人工呼吸器使用者非常用電源整備事業簡易自家発電装置等整備費</t>
  </si>
  <si>
    <t>へき地巡回診療車_船_巡回診療用雪上車</t>
  </si>
  <si>
    <t>へき地巡回診療車_船_巡回診療船</t>
  </si>
  <si>
    <t>へき地巡回診療車_船_歯科巡回診療車</t>
  </si>
  <si>
    <t>離島歯科巡回診療設備近接型離島用設備</t>
  </si>
  <si>
    <t>へき地医療拠点病院設備歯科医療機器等整備費</t>
  </si>
  <si>
    <t>基準額の単価</t>
    <rPh sb="0" eb="3">
      <t>キジュンガク</t>
    </rPh>
    <rPh sb="4" eb="6">
      <t>タンカ</t>
    </rPh>
    <phoneticPr fontId="2"/>
  </si>
  <si>
    <t>へき地診療所医療機器整備費_沖縄県_</t>
    <phoneticPr fontId="2"/>
  </si>
  <si>
    <t>へき地保健指導所設備保健師用自動車_沖縄県_</t>
    <phoneticPr fontId="2"/>
  </si>
  <si>
    <t>○</t>
    <phoneticPr fontId="2"/>
  </si>
  <si>
    <t>へき地患者輸送車_艇_患者輸送艇</t>
    <phoneticPr fontId="2"/>
  </si>
  <si>
    <t>へき地患者輸送車_艇_患者輸送用雪上車</t>
    <phoneticPr fontId="2"/>
  </si>
  <si>
    <t>へき地患者輸送車_艇_医師往診用小型雪上車</t>
    <phoneticPr fontId="2"/>
  </si>
  <si>
    <t>死亡時画像診断システム等設備医療機器整備費</t>
    <phoneticPr fontId="2"/>
  </si>
  <si>
    <t>実践的手術手技向上研修実施機関設備医療機器等整備費</t>
    <phoneticPr fontId="2"/>
  </si>
  <si>
    <t>ICTを活用した産科医師少数地域に対する妊産婦モニタリング支援設備整備事業情報通信機器</t>
    <phoneticPr fontId="2"/>
  </si>
  <si>
    <t>（１７）_ア</t>
  </si>
  <si>
    <t>（１８）_ア</t>
  </si>
  <si>
    <t>臨床研修病院支援システム設備情報通信機器</t>
    <phoneticPr fontId="2"/>
  </si>
  <si>
    <t>医療機器等整備費</t>
    <rPh sb="4" eb="5">
      <t>トウ</t>
    </rPh>
    <phoneticPr fontId="2"/>
  </si>
  <si>
    <t>解剖・死亡時画像診断等設備</t>
    <phoneticPr fontId="2"/>
  </si>
  <si>
    <t>解剖・死亡時画像診断等設備</t>
    <rPh sb="0" eb="2">
      <t>カイボウ</t>
    </rPh>
    <phoneticPr fontId="2"/>
  </si>
  <si>
    <t>分娩設備取扱施設</t>
    <rPh sb="2" eb="3">
      <t>セツ</t>
    </rPh>
    <phoneticPr fontId="2"/>
  </si>
  <si>
    <t>分娩設備取扱施設</t>
    <rPh sb="2" eb="4">
      <t>セツビ</t>
    </rPh>
    <rPh sb="3" eb="4">
      <t>シセツ</t>
    </rPh>
    <phoneticPr fontId="2"/>
  </si>
  <si>
    <t>国庫補助
基本額
算出方法</t>
    <rPh sb="0" eb="2">
      <t>コッコ</t>
    </rPh>
    <rPh sb="2" eb="4">
      <t>ホジョ</t>
    </rPh>
    <rPh sb="5" eb="8">
      <t>キホンガク</t>
    </rPh>
    <rPh sb="9" eb="11">
      <t>サンシュツ</t>
    </rPh>
    <rPh sb="11" eb="13">
      <t>ホウホウ</t>
    </rPh>
    <phoneticPr fontId="2"/>
  </si>
  <si>
    <t>重点医師偏在対策支援区域における診療所の承継・開業支援</t>
    <rPh sb="0" eb="2">
      <t>ジュウテン</t>
    </rPh>
    <rPh sb="2" eb="4">
      <t>イシ</t>
    </rPh>
    <rPh sb="4" eb="6">
      <t>ヘンザイ</t>
    </rPh>
    <rPh sb="6" eb="8">
      <t>タイサク</t>
    </rPh>
    <rPh sb="8" eb="10">
      <t>シエン</t>
    </rPh>
    <rPh sb="10" eb="12">
      <t>クイキ</t>
    </rPh>
    <rPh sb="16" eb="19">
      <t>シンリョウジョ</t>
    </rPh>
    <rPh sb="20" eb="22">
      <t>ショウケイ</t>
    </rPh>
    <rPh sb="23" eb="25">
      <t>カイギョウ</t>
    </rPh>
    <rPh sb="25" eb="27">
      <t>シエン</t>
    </rPh>
    <phoneticPr fontId="2"/>
  </si>
  <si>
    <t>重点医師偏在対策支援区域における診療所の承継・開業支援医療機器等整備費</t>
  </si>
  <si>
    <t>（１４）_ア</t>
    <phoneticPr fontId="2"/>
  </si>
  <si>
    <t>（１４）_イ</t>
    <phoneticPr fontId="2"/>
  </si>
  <si>
    <t>（１５）_ア</t>
    <phoneticPr fontId="2"/>
  </si>
  <si>
    <t>（１５）_イ</t>
    <phoneticPr fontId="2"/>
  </si>
  <si>
    <t>（１６）_ア</t>
    <phoneticPr fontId="2"/>
  </si>
  <si>
    <t>（１６）_イ</t>
    <phoneticPr fontId="2"/>
  </si>
  <si>
    <t>（２１）_ア</t>
    <phoneticPr fontId="2"/>
  </si>
  <si>
    <t>（２１）_イ</t>
    <phoneticPr fontId="2"/>
  </si>
  <si>
    <t>（１４）_ア</t>
    <phoneticPr fontId="2"/>
  </si>
  <si>
    <t>（１４）_イ</t>
    <phoneticPr fontId="2"/>
  </si>
  <si>
    <t>（１５）_ア</t>
    <phoneticPr fontId="2"/>
  </si>
  <si>
    <t>（１５）_イ</t>
    <phoneticPr fontId="2"/>
  </si>
  <si>
    <t>（２１）_ア</t>
    <phoneticPr fontId="2"/>
  </si>
  <si>
    <t>（２１）_イ</t>
    <phoneticPr fontId="2"/>
  </si>
  <si>
    <t>（１６）_ア</t>
    <phoneticPr fontId="2"/>
  </si>
  <si>
    <t>（１６）_イ</t>
    <phoneticPr fontId="2"/>
  </si>
  <si>
    <t>宮城県</t>
    <rPh sb="0" eb="3">
      <t>ミヤギケン</t>
    </rPh>
    <phoneticPr fontId="2"/>
  </si>
  <si>
    <t>（２１）_ア</t>
  </si>
  <si>
    <t>※黄色セルに入力してください</t>
    <rPh sb="1" eb="3">
      <t>キイロ</t>
    </rPh>
    <rPh sb="6" eb="8">
      <t>ニュウリョク</t>
    </rPh>
    <phoneticPr fontId="2"/>
  </si>
  <si>
    <t>令和８年度　医療施設等設備整備費補助金（間接補助）</t>
    <rPh sb="0" eb="2">
      <t>レイワ</t>
    </rPh>
    <rPh sb="3" eb="5">
      <t>ネンド</t>
    </rPh>
    <rPh sb="20" eb="22">
      <t>カンセツ</t>
    </rPh>
    <rPh sb="22" eb="24">
      <t>ホジョ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</si>
</sst>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quot;△ &quot;#,##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20"/>
      <name val="ＭＳ ゴシック"/>
      <family val="3"/>
      <charset val="128"/>
    </font>
    <font>
      <sz val="10"/>
      <name val="ＭＳ ゴシック"/>
      <family val="3"/>
      <charset val="128"/>
    </font>
    <font>
      <b/>
      <sz val="10"/>
      <name val="ＭＳ ゴシック"/>
      <family val="3"/>
      <charset val="128"/>
    </font>
    <font>
      <sz val="18"/>
      <name val="ＭＳ ゴシック"/>
      <family val="3"/>
      <charset val="128"/>
    </font>
    <font>
      <b/>
      <sz val="9"/>
      <color indexed="81"/>
      <name val="ＭＳ Ｐゴシック"/>
      <family val="3"/>
      <charset val="128"/>
    </font>
    <font>
      <sz val="10"/>
      <color rgb="FF000000"/>
      <name val="ＭＳ ゴシック"/>
      <family val="3"/>
      <charset val="128"/>
    </font>
    <font>
      <sz val="9"/>
      <color indexed="81"/>
      <name val="ＭＳ ゴシック"/>
      <family val="3"/>
      <charset val="128"/>
    </font>
    <font>
      <u/>
      <sz val="10"/>
      <name val="ＭＳ 明朝"/>
      <family val="1"/>
      <charset val="128"/>
    </font>
    <font>
      <sz val="10"/>
      <name val="ＭＳ 明朝"/>
      <family val="1"/>
      <charset val="128"/>
    </font>
    <font>
      <sz val="11"/>
      <name val="ＭＳ ゴシック"/>
      <family val="3"/>
      <charset val="128"/>
    </font>
    <font>
      <sz val="17"/>
      <name val="ＭＳ ゴシック"/>
      <family val="3"/>
      <charset val="128"/>
    </font>
    <font>
      <sz val="16"/>
      <name val="ＭＳ ゴシック"/>
      <family val="3"/>
      <charset val="128"/>
    </font>
    <font>
      <sz val="14"/>
      <color rgb="FFFF0000"/>
      <name val="ＭＳ Ｐ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1" tint="0.499984740745262"/>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148">
    <xf numFmtId="0" fontId="0" fillId="0" borderId="0" xfId="0"/>
    <xf numFmtId="0" fontId="4" fillId="0" borderId="0" xfId="0" applyFont="1"/>
    <xf numFmtId="38" fontId="4" fillId="0" borderId="0" xfId="1" applyFont="1" applyAlignment="1">
      <alignment vertical="center"/>
    </xf>
    <xf numFmtId="38" fontId="4" fillId="0" borderId="0" xfId="1" applyFont="1" applyFill="1" applyAlignment="1">
      <alignment vertical="center"/>
    </xf>
    <xf numFmtId="0" fontId="4" fillId="0" borderId="0" xfId="0" applyFont="1" applyFill="1"/>
    <xf numFmtId="38" fontId="3" fillId="0" borderId="1" xfId="1" applyFont="1" applyBorder="1" applyAlignment="1">
      <alignment vertical="center"/>
    </xf>
    <xf numFmtId="38" fontId="3" fillId="0" borderId="0" xfId="1" applyFont="1" applyAlignment="1">
      <alignment vertical="center"/>
    </xf>
    <xf numFmtId="49" fontId="4" fillId="0" borderId="2" xfId="0" applyNumberFormat="1" applyFont="1" applyBorder="1" applyAlignment="1">
      <alignment horizontal="centerContinuous" vertical="center"/>
    </xf>
    <xf numFmtId="0" fontId="4" fillId="0" borderId="13" xfId="0" applyFont="1" applyBorder="1" applyAlignment="1">
      <alignment horizontal="centerContinuous" vertical="center"/>
    </xf>
    <xf numFmtId="0" fontId="4" fillId="0" borderId="15" xfId="0" applyFont="1" applyBorder="1" applyAlignment="1">
      <alignment horizontal="centerContinuous" vertical="center"/>
    </xf>
    <xf numFmtId="0" fontId="4" fillId="0" borderId="14" xfId="0" applyFont="1" applyBorder="1" applyAlignment="1">
      <alignment horizontal="centerContinuous" vertical="center"/>
    </xf>
    <xf numFmtId="0" fontId="4" fillId="0" borderId="14" xfId="0" applyFont="1" applyBorder="1" applyAlignment="1">
      <alignment vertical="center"/>
    </xf>
    <xf numFmtId="0" fontId="4" fillId="0" borderId="0" xfId="0" applyFont="1" applyAlignment="1">
      <alignment vertical="center"/>
    </xf>
    <xf numFmtId="49" fontId="4" fillId="0" borderId="6" xfId="0" applyNumberFormat="1" applyFont="1" applyBorder="1" applyAlignment="1">
      <alignment vertical="center"/>
    </xf>
    <xf numFmtId="0" fontId="4" fillId="0" borderId="2" xfId="0" applyFont="1" applyBorder="1" applyAlignment="1">
      <alignment vertical="center"/>
    </xf>
    <xf numFmtId="49" fontId="4" fillId="0" borderId="9" xfId="0" applyNumberFormat="1" applyFont="1" applyBorder="1" applyAlignment="1">
      <alignment vertical="center"/>
    </xf>
    <xf numFmtId="49" fontId="4" fillId="0" borderId="12" xfId="0" applyNumberFormat="1" applyFont="1" applyBorder="1" applyAlignment="1">
      <alignment vertical="center"/>
    </xf>
    <xf numFmtId="0" fontId="4" fillId="0" borderId="12" xfId="0" applyFont="1" applyBorder="1" applyAlignment="1">
      <alignment vertical="center"/>
    </xf>
    <xf numFmtId="0" fontId="8" fillId="0" borderId="9" xfId="0" applyFont="1" applyBorder="1" applyAlignment="1">
      <alignment vertical="center" wrapText="1"/>
    </xf>
    <xf numFmtId="0" fontId="4" fillId="0" borderId="9" xfId="0" applyFont="1" applyBorder="1" applyAlignment="1">
      <alignment vertical="center" wrapText="1"/>
    </xf>
    <xf numFmtId="0" fontId="4" fillId="0" borderId="0" xfId="0" applyFont="1" applyBorder="1" applyAlignment="1">
      <alignment vertical="center"/>
    </xf>
    <xf numFmtId="0" fontId="4" fillId="0" borderId="8" xfId="0" applyFont="1" applyBorder="1" applyAlignment="1">
      <alignment vertical="center"/>
    </xf>
    <xf numFmtId="0" fontId="4" fillId="0" borderId="12" xfId="0" applyFont="1" applyBorder="1" applyAlignment="1">
      <alignment horizontal="center" vertical="center"/>
    </xf>
    <xf numFmtId="0" fontId="8" fillId="0" borderId="12" xfId="0" applyFont="1" applyBorder="1" applyAlignment="1">
      <alignment vertical="center" wrapText="1"/>
    </xf>
    <xf numFmtId="0" fontId="4" fillId="0" borderId="12" xfId="0" applyFont="1" applyBorder="1" applyAlignment="1">
      <alignment vertical="center" wrapText="1"/>
    </xf>
    <xf numFmtId="49" fontId="4" fillId="0" borderId="12" xfId="0" applyNumberFormat="1" applyFont="1" applyFill="1" applyBorder="1" applyAlignment="1">
      <alignment vertical="center"/>
    </xf>
    <xf numFmtId="0" fontId="4" fillId="0" borderId="12" xfId="0" applyFont="1" applyFill="1" applyBorder="1" applyAlignment="1">
      <alignment vertical="center"/>
    </xf>
    <xf numFmtId="0" fontId="4" fillId="0" borderId="7" xfId="0" applyFont="1" applyBorder="1" applyAlignment="1">
      <alignment vertical="center"/>
    </xf>
    <xf numFmtId="0" fontId="4" fillId="0" borderId="1" xfId="0" applyFont="1" applyBorder="1" applyAlignment="1">
      <alignment vertical="center"/>
    </xf>
    <xf numFmtId="0" fontId="4" fillId="0" borderId="11" xfId="0" applyFont="1" applyBorder="1" applyAlignment="1">
      <alignment vertical="center"/>
    </xf>
    <xf numFmtId="49" fontId="4" fillId="0" borderId="0" xfId="0" applyNumberFormat="1" applyFont="1" applyAlignment="1">
      <alignment vertical="center"/>
    </xf>
    <xf numFmtId="38" fontId="6" fillId="0" borderId="0" xfId="1" applyFont="1" applyFill="1" applyAlignment="1">
      <alignment vertical="center"/>
    </xf>
    <xf numFmtId="38" fontId="4" fillId="0" borderId="2" xfId="1" applyFont="1" applyFill="1" applyBorder="1" applyAlignment="1">
      <alignment vertical="top" wrapText="1"/>
    </xf>
    <xf numFmtId="0" fontId="4" fillId="0" borderId="7" xfId="0" applyFont="1" applyFill="1" applyBorder="1" applyAlignment="1">
      <alignment horizontal="left" vertical="top" wrapText="1"/>
    </xf>
    <xf numFmtId="57" fontId="4" fillId="0" borderId="7" xfId="1" applyNumberFormat="1" applyFont="1" applyFill="1" applyBorder="1" applyAlignment="1">
      <alignment horizontal="center" vertical="top" wrapText="1"/>
    </xf>
    <xf numFmtId="38" fontId="4" fillId="0" borderId="6" xfId="1" applyFont="1" applyFill="1" applyBorder="1" applyAlignment="1">
      <alignment horizontal="center" vertical="top" wrapText="1"/>
    </xf>
    <xf numFmtId="38" fontId="4" fillId="0" borderId="6" xfId="1" applyFont="1" applyFill="1" applyBorder="1" applyAlignment="1">
      <alignment vertical="top" wrapText="1"/>
    </xf>
    <xf numFmtId="38" fontId="4" fillId="0" borderId="7" xfId="1" applyFont="1" applyFill="1" applyBorder="1" applyAlignment="1">
      <alignment horizontal="center" vertical="top" wrapText="1"/>
    </xf>
    <xf numFmtId="38" fontId="4" fillId="0" borderId="7" xfId="1" applyFont="1" applyFill="1" applyBorder="1" applyAlignment="1">
      <alignment horizontal="right" vertical="top" wrapText="1"/>
    </xf>
    <xf numFmtId="38" fontId="4" fillId="0" borderId="0" xfId="1" applyFont="1" applyFill="1" applyBorder="1" applyAlignment="1">
      <alignment vertical="top" wrapText="1"/>
    </xf>
    <xf numFmtId="0" fontId="8" fillId="0" borderId="0" xfId="0" applyFont="1" applyBorder="1" applyAlignment="1">
      <alignment vertical="center"/>
    </xf>
    <xf numFmtId="0" fontId="4" fillId="0" borderId="0" xfId="0" applyFont="1" applyAlignment="1"/>
    <xf numFmtId="0" fontId="8" fillId="0" borderId="13" xfId="0" applyFont="1" applyBorder="1" applyAlignment="1">
      <alignment horizontal="center" vertical="center" wrapText="1"/>
    </xf>
    <xf numFmtId="0" fontId="4" fillId="0" borderId="15" xfId="0" applyFont="1" applyBorder="1" applyAlignment="1"/>
    <xf numFmtId="0" fontId="4" fillId="0" borderId="14" xfId="0" applyFont="1" applyBorder="1" applyAlignment="1"/>
    <xf numFmtId="0" fontId="4" fillId="0" borderId="12" xfId="0" applyFont="1" applyFill="1" applyBorder="1" applyAlignment="1">
      <alignment vertical="top" wrapText="1"/>
    </xf>
    <xf numFmtId="0" fontId="4" fillId="0" borderId="12" xfId="0" applyFont="1" applyBorder="1" applyAlignment="1">
      <alignment vertical="top" wrapText="1"/>
    </xf>
    <xf numFmtId="12" fontId="8" fillId="0" borderId="12" xfId="0" applyNumberFormat="1" applyFont="1" applyFill="1" applyBorder="1" applyAlignment="1">
      <alignment horizontal="center" vertical="center" wrapText="1"/>
    </xf>
    <xf numFmtId="12" fontId="8" fillId="0" borderId="12" xfId="0" applyNumberFormat="1" applyFont="1" applyBorder="1" applyAlignment="1">
      <alignment horizontal="center" vertical="center" wrapText="1"/>
    </xf>
    <xf numFmtId="0" fontId="4" fillId="0" borderId="12" xfId="0" applyFont="1" applyBorder="1" applyAlignment="1"/>
    <xf numFmtId="12" fontId="4" fillId="0" borderId="12" xfId="0" applyNumberFormat="1" applyFont="1" applyBorder="1" applyAlignment="1">
      <alignment horizontal="center" vertical="center" wrapText="1"/>
    </xf>
    <xf numFmtId="0" fontId="4" fillId="3" borderId="12" xfId="0" applyFont="1" applyFill="1" applyBorder="1" applyAlignment="1">
      <alignment vertical="center" wrapText="1"/>
    </xf>
    <xf numFmtId="0" fontId="4" fillId="3" borderId="12" xfId="0" applyFont="1" applyFill="1" applyBorder="1" applyAlignment="1">
      <alignment vertical="center"/>
    </xf>
    <xf numFmtId="49" fontId="4" fillId="3" borderId="12" xfId="0" applyNumberFormat="1" applyFont="1" applyFill="1" applyBorder="1" applyAlignment="1">
      <alignment vertical="center"/>
    </xf>
    <xf numFmtId="0" fontId="8" fillId="3" borderId="2" xfId="0" applyFont="1" applyFill="1" applyBorder="1" applyAlignment="1">
      <alignment vertical="center" wrapText="1"/>
    </xf>
    <xf numFmtId="0" fontId="8" fillId="3" borderId="12" xfId="0" applyFont="1" applyFill="1" applyBorder="1" applyAlignment="1">
      <alignment vertical="center" wrapText="1"/>
    </xf>
    <xf numFmtId="38" fontId="4" fillId="4" borderId="2" xfId="1" applyFont="1" applyFill="1" applyBorder="1" applyAlignment="1">
      <alignment vertical="center"/>
    </xf>
    <xf numFmtId="57" fontId="4" fillId="4" borderId="2" xfId="1" applyNumberFormat="1" applyFont="1" applyFill="1" applyBorder="1" applyAlignment="1">
      <alignment horizontal="center" vertical="center"/>
    </xf>
    <xf numFmtId="57" fontId="4" fillId="4" borderId="3" xfId="1" applyNumberFormat="1" applyFont="1" applyFill="1" applyBorder="1" applyAlignment="1">
      <alignment horizontal="center" vertical="center"/>
    </xf>
    <xf numFmtId="57" fontId="4" fillId="4" borderId="4" xfId="1" applyNumberFormat="1" applyFont="1" applyFill="1" applyBorder="1" applyAlignment="1">
      <alignment horizontal="center" vertical="center"/>
    </xf>
    <xf numFmtId="38" fontId="4" fillId="4" borderId="2" xfId="1" applyFont="1" applyFill="1" applyBorder="1" applyAlignment="1">
      <alignment horizontal="center" vertical="center"/>
    </xf>
    <xf numFmtId="38" fontId="4" fillId="4" borderId="3" xfId="1" applyFont="1" applyFill="1" applyBorder="1" applyAlignment="1">
      <alignment horizontal="center" vertical="center"/>
    </xf>
    <xf numFmtId="38" fontId="4" fillId="4" borderId="6" xfId="1" applyFont="1" applyFill="1" applyBorder="1" applyAlignment="1">
      <alignment horizontal="center" vertical="center" wrapText="1"/>
    </xf>
    <xf numFmtId="57" fontId="4" fillId="4" borderId="7" xfId="1" applyNumberFormat="1" applyFont="1" applyFill="1" applyBorder="1" applyAlignment="1">
      <alignment horizontal="center" vertical="center"/>
    </xf>
    <xf numFmtId="57" fontId="4" fillId="4" borderId="7" xfId="1" applyNumberFormat="1" applyFont="1" applyFill="1" applyBorder="1" applyAlignment="1">
      <alignment horizontal="centerContinuous" vertical="center" wrapText="1"/>
    </xf>
    <xf numFmtId="57" fontId="4" fillId="4" borderId="0" xfId="1" applyNumberFormat="1" applyFont="1" applyFill="1" applyBorder="1" applyAlignment="1">
      <alignment horizontal="centerContinuous" vertical="center" wrapText="1"/>
    </xf>
    <xf numFmtId="57" fontId="4" fillId="4" borderId="6" xfId="1" applyNumberFormat="1" applyFont="1" applyFill="1" applyBorder="1" applyAlignment="1">
      <alignment horizontal="center" vertical="center"/>
    </xf>
    <xf numFmtId="38" fontId="4" fillId="4" borderId="6" xfId="1" applyFont="1" applyFill="1" applyBorder="1" applyAlignment="1">
      <alignment horizontal="center" vertical="center"/>
    </xf>
    <xf numFmtId="38" fontId="4" fillId="4" borderId="7" xfId="1" applyFont="1" applyFill="1" applyBorder="1" applyAlignment="1">
      <alignment horizontal="center" vertical="center"/>
    </xf>
    <xf numFmtId="38" fontId="4" fillId="4" borderId="7" xfId="1" applyFont="1" applyFill="1" applyBorder="1" applyAlignment="1">
      <alignment horizontal="center" vertical="center" wrapText="1"/>
    </xf>
    <xf numFmtId="38" fontId="4" fillId="4" borderId="9" xfId="1" applyFont="1" applyFill="1" applyBorder="1" applyAlignment="1">
      <alignment vertical="center"/>
    </xf>
    <xf numFmtId="57" fontId="4" fillId="4" borderId="9" xfId="1" applyNumberFormat="1" applyFont="1" applyFill="1" applyBorder="1" applyAlignment="1">
      <alignment horizontal="center" vertical="center"/>
    </xf>
    <xf numFmtId="57" fontId="4" fillId="4" borderId="10" xfId="1" applyNumberFormat="1" applyFont="1" applyFill="1" applyBorder="1" applyAlignment="1">
      <alignment horizontal="center" vertical="center"/>
    </xf>
    <xf numFmtId="57" fontId="4" fillId="4" borderId="1" xfId="1" applyNumberFormat="1" applyFont="1" applyFill="1" applyBorder="1" applyAlignment="1">
      <alignment horizontal="center" vertical="center"/>
    </xf>
    <xf numFmtId="38" fontId="4" fillId="4" borderId="10" xfId="1" applyFont="1" applyFill="1" applyBorder="1" applyAlignment="1">
      <alignment vertical="center"/>
    </xf>
    <xf numFmtId="38" fontId="4" fillId="4" borderId="10" xfId="1" applyFont="1" applyFill="1" applyBorder="1" applyAlignment="1">
      <alignment horizontal="center" vertical="center"/>
    </xf>
    <xf numFmtId="40" fontId="4" fillId="4" borderId="10" xfId="1" applyNumberFormat="1" applyFont="1" applyFill="1" applyBorder="1" applyAlignment="1">
      <alignment horizontal="center" vertical="center"/>
    </xf>
    <xf numFmtId="0" fontId="5" fillId="4" borderId="9" xfId="0" applyFont="1" applyFill="1" applyBorder="1" applyAlignment="1">
      <alignment horizontal="center" vertical="center"/>
    </xf>
    <xf numFmtId="0" fontId="4" fillId="0" borderId="9"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0" xfId="0" applyFont="1"/>
    <xf numFmtId="0" fontId="11" fillId="0" borderId="12" xfId="0" applyFont="1" applyBorder="1" applyAlignment="1">
      <alignment horizontal="justify" vertical="center"/>
    </xf>
    <xf numFmtId="0" fontId="11" fillId="3" borderId="12" xfId="0" applyFont="1" applyFill="1" applyBorder="1" applyAlignment="1">
      <alignment horizontal="justify" vertical="center"/>
    </xf>
    <xf numFmtId="0" fontId="8" fillId="0" borderId="12" xfId="0" applyFont="1" applyFill="1" applyBorder="1" applyAlignment="1">
      <alignment vertical="center" wrapText="1"/>
    </xf>
    <xf numFmtId="0" fontId="4" fillId="0" borderId="12" xfId="0" applyFont="1" applyFill="1" applyBorder="1" applyAlignment="1">
      <alignment vertical="center" wrapText="1"/>
    </xf>
    <xf numFmtId="0" fontId="11" fillId="0" borderId="0" xfId="0" applyFont="1"/>
    <xf numFmtId="0" fontId="11" fillId="0" borderId="12" xfId="0" applyFont="1" applyBorder="1"/>
    <xf numFmtId="12" fontId="4" fillId="0" borderId="12" xfId="0" applyNumberFormat="1" applyFont="1" applyFill="1" applyBorder="1" applyAlignment="1">
      <alignment horizontal="center"/>
    </xf>
    <xf numFmtId="12" fontId="4" fillId="0" borderId="12" xfId="0" applyNumberFormat="1" applyFont="1" applyBorder="1" applyAlignment="1">
      <alignment horizontal="center"/>
    </xf>
    <xf numFmtId="12" fontId="4" fillId="0" borderId="12" xfId="0" applyNumberFormat="1" applyFont="1" applyBorder="1" applyAlignment="1"/>
    <xf numFmtId="176" fontId="4" fillId="4" borderId="3" xfId="0" applyNumberFormat="1" applyFont="1" applyFill="1" applyBorder="1" applyAlignment="1">
      <alignment horizontal="right" vertical="center"/>
    </xf>
    <xf numFmtId="38" fontId="4" fillId="6" borderId="12" xfId="1" applyFont="1" applyFill="1" applyBorder="1" applyAlignment="1">
      <alignment vertical="top" wrapText="1"/>
    </xf>
    <xf numFmtId="0" fontId="4" fillId="6" borderId="13" xfId="0" applyFont="1" applyFill="1" applyBorder="1" applyAlignment="1">
      <alignment horizontal="left" vertical="top" wrapText="1"/>
    </xf>
    <xf numFmtId="57" fontId="4" fillId="6" borderId="13" xfId="1" applyNumberFormat="1" applyFont="1" applyFill="1" applyBorder="1" applyAlignment="1">
      <alignment horizontal="center" vertical="top" wrapText="1"/>
    </xf>
    <xf numFmtId="38" fontId="4" fillId="6" borderId="12" xfId="1" applyFont="1" applyFill="1" applyBorder="1" applyAlignment="1">
      <alignment horizontal="center" vertical="top" wrapText="1"/>
    </xf>
    <xf numFmtId="38" fontId="4" fillId="6" borderId="13" xfId="1" applyFont="1" applyFill="1" applyBorder="1" applyAlignment="1">
      <alignment horizontal="center" vertical="top" wrapText="1"/>
    </xf>
    <xf numFmtId="38" fontId="4" fillId="6" borderId="13" xfId="1" applyFont="1" applyFill="1" applyBorder="1" applyAlignment="1">
      <alignment horizontal="right" vertical="top" wrapText="1"/>
    </xf>
    <xf numFmtId="38" fontId="12" fillId="0" borderId="12" xfId="1" applyFont="1" applyFill="1" applyBorder="1" applyAlignment="1">
      <alignment horizontal="center" vertical="center" wrapText="1"/>
    </xf>
    <xf numFmtId="0" fontId="12" fillId="0" borderId="12" xfId="1" applyNumberFormat="1" applyFont="1" applyFill="1" applyBorder="1" applyAlignment="1">
      <alignment horizontal="left" vertical="center" wrapText="1"/>
    </xf>
    <xf numFmtId="0" fontId="12" fillId="0" borderId="12" xfId="1" applyNumberFormat="1" applyFont="1" applyFill="1" applyBorder="1" applyAlignment="1">
      <alignment horizontal="center" vertical="center" wrapText="1"/>
    </xf>
    <xf numFmtId="12" fontId="12" fillId="0" borderId="12" xfId="1" applyNumberFormat="1" applyFont="1" applyFill="1" applyBorder="1" applyAlignment="1">
      <alignment horizontal="center" vertical="center" wrapText="1"/>
    </xf>
    <xf numFmtId="177" fontId="12" fillId="0" borderId="13" xfId="1" applyNumberFormat="1" applyFont="1" applyFill="1" applyBorder="1" applyAlignment="1">
      <alignment vertical="center" wrapText="1"/>
    </xf>
    <xf numFmtId="38" fontId="12" fillId="0" borderId="0" xfId="1" applyFont="1" applyFill="1" applyBorder="1" applyAlignment="1">
      <alignment horizontal="left" vertical="center" wrapText="1"/>
    </xf>
    <xf numFmtId="38" fontId="12" fillId="5" borderId="3" xfId="1" applyFont="1" applyFill="1" applyBorder="1" applyAlignment="1">
      <alignment horizontal="center" vertical="center" wrapText="1"/>
    </xf>
    <xf numFmtId="0" fontId="12" fillId="5" borderId="4" xfId="0" applyFont="1" applyFill="1" applyBorder="1" applyAlignment="1">
      <alignment horizontal="left" vertical="center" wrapText="1"/>
    </xf>
    <xf numFmtId="57" fontId="12" fillId="5" borderId="4" xfId="0" applyNumberFormat="1" applyFont="1" applyFill="1" applyBorder="1" applyAlignment="1">
      <alignment horizontal="right" vertical="center" wrapText="1"/>
    </xf>
    <xf numFmtId="0" fontId="12" fillId="5" borderId="4" xfId="1" applyNumberFormat="1" applyFont="1" applyFill="1" applyBorder="1" applyAlignment="1">
      <alignment horizontal="left" vertical="center" wrapText="1"/>
    </xf>
    <xf numFmtId="38" fontId="12" fillId="5" borderId="4" xfId="1" applyFont="1" applyFill="1" applyBorder="1" applyAlignment="1">
      <alignment horizontal="left" vertical="center" wrapText="1"/>
    </xf>
    <xf numFmtId="0" fontId="12" fillId="5" borderId="4" xfId="1" applyNumberFormat="1" applyFont="1" applyFill="1" applyBorder="1" applyAlignment="1">
      <alignment horizontal="center" vertical="center" wrapText="1"/>
    </xf>
    <xf numFmtId="12" fontId="12" fillId="5" borderId="4" xfId="1" applyNumberFormat="1" applyFont="1" applyFill="1" applyBorder="1" applyAlignment="1">
      <alignment horizontal="center" vertical="center" wrapText="1"/>
    </xf>
    <xf numFmtId="177" fontId="12" fillId="5" borderId="4" xfId="1" applyNumberFormat="1" applyFont="1" applyFill="1" applyBorder="1" applyAlignment="1">
      <alignment vertical="center" wrapText="1"/>
    </xf>
    <xf numFmtId="57" fontId="12" fillId="5" borderId="4" xfId="1" applyNumberFormat="1" applyFont="1" applyFill="1" applyBorder="1" applyAlignment="1">
      <alignment horizontal="left" vertical="center" wrapText="1"/>
    </xf>
    <xf numFmtId="38" fontId="12" fillId="5" borderId="5" xfId="1" applyFont="1" applyFill="1" applyBorder="1" applyAlignment="1">
      <alignment horizontal="left" vertical="center" wrapText="1"/>
    </xf>
    <xf numFmtId="38" fontId="0" fillId="0" borderId="0" xfId="1" applyFont="1"/>
    <xf numFmtId="0" fontId="12" fillId="2" borderId="13"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right" vertical="center" wrapText="1"/>
      <protection locked="0"/>
    </xf>
    <xf numFmtId="57" fontId="12" fillId="2" borderId="13" xfId="0" applyNumberFormat="1" applyFont="1" applyFill="1" applyBorder="1" applyAlignment="1" applyProtection="1">
      <alignment horizontal="right" vertical="center" wrapText="1"/>
      <protection locked="0"/>
    </xf>
    <xf numFmtId="38" fontId="12" fillId="2" borderId="12" xfId="1" applyFont="1" applyFill="1" applyBorder="1" applyAlignment="1" applyProtection="1">
      <alignment horizontal="left" vertical="center" wrapText="1"/>
      <protection locked="0"/>
    </xf>
    <xf numFmtId="0" fontId="11" fillId="3" borderId="0" xfId="0" applyFont="1" applyFill="1"/>
    <xf numFmtId="57" fontId="13" fillId="5" borderId="1" xfId="1" applyNumberFormat="1" applyFont="1" applyFill="1" applyBorder="1" applyAlignment="1">
      <alignment vertical="center"/>
    </xf>
    <xf numFmtId="57" fontId="14" fillId="5" borderId="1" xfId="1" applyNumberFormat="1" applyFont="1" applyFill="1" applyBorder="1" applyAlignment="1">
      <alignment vertical="center"/>
    </xf>
    <xf numFmtId="57" fontId="14" fillId="5" borderId="0" xfId="1" applyNumberFormat="1" applyFont="1" applyFill="1" applyBorder="1" applyAlignment="1">
      <alignment vertical="center"/>
    </xf>
    <xf numFmtId="0" fontId="12" fillId="7" borderId="13" xfId="0" applyFont="1" applyFill="1" applyBorder="1" applyAlignment="1" applyProtection="1">
      <alignment horizontal="left" vertical="center" wrapText="1"/>
      <protection locked="0"/>
    </xf>
    <xf numFmtId="38" fontId="12" fillId="7" borderId="12" xfId="1" applyFont="1" applyFill="1" applyBorder="1" applyAlignment="1" applyProtection="1">
      <alignment horizontal="left" vertical="center" wrapText="1"/>
      <protection locked="0"/>
    </xf>
    <xf numFmtId="177" fontId="12" fillId="7" borderId="13" xfId="1" applyNumberFormat="1" applyFont="1" applyFill="1" applyBorder="1" applyAlignment="1" applyProtection="1">
      <alignment vertical="center" wrapText="1"/>
      <protection locked="0"/>
    </xf>
    <xf numFmtId="57" fontId="12" fillId="7" borderId="9" xfId="1" applyNumberFormat="1" applyFont="1" applyFill="1" applyBorder="1" applyAlignment="1" applyProtection="1">
      <alignment horizontal="left" vertical="center" wrapText="1"/>
      <protection locked="0"/>
    </xf>
    <xf numFmtId="38" fontId="12" fillId="7" borderId="9" xfId="1" applyFont="1" applyFill="1" applyBorder="1" applyAlignment="1" applyProtection="1">
      <alignment horizontal="left" vertical="center" wrapText="1"/>
      <protection locked="0"/>
    </xf>
    <xf numFmtId="0" fontId="15" fillId="0" borderId="0" xfId="0" applyFont="1"/>
    <xf numFmtId="57" fontId="12" fillId="7" borderId="12" xfId="1" applyNumberFormat="1" applyFont="1" applyFill="1" applyBorder="1" applyAlignment="1" applyProtection="1">
      <alignment horizontal="left" vertical="center" wrapText="1"/>
      <protection locked="0"/>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78318</xdr:colOff>
      <xdr:row>27</xdr:row>
      <xdr:rowOff>95249</xdr:rowOff>
    </xdr:from>
    <xdr:to>
      <xdr:col>6</xdr:col>
      <xdr:colOff>1475317</xdr:colOff>
      <xdr:row>39</xdr:row>
      <xdr:rowOff>48684</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6644218" y="3930649"/>
          <a:ext cx="4444999" cy="1782235"/>
        </a:xfrm>
        <a:prstGeom prst="roundRect">
          <a:avLst>
            <a:gd name="adj" fmla="val 911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設備シートの種目（</a:t>
          </a:r>
          <a:r>
            <a:rPr kumimoji="1" lang="en-US" altLang="ja-JP" sz="1100">
              <a:solidFill>
                <a:srgbClr val="FF0000"/>
              </a:solidFill>
            </a:rPr>
            <a:t>J</a:t>
          </a:r>
          <a:r>
            <a:rPr kumimoji="1" lang="ja-JP" altLang="en-US" sz="1100">
              <a:solidFill>
                <a:srgbClr val="FF0000"/>
              </a:solidFill>
            </a:rPr>
            <a:t>欄）に「１区分」に対応するための種目を決めるため、リストに名前を設定する。</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例）へき地診療所の場合、</a:t>
          </a:r>
          <a:r>
            <a:rPr kumimoji="1" lang="en-US" altLang="ja-JP" sz="1100">
              <a:solidFill>
                <a:srgbClr val="FF0000"/>
              </a:solidFill>
            </a:rPr>
            <a:t>B7</a:t>
          </a:r>
          <a:r>
            <a:rPr kumimoji="1" lang="ja-JP" altLang="en-US" sz="1100">
              <a:solidFill>
                <a:srgbClr val="FF0000"/>
              </a:solidFill>
            </a:rPr>
            <a:t>：</a:t>
          </a:r>
          <a:r>
            <a:rPr kumimoji="1" lang="en-US" altLang="ja-JP" sz="1100">
              <a:solidFill>
                <a:srgbClr val="FF0000"/>
              </a:solidFill>
            </a:rPr>
            <a:t>D7</a:t>
          </a:r>
          <a:r>
            <a:rPr kumimoji="1" lang="ja-JP" altLang="en-US" sz="1100">
              <a:solidFill>
                <a:srgbClr val="FF0000"/>
              </a:solidFill>
            </a:rPr>
            <a:t>を選択して、コマンドの数式の名前から「選択範囲から作成」→「左端列」にチェック</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設備シートの種目（</a:t>
          </a:r>
          <a:r>
            <a:rPr kumimoji="1" lang="en-US" altLang="ja-JP" sz="1100">
              <a:solidFill>
                <a:srgbClr val="FF0000"/>
              </a:solidFill>
            </a:rPr>
            <a:t>J</a:t>
          </a:r>
          <a:r>
            <a:rPr kumimoji="1" lang="ja-JP" altLang="en-US" sz="1100">
              <a:solidFill>
                <a:srgbClr val="FF0000"/>
              </a:solidFill>
            </a:rPr>
            <a:t>欄）にデータ入力規則を設定</a:t>
          </a:r>
          <a:endParaRPr kumimoji="1" lang="en-US" altLang="ja-JP" sz="1100">
            <a:solidFill>
              <a:srgbClr val="FF0000"/>
            </a:solidFill>
          </a:endParaRPr>
        </a:p>
        <a:p>
          <a:pPr algn="l"/>
          <a:r>
            <a:rPr kumimoji="1" lang="ja-JP" altLang="en-US" sz="1100">
              <a:solidFill>
                <a:srgbClr val="FF0000"/>
              </a:solidFill>
            </a:rPr>
            <a:t>「リスト」→元の値に「</a:t>
          </a:r>
          <a:r>
            <a:rPr kumimoji="1" lang="en-US" altLang="ja-JP" sz="1100">
              <a:solidFill>
                <a:srgbClr val="FF0000"/>
              </a:solidFill>
            </a:rPr>
            <a:t>=INDIRECT(I6)</a:t>
          </a:r>
          <a:r>
            <a:rPr kumimoji="1" lang="ja-JP" altLang="en-US" sz="1100">
              <a:solidFill>
                <a:srgbClr val="FF0000"/>
              </a:solidFill>
            </a:rPr>
            <a:t>」</a:t>
          </a:r>
          <a:endParaRPr kumimoji="1" lang="en-US" altLang="ja-JP" sz="1100">
            <a:solidFill>
              <a:srgbClr val="FF0000"/>
            </a:solidFill>
          </a:endParaRPr>
        </a:p>
        <a:p>
          <a:pPr algn="l"/>
          <a:endParaRPr kumimoji="1" lang="en-US" altLang="ja-JP" sz="1100">
            <a:solidFill>
              <a:srgbClr val="FF0000"/>
            </a:solidFill>
          </a:endParaRPr>
        </a:p>
        <a:p>
          <a:pPr algn="l"/>
          <a:endParaRPr kumimoji="1" lang="ja-JP" altLang="en-US" sz="1100">
            <a:solidFill>
              <a:srgbClr val="FF0000"/>
            </a:solidFill>
          </a:endParaRPr>
        </a:p>
      </xdr:txBody>
    </xdr:sp>
    <xdr:clientData/>
  </xdr:twoCellAnchor>
  <xdr:twoCellAnchor>
    <xdr:from>
      <xdr:col>0</xdr:col>
      <xdr:colOff>2264833</xdr:colOff>
      <xdr:row>4</xdr:row>
      <xdr:rowOff>84667</xdr:rowOff>
    </xdr:from>
    <xdr:to>
      <xdr:col>6</xdr:col>
      <xdr:colOff>1016000</xdr:colOff>
      <xdr:row>43</xdr:row>
      <xdr:rowOff>169334</xdr:rowOff>
    </xdr:to>
    <xdr:sp macro="" textlink="">
      <xdr:nvSpPr>
        <xdr:cNvPr id="2" name="雲 1">
          <a:extLst>
            <a:ext uri="{FF2B5EF4-FFF2-40B4-BE49-F238E27FC236}">
              <a16:creationId xmlns:a16="http://schemas.microsoft.com/office/drawing/2014/main" id="{5554E7EF-2AA1-E03A-0FE1-1D740711F979}"/>
            </a:ext>
          </a:extLst>
        </xdr:cNvPr>
        <xdr:cNvSpPr/>
      </xdr:nvSpPr>
      <xdr:spPr>
        <a:xfrm>
          <a:off x="2264833" y="698500"/>
          <a:ext cx="14859000" cy="6021917"/>
        </a:xfrm>
        <a:prstGeom prst="clou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b="1" kern="1200"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このシートは削除しないでください。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3</xdr:row>
      <xdr:rowOff>9525</xdr:rowOff>
    </xdr:from>
    <xdr:to>
      <xdr:col>15</xdr:col>
      <xdr:colOff>133350</xdr:colOff>
      <xdr:row>40</xdr:row>
      <xdr:rowOff>87842</xdr:rowOff>
    </xdr:to>
    <xdr:sp macro="" textlink="">
      <xdr:nvSpPr>
        <xdr:cNvPr id="2" name="雲 1">
          <a:extLst>
            <a:ext uri="{FF2B5EF4-FFF2-40B4-BE49-F238E27FC236}">
              <a16:creationId xmlns:a16="http://schemas.microsoft.com/office/drawing/2014/main" id="{7F54103C-A083-4DE0-8DEB-3B48360A52E5}"/>
            </a:ext>
          </a:extLst>
        </xdr:cNvPr>
        <xdr:cNvSpPr/>
      </xdr:nvSpPr>
      <xdr:spPr>
        <a:xfrm>
          <a:off x="1066800" y="466725"/>
          <a:ext cx="14859000" cy="6021917"/>
        </a:xfrm>
        <a:prstGeom prst="clou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b="1" kern="1200"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このシートは削除しないでください。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266700</xdr:colOff>
      <xdr:row>2</xdr:row>
      <xdr:rowOff>19050</xdr:rowOff>
    </xdr:from>
    <xdr:to>
      <xdr:col>12</xdr:col>
      <xdr:colOff>657225</xdr:colOff>
      <xdr:row>37</xdr:row>
      <xdr:rowOff>40217</xdr:rowOff>
    </xdr:to>
    <xdr:sp macro="" textlink="">
      <xdr:nvSpPr>
        <xdr:cNvPr id="2" name="雲 1">
          <a:extLst>
            <a:ext uri="{FF2B5EF4-FFF2-40B4-BE49-F238E27FC236}">
              <a16:creationId xmlns:a16="http://schemas.microsoft.com/office/drawing/2014/main" id="{358CE57B-8457-4CF8-9FDC-3EEBE06F4224}"/>
            </a:ext>
          </a:extLst>
        </xdr:cNvPr>
        <xdr:cNvSpPr/>
      </xdr:nvSpPr>
      <xdr:spPr>
        <a:xfrm>
          <a:off x="266700" y="361950"/>
          <a:ext cx="14859000" cy="6021917"/>
        </a:xfrm>
        <a:prstGeom prst="clou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b="1" kern="1200"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621C4-14B1-4797-812D-2F2A4C66BCF7}">
  <sheetPr>
    <pageSetUpPr fitToPage="1"/>
  </sheetPr>
  <dimension ref="A1:S17"/>
  <sheetViews>
    <sheetView showGridLines="0" tabSelected="1" view="pageBreakPreview" zoomScale="75" zoomScaleNormal="75" zoomScaleSheetLayoutView="75" workbookViewId="0">
      <pane ySplit="6" topLeftCell="A7" activePane="bottomLeft" state="frozen"/>
      <selection pane="bottomLeft" activeCell="B2" sqref="B2"/>
    </sheetView>
  </sheetViews>
  <sheetFormatPr defaultColWidth="9" defaultRowHeight="12" outlineLevelCol="1" x14ac:dyDescent="0.15"/>
  <cols>
    <col min="1" max="1" width="6" style="1" customWidth="1" outlineLevel="1"/>
    <col min="2" max="2" width="9" style="1"/>
    <col min="3" max="3" width="9.125" style="4" hidden="1" customWidth="1" outlineLevel="1"/>
    <col min="4" max="4" width="13.625" style="1" hidden="1" customWidth="1" outlineLevel="1"/>
    <col min="5" max="5" width="9.125" style="1" hidden="1" customWidth="1" outlineLevel="1"/>
    <col min="6" max="6" width="13.625" style="1" hidden="1" customWidth="1" outlineLevel="1"/>
    <col min="7" max="7" width="13.625" style="1" customWidth="1" collapsed="1"/>
    <col min="8" max="8" width="12.75" style="1" customWidth="1"/>
    <col min="9" max="9" width="34.625" style="4" customWidth="1"/>
    <col min="10" max="10" width="22.625" style="4" bestFit="1" customWidth="1"/>
    <col min="11" max="11" width="8.5" style="4" hidden="1" customWidth="1" outlineLevel="1"/>
    <col min="12" max="12" width="9.375" style="4" hidden="1" customWidth="1" outlineLevel="1"/>
    <col min="13" max="13" width="24.625" style="1" customWidth="1" collapsed="1"/>
    <col min="14" max="15" width="12.625" style="1" customWidth="1"/>
    <col min="16" max="16" width="8.625" style="1" customWidth="1"/>
    <col min="17" max="18" width="12.625" style="1" customWidth="1"/>
    <col min="19" max="19" width="40.625" style="1" customWidth="1"/>
    <col min="20" max="16384" width="9" style="1"/>
  </cols>
  <sheetData>
    <row r="1" spans="1:19" s="6" customFormat="1" ht="24" x14ac:dyDescent="0.2">
      <c r="A1" s="31"/>
      <c r="B1" s="123" t="s">
        <v>178</v>
      </c>
      <c r="C1" s="122"/>
      <c r="D1" s="122"/>
      <c r="E1" s="122"/>
      <c r="F1" s="122"/>
      <c r="G1" s="123"/>
      <c r="H1" s="122"/>
      <c r="I1" s="122"/>
      <c r="J1" s="124" t="s">
        <v>98</v>
      </c>
      <c r="K1"/>
      <c r="L1"/>
      <c r="M1" s="130" t="s">
        <v>177</v>
      </c>
      <c r="N1"/>
      <c r="O1" s="5"/>
      <c r="P1" s="5"/>
      <c r="Q1" s="5"/>
    </row>
    <row r="2" spans="1:19" s="2" customFormat="1" x14ac:dyDescent="0.15">
      <c r="A2" s="56"/>
      <c r="B2" s="57"/>
      <c r="C2" s="58"/>
      <c r="D2" s="59"/>
      <c r="E2" s="58"/>
      <c r="F2" s="59"/>
      <c r="G2" s="57"/>
      <c r="H2" s="57"/>
      <c r="I2" s="60"/>
      <c r="J2" s="60"/>
      <c r="K2" s="60"/>
      <c r="L2" s="60"/>
      <c r="M2" s="56"/>
      <c r="N2" s="61"/>
      <c r="O2" s="93" t="s">
        <v>0</v>
      </c>
      <c r="P2" s="93" t="s">
        <v>1</v>
      </c>
      <c r="Q2" s="93" t="s">
        <v>2</v>
      </c>
      <c r="R2" s="56"/>
      <c r="S2" s="56"/>
    </row>
    <row r="3" spans="1:19" s="2" customFormat="1" ht="36" x14ac:dyDescent="0.15">
      <c r="A3" s="62"/>
      <c r="B3" s="63" t="s">
        <v>3</v>
      </c>
      <c r="C3" s="64" t="s">
        <v>10</v>
      </c>
      <c r="D3" s="65"/>
      <c r="E3" s="64" t="s">
        <v>4</v>
      </c>
      <c r="F3" s="65"/>
      <c r="G3" s="66" t="s">
        <v>5</v>
      </c>
      <c r="H3" s="66" t="s">
        <v>87</v>
      </c>
      <c r="I3" s="67" t="s">
        <v>11</v>
      </c>
      <c r="J3" s="62" t="s">
        <v>12</v>
      </c>
      <c r="K3" s="62" t="s">
        <v>156</v>
      </c>
      <c r="L3" s="62" t="s">
        <v>37</v>
      </c>
      <c r="M3" s="67" t="s">
        <v>13</v>
      </c>
      <c r="N3" s="68" t="s">
        <v>14</v>
      </c>
      <c r="O3" s="68" t="s">
        <v>6</v>
      </c>
      <c r="P3" s="69" t="s">
        <v>15</v>
      </c>
      <c r="Q3" s="68" t="s">
        <v>7</v>
      </c>
      <c r="R3" s="67" t="s">
        <v>16</v>
      </c>
      <c r="S3" s="67" t="s">
        <v>17</v>
      </c>
    </row>
    <row r="4" spans="1:19" s="3" customFormat="1" x14ac:dyDescent="0.15">
      <c r="A4" s="70"/>
      <c r="B4" s="71"/>
      <c r="C4" s="72"/>
      <c r="D4" s="73"/>
      <c r="E4" s="72"/>
      <c r="F4" s="73"/>
      <c r="G4" s="72"/>
      <c r="H4" s="72"/>
      <c r="I4" s="70"/>
      <c r="J4" s="74"/>
      <c r="K4" s="74"/>
      <c r="L4" s="74"/>
      <c r="M4" s="75"/>
      <c r="N4" s="74"/>
      <c r="O4" s="75"/>
      <c r="P4" s="75"/>
      <c r="Q4" s="76"/>
      <c r="R4" s="77" t="s">
        <v>8</v>
      </c>
      <c r="S4" s="70"/>
    </row>
    <row r="5" spans="1:19" s="39" customFormat="1" x14ac:dyDescent="0.15">
      <c r="A5" s="32"/>
      <c r="B5" s="33"/>
      <c r="C5" s="34"/>
      <c r="D5" s="34"/>
      <c r="E5" s="34"/>
      <c r="F5" s="34"/>
      <c r="G5" s="34"/>
      <c r="H5" s="34"/>
      <c r="I5" s="35"/>
      <c r="J5" s="35"/>
      <c r="K5" s="35"/>
      <c r="L5" s="35"/>
      <c r="M5" s="36"/>
      <c r="N5" s="37"/>
      <c r="O5" s="38" t="s">
        <v>9</v>
      </c>
      <c r="P5" s="38" t="s">
        <v>9</v>
      </c>
      <c r="Q5" s="38" t="s">
        <v>9</v>
      </c>
      <c r="R5" s="36"/>
      <c r="S5" s="32"/>
    </row>
    <row r="6" spans="1:19" s="39" customFormat="1" x14ac:dyDescent="0.15">
      <c r="A6" s="94"/>
      <c r="B6" s="95"/>
      <c r="C6" s="96"/>
      <c r="D6" s="96"/>
      <c r="E6" s="96"/>
      <c r="F6" s="96"/>
      <c r="G6" s="96"/>
      <c r="H6" s="96"/>
      <c r="I6" s="97"/>
      <c r="J6" s="97"/>
      <c r="K6" s="97"/>
      <c r="L6" s="97"/>
      <c r="M6" s="94"/>
      <c r="N6" s="98"/>
      <c r="O6" s="99"/>
      <c r="P6" s="99"/>
      <c r="Q6" s="99"/>
      <c r="R6" s="94"/>
      <c r="S6" s="94"/>
    </row>
    <row r="7" spans="1:19" s="105" customFormat="1" ht="30" customHeight="1" x14ac:dyDescent="0.15">
      <c r="A7" s="100">
        <v>1</v>
      </c>
      <c r="B7" s="117" t="s">
        <v>175</v>
      </c>
      <c r="C7" s="118"/>
      <c r="D7" s="117"/>
      <c r="E7" s="119"/>
      <c r="F7" s="117"/>
      <c r="G7" s="125"/>
      <c r="H7" s="117" t="s">
        <v>176</v>
      </c>
      <c r="I7" s="101" t="str">
        <f>IFERROR(VLOOKUP(H7,事業区分!$B$9:$C$46,2,0),"")</f>
        <v>重点医師偏在対策支援区域における診療所の承継・開業支援</v>
      </c>
      <c r="J7" s="120" t="s">
        <v>95</v>
      </c>
      <c r="K7" s="102">
        <f>IFERROR(VLOOKUP(CONCATENATE(H7,I7),事業区分!$A$9:$H$1048576,8,0),"")</f>
        <v>1</v>
      </c>
      <c r="L7" s="103">
        <f>IFERROR(INDEX(補助率!$C$5:$W$42,MATCH(I7,補助率!$B$5:$B$42,0),MATCH(J7,補助率!$C$4:$W$4,0)),"")</f>
        <v>0.33333333333333331</v>
      </c>
      <c r="M7" s="126"/>
      <c r="N7" s="125"/>
      <c r="O7" s="127"/>
      <c r="P7" s="127"/>
      <c r="Q7" s="104" t="str">
        <f>IF(O7-P7=0,"",O7-P7)</f>
        <v/>
      </c>
      <c r="R7" s="131"/>
      <c r="S7" s="126"/>
    </row>
    <row r="8" spans="1:19" s="105" customFormat="1" ht="30" customHeight="1" x14ac:dyDescent="0.15">
      <c r="A8" s="100">
        <v>2</v>
      </c>
      <c r="B8" s="117" t="s">
        <v>175</v>
      </c>
      <c r="C8" s="118"/>
      <c r="D8" s="117"/>
      <c r="E8" s="119"/>
      <c r="F8" s="117"/>
      <c r="G8" s="125"/>
      <c r="H8" s="117" t="s">
        <v>176</v>
      </c>
      <c r="I8" s="101" t="str">
        <f>IFERROR(VLOOKUP(H8,事業区分!$B$9:$C$46,2,0),"")</f>
        <v>重点医師偏在対策支援区域における診療所の承継・開業支援</v>
      </c>
      <c r="J8" s="120" t="s">
        <v>95</v>
      </c>
      <c r="K8" s="102">
        <f>IFERROR(VLOOKUP(CONCATENATE(H8,I8),事業区分!$A$9:$H$1048576,8,0),"")</f>
        <v>1</v>
      </c>
      <c r="L8" s="103">
        <f>IFERROR(INDEX(補助率!$C$5:$W$42,MATCH(I8,補助率!$B$5:$B$42,0),MATCH(J8,補助率!$C$4:$W$4,0)),"")</f>
        <v>0.33333333333333331</v>
      </c>
      <c r="M8" s="126"/>
      <c r="N8" s="125"/>
      <c r="O8" s="127"/>
      <c r="P8" s="127"/>
      <c r="Q8" s="104" t="str">
        <f t="shared" ref="Q8:Q16" si="0">IF(O8-P8=0,"",O8-P8)</f>
        <v/>
      </c>
      <c r="R8" s="128"/>
      <c r="S8" s="129"/>
    </row>
    <row r="9" spans="1:19" s="105" customFormat="1" ht="30" customHeight="1" x14ac:dyDescent="0.15">
      <c r="A9" s="100">
        <v>3</v>
      </c>
      <c r="B9" s="117" t="s">
        <v>175</v>
      </c>
      <c r="C9" s="118"/>
      <c r="D9" s="117"/>
      <c r="E9" s="119"/>
      <c r="F9" s="117"/>
      <c r="G9" s="125"/>
      <c r="H9" s="117" t="s">
        <v>176</v>
      </c>
      <c r="I9" s="101" t="str">
        <f>IFERROR(VLOOKUP(H9,事業区分!$B$9:$C$46,2,0),"")</f>
        <v>重点医師偏在対策支援区域における診療所の承継・開業支援</v>
      </c>
      <c r="J9" s="120" t="s">
        <v>95</v>
      </c>
      <c r="K9" s="102">
        <f>IFERROR(VLOOKUP(CONCATENATE(H9,I9),事業区分!$A$9:$H$1048576,8,0),"")</f>
        <v>1</v>
      </c>
      <c r="L9" s="103">
        <f>IFERROR(INDEX(補助率!$C$5:$W$42,MATCH(I9,補助率!$B$5:$B$42,0),MATCH(J9,補助率!$C$4:$W$4,0)),"")</f>
        <v>0.33333333333333331</v>
      </c>
      <c r="M9" s="126"/>
      <c r="N9" s="125"/>
      <c r="O9" s="127"/>
      <c r="P9" s="127"/>
      <c r="Q9" s="104" t="str">
        <f t="shared" si="0"/>
        <v/>
      </c>
      <c r="R9" s="128"/>
      <c r="S9" s="126"/>
    </row>
    <row r="10" spans="1:19" s="105" customFormat="1" ht="30" customHeight="1" x14ac:dyDescent="0.15">
      <c r="A10" s="100">
        <v>4</v>
      </c>
      <c r="B10" s="117" t="s">
        <v>175</v>
      </c>
      <c r="C10" s="118"/>
      <c r="D10" s="117"/>
      <c r="E10" s="119"/>
      <c r="F10" s="117"/>
      <c r="G10" s="125"/>
      <c r="H10" s="117" t="s">
        <v>176</v>
      </c>
      <c r="I10" s="101" t="str">
        <f>IFERROR(VLOOKUP(H10,事業区分!$B$9:$C$46,2,0),"")</f>
        <v>重点医師偏在対策支援区域における診療所の承継・開業支援</v>
      </c>
      <c r="J10" s="120" t="s">
        <v>95</v>
      </c>
      <c r="K10" s="102">
        <f>IFERROR(VLOOKUP(CONCATENATE(H10,I10),事業区分!$A$9:$H$1048576,8,0),"")</f>
        <v>1</v>
      </c>
      <c r="L10" s="103">
        <f>IFERROR(INDEX(補助率!$C$5:$W$42,MATCH(I10,補助率!$B$5:$B$42,0),MATCH(J10,補助率!$C$4:$W$4,0)),"")</f>
        <v>0.33333333333333331</v>
      </c>
      <c r="M10" s="126"/>
      <c r="N10" s="125"/>
      <c r="O10" s="127"/>
      <c r="P10" s="127"/>
      <c r="Q10" s="104" t="str">
        <f t="shared" si="0"/>
        <v/>
      </c>
      <c r="R10" s="128"/>
      <c r="S10" s="126"/>
    </row>
    <row r="11" spans="1:19" s="105" customFormat="1" ht="30" customHeight="1" x14ac:dyDescent="0.15">
      <c r="A11" s="100">
        <v>5</v>
      </c>
      <c r="B11" s="117" t="s">
        <v>175</v>
      </c>
      <c r="C11" s="118"/>
      <c r="D11" s="117"/>
      <c r="E11" s="119"/>
      <c r="F11" s="117"/>
      <c r="G11" s="125"/>
      <c r="H11" s="117" t="s">
        <v>176</v>
      </c>
      <c r="I11" s="101" t="str">
        <f>IFERROR(VLOOKUP(H11,事業区分!$B$9:$C$46,2,0),"")</f>
        <v>重点医師偏在対策支援区域における診療所の承継・開業支援</v>
      </c>
      <c r="J11" s="120" t="s">
        <v>95</v>
      </c>
      <c r="K11" s="102">
        <f>IFERROR(VLOOKUP(CONCATENATE(H11,I11),事業区分!$A$9:$H$1048576,8,0),"")</f>
        <v>1</v>
      </c>
      <c r="L11" s="103">
        <f>IFERROR(INDEX(補助率!$C$5:$W$42,MATCH(I11,補助率!$B$5:$B$42,0),MATCH(J11,補助率!$C$4:$W$4,0)),"")</f>
        <v>0.33333333333333331</v>
      </c>
      <c r="M11" s="126"/>
      <c r="N11" s="125"/>
      <c r="O11" s="127"/>
      <c r="P11" s="127"/>
      <c r="Q11" s="104" t="str">
        <f t="shared" si="0"/>
        <v/>
      </c>
      <c r="R11" s="128"/>
      <c r="S11" s="129"/>
    </row>
    <row r="12" spans="1:19" s="105" customFormat="1" ht="30" customHeight="1" x14ac:dyDescent="0.15">
      <c r="A12" s="100">
        <v>6</v>
      </c>
      <c r="B12" s="117" t="s">
        <v>175</v>
      </c>
      <c r="C12" s="118"/>
      <c r="D12" s="117"/>
      <c r="E12" s="119"/>
      <c r="F12" s="117"/>
      <c r="G12" s="125"/>
      <c r="H12" s="117" t="s">
        <v>176</v>
      </c>
      <c r="I12" s="101" t="str">
        <f>IFERROR(VLOOKUP(H12,事業区分!$B$9:$C$46,2,0),"")</f>
        <v>重点医師偏在対策支援区域における診療所の承継・開業支援</v>
      </c>
      <c r="J12" s="120" t="s">
        <v>95</v>
      </c>
      <c r="K12" s="102">
        <f>IFERROR(VLOOKUP(CONCATENATE(H12,I12),事業区分!$A$9:$H$1048576,8,0),"")</f>
        <v>1</v>
      </c>
      <c r="L12" s="103">
        <f>IFERROR(INDEX(補助率!$C$5:$W$42,MATCH(I12,補助率!$B$5:$B$42,0),MATCH(J12,補助率!$C$4:$W$4,0)),"")</f>
        <v>0.33333333333333331</v>
      </c>
      <c r="M12" s="126"/>
      <c r="N12" s="125"/>
      <c r="O12" s="127"/>
      <c r="P12" s="127"/>
      <c r="Q12" s="104" t="str">
        <f t="shared" si="0"/>
        <v/>
      </c>
      <c r="R12" s="128"/>
      <c r="S12" s="129"/>
    </row>
    <row r="13" spans="1:19" s="105" customFormat="1" ht="30" customHeight="1" x14ac:dyDescent="0.15">
      <c r="A13" s="100">
        <v>7</v>
      </c>
      <c r="B13" s="117" t="s">
        <v>175</v>
      </c>
      <c r="C13" s="118"/>
      <c r="D13" s="117"/>
      <c r="E13" s="119"/>
      <c r="F13" s="117"/>
      <c r="G13" s="125"/>
      <c r="H13" s="117" t="s">
        <v>176</v>
      </c>
      <c r="I13" s="101" t="str">
        <f>IFERROR(VLOOKUP(H13,事業区分!$B$9:$C$46,2,0),"")</f>
        <v>重点医師偏在対策支援区域における診療所の承継・開業支援</v>
      </c>
      <c r="J13" s="120" t="s">
        <v>95</v>
      </c>
      <c r="K13" s="102">
        <f>IFERROR(VLOOKUP(CONCATENATE(H13,I13),事業区分!$A$9:$H$1048576,8,0),"")</f>
        <v>1</v>
      </c>
      <c r="L13" s="103">
        <f>IFERROR(INDEX(補助率!$C$5:$W$42,MATCH(I13,補助率!$B$5:$B$42,0),MATCH(J13,補助率!$C$4:$W$4,0)),"")</f>
        <v>0.33333333333333331</v>
      </c>
      <c r="M13" s="126"/>
      <c r="N13" s="125"/>
      <c r="O13" s="127"/>
      <c r="P13" s="127"/>
      <c r="Q13" s="104" t="str">
        <f t="shared" si="0"/>
        <v/>
      </c>
      <c r="R13" s="128"/>
      <c r="S13" s="126"/>
    </row>
    <row r="14" spans="1:19" s="105" customFormat="1" ht="30" customHeight="1" x14ac:dyDescent="0.15">
      <c r="A14" s="100">
        <v>8</v>
      </c>
      <c r="B14" s="117" t="s">
        <v>175</v>
      </c>
      <c r="C14" s="118"/>
      <c r="D14" s="117"/>
      <c r="E14" s="119"/>
      <c r="F14" s="117"/>
      <c r="G14" s="125"/>
      <c r="H14" s="117" t="s">
        <v>176</v>
      </c>
      <c r="I14" s="101" t="str">
        <f>IFERROR(VLOOKUP(H14,事業区分!$B$9:$C$46,2,0),"")</f>
        <v>重点医師偏在対策支援区域における診療所の承継・開業支援</v>
      </c>
      <c r="J14" s="120" t="s">
        <v>95</v>
      </c>
      <c r="K14" s="102">
        <f>IFERROR(VLOOKUP(CONCATENATE(H14,I14),事業区分!$A$9:$H$1048576,8,0),"")</f>
        <v>1</v>
      </c>
      <c r="L14" s="103">
        <f>IFERROR(INDEX(補助率!$C$5:$W$42,MATCH(I14,補助率!$B$5:$B$42,0),MATCH(J14,補助率!$C$4:$W$4,0)),"")</f>
        <v>0.33333333333333331</v>
      </c>
      <c r="M14" s="126"/>
      <c r="N14" s="125"/>
      <c r="O14" s="127"/>
      <c r="P14" s="127"/>
      <c r="Q14" s="104" t="str">
        <f t="shared" si="0"/>
        <v/>
      </c>
      <c r="R14" s="128"/>
      <c r="S14" s="126"/>
    </row>
    <row r="15" spans="1:19" s="105" customFormat="1" ht="30" customHeight="1" x14ac:dyDescent="0.15">
      <c r="A15" s="100">
        <v>9</v>
      </c>
      <c r="B15" s="117" t="s">
        <v>175</v>
      </c>
      <c r="C15" s="118"/>
      <c r="D15" s="117"/>
      <c r="E15" s="119"/>
      <c r="F15" s="117"/>
      <c r="G15" s="125"/>
      <c r="H15" s="117" t="s">
        <v>176</v>
      </c>
      <c r="I15" s="101" t="str">
        <f>IFERROR(VLOOKUP(H15,事業区分!$B$9:$C$46,2,0),"")</f>
        <v>重点医師偏在対策支援区域における診療所の承継・開業支援</v>
      </c>
      <c r="J15" s="120" t="s">
        <v>95</v>
      </c>
      <c r="K15" s="102">
        <f>IFERROR(VLOOKUP(CONCATENATE(H15,I15),事業区分!$A$9:$H$1048576,8,0),"")</f>
        <v>1</v>
      </c>
      <c r="L15" s="103">
        <f>IFERROR(INDEX(補助率!$C$5:$W$42,MATCH(I15,補助率!$B$5:$B$42,0),MATCH(J15,補助率!$C$4:$W$4,0)),"")</f>
        <v>0.33333333333333331</v>
      </c>
      <c r="M15" s="126"/>
      <c r="N15" s="125"/>
      <c r="O15" s="127"/>
      <c r="P15" s="127"/>
      <c r="Q15" s="104" t="str">
        <f t="shared" si="0"/>
        <v/>
      </c>
      <c r="R15" s="128"/>
      <c r="S15" s="126"/>
    </row>
    <row r="16" spans="1:19" s="105" customFormat="1" ht="30" customHeight="1" x14ac:dyDescent="0.15">
      <c r="A16" s="100">
        <v>10</v>
      </c>
      <c r="B16" s="117" t="s">
        <v>175</v>
      </c>
      <c r="C16" s="118"/>
      <c r="D16" s="117"/>
      <c r="E16" s="119"/>
      <c r="F16" s="117"/>
      <c r="G16" s="125"/>
      <c r="H16" s="117" t="s">
        <v>176</v>
      </c>
      <c r="I16" s="101" t="str">
        <f>IFERROR(VLOOKUP(H16,事業区分!$B$9:$C$46,2,0),"")</f>
        <v>重点医師偏在対策支援区域における診療所の承継・開業支援</v>
      </c>
      <c r="J16" s="120" t="s">
        <v>95</v>
      </c>
      <c r="K16" s="102">
        <f>IFERROR(VLOOKUP(CONCATENATE(H16,I16),事業区分!$A$9:$H$1048576,8,0),"")</f>
        <v>1</v>
      </c>
      <c r="L16" s="103">
        <f>IFERROR(INDEX(補助率!$C$5:$W$42,MATCH(I16,補助率!$B$5:$B$42,0),MATCH(J16,補助率!$C$4:$W$4,0)),"")</f>
        <v>0.33333333333333331</v>
      </c>
      <c r="M16" s="126"/>
      <c r="N16" s="125"/>
      <c r="O16" s="127"/>
      <c r="P16" s="127"/>
      <c r="Q16" s="104" t="str">
        <f t="shared" si="0"/>
        <v/>
      </c>
      <c r="R16" s="128"/>
      <c r="S16" s="129"/>
    </row>
    <row r="17" spans="1:19" s="105" customFormat="1" ht="24.95" customHeight="1" x14ac:dyDescent="0.15">
      <c r="A17" s="106"/>
      <c r="B17" s="107"/>
      <c r="C17" s="108"/>
      <c r="D17" s="107"/>
      <c r="E17" s="108"/>
      <c r="F17" s="107"/>
      <c r="G17" s="107"/>
      <c r="H17" s="107"/>
      <c r="I17" s="109"/>
      <c r="J17" s="110"/>
      <c r="K17" s="111"/>
      <c r="L17" s="112"/>
      <c r="M17" s="110"/>
      <c r="N17" s="110"/>
      <c r="O17" s="113"/>
      <c r="P17" s="113"/>
      <c r="Q17" s="113"/>
      <c r="R17" s="114"/>
      <c r="S17" s="115"/>
    </row>
  </sheetData>
  <sheetProtection formatColumns="0" autoFilter="0"/>
  <autoFilter ref="A6:S6" xr:uid="{00000000-0001-0000-0000-000000000000}"/>
  <phoneticPr fontId="2"/>
  <dataValidations count="2">
    <dataValidation type="list" allowBlank="1" showInputMessage="1" showErrorMessage="1" sqref="J1" xr:uid="{39BBBE65-6305-46FA-BA0E-5E38490E0BAA}">
      <formula1>"事業計画総括表,交付申請総括表,実績報告総括表"</formula1>
    </dataValidation>
    <dataValidation type="list" allowBlank="1" showInputMessage="1" showErrorMessage="1" sqref="J7:J17" xr:uid="{C2173120-6657-4BFA-B88E-05775DCF0809}">
      <formula1>INDIRECT(I7)</formula1>
    </dataValidation>
  </dataValidations>
  <printOptions horizontalCentered="1"/>
  <pageMargins left="0.59055118110236227" right="0.59055118110236227" top="0.59055118110236227" bottom="0.59055118110236227" header="0.39370078740157483" footer="0.39370078740157483"/>
  <pageSetup paperSize="9" scale="61" fitToHeight="0" orientation="landscape" blackAndWhite="1" r:id="rId1"/>
  <headerFooter alignWithMargins="0">
    <oddFooter>&amp;C&amp;"ＭＳ ゴシック,標準"&amp;10&amp;P</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89A202A-A4F5-4FE2-A80B-BE3F5346487E}">
          <x14:formula1>
            <xm:f>事業区分!$B$9:$B$44</xm:f>
          </x14:formula1>
          <xm:sqref>H17</xm:sqref>
        </x14:dataValidation>
        <x14:dataValidation type="list" allowBlank="1" showInputMessage="1" showErrorMessage="1" xr:uid="{B2D1AC0A-527A-4498-BD70-729B04BC08D9}">
          <x14:formula1>
            <xm:f>事業区分!$Q$9:$Q$42</xm:f>
          </x14:formula1>
          <xm:sqref>H7:H16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2:S46"/>
  <sheetViews>
    <sheetView zoomScale="90" zoomScaleNormal="90" workbookViewId="0">
      <pane xSplit="2" ySplit="6" topLeftCell="C7" activePane="bottomRight" state="frozen"/>
      <selection activeCell="C7" sqref="C7"/>
      <selection pane="topRight" activeCell="C7" sqref="C7"/>
      <selection pane="bottomLeft" activeCell="C7" sqref="C7"/>
      <selection pane="bottomRight" activeCell="C7" sqref="C7"/>
    </sheetView>
  </sheetViews>
  <sheetFormatPr defaultColWidth="9" defaultRowHeight="12" x14ac:dyDescent="0.15"/>
  <cols>
    <col min="1" max="1" width="80.125" style="12" bestFit="1" customWidth="1"/>
    <col min="2" max="2" width="11.25" style="30" bestFit="1" customWidth="1"/>
    <col min="3" max="3" width="61.875" style="12" customWidth="1"/>
    <col min="4" max="4" width="18" style="12" customWidth="1"/>
    <col min="5" max="5" width="23.875" style="12" customWidth="1"/>
    <col min="6" max="6" width="16.125" style="12" customWidth="1"/>
    <col min="7" max="7" width="20" style="12" customWidth="1"/>
    <col min="8" max="8" width="42.25" style="12" customWidth="1"/>
    <col min="9" max="9" width="13" style="12" customWidth="1"/>
    <col min="10" max="10" width="71.875" style="12" customWidth="1"/>
    <col min="11" max="12" width="35.5" style="12" customWidth="1"/>
    <col min="13" max="14" width="9" style="12" customWidth="1"/>
    <col min="15" max="16" width="9" style="12"/>
    <col min="17" max="19" width="9" style="12" customWidth="1"/>
    <col min="20" max="16384" width="9" style="12"/>
  </cols>
  <sheetData>
    <row r="2" spans="1:19" ht="13.5" customHeight="1" x14ac:dyDescent="0.15">
      <c r="B2" s="7" t="s">
        <v>39</v>
      </c>
      <c r="C2" s="8"/>
      <c r="D2" s="9"/>
      <c r="E2" s="9"/>
      <c r="F2" s="9"/>
      <c r="G2" s="10"/>
      <c r="H2" s="11" t="s">
        <v>41</v>
      </c>
    </row>
    <row r="3" spans="1:19" x14ac:dyDescent="0.15">
      <c r="B3" s="13"/>
      <c r="C3" s="132" t="s">
        <v>46</v>
      </c>
      <c r="D3" s="135" t="s">
        <v>38</v>
      </c>
      <c r="E3" s="136"/>
      <c r="F3" s="136"/>
      <c r="G3" s="137"/>
      <c r="H3" s="14" t="s">
        <v>42</v>
      </c>
    </row>
    <row r="4" spans="1:19" x14ac:dyDescent="0.15">
      <c r="B4" s="13"/>
      <c r="C4" s="133"/>
      <c r="D4" s="138"/>
      <c r="E4" s="139"/>
      <c r="F4" s="139"/>
      <c r="G4" s="140"/>
      <c r="H4" s="14" t="s">
        <v>40</v>
      </c>
    </row>
    <row r="5" spans="1:19" x14ac:dyDescent="0.15">
      <c r="B5" s="13"/>
      <c r="C5" s="133"/>
      <c r="D5" s="138"/>
      <c r="E5" s="139"/>
      <c r="F5" s="139"/>
      <c r="G5" s="140"/>
      <c r="H5" s="14" t="s">
        <v>43</v>
      </c>
    </row>
    <row r="6" spans="1:19" x14ac:dyDescent="0.15">
      <c r="B6" s="15"/>
      <c r="C6" s="134"/>
      <c r="D6" s="141"/>
      <c r="E6" s="142"/>
      <c r="F6" s="142"/>
      <c r="G6" s="143"/>
      <c r="H6" s="14" t="s">
        <v>44</v>
      </c>
    </row>
    <row r="7" spans="1:19" x14ac:dyDescent="0.15">
      <c r="B7" s="15"/>
      <c r="C7" s="78"/>
      <c r="D7" s="81"/>
      <c r="E7" s="82"/>
      <c r="F7" s="79"/>
      <c r="G7" s="80"/>
      <c r="H7" s="14" t="s">
        <v>111</v>
      </c>
    </row>
    <row r="8" spans="1:19" x14ac:dyDescent="0.15">
      <c r="B8" s="15"/>
      <c r="C8" s="78"/>
      <c r="D8" s="81"/>
      <c r="E8" s="82"/>
      <c r="F8" s="79"/>
      <c r="G8" s="80"/>
      <c r="H8" s="14"/>
    </row>
    <row r="9" spans="1:19" x14ac:dyDescent="0.15">
      <c r="A9" s="12" t="str">
        <f>CONCATENATE(B9,C9)</f>
        <v>（１）_アへき地診療所</v>
      </c>
      <c r="B9" s="16" t="s">
        <v>47</v>
      </c>
      <c r="C9" s="17" t="s">
        <v>77</v>
      </c>
      <c r="D9" s="18" t="s">
        <v>21</v>
      </c>
      <c r="E9" s="19" t="s">
        <v>118</v>
      </c>
      <c r="F9" s="20"/>
      <c r="G9" s="21"/>
      <c r="H9" s="22">
        <v>1</v>
      </c>
      <c r="J9" s="12" t="str">
        <f>_xlfn.CONCAT($C9,D9)</f>
        <v>へき地診療所医療機器整備費</v>
      </c>
      <c r="K9" s="12" t="str">
        <f>_xlfn.CONCAT($C9,E9)</f>
        <v>へき地診療所医療機器整備費_沖縄県_</v>
      </c>
      <c r="Q9" s="12" t="s">
        <v>47</v>
      </c>
      <c r="S9" s="16" t="s">
        <v>57</v>
      </c>
    </row>
    <row r="10" spans="1:19" x14ac:dyDescent="0.15">
      <c r="A10" s="12" t="str">
        <f t="shared" ref="A10:A46" si="0">CONCATENATE(B10,C10)</f>
        <v>（１）_イへき地診療所</v>
      </c>
      <c r="B10" s="53" t="s">
        <v>48</v>
      </c>
      <c r="C10" s="52" t="s">
        <v>77</v>
      </c>
      <c r="D10" s="55" t="s">
        <v>21</v>
      </c>
      <c r="E10" s="51" t="s">
        <v>118</v>
      </c>
      <c r="F10" s="20"/>
      <c r="G10" s="21"/>
      <c r="H10" s="22">
        <v>4</v>
      </c>
      <c r="Q10" s="12" t="s">
        <v>48</v>
      </c>
      <c r="S10" s="16" t="s">
        <v>59</v>
      </c>
    </row>
    <row r="11" spans="1:19" x14ac:dyDescent="0.15">
      <c r="A11" s="12" t="str">
        <f t="shared" si="0"/>
        <v>（２）_アへき地患者輸送車_艇_</v>
      </c>
      <c r="B11" s="16" t="s">
        <v>49</v>
      </c>
      <c r="C11" s="17" t="s">
        <v>101</v>
      </c>
      <c r="D11" s="23" t="s">
        <v>36</v>
      </c>
      <c r="E11" s="24" t="s">
        <v>22</v>
      </c>
      <c r="F11" s="23" t="s">
        <v>23</v>
      </c>
      <c r="G11" s="23" t="s">
        <v>24</v>
      </c>
      <c r="H11" s="22">
        <v>1</v>
      </c>
      <c r="J11" s="12" t="str">
        <f t="shared" ref="J11:J41" si="1">_xlfn.CONCAT($C11,D11)</f>
        <v>へき地患者輸送車_艇_患者輸送車</v>
      </c>
      <c r="K11" s="12" t="str">
        <f t="shared" ref="K11:M24" si="2">_xlfn.CONCAT($C11,E11)</f>
        <v>へき地患者輸送車_艇_患者輸送艇</v>
      </c>
      <c r="L11" s="12" t="str">
        <f t="shared" si="2"/>
        <v>へき地患者輸送車_艇_患者輸送用雪上車</v>
      </c>
      <c r="M11" s="12" t="str">
        <f t="shared" si="2"/>
        <v>へき地患者輸送車_艇_医師往診用小型雪上車</v>
      </c>
      <c r="Q11" s="12" t="s">
        <v>49</v>
      </c>
      <c r="S11" s="16" t="s">
        <v>60</v>
      </c>
    </row>
    <row r="12" spans="1:19" x14ac:dyDescent="0.15">
      <c r="A12" s="12" t="str">
        <f t="shared" si="0"/>
        <v>（２）_イへき地患者輸送車_艇_</v>
      </c>
      <c r="B12" s="53" t="s">
        <v>50</v>
      </c>
      <c r="C12" s="52" t="s">
        <v>100</v>
      </c>
      <c r="D12" s="55" t="s">
        <v>36</v>
      </c>
      <c r="E12" s="51" t="s">
        <v>22</v>
      </c>
      <c r="F12" s="55" t="s">
        <v>23</v>
      </c>
      <c r="G12" s="55" t="s">
        <v>24</v>
      </c>
      <c r="H12" s="22">
        <v>4</v>
      </c>
      <c r="Q12" s="12" t="s">
        <v>50</v>
      </c>
      <c r="S12" s="16" t="s">
        <v>67</v>
      </c>
    </row>
    <row r="13" spans="1:19" x14ac:dyDescent="0.15">
      <c r="A13" s="12" t="str">
        <f t="shared" si="0"/>
        <v>（２）_ウへき地患者輸送車_艇_</v>
      </c>
      <c r="B13" s="53" t="s">
        <v>51</v>
      </c>
      <c r="C13" s="52" t="s">
        <v>100</v>
      </c>
      <c r="D13" s="55" t="s">
        <v>36</v>
      </c>
      <c r="E13" s="51" t="s">
        <v>22</v>
      </c>
      <c r="F13" s="55" t="s">
        <v>23</v>
      </c>
      <c r="G13" s="55" t="s">
        <v>24</v>
      </c>
      <c r="H13" s="22">
        <v>2</v>
      </c>
      <c r="Q13" s="12" t="s">
        <v>51</v>
      </c>
    </row>
    <row r="14" spans="1:19" x14ac:dyDescent="0.15">
      <c r="A14" s="12" t="str">
        <f t="shared" si="0"/>
        <v>（２）_エへき地患者輸送車_艇_</v>
      </c>
      <c r="B14" s="53" t="s">
        <v>52</v>
      </c>
      <c r="C14" s="52" t="s">
        <v>100</v>
      </c>
      <c r="D14" s="55" t="s">
        <v>36</v>
      </c>
      <c r="E14" s="51" t="s">
        <v>22</v>
      </c>
      <c r="F14" s="55" t="s">
        <v>23</v>
      </c>
      <c r="G14" s="55" t="s">
        <v>24</v>
      </c>
      <c r="H14" s="22">
        <v>4</v>
      </c>
      <c r="Q14" s="12" t="s">
        <v>52</v>
      </c>
    </row>
    <row r="15" spans="1:19" x14ac:dyDescent="0.15">
      <c r="A15" s="12" t="str">
        <f t="shared" si="0"/>
        <v>（３）_アへき地巡回診療車_船_</v>
      </c>
      <c r="B15" s="25" t="s">
        <v>53</v>
      </c>
      <c r="C15" s="26" t="s">
        <v>104</v>
      </c>
      <c r="D15" s="23" t="s">
        <v>25</v>
      </c>
      <c r="E15" s="24" t="s">
        <v>34</v>
      </c>
      <c r="F15" s="23" t="s">
        <v>26</v>
      </c>
      <c r="G15" s="23" t="s">
        <v>35</v>
      </c>
      <c r="H15" s="22">
        <v>1</v>
      </c>
      <c r="J15" s="12" t="str">
        <f t="shared" si="1"/>
        <v>へき地巡回診療車_船_巡回診療車</v>
      </c>
      <c r="K15" s="12" t="str">
        <f t="shared" si="2"/>
        <v>へき地巡回診療車_船_巡回診療用雪上車</v>
      </c>
      <c r="L15" s="12" t="str">
        <f t="shared" si="2"/>
        <v>へき地巡回診療車_船_巡回診療船</v>
      </c>
      <c r="M15" s="12" t="str">
        <f t="shared" si="2"/>
        <v>へき地巡回診療車_船_歯科巡回診療車</v>
      </c>
      <c r="Q15" s="12" t="s">
        <v>53</v>
      </c>
    </row>
    <row r="16" spans="1:19" x14ac:dyDescent="0.15">
      <c r="A16" s="12" t="str">
        <f t="shared" si="0"/>
        <v>（３）_イへき地巡回診療車_船_</v>
      </c>
      <c r="B16" s="53" t="s">
        <v>54</v>
      </c>
      <c r="C16" s="52" t="s">
        <v>103</v>
      </c>
      <c r="D16" s="55" t="s">
        <v>25</v>
      </c>
      <c r="E16" s="51" t="s">
        <v>34</v>
      </c>
      <c r="F16" s="55" t="s">
        <v>26</v>
      </c>
      <c r="G16" s="55" t="s">
        <v>35</v>
      </c>
      <c r="H16" s="22">
        <v>1</v>
      </c>
      <c r="Q16" s="12" t="s">
        <v>54</v>
      </c>
    </row>
    <row r="17" spans="1:17" x14ac:dyDescent="0.15">
      <c r="A17" s="12" t="str">
        <f t="shared" si="0"/>
        <v>（３）_ウへき地巡回診療車_船_</v>
      </c>
      <c r="B17" s="53" t="s">
        <v>55</v>
      </c>
      <c r="C17" s="52" t="s">
        <v>103</v>
      </c>
      <c r="D17" s="55" t="s">
        <v>25</v>
      </c>
      <c r="E17" s="51" t="s">
        <v>34</v>
      </c>
      <c r="F17" s="55" t="s">
        <v>26</v>
      </c>
      <c r="G17" s="55" t="s">
        <v>35</v>
      </c>
      <c r="H17" s="22">
        <v>4</v>
      </c>
      <c r="Q17" s="12" t="s">
        <v>55</v>
      </c>
    </row>
    <row r="18" spans="1:17" x14ac:dyDescent="0.15">
      <c r="A18" s="12" t="str">
        <f t="shared" si="0"/>
        <v>（３）_エへき地巡回診療車_船_</v>
      </c>
      <c r="B18" s="53" t="s">
        <v>56</v>
      </c>
      <c r="C18" s="52" t="s">
        <v>103</v>
      </c>
      <c r="D18" s="55" t="s">
        <v>25</v>
      </c>
      <c r="E18" s="51" t="s">
        <v>34</v>
      </c>
      <c r="F18" s="55" t="s">
        <v>26</v>
      </c>
      <c r="G18" s="55" t="s">
        <v>35</v>
      </c>
      <c r="H18" s="22">
        <v>2</v>
      </c>
      <c r="Q18" s="12" t="s">
        <v>56</v>
      </c>
    </row>
    <row r="19" spans="1:17" x14ac:dyDescent="0.15">
      <c r="A19" s="12" t="str">
        <f t="shared" si="0"/>
        <v>（４）離島歯科巡回診療設備</v>
      </c>
      <c r="B19" s="16" t="s">
        <v>57</v>
      </c>
      <c r="C19" s="17" t="s">
        <v>78</v>
      </c>
      <c r="D19" s="23" t="s">
        <v>27</v>
      </c>
      <c r="E19" s="24" t="s">
        <v>28</v>
      </c>
      <c r="F19" s="20"/>
      <c r="G19" s="21"/>
      <c r="H19" s="22">
        <v>1</v>
      </c>
      <c r="J19" s="12" t="str">
        <f t="shared" si="1"/>
        <v>離島歯科巡回診療設備遠隔型離島用設備</v>
      </c>
      <c r="K19" s="12" t="str">
        <f t="shared" si="2"/>
        <v>離島歯科巡回診療設備近接型離島用設備</v>
      </c>
      <c r="Q19" s="12" t="s">
        <v>76</v>
      </c>
    </row>
    <row r="20" spans="1:17" x14ac:dyDescent="0.15">
      <c r="A20" s="12" t="str">
        <f t="shared" si="0"/>
        <v>（５）_ア過疎地域等特定診療所設備</v>
      </c>
      <c r="B20" s="16" t="s">
        <v>76</v>
      </c>
      <c r="C20" s="17" t="s">
        <v>82</v>
      </c>
      <c r="D20" s="23" t="s">
        <v>21</v>
      </c>
      <c r="E20" s="20"/>
      <c r="F20" s="20"/>
      <c r="G20" s="21"/>
      <c r="H20" s="22">
        <v>1</v>
      </c>
      <c r="J20" s="12" t="str">
        <f t="shared" si="1"/>
        <v>過疎地域等特定診療所設備医療機器整備費</v>
      </c>
      <c r="Q20" s="12" t="s">
        <v>58</v>
      </c>
    </row>
    <row r="21" spans="1:17" x14ac:dyDescent="0.15">
      <c r="A21" s="12" t="str">
        <f t="shared" si="0"/>
        <v>（５）_イ過疎地域等特定診療所設備</v>
      </c>
      <c r="B21" s="53" t="s">
        <v>58</v>
      </c>
      <c r="C21" s="52" t="s">
        <v>82</v>
      </c>
      <c r="D21" s="55" t="s">
        <v>21</v>
      </c>
      <c r="E21" s="20"/>
      <c r="F21" s="20"/>
      <c r="G21" s="21"/>
      <c r="H21" s="22">
        <v>3</v>
      </c>
      <c r="Q21" s="12" t="s">
        <v>61</v>
      </c>
    </row>
    <row r="22" spans="1:17" x14ac:dyDescent="0.15">
      <c r="A22" s="12" t="str">
        <f t="shared" si="0"/>
        <v>（６）沖縄医療施設設備整備事業</v>
      </c>
      <c r="B22" s="16" t="s">
        <v>59</v>
      </c>
      <c r="C22" s="17" t="s">
        <v>115</v>
      </c>
      <c r="D22" s="23" t="s">
        <v>21</v>
      </c>
      <c r="E22" s="20"/>
      <c r="F22" s="20"/>
      <c r="G22" s="21"/>
      <c r="H22" s="22">
        <v>1</v>
      </c>
      <c r="J22" s="12" t="str">
        <f t="shared" si="1"/>
        <v>沖縄医療施設設備整備事業医療機器整備費</v>
      </c>
      <c r="Q22" s="12" t="s">
        <v>62</v>
      </c>
    </row>
    <row r="23" spans="1:17" x14ac:dyDescent="0.15">
      <c r="A23" s="12" t="str">
        <f t="shared" si="0"/>
        <v>（７）奄美群島医療施設設備</v>
      </c>
      <c r="B23" s="16" t="s">
        <v>60</v>
      </c>
      <c r="C23" s="17" t="s">
        <v>83</v>
      </c>
      <c r="D23" s="23" t="s">
        <v>21</v>
      </c>
      <c r="E23" s="20"/>
      <c r="F23" s="20"/>
      <c r="G23" s="21"/>
      <c r="H23" s="22">
        <v>1</v>
      </c>
      <c r="J23" s="12" t="str">
        <f t="shared" si="1"/>
        <v>奄美群島医療施設設備医療機器整備費</v>
      </c>
      <c r="Q23" s="12" t="s">
        <v>63</v>
      </c>
    </row>
    <row r="24" spans="1:17" x14ac:dyDescent="0.15">
      <c r="A24" s="12" t="str">
        <f t="shared" si="0"/>
        <v>（８）_アへき地保健指導所設備</v>
      </c>
      <c r="B24" s="16" t="s">
        <v>61</v>
      </c>
      <c r="C24" s="17" t="s">
        <v>84</v>
      </c>
      <c r="D24" s="23" t="s">
        <v>29</v>
      </c>
      <c r="E24" s="24" t="s">
        <v>117</v>
      </c>
      <c r="F24" s="20"/>
      <c r="G24" s="21"/>
      <c r="H24" s="22">
        <v>1</v>
      </c>
      <c r="J24" s="12" t="str">
        <f t="shared" si="1"/>
        <v>へき地保健指導所設備保健師用自動車</v>
      </c>
      <c r="K24" s="12" t="str">
        <f t="shared" si="2"/>
        <v>へき地保健指導所設備保健師用自動車_沖縄県_</v>
      </c>
      <c r="Q24" s="12" t="s">
        <v>64</v>
      </c>
    </row>
    <row r="25" spans="1:17" x14ac:dyDescent="0.15">
      <c r="A25" s="12" t="str">
        <f t="shared" si="0"/>
        <v>（８）_イへき地保健指導所設備</v>
      </c>
      <c r="B25" s="53" t="s">
        <v>62</v>
      </c>
      <c r="C25" s="52" t="s">
        <v>84</v>
      </c>
      <c r="D25" s="55" t="s">
        <v>90</v>
      </c>
      <c r="E25" s="51" t="s">
        <v>117</v>
      </c>
      <c r="F25" s="20"/>
      <c r="G25" s="21"/>
      <c r="H25" s="22">
        <v>4</v>
      </c>
      <c r="Q25" s="12" t="s">
        <v>65</v>
      </c>
    </row>
    <row r="26" spans="1:17" x14ac:dyDescent="0.15">
      <c r="A26" s="12" t="str">
        <f t="shared" si="0"/>
        <v>（９）_アへき地医療拠点病院設備</v>
      </c>
      <c r="B26" s="16" t="s">
        <v>63</v>
      </c>
      <c r="C26" s="17" t="s">
        <v>85</v>
      </c>
      <c r="D26" s="23" t="s">
        <v>21</v>
      </c>
      <c r="E26" s="24" t="s">
        <v>30</v>
      </c>
      <c r="F26" s="20"/>
      <c r="G26" s="21"/>
      <c r="H26" s="22">
        <v>1</v>
      </c>
      <c r="J26" s="12" t="str">
        <f t="shared" si="1"/>
        <v>へき地医療拠点病院設備医療機器整備費</v>
      </c>
      <c r="K26" s="12" t="str">
        <f t="shared" ref="K26" si="3">_xlfn.CONCAT($C26,E26)</f>
        <v>へき地医療拠点病院設備歯科医療機器等整備費</v>
      </c>
      <c r="Q26" s="12" t="s">
        <v>66</v>
      </c>
    </row>
    <row r="27" spans="1:17" x14ac:dyDescent="0.15">
      <c r="A27" s="12" t="str">
        <f t="shared" si="0"/>
        <v>（９）_イへき地医療拠点病院設備</v>
      </c>
      <c r="B27" s="53" t="s">
        <v>64</v>
      </c>
      <c r="C27" s="52" t="s">
        <v>85</v>
      </c>
      <c r="D27" s="55" t="s">
        <v>21</v>
      </c>
      <c r="E27" s="51" t="s">
        <v>30</v>
      </c>
      <c r="F27" s="20"/>
      <c r="G27" s="21"/>
      <c r="H27" s="22">
        <v>2</v>
      </c>
      <c r="Q27" s="12" t="s">
        <v>68</v>
      </c>
    </row>
    <row r="28" spans="1:17" x14ac:dyDescent="0.15">
      <c r="A28" s="12" t="str">
        <f t="shared" si="0"/>
        <v>（１０）_ア遠隔医療設備</v>
      </c>
      <c r="B28" s="16" t="s">
        <v>116</v>
      </c>
      <c r="C28" s="17" t="s">
        <v>86</v>
      </c>
      <c r="D28" s="23" t="s">
        <v>31</v>
      </c>
      <c r="E28" s="20"/>
      <c r="F28" s="20"/>
      <c r="G28" s="21"/>
      <c r="H28" s="22">
        <v>1</v>
      </c>
      <c r="J28" s="12" t="str">
        <f t="shared" si="1"/>
        <v>遠隔医療設備遠隔医療設備整備費</v>
      </c>
      <c r="Q28" s="12" t="s">
        <v>69</v>
      </c>
    </row>
    <row r="29" spans="1:17" x14ac:dyDescent="0.15">
      <c r="A29" s="12" t="str">
        <f t="shared" si="0"/>
        <v>（１０）_イ遠隔医療設備</v>
      </c>
      <c r="B29" s="53" t="s">
        <v>66</v>
      </c>
      <c r="C29" s="52" t="s">
        <v>86</v>
      </c>
      <c r="D29" s="55" t="s">
        <v>31</v>
      </c>
      <c r="E29" s="20"/>
      <c r="F29" s="20"/>
      <c r="G29" s="21"/>
      <c r="H29" s="22">
        <v>4</v>
      </c>
      <c r="Q29" s="12" t="s">
        <v>70</v>
      </c>
    </row>
    <row r="30" spans="1:17" x14ac:dyDescent="0.15">
      <c r="A30" s="12" t="str">
        <f t="shared" si="0"/>
        <v>（１１）臨床研修病院支援システム設備</v>
      </c>
      <c r="B30" s="16" t="s">
        <v>67</v>
      </c>
      <c r="C30" s="17" t="s">
        <v>79</v>
      </c>
      <c r="D30" s="23" t="s">
        <v>32</v>
      </c>
      <c r="E30" s="20"/>
      <c r="F30" s="20"/>
      <c r="G30" s="21"/>
      <c r="H30" s="22">
        <v>1</v>
      </c>
      <c r="J30" s="12" t="str">
        <f t="shared" si="1"/>
        <v>臨床研修病院支援システム設備情報通信機器</v>
      </c>
      <c r="Q30" s="12" t="s">
        <v>71</v>
      </c>
    </row>
    <row r="31" spans="1:17" x14ac:dyDescent="0.15">
      <c r="A31" s="12" t="str">
        <f t="shared" si="0"/>
        <v>（１２）_アへき地・離島診療支援システム設備</v>
      </c>
      <c r="B31" s="16" t="s">
        <v>68</v>
      </c>
      <c r="C31" s="17" t="s">
        <v>80</v>
      </c>
      <c r="D31" s="23" t="s">
        <v>32</v>
      </c>
      <c r="E31" s="20"/>
      <c r="F31" s="20"/>
      <c r="G31" s="21"/>
      <c r="H31" s="22">
        <v>1</v>
      </c>
      <c r="J31" s="12" t="str">
        <f t="shared" si="1"/>
        <v>へき地・離島診療支援システム設備情報通信機器</v>
      </c>
      <c r="Q31" s="12" t="s">
        <v>72</v>
      </c>
    </row>
    <row r="32" spans="1:17" x14ac:dyDescent="0.15">
      <c r="A32" s="12" t="str">
        <f t="shared" si="0"/>
        <v>（１２）_イへき地・離島診療支援システム設備</v>
      </c>
      <c r="B32" s="53" t="s">
        <v>69</v>
      </c>
      <c r="C32" s="52" t="s">
        <v>80</v>
      </c>
      <c r="D32" s="55" t="s">
        <v>32</v>
      </c>
      <c r="E32" s="20"/>
      <c r="F32" s="20"/>
      <c r="G32" s="21"/>
      <c r="H32" s="22">
        <v>4</v>
      </c>
      <c r="Q32" s="12" t="s">
        <v>73</v>
      </c>
    </row>
    <row r="33" spans="1:17" x14ac:dyDescent="0.15">
      <c r="A33" s="12" t="str">
        <f t="shared" si="0"/>
        <v>（１３）_ア離島等患者宿泊施設設備</v>
      </c>
      <c r="B33" s="16" t="s">
        <v>70</v>
      </c>
      <c r="C33" s="17" t="s">
        <v>81</v>
      </c>
      <c r="D33" s="23" t="s">
        <v>33</v>
      </c>
      <c r="E33" s="20"/>
      <c r="F33" s="20"/>
      <c r="G33" s="21"/>
      <c r="H33" s="22">
        <v>1</v>
      </c>
      <c r="J33" s="12" t="str">
        <f t="shared" si="1"/>
        <v>離島等患者宿泊施設設備初度設備費</v>
      </c>
      <c r="Q33" s="12" t="s">
        <v>74</v>
      </c>
    </row>
    <row r="34" spans="1:17" x14ac:dyDescent="0.15">
      <c r="A34" s="12" t="str">
        <f t="shared" si="0"/>
        <v>（１３）_イ離島等患者宿泊施設設備</v>
      </c>
      <c r="B34" s="53" t="s">
        <v>71</v>
      </c>
      <c r="C34" s="52" t="s">
        <v>81</v>
      </c>
      <c r="D34" s="55" t="s">
        <v>33</v>
      </c>
      <c r="E34" s="20"/>
      <c r="F34" s="20"/>
      <c r="G34" s="21"/>
      <c r="H34" s="22">
        <v>5</v>
      </c>
      <c r="Q34" s="12" t="s">
        <v>75</v>
      </c>
    </row>
    <row r="35" spans="1:17" x14ac:dyDescent="0.15">
      <c r="A35" s="12" t="str">
        <f t="shared" si="0"/>
        <v>（１４）_ア分娩設備取扱施設</v>
      </c>
      <c r="B35" s="16" t="s">
        <v>159</v>
      </c>
      <c r="C35" s="17" t="s">
        <v>112</v>
      </c>
      <c r="D35" s="23" t="s">
        <v>21</v>
      </c>
      <c r="E35" s="20"/>
      <c r="F35" s="20"/>
      <c r="G35" s="21"/>
      <c r="H35" s="22">
        <v>1</v>
      </c>
      <c r="J35" s="12" t="str">
        <f t="shared" si="1"/>
        <v>分娩設備取扱施設医療機器整備費</v>
      </c>
      <c r="Q35" s="12" t="s">
        <v>173</v>
      </c>
    </row>
    <row r="36" spans="1:17" x14ac:dyDescent="0.15">
      <c r="A36" s="12" t="str">
        <f t="shared" si="0"/>
        <v>（１４）_イ分娩設備取扱施設</v>
      </c>
      <c r="B36" s="53" t="s">
        <v>160</v>
      </c>
      <c r="C36" s="52" t="s">
        <v>112</v>
      </c>
      <c r="D36" s="55" t="s">
        <v>21</v>
      </c>
      <c r="E36" s="20"/>
      <c r="F36" s="20"/>
      <c r="G36" s="21"/>
      <c r="H36" s="22">
        <v>4</v>
      </c>
      <c r="Q36" s="12" t="s">
        <v>174</v>
      </c>
    </row>
    <row r="37" spans="1:17" x14ac:dyDescent="0.15">
      <c r="A37" s="12" t="str">
        <f t="shared" si="0"/>
        <v>（１５）_アICTを活用した産科医師少数地域に対する妊産婦モニタリング支援設備整備事業</v>
      </c>
      <c r="B37" s="16" t="s">
        <v>161</v>
      </c>
      <c r="C37" s="83" t="s">
        <v>105</v>
      </c>
      <c r="D37" s="86" t="s">
        <v>106</v>
      </c>
      <c r="E37" s="20"/>
      <c r="F37" s="20"/>
      <c r="G37" s="21"/>
      <c r="H37" s="22">
        <v>1</v>
      </c>
      <c r="J37" s="12" t="str">
        <f t="shared" si="1"/>
        <v>ICTを活用した産科医師少数地域に対する妊産婦モニタリング支援設備整備事業情報通信機器</v>
      </c>
      <c r="Q37" s="12" t="s">
        <v>148</v>
      </c>
    </row>
    <row r="38" spans="1:17" x14ac:dyDescent="0.15">
      <c r="A38" s="12" t="str">
        <f t="shared" si="0"/>
        <v>（１５）_イICTを活用した産科医師少数地域に対する妊産婦モニタリング支援設備整備事業</v>
      </c>
      <c r="B38" s="53" t="s">
        <v>162</v>
      </c>
      <c r="C38" s="121" t="s">
        <v>105</v>
      </c>
      <c r="D38" s="55" t="s">
        <v>107</v>
      </c>
      <c r="E38" s="20"/>
      <c r="F38" s="20"/>
      <c r="G38" s="21"/>
      <c r="H38" s="22">
        <v>4</v>
      </c>
      <c r="Q38" s="12" t="s">
        <v>92</v>
      </c>
    </row>
    <row r="39" spans="1:17" x14ac:dyDescent="0.15">
      <c r="A39" s="12" t="str">
        <f t="shared" si="0"/>
        <v>（１６）_ア解剖・死亡時画像診断等設備</v>
      </c>
      <c r="B39" s="16" t="s">
        <v>163</v>
      </c>
      <c r="C39" s="17" t="s">
        <v>152</v>
      </c>
      <c r="D39" s="23" t="s">
        <v>151</v>
      </c>
      <c r="E39" s="20"/>
      <c r="F39" s="20"/>
      <c r="G39" s="21"/>
      <c r="H39" s="22">
        <v>1</v>
      </c>
      <c r="J39" s="12" t="str">
        <f t="shared" si="1"/>
        <v>解剖・死亡時画像診断等設備医療機器等整備費</v>
      </c>
      <c r="Q39" s="12" t="s">
        <v>149</v>
      </c>
    </row>
    <row r="40" spans="1:17" x14ac:dyDescent="0.15">
      <c r="A40" s="12" t="str">
        <f t="shared" si="0"/>
        <v>（１６）_イ解剖・死亡時画像診断等設備</v>
      </c>
      <c r="B40" s="53" t="s">
        <v>164</v>
      </c>
      <c r="C40" s="52" t="s">
        <v>152</v>
      </c>
      <c r="D40" s="54" t="s">
        <v>151</v>
      </c>
      <c r="E40" s="27"/>
      <c r="F40" s="20"/>
      <c r="G40" s="21"/>
      <c r="H40" s="22">
        <v>4</v>
      </c>
      <c r="Q40" s="12" t="s">
        <v>94</v>
      </c>
    </row>
    <row r="41" spans="1:17" x14ac:dyDescent="0.15">
      <c r="A41" s="12" t="str">
        <f t="shared" si="0"/>
        <v>（１７）_ア実践的手術手技向上研修実施機関設備</v>
      </c>
      <c r="B41" s="16" t="s">
        <v>91</v>
      </c>
      <c r="C41" s="17" t="s">
        <v>93</v>
      </c>
      <c r="D41" s="24" t="s">
        <v>95</v>
      </c>
      <c r="E41" s="17"/>
      <c r="F41" s="20"/>
      <c r="G41" s="21"/>
      <c r="H41" s="22">
        <v>1</v>
      </c>
      <c r="J41" s="12" t="str">
        <f t="shared" si="1"/>
        <v>実践的手術手技向上研修実施機関設備医療機器等整備費</v>
      </c>
      <c r="Q41" s="12" t="s">
        <v>165</v>
      </c>
    </row>
    <row r="42" spans="1:17" x14ac:dyDescent="0.15">
      <c r="A42" s="12" t="str">
        <f t="shared" si="0"/>
        <v>（１７）_イ実践的手術手技向上研修実施機関設備</v>
      </c>
      <c r="B42" s="53" t="s">
        <v>108</v>
      </c>
      <c r="C42" s="52" t="s">
        <v>93</v>
      </c>
      <c r="D42" s="51" t="s">
        <v>95</v>
      </c>
      <c r="E42" s="52"/>
      <c r="F42" s="20"/>
      <c r="G42" s="21"/>
      <c r="H42" s="22">
        <v>4</v>
      </c>
      <c r="Q42" s="12" t="s">
        <v>166</v>
      </c>
    </row>
    <row r="43" spans="1:17" ht="24" x14ac:dyDescent="0.15">
      <c r="A43" s="12" t="str">
        <f t="shared" si="0"/>
        <v>（１８）_ア在宅人工呼吸器使用者非常用電源整備事業</v>
      </c>
      <c r="B43" s="16" t="s">
        <v>109</v>
      </c>
      <c r="C43" s="17" t="s">
        <v>113</v>
      </c>
      <c r="D43" s="19" t="s">
        <v>114</v>
      </c>
      <c r="E43" s="20"/>
      <c r="F43" s="20"/>
      <c r="G43" s="21"/>
      <c r="H43" s="22">
        <v>1</v>
      </c>
      <c r="J43" s="12" t="str">
        <f>_xlfn.CONCAT($C43,D43)</f>
        <v>在宅人工呼吸器使用者非常用電源整備事業簡易自家発電装置等整備費</v>
      </c>
    </row>
    <row r="44" spans="1:17" ht="24" x14ac:dyDescent="0.15">
      <c r="A44" s="12" t="str">
        <f t="shared" si="0"/>
        <v>（１８）_イ在宅人工呼吸器使用者非常用電源整備事業</v>
      </c>
      <c r="B44" s="53" t="s">
        <v>110</v>
      </c>
      <c r="C44" s="52" t="s">
        <v>113</v>
      </c>
      <c r="D44" s="51" t="s">
        <v>114</v>
      </c>
      <c r="E44" s="28"/>
      <c r="F44" s="28"/>
      <c r="G44" s="29"/>
      <c r="H44" s="22">
        <v>4</v>
      </c>
    </row>
    <row r="45" spans="1:17" x14ac:dyDescent="0.15">
      <c r="A45" s="12" t="str">
        <f t="shared" si="0"/>
        <v>（２１）_ア重点医師偏在対策支援区域における診療所の承継・開業支援</v>
      </c>
      <c r="B45" s="25" t="s">
        <v>165</v>
      </c>
      <c r="C45" s="84" t="s">
        <v>157</v>
      </c>
      <c r="D45" s="87" t="s">
        <v>95</v>
      </c>
      <c r="E45" s="17"/>
      <c r="F45" s="17"/>
      <c r="G45" s="17"/>
      <c r="H45" s="22">
        <v>1</v>
      </c>
      <c r="J45" s="12" t="str">
        <f>_xlfn.CONCAT($C45,D45)</f>
        <v>重点医師偏在対策支援区域における診療所の承継・開業支援医療機器等整備費</v>
      </c>
    </row>
    <row r="46" spans="1:17" x14ac:dyDescent="0.15">
      <c r="A46" s="12" t="str">
        <f t="shared" si="0"/>
        <v>（２１）_イ重点医師偏在対策支援区域における診療所の承継・開業支援</v>
      </c>
      <c r="B46" s="53" t="s">
        <v>166</v>
      </c>
      <c r="C46" s="85" t="s">
        <v>157</v>
      </c>
      <c r="D46" s="51" t="s">
        <v>95</v>
      </c>
      <c r="E46" s="17"/>
      <c r="F46" s="17"/>
      <c r="G46" s="17"/>
      <c r="H46" s="22">
        <v>6</v>
      </c>
    </row>
  </sheetData>
  <autoFilter ref="A2:H44" xr:uid="{00000000-0001-0000-0200-000000000000}"/>
  <mergeCells count="2">
    <mergeCell ref="C3:C6"/>
    <mergeCell ref="D3:G6"/>
  </mergeCells>
  <phoneticPr fontId="2"/>
  <printOptions horizontalCentered="1"/>
  <pageMargins left="0.59055118110236227" right="0.59055118110236227" top="0.59055118110236227" bottom="0.59055118110236227" header="0.39370078740157483" footer="0.39370078740157483"/>
  <pageSetup paperSize="9" scale="72"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A1:W42"/>
  <sheetViews>
    <sheetView zoomScaleNormal="100" workbookViewId="0">
      <pane xSplit="2" ySplit="4" topLeftCell="C5" activePane="bottomRight" state="frozen"/>
      <selection activeCell="C7" sqref="C7"/>
      <selection pane="topRight" activeCell="C7" sqref="C7"/>
      <selection pane="bottomLeft" activeCell="C7" sqref="C7"/>
      <selection pane="bottomRight" activeCell="C7" sqref="C7"/>
    </sheetView>
  </sheetViews>
  <sheetFormatPr defaultColWidth="9" defaultRowHeight="12" x14ac:dyDescent="0.15"/>
  <cols>
    <col min="1" max="1" width="11.25" style="41" bestFit="1" customWidth="1"/>
    <col min="2" max="2" width="78.625" style="41" bestFit="1" customWidth="1"/>
    <col min="3" max="3" width="9.375" style="41" bestFit="1" customWidth="1"/>
    <col min="4" max="16384" width="9" style="41"/>
  </cols>
  <sheetData>
    <row r="1" spans="1:23" x14ac:dyDescent="0.15">
      <c r="A1" s="40" t="s">
        <v>20</v>
      </c>
    </row>
    <row r="3" spans="1:23" x14ac:dyDescent="0.15">
      <c r="A3" s="144" t="s">
        <v>87</v>
      </c>
      <c r="B3" s="146" t="s">
        <v>18</v>
      </c>
      <c r="C3" s="42" t="s">
        <v>19</v>
      </c>
      <c r="D3" s="43"/>
      <c r="E3" s="43"/>
      <c r="F3" s="43"/>
      <c r="G3" s="43"/>
      <c r="H3" s="43"/>
      <c r="I3" s="43"/>
      <c r="J3" s="43"/>
      <c r="K3" s="43"/>
      <c r="L3" s="43"/>
      <c r="M3" s="43"/>
      <c r="N3" s="43"/>
      <c r="O3" s="43"/>
      <c r="P3" s="43"/>
      <c r="Q3" s="43"/>
      <c r="R3" s="43"/>
      <c r="S3" s="43"/>
      <c r="T3" s="43"/>
      <c r="U3" s="43"/>
      <c r="V3" s="44"/>
      <c r="W3" s="49"/>
    </row>
    <row r="4" spans="1:23" ht="36" x14ac:dyDescent="0.15">
      <c r="A4" s="145"/>
      <c r="B4" s="147"/>
      <c r="C4" s="45" t="s">
        <v>21</v>
      </c>
      <c r="D4" s="45" t="s">
        <v>118</v>
      </c>
      <c r="E4" s="45" t="s">
        <v>45</v>
      </c>
      <c r="F4" s="45" t="s">
        <v>22</v>
      </c>
      <c r="G4" s="45" t="s">
        <v>23</v>
      </c>
      <c r="H4" s="45" t="s">
        <v>24</v>
      </c>
      <c r="I4" s="45" t="s">
        <v>25</v>
      </c>
      <c r="J4" s="45" t="s">
        <v>34</v>
      </c>
      <c r="K4" s="45" t="s">
        <v>26</v>
      </c>
      <c r="L4" s="45" t="s">
        <v>35</v>
      </c>
      <c r="M4" s="45" t="s">
        <v>27</v>
      </c>
      <c r="N4" s="45" t="s">
        <v>28</v>
      </c>
      <c r="O4" s="45" t="s">
        <v>88</v>
      </c>
      <c r="P4" s="46" t="s">
        <v>117</v>
      </c>
      <c r="Q4" s="46" t="s">
        <v>30</v>
      </c>
      <c r="R4" s="46" t="s">
        <v>31</v>
      </c>
      <c r="S4" s="46" t="s">
        <v>32</v>
      </c>
      <c r="T4" s="46" t="s">
        <v>33</v>
      </c>
      <c r="U4" s="46" t="s">
        <v>96</v>
      </c>
      <c r="V4" s="46" t="s">
        <v>97</v>
      </c>
      <c r="W4" s="46" t="s">
        <v>114</v>
      </c>
    </row>
    <row r="5" spans="1:23" x14ac:dyDescent="0.15">
      <c r="A5" s="26" t="s">
        <v>47</v>
      </c>
      <c r="B5" s="26" t="s">
        <v>77</v>
      </c>
      <c r="C5" s="47">
        <v>0.5</v>
      </c>
      <c r="D5" s="47">
        <v>0.75</v>
      </c>
      <c r="E5" s="90"/>
      <c r="F5" s="90"/>
      <c r="G5" s="90"/>
      <c r="H5" s="90"/>
      <c r="I5" s="90"/>
      <c r="J5" s="90"/>
      <c r="K5" s="90"/>
      <c r="L5" s="90"/>
      <c r="M5" s="90"/>
      <c r="N5" s="90"/>
      <c r="O5" s="90"/>
      <c r="P5" s="91"/>
      <c r="Q5" s="91"/>
      <c r="R5" s="91"/>
      <c r="S5" s="91"/>
      <c r="T5" s="91"/>
      <c r="U5" s="91"/>
      <c r="V5" s="91"/>
      <c r="W5" s="92"/>
    </row>
    <row r="6" spans="1:23" x14ac:dyDescent="0.15">
      <c r="A6" s="26" t="s">
        <v>48</v>
      </c>
      <c r="B6" s="26" t="s">
        <v>77</v>
      </c>
      <c r="C6" s="47">
        <v>0.5</v>
      </c>
      <c r="D6" s="47">
        <v>0.75</v>
      </c>
      <c r="E6" s="90"/>
      <c r="F6" s="90"/>
      <c r="G6" s="90"/>
      <c r="H6" s="90"/>
      <c r="I6" s="90"/>
      <c r="J6" s="90"/>
      <c r="K6" s="90"/>
      <c r="L6" s="90"/>
      <c r="M6" s="90"/>
      <c r="N6" s="90"/>
      <c r="O6" s="90"/>
      <c r="P6" s="91"/>
      <c r="Q6" s="91"/>
      <c r="R6" s="91"/>
      <c r="S6" s="91"/>
      <c r="T6" s="91"/>
      <c r="U6" s="91"/>
      <c r="V6" s="91"/>
      <c r="W6" s="92"/>
    </row>
    <row r="7" spans="1:23" x14ac:dyDescent="0.15">
      <c r="A7" s="26" t="s">
        <v>49</v>
      </c>
      <c r="B7" s="26" t="s">
        <v>99</v>
      </c>
      <c r="C7" s="90"/>
      <c r="D7" s="90"/>
      <c r="E7" s="47">
        <v>0.5</v>
      </c>
      <c r="F7" s="47">
        <v>0.5</v>
      </c>
      <c r="G7" s="47">
        <v>0.5</v>
      </c>
      <c r="H7" s="47">
        <v>0.5</v>
      </c>
      <c r="I7" s="90"/>
      <c r="J7" s="90"/>
      <c r="K7" s="90"/>
      <c r="L7" s="90"/>
      <c r="M7" s="90"/>
      <c r="N7" s="90"/>
      <c r="O7" s="90"/>
      <c r="P7" s="91"/>
      <c r="Q7" s="91"/>
      <c r="R7" s="91"/>
      <c r="S7" s="91"/>
      <c r="T7" s="91"/>
      <c r="U7" s="91"/>
      <c r="V7" s="91"/>
      <c r="W7" s="92"/>
    </row>
    <row r="8" spans="1:23" x14ac:dyDescent="0.15">
      <c r="A8" s="26" t="s">
        <v>50</v>
      </c>
      <c r="B8" s="26" t="s">
        <v>99</v>
      </c>
      <c r="C8" s="90"/>
      <c r="D8" s="90"/>
      <c r="E8" s="47">
        <v>0.5</v>
      </c>
      <c r="F8" s="47">
        <v>0.5</v>
      </c>
      <c r="G8" s="47">
        <v>0.5</v>
      </c>
      <c r="H8" s="47">
        <v>0.5</v>
      </c>
      <c r="I8" s="90"/>
      <c r="J8" s="90"/>
      <c r="K8" s="90"/>
      <c r="L8" s="90"/>
      <c r="M8" s="90"/>
      <c r="N8" s="90"/>
      <c r="O8" s="90"/>
      <c r="P8" s="91"/>
      <c r="Q8" s="91"/>
      <c r="R8" s="91"/>
      <c r="S8" s="91"/>
      <c r="T8" s="91"/>
      <c r="U8" s="91"/>
      <c r="V8" s="91"/>
      <c r="W8" s="92"/>
    </row>
    <row r="9" spans="1:23" x14ac:dyDescent="0.15">
      <c r="A9" s="26" t="s">
        <v>51</v>
      </c>
      <c r="B9" s="26" t="s">
        <v>99</v>
      </c>
      <c r="C9" s="90"/>
      <c r="D9" s="90"/>
      <c r="E9" s="47">
        <v>0.5</v>
      </c>
      <c r="F9" s="47">
        <v>0.5</v>
      </c>
      <c r="G9" s="47">
        <v>0.5</v>
      </c>
      <c r="H9" s="47">
        <v>0.5</v>
      </c>
      <c r="I9" s="90"/>
      <c r="J9" s="90"/>
      <c r="K9" s="90"/>
      <c r="L9" s="90"/>
      <c r="M9" s="90"/>
      <c r="N9" s="90"/>
      <c r="O9" s="90"/>
      <c r="P9" s="91"/>
      <c r="Q9" s="91"/>
      <c r="R9" s="91"/>
      <c r="S9" s="91"/>
      <c r="T9" s="91"/>
      <c r="U9" s="91"/>
      <c r="V9" s="91"/>
      <c r="W9" s="92"/>
    </row>
    <row r="10" spans="1:23" x14ac:dyDescent="0.15">
      <c r="A10" s="26" t="s">
        <v>52</v>
      </c>
      <c r="B10" s="26" t="s">
        <v>99</v>
      </c>
      <c r="C10" s="90"/>
      <c r="D10" s="90"/>
      <c r="E10" s="47">
        <v>0.5</v>
      </c>
      <c r="F10" s="47">
        <v>0.5</v>
      </c>
      <c r="G10" s="47">
        <v>0.5</v>
      </c>
      <c r="H10" s="47">
        <v>0.5</v>
      </c>
      <c r="I10" s="90"/>
      <c r="J10" s="90"/>
      <c r="K10" s="90"/>
      <c r="L10" s="90"/>
      <c r="M10" s="90"/>
      <c r="N10" s="90"/>
      <c r="O10" s="90"/>
      <c r="P10" s="91"/>
      <c r="Q10" s="91"/>
      <c r="R10" s="91"/>
      <c r="S10" s="91"/>
      <c r="T10" s="91"/>
      <c r="U10" s="91"/>
      <c r="V10" s="91"/>
      <c r="W10" s="92"/>
    </row>
    <row r="11" spans="1:23" x14ac:dyDescent="0.15">
      <c r="A11" s="26" t="s">
        <v>53</v>
      </c>
      <c r="B11" s="26" t="s">
        <v>102</v>
      </c>
      <c r="C11" s="90"/>
      <c r="D11" s="90"/>
      <c r="E11" s="90"/>
      <c r="F11" s="90"/>
      <c r="G11" s="90"/>
      <c r="H11" s="90"/>
      <c r="I11" s="47">
        <v>0.5</v>
      </c>
      <c r="J11" s="47">
        <v>0.5</v>
      </c>
      <c r="K11" s="47">
        <v>0.5</v>
      </c>
      <c r="L11" s="47">
        <v>0.5</v>
      </c>
      <c r="M11" s="90"/>
      <c r="N11" s="90"/>
      <c r="O11" s="90"/>
      <c r="P11" s="91"/>
      <c r="Q11" s="91"/>
      <c r="R11" s="91"/>
      <c r="S11" s="91"/>
      <c r="T11" s="91"/>
      <c r="U11" s="91"/>
      <c r="V11" s="91"/>
      <c r="W11" s="92"/>
    </row>
    <row r="12" spans="1:23" x14ac:dyDescent="0.15">
      <c r="A12" s="26" t="s">
        <v>54</v>
      </c>
      <c r="B12" s="26" t="s">
        <v>102</v>
      </c>
      <c r="C12" s="90"/>
      <c r="D12" s="90"/>
      <c r="E12" s="90"/>
      <c r="F12" s="90"/>
      <c r="G12" s="90"/>
      <c r="H12" s="90"/>
      <c r="I12" s="47">
        <v>0.5</v>
      </c>
      <c r="J12" s="47">
        <v>0.5</v>
      </c>
      <c r="K12" s="47">
        <v>0.5</v>
      </c>
      <c r="L12" s="47">
        <v>0.5</v>
      </c>
      <c r="M12" s="90"/>
      <c r="N12" s="90"/>
      <c r="O12" s="90"/>
      <c r="P12" s="91"/>
      <c r="Q12" s="91"/>
      <c r="R12" s="91"/>
      <c r="S12" s="91"/>
      <c r="T12" s="91"/>
      <c r="U12" s="91"/>
      <c r="V12" s="91"/>
      <c r="W12" s="92"/>
    </row>
    <row r="13" spans="1:23" x14ac:dyDescent="0.15">
      <c r="A13" s="26" t="s">
        <v>55</v>
      </c>
      <c r="B13" s="26" t="s">
        <v>102</v>
      </c>
      <c r="C13" s="90"/>
      <c r="D13" s="90"/>
      <c r="E13" s="90"/>
      <c r="F13" s="90"/>
      <c r="G13" s="90"/>
      <c r="H13" s="90"/>
      <c r="I13" s="47">
        <v>0.5</v>
      </c>
      <c r="J13" s="47">
        <v>0.5</v>
      </c>
      <c r="K13" s="47">
        <v>0.5</v>
      </c>
      <c r="L13" s="47">
        <v>0.5</v>
      </c>
      <c r="M13" s="90"/>
      <c r="N13" s="90"/>
      <c r="O13" s="90"/>
      <c r="P13" s="91"/>
      <c r="Q13" s="91"/>
      <c r="R13" s="91"/>
      <c r="S13" s="91"/>
      <c r="T13" s="91"/>
      <c r="U13" s="91"/>
      <c r="V13" s="91"/>
      <c r="W13" s="92"/>
    </row>
    <row r="14" spans="1:23" x14ac:dyDescent="0.15">
      <c r="A14" s="26" t="s">
        <v>56</v>
      </c>
      <c r="B14" s="26" t="s">
        <v>102</v>
      </c>
      <c r="C14" s="90"/>
      <c r="D14" s="90"/>
      <c r="E14" s="90"/>
      <c r="F14" s="90"/>
      <c r="G14" s="90"/>
      <c r="H14" s="90"/>
      <c r="I14" s="47">
        <v>0.5</v>
      </c>
      <c r="J14" s="47">
        <v>0.5</v>
      </c>
      <c r="K14" s="47">
        <v>0.5</v>
      </c>
      <c r="L14" s="47">
        <v>0.5</v>
      </c>
      <c r="M14" s="90"/>
      <c r="N14" s="90"/>
      <c r="O14" s="90"/>
      <c r="P14" s="91"/>
      <c r="Q14" s="91"/>
      <c r="R14" s="91"/>
      <c r="S14" s="91"/>
      <c r="T14" s="91"/>
      <c r="U14" s="91"/>
      <c r="V14" s="91"/>
      <c r="W14" s="92"/>
    </row>
    <row r="15" spans="1:23" x14ac:dyDescent="0.15">
      <c r="A15" s="26" t="s">
        <v>57</v>
      </c>
      <c r="B15" s="26" t="s">
        <v>78</v>
      </c>
      <c r="C15" s="90"/>
      <c r="D15" s="90"/>
      <c r="E15" s="90"/>
      <c r="F15" s="90"/>
      <c r="G15" s="90"/>
      <c r="H15" s="90"/>
      <c r="I15" s="90"/>
      <c r="J15" s="90"/>
      <c r="K15" s="90"/>
      <c r="L15" s="90"/>
      <c r="M15" s="47">
        <v>0.5</v>
      </c>
      <c r="N15" s="47">
        <v>0.5</v>
      </c>
      <c r="O15" s="90"/>
      <c r="P15" s="91"/>
      <c r="Q15" s="91"/>
      <c r="R15" s="91"/>
      <c r="S15" s="91"/>
      <c r="T15" s="91"/>
      <c r="U15" s="91"/>
      <c r="V15" s="91"/>
      <c r="W15" s="92"/>
    </row>
    <row r="16" spans="1:23" x14ac:dyDescent="0.15">
      <c r="A16" s="26" t="s">
        <v>76</v>
      </c>
      <c r="B16" s="26" t="s">
        <v>82</v>
      </c>
      <c r="C16" s="47">
        <v>0.5</v>
      </c>
      <c r="D16" s="90"/>
      <c r="E16" s="90"/>
      <c r="F16" s="90"/>
      <c r="G16" s="90"/>
      <c r="H16" s="90"/>
      <c r="I16" s="90"/>
      <c r="J16" s="90"/>
      <c r="K16" s="90"/>
      <c r="L16" s="90"/>
      <c r="M16" s="90"/>
      <c r="N16" s="90"/>
      <c r="O16" s="90"/>
      <c r="P16" s="91"/>
      <c r="Q16" s="91"/>
      <c r="R16" s="91"/>
      <c r="S16" s="91"/>
      <c r="T16" s="91"/>
      <c r="U16" s="91"/>
      <c r="V16" s="91"/>
      <c r="W16" s="92"/>
    </row>
    <row r="17" spans="1:23" x14ac:dyDescent="0.15">
      <c r="A17" s="26" t="s">
        <v>58</v>
      </c>
      <c r="B17" s="26" t="s">
        <v>82</v>
      </c>
      <c r="C17" s="47">
        <v>0.5</v>
      </c>
      <c r="D17" s="90"/>
      <c r="E17" s="90"/>
      <c r="F17" s="90"/>
      <c r="G17" s="90"/>
      <c r="H17" s="90"/>
      <c r="I17" s="90"/>
      <c r="J17" s="90"/>
      <c r="K17" s="90"/>
      <c r="L17" s="90"/>
      <c r="M17" s="90"/>
      <c r="N17" s="90"/>
      <c r="O17" s="90"/>
      <c r="P17" s="91"/>
      <c r="Q17" s="91"/>
      <c r="R17" s="91"/>
      <c r="S17" s="91"/>
      <c r="T17" s="91"/>
      <c r="U17" s="91"/>
      <c r="V17" s="91"/>
      <c r="W17" s="92"/>
    </row>
    <row r="18" spans="1:23" x14ac:dyDescent="0.15">
      <c r="A18" s="26" t="s">
        <v>59</v>
      </c>
      <c r="B18" s="26" t="s">
        <v>115</v>
      </c>
      <c r="C18" s="47">
        <v>0.75</v>
      </c>
      <c r="D18" s="90"/>
      <c r="E18" s="90"/>
      <c r="F18" s="90"/>
      <c r="G18" s="90"/>
      <c r="H18" s="90"/>
      <c r="I18" s="90"/>
      <c r="J18" s="90"/>
      <c r="K18" s="90"/>
      <c r="L18" s="90"/>
      <c r="M18" s="90"/>
      <c r="N18" s="90"/>
      <c r="O18" s="90"/>
      <c r="P18" s="91"/>
      <c r="Q18" s="91"/>
      <c r="R18" s="91"/>
      <c r="S18" s="91"/>
      <c r="T18" s="91"/>
      <c r="U18" s="91"/>
      <c r="V18" s="91"/>
      <c r="W18" s="92"/>
    </row>
    <row r="19" spans="1:23" x14ac:dyDescent="0.15">
      <c r="A19" s="26" t="s">
        <v>60</v>
      </c>
      <c r="B19" s="26" t="s">
        <v>83</v>
      </c>
      <c r="C19" s="47">
        <v>0.5</v>
      </c>
      <c r="D19" s="90"/>
      <c r="E19" s="90"/>
      <c r="F19" s="90"/>
      <c r="G19" s="90"/>
      <c r="H19" s="90"/>
      <c r="I19" s="90"/>
      <c r="J19" s="90"/>
      <c r="K19" s="90"/>
      <c r="L19" s="90"/>
      <c r="M19" s="90"/>
      <c r="N19" s="90"/>
      <c r="O19" s="90"/>
      <c r="P19" s="91"/>
      <c r="Q19" s="91"/>
      <c r="R19" s="91"/>
      <c r="S19" s="91"/>
      <c r="T19" s="91"/>
      <c r="U19" s="91"/>
      <c r="V19" s="91"/>
      <c r="W19" s="92"/>
    </row>
    <row r="20" spans="1:23" x14ac:dyDescent="0.15">
      <c r="A20" s="26" t="s">
        <v>61</v>
      </c>
      <c r="B20" s="26" t="s">
        <v>84</v>
      </c>
      <c r="C20" s="47"/>
      <c r="D20" s="90"/>
      <c r="E20" s="90"/>
      <c r="F20" s="90"/>
      <c r="G20" s="90"/>
      <c r="H20" s="90"/>
      <c r="I20" s="90"/>
      <c r="J20" s="90"/>
      <c r="K20" s="90"/>
      <c r="L20" s="90"/>
      <c r="M20" s="90"/>
      <c r="N20" s="90"/>
      <c r="O20" s="47">
        <v>0.33333333333333331</v>
      </c>
      <c r="P20" s="48">
        <v>0.5</v>
      </c>
      <c r="Q20" s="91"/>
      <c r="R20" s="91"/>
      <c r="S20" s="91"/>
      <c r="T20" s="91"/>
      <c r="U20" s="91"/>
      <c r="V20" s="91"/>
      <c r="W20" s="92"/>
    </row>
    <row r="21" spans="1:23" x14ac:dyDescent="0.15">
      <c r="A21" s="26" t="s">
        <v>62</v>
      </c>
      <c r="B21" s="26" t="s">
        <v>89</v>
      </c>
      <c r="C21" s="47"/>
      <c r="D21" s="90"/>
      <c r="E21" s="90"/>
      <c r="F21" s="90"/>
      <c r="G21" s="90"/>
      <c r="H21" s="90"/>
      <c r="I21" s="90"/>
      <c r="J21" s="90"/>
      <c r="K21" s="90"/>
      <c r="L21" s="90"/>
      <c r="M21" s="90"/>
      <c r="N21" s="90"/>
      <c r="O21" s="47">
        <v>0.33333333333333331</v>
      </c>
      <c r="P21" s="48">
        <v>0.5</v>
      </c>
      <c r="Q21" s="91"/>
      <c r="R21" s="91"/>
      <c r="S21" s="91"/>
      <c r="T21" s="91"/>
      <c r="U21" s="91"/>
      <c r="V21" s="91"/>
      <c r="W21" s="92"/>
    </row>
    <row r="22" spans="1:23" x14ac:dyDescent="0.15">
      <c r="A22" s="17" t="s">
        <v>63</v>
      </c>
      <c r="B22" s="17" t="s">
        <v>85</v>
      </c>
      <c r="C22" s="48">
        <v>0.5</v>
      </c>
      <c r="D22" s="91"/>
      <c r="E22" s="91"/>
      <c r="F22" s="91"/>
      <c r="G22" s="91"/>
      <c r="H22" s="91"/>
      <c r="I22" s="91"/>
      <c r="J22" s="91"/>
      <c r="K22" s="91"/>
      <c r="L22" s="91"/>
      <c r="M22" s="91"/>
      <c r="N22" s="91"/>
      <c r="O22" s="91"/>
      <c r="P22" s="91"/>
      <c r="Q22" s="48">
        <v>0.5</v>
      </c>
      <c r="R22" s="91"/>
      <c r="S22" s="91"/>
      <c r="T22" s="91"/>
      <c r="U22" s="91"/>
      <c r="V22" s="91"/>
      <c r="W22" s="92"/>
    </row>
    <row r="23" spans="1:23" x14ac:dyDescent="0.15">
      <c r="A23" s="17" t="s">
        <v>64</v>
      </c>
      <c r="B23" s="17" t="s">
        <v>85</v>
      </c>
      <c r="C23" s="48">
        <v>0.5</v>
      </c>
      <c r="D23" s="91"/>
      <c r="E23" s="91"/>
      <c r="F23" s="91"/>
      <c r="G23" s="91"/>
      <c r="H23" s="91"/>
      <c r="I23" s="91"/>
      <c r="J23" s="91"/>
      <c r="K23" s="91"/>
      <c r="L23" s="91"/>
      <c r="M23" s="91"/>
      <c r="N23" s="91"/>
      <c r="O23" s="91"/>
      <c r="P23" s="91"/>
      <c r="Q23" s="48">
        <v>0.5</v>
      </c>
      <c r="R23" s="91"/>
      <c r="S23" s="91"/>
      <c r="T23" s="91"/>
      <c r="U23" s="91"/>
      <c r="V23" s="91"/>
      <c r="W23" s="92"/>
    </row>
    <row r="24" spans="1:23" x14ac:dyDescent="0.15">
      <c r="A24" s="17" t="s">
        <v>65</v>
      </c>
      <c r="B24" s="17" t="s">
        <v>86</v>
      </c>
      <c r="C24" s="91"/>
      <c r="D24" s="91"/>
      <c r="E24" s="91"/>
      <c r="F24" s="91"/>
      <c r="G24" s="91"/>
      <c r="H24" s="91"/>
      <c r="I24" s="91"/>
      <c r="J24" s="91"/>
      <c r="K24" s="91"/>
      <c r="L24" s="91"/>
      <c r="M24" s="91"/>
      <c r="N24" s="91"/>
      <c r="O24" s="91"/>
      <c r="P24" s="91"/>
      <c r="Q24" s="91"/>
      <c r="R24" s="48">
        <v>0.5</v>
      </c>
      <c r="S24" s="91"/>
      <c r="T24" s="91"/>
      <c r="U24" s="91"/>
      <c r="V24" s="91"/>
      <c r="W24" s="92"/>
    </row>
    <row r="25" spans="1:23" x14ac:dyDescent="0.15">
      <c r="A25" s="17" t="s">
        <v>66</v>
      </c>
      <c r="B25" s="17" t="s">
        <v>86</v>
      </c>
      <c r="C25" s="91"/>
      <c r="D25" s="91"/>
      <c r="E25" s="91"/>
      <c r="F25" s="91"/>
      <c r="G25" s="91"/>
      <c r="H25" s="91"/>
      <c r="I25" s="91"/>
      <c r="J25" s="91"/>
      <c r="K25" s="91"/>
      <c r="L25" s="91"/>
      <c r="M25" s="91"/>
      <c r="N25" s="91"/>
      <c r="O25" s="91"/>
      <c r="P25" s="91"/>
      <c r="Q25" s="91"/>
      <c r="R25" s="48">
        <v>0.5</v>
      </c>
      <c r="S25" s="91"/>
      <c r="T25" s="91"/>
      <c r="U25" s="91"/>
      <c r="V25" s="91"/>
      <c r="W25" s="92"/>
    </row>
    <row r="26" spans="1:23" x14ac:dyDescent="0.15">
      <c r="A26" s="17" t="s">
        <v>67</v>
      </c>
      <c r="B26" s="17" t="s">
        <v>79</v>
      </c>
      <c r="C26" s="91"/>
      <c r="D26" s="91"/>
      <c r="E26" s="91"/>
      <c r="F26" s="91"/>
      <c r="G26" s="91"/>
      <c r="H26" s="91"/>
      <c r="I26" s="91"/>
      <c r="J26" s="91"/>
      <c r="K26" s="91"/>
      <c r="L26" s="91"/>
      <c r="M26" s="91"/>
      <c r="N26" s="91"/>
      <c r="O26" s="91"/>
      <c r="P26" s="91"/>
      <c r="Q26" s="91"/>
      <c r="R26" s="91"/>
      <c r="S26" s="48">
        <v>0.5</v>
      </c>
      <c r="T26" s="91"/>
      <c r="U26" s="48"/>
      <c r="V26" s="48"/>
      <c r="W26" s="92"/>
    </row>
    <row r="27" spans="1:23" x14ac:dyDescent="0.15">
      <c r="A27" s="17" t="s">
        <v>68</v>
      </c>
      <c r="B27" s="17" t="s">
        <v>80</v>
      </c>
      <c r="C27" s="91"/>
      <c r="D27" s="91"/>
      <c r="E27" s="91"/>
      <c r="F27" s="91"/>
      <c r="G27" s="91"/>
      <c r="H27" s="91"/>
      <c r="I27" s="91"/>
      <c r="J27" s="91"/>
      <c r="K27" s="91"/>
      <c r="L27" s="91"/>
      <c r="M27" s="91"/>
      <c r="N27" s="91"/>
      <c r="O27" s="91"/>
      <c r="P27" s="91"/>
      <c r="Q27" s="91"/>
      <c r="R27" s="91"/>
      <c r="S27" s="48">
        <v>0.5</v>
      </c>
      <c r="T27" s="91"/>
      <c r="U27" s="48"/>
      <c r="V27" s="48"/>
      <c r="W27" s="92"/>
    </row>
    <row r="28" spans="1:23" x14ac:dyDescent="0.15">
      <c r="A28" s="17" t="s">
        <v>69</v>
      </c>
      <c r="B28" s="17" t="s">
        <v>80</v>
      </c>
      <c r="C28" s="91"/>
      <c r="D28" s="91"/>
      <c r="E28" s="91"/>
      <c r="F28" s="91"/>
      <c r="G28" s="91"/>
      <c r="H28" s="91"/>
      <c r="I28" s="91"/>
      <c r="J28" s="91"/>
      <c r="K28" s="91"/>
      <c r="L28" s="91"/>
      <c r="M28" s="91"/>
      <c r="N28" s="91"/>
      <c r="O28" s="91"/>
      <c r="P28" s="91"/>
      <c r="Q28" s="91"/>
      <c r="R28" s="91"/>
      <c r="S28" s="48">
        <v>0.5</v>
      </c>
      <c r="T28" s="91"/>
      <c r="U28" s="48"/>
      <c r="V28" s="48"/>
      <c r="W28" s="92"/>
    </row>
    <row r="29" spans="1:23" x14ac:dyDescent="0.15">
      <c r="A29" s="17" t="s">
        <v>70</v>
      </c>
      <c r="B29" s="17" t="s">
        <v>81</v>
      </c>
      <c r="C29" s="91"/>
      <c r="D29" s="91"/>
      <c r="E29" s="91"/>
      <c r="F29" s="91"/>
      <c r="G29" s="91"/>
      <c r="H29" s="91"/>
      <c r="I29" s="91"/>
      <c r="J29" s="91"/>
      <c r="K29" s="91"/>
      <c r="L29" s="91"/>
      <c r="M29" s="91"/>
      <c r="N29" s="91"/>
      <c r="O29" s="91"/>
      <c r="P29" s="91"/>
      <c r="Q29" s="91"/>
      <c r="R29" s="91"/>
      <c r="S29" s="91"/>
      <c r="T29" s="48">
        <v>0.33333333333333331</v>
      </c>
      <c r="U29" s="91"/>
      <c r="V29" s="91"/>
      <c r="W29" s="92"/>
    </row>
    <row r="30" spans="1:23" x14ac:dyDescent="0.15">
      <c r="A30" s="17" t="s">
        <v>71</v>
      </c>
      <c r="B30" s="17" t="s">
        <v>81</v>
      </c>
      <c r="C30" s="91"/>
      <c r="D30" s="91"/>
      <c r="E30" s="91"/>
      <c r="F30" s="91"/>
      <c r="G30" s="91"/>
      <c r="H30" s="91"/>
      <c r="I30" s="91"/>
      <c r="J30" s="91"/>
      <c r="K30" s="91"/>
      <c r="L30" s="91"/>
      <c r="M30" s="91"/>
      <c r="N30" s="91"/>
      <c r="O30" s="91"/>
      <c r="P30" s="91"/>
      <c r="Q30" s="91"/>
      <c r="R30" s="91"/>
      <c r="S30" s="91"/>
      <c r="T30" s="48">
        <v>0.33333333333333331</v>
      </c>
      <c r="U30" s="91"/>
      <c r="V30" s="91"/>
      <c r="W30" s="92"/>
    </row>
    <row r="31" spans="1:23" x14ac:dyDescent="0.15">
      <c r="A31" s="17" t="s">
        <v>167</v>
      </c>
      <c r="B31" s="17" t="s">
        <v>155</v>
      </c>
      <c r="C31" s="48">
        <v>0.5</v>
      </c>
      <c r="D31" s="91"/>
      <c r="E31" s="91"/>
      <c r="F31" s="91"/>
      <c r="G31" s="91"/>
      <c r="H31" s="91"/>
      <c r="I31" s="91"/>
      <c r="J31" s="91"/>
      <c r="K31" s="91"/>
      <c r="L31" s="91"/>
      <c r="M31" s="91"/>
      <c r="N31" s="91"/>
      <c r="O31" s="91"/>
      <c r="P31" s="91"/>
      <c r="Q31" s="91"/>
      <c r="R31" s="91"/>
      <c r="S31" s="48"/>
      <c r="T31" s="91"/>
      <c r="U31" s="91"/>
      <c r="V31" s="91"/>
      <c r="W31" s="92"/>
    </row>
    <row r="32" spans="1:23" x14ac:dyDescent="0.15">
      <c r="A32" s="17" t="s">
        <v>168</v>
      </c>
      <c r="B32" s="17" t="s">
        <v>154</v>
      </c>
      <c r="C32" s="48">
        <v>0.5</v>
      </c>
      <c r="D32" s="91"/>
      <c r="E32" s="91"/>
      <c r="F32" s="91"/>
      <c r="G32" s="91"/>
      <c r="H32" s="91"/>
      <c r="I32" s="91"/>
      <c r="J32" s="91"/>
      <c r="K32" s="91"/>
      <c r="L32" s="91"/>
      <c r="M32" s="91"/>
      <c r="N32" s="91"/>
      <c r="O32" s="91"/>
      <c r="P32" s="91"/>
      <c r="Q32" s="91"/>
      <c r="R32" s="91"/>
      <c r="S32" s="48"/>
      <c r="T32" s="91"/>
      <c r="U32" s="91"/>
      <c r="V32" s="91"/>
      <c r="W32" s="92"/>
    </row>
    <row r="33" spans="1:23" x14ac:dyDescent="0.15">
      <c r="A33" s="17" t="s">
        <v>169</v>
      </c>
      <c r="B33" s="88" t="s">
        <v>105</v>
      </c>
      <c r="C33" s="48"/>
      <c r="D33" s="91"/>
      <c r="E33" s="91"/>
      <c r="F33" s="91"/>
      <c r="G33" s="91"/>
      <c r="H33" s="91"/>
      <c r="I33" s="91"/>
      <c r="J33" s="91"/>
      <c r="K33" s="91"/>
      <c r="L33" s="91"/>
      <c r="M33" s="91"/>
      <c r="N33" s="91"/>
      <c r="O33" s="91"/>
      <c r="P33" s="91"/>
      <c r="Q33" s="91"/>
      <c r="R33" s="91"/>
      <c r="S33" s="48">
        <v>0.5</v>
      </c>
      <c r="T33" s="91"/>
      <c r="U33" s="91"/>
      <c r="V33" s="91"/>
      <c r="W33" s="92"/>
    </row>
    <row r="34" spans="1:23" x14ac:dyDescent="0.15">
      <c r="A34" s="17" t="s">
        <v>170</v>
      </c>
      <c r="B34" s="89" t="s">
        <v>105</v>
      </c>
      <c r="C34" s="48"/>
      <c r="D34" s="91"/>
      <c r="E34" s="91"/>
      <c r="F34" s="91"/>
      <c r="G34" s="91"/>
      <c r="H34" s="91"/>
      <c r="I34" s="91"/>
      <c r="J34" s="91"/>
      <c r="K34" s="91"/>
      <c r="L34" s="91"/>
      <c r="M34" s="91"/>
      <c r="N34" s="91"/>
      <c r="O34" s="91"/>
      <c r="P34" s="91"/>
      <c r="Q34" s="91"/>
      <c r="R34" s="91"/>
      <c r="S34" s="48">
        <v>0.5</v>
      </c>
      <c r="T34" s="91"/>
      <c r="U34" s="91"/>
      <c r="V34" s="91"/>
      <c r="W34" s="92"/>
    </row>
    <row r="35" spans="1:23" x14ac:dyDescent="0.15">
      <c r="A35" s="17" t="s">
        <v>163</v>
      </c>
      <c r="B35" s="17" t="s">
        <v>153</v>
      </c>
      <c r="C35" s="48"/>
      <c r="D35" s="91"/>
      <c r="E35" s="91"/>
      <c r="F35" s="91"/>
      <c r="G35" s="91"/>
      <c r="H35" s="91"/>
      <c r="I35" s="91"/>
      <c r="J35" s="91"/>
      <c r="K35" s="91"/>
      <c r="L35" s="91"/>
      <c r="M35" s="91"/>
      <c r="N35" s="91"/>
      <c r="O35" s="91"/>
      <c r="P35" s="91"/>
      <c r="Q35" s="91"/>
      <c r="R35" s="91"/>
      <c r="S35" s="91"/>
      <c r="T35" s="91"/>
      <c r="U35" s="91"/>
      <c r="V35" s="48">
        <v>0.5</v>
      </c>
      <c r="W35" s="92"/>
    </row>
    <row r="36" spans="1:23" x14ac:dyDescent="0.15">
      <c r="A36" s="17" t="s">
        <v>164</v>
      </c>
      <c r="B36" s="17" t="s">
        <v>153</v>
      </c>
      <c r="C36" s="48"/>
      <c r="D36" s="91"/>
      <c r="E36" s="91"/>
      <c r="F36" s="91"/>
      <c r="G36" s="91"/>
      <c r="H36" s="91"/>
      <c r="I36" s="91"/>
      <c r="J36" s="91"/>
      <c r="K36" s="91"/>
      <c r="L36" s="91"/>
      <c r="M36" s="91"/>
      <c r="N36" s="91"/>
      <c r="O36" s="91"/>
      <c r="P36" s="91"/>
      <c r="Q36" s="91"/>
      <c r="R36" s="91"/>
      <c r="S36" s="91"/>
      <c r="T36" s="91"/>
      <c r="U36" s="91"/>
      <c r="V36" s="48">
        <v>0.5</v>
      </c>
      <c r="W36" s="92"/>
    </row>
    <row r="37" spans="1:23" x14ac:dyDescent="0.15">
      <c r="A37" s="17" t="s">
        <v>91</v>
      </c>
      <c r="B37" s="49" t="s">
        <v>93</v>
      </c>
      <c r="C37" s="50"/>
      <c r="D37" s="91"/>
      <c r="E37" s="91"/>
      <c r="F37" s="91"/>
      <c r="G37" s="91"/>
      <c r="H37" s="91"/>
      <c r="I37" s="91"/>
      <c r="J37" s="91"/>
      <c r="K37" s="91"/>
      <c r="L37" s="91"/>
      <c r="M37" s="91"/>
      <c r="N37" s="91"/>
      <c r="O37" s="91"/>
      <c r="P37" s="91"/>
      <c r="Q37" s="91"/>
      <c r="R37" s="91"/>
      <c r="S37" s="91"/>
      <c r="T37" s="91"/>
      <c r="U37" s="91"/>
      <c r="V37" s="50">
        <v>0.5</v>
      </c>
      <c r="W37" s="92"/>
    </row>
    <row r="38" spans="1:23" x14ac:dyDescent="0.15">
      <c r="A38" s="17" t="s">
        <v>108</v>
      </c>
      <c r="B38" s="49" t="s">
        <v>93</v>
      </c>
      <c r="C38" s="50"/>
      <c r="D38" s="91"/>
      <c r="E38" s="91"/>
      <c r="F38" s="91"/>
      <c r="G38" s="91"/>
      <c r="H38" s="91"/>
      <c r="I38" s="91"/>
      <c r="J38" s="91"/>
      <c r="K38" s="91"/>
      <c r="L38" s="91"/>
      <c r="M38" s="91"/>
      <c r="N38" s="91"/>
      <c r="O38" s="91"/>
      <c r="P38" s="91"/>
      <c r="Q38" s="91"/>
      <c r="R38" s="91"/>
      <c r="S38" s="91"/>
      <c r="T38" s="91"/>
      <c r="U38" s="91"/>
      <c r="V38" s="50">
        <v>0.5</v>
      </c>
      <c r="W38" s="92"/>
    </row>
    <row r="39" spans="1:23" x14ac:dyDescent="0.15">
      <c r="A39" s="49" t="s">
        <v>109</v>
      </c>
      <c r="B39" s="84" t="s">
        <v>113</v>
      </c>
      <c r="C39" s="92"/>
      <c r="D39" s="92"/>
      <c r="E39" s="92"/>
      <c r="F39" s="92"/>
      <c r="G39" s="92"/>
      <c r="H39" s="92"/>
      <c r="I39" s="92"/>
      <c r="J39" s="92"/>
      <c r="K39" s="92"/>
      <c r="L39" s="92"/>
      <c r="M39" s="92"/>
      <c r="N39" s="92"/>
      <c r="O39" s="92"/>
      <c r="P39" s="92"/>
      <c r="Q39" s="92"/>
      <c r="R39" s="92"/>
      <c r="S39" s="50"/>
      <c r="T39" s="92"/>
      <c r="U39" s="92"/>
      <c r="V39" s="92"/>
      <c r="W39" s="50">
        <v>0.5</v>
      </c>
    </row>
    <row r="40" spans="1:23" x14ac:dyDescent="0.15">
      <c r="A40" s="49" t="s">
        <v>110</v>
      </c>
      <c r="B40" s="84" t="s">
        <v>113</v>
      </c>
      <c r="C40" s="92"/>
      <c r="D40" s="92"/>
      <c r="E40" s="92"/>
      <c r="F40" s="92"/>
      <c r="G40" s="92"/>
      <c r="H40" s="92"/>
      <c r="I40" s="92"/>
      <c r="J40" s="92"/>
      <c r="K40" s="92"/>
      <c r="L40" s="92"/>
      <c r="M40" s="92"/>
      <c r="N40" s="92"/>
      <c r="O40" s="92"/>
      <c r="P40" s="92"/>
      <c r="Q40" s="92"/>
      <c r="R40" s="92"/>
      <c r="S40" s="50"/>
      <c r="T40" s="92"/>
      <c r="U40" s="92"/>
      <c r="V40" s="92"/>
      <c r="W40" s="50">
        <v>0.5</v>
      </c>
    </row>
    <row r="41" spans="1:23" x14ac:dyDescent="0.15">
      <c r="A41" s="49" t="s">
        <v>171</v>
      </c>
      <c r="B41" s="84" t="s">
        <v>157</v>
      </c>
      <c r="C41" s="92"/>
      <c r="D41" s="92"/>
      <c r="E41" s="92"/>
      <c r="F41" s="92"/>
      <c r="G41" s="92"/>
      <c r="H41" s="92"/>
      <c r="I41" s="92"/>
      <c r="J41" s="92"/>
      <c r="K41" s="92"/>
      <c r="L41" s="92"/>
      <c r="M41" s="92"/>
      <c r="N41" s="92"/>
      <c r="O41" s="92"/>
      <c r="P41" s="92"/>
      <c r="Q41" s="92"/>
      <c r="R41" s="92"/>
      <c r="S41" s="92"/>
      <c r="T41" s="92"/>
      <c r="U41" s="92"/>
      <c r="V41" s="48">
        <v>0.33333333333333331</v>
      </c>
      <c r="W41" s="92"/>
    </row>
    <row r="42" spans="1:23" x14ac:dyDescent="0.15">
      <c r="A42" s="49" t="s">
        <v>172</v>
      </c>
      <c r="B42" s="84" t="s">
        <v>157</v>
      </c>
      <c r="C42" s="92"/>
      <c r="D42" s="92"/>
      <c r="E42" s="92"/>
      <c r="F42" s="92"/>
      <c r="G42" s="92"/>
      <c r="H42" s="92"/>
      <c r="I42" s="92"/>
      <c r="J42" s="92"/>
      <c r="K42" s="92"/>
      <c r="L42" s="92"/>
      <c r="M42" s="92"/>
      <c r="N42" s="92"/>
      <c r="O42" s="92"/>
      <c r="P42" s="92"/>
      <c r="Q42" s="92"/>
      <c r="R42" s="92"/>
      <c r="S42" s="92"/>
      <c r="T42" s="92"/>
      <c r="U42" s="92"/>
      <c r="V42" s="48">
        <v>0.33333333333333331</v>
      </c>
      <c r="W42" s="92"/>
    </row>
  </sheetData>
  <mergeCells count="2">
    <mergeCell ref="A3:A4"/>
    <mergeCell ref="B3:B4"/>
  </mergeCells>
  <phoneticPr fontId="2"/>
  <printOptions horizontalCentered="1"/>
  <pageMargins left="0.59055118110236227" right="0.59055118110236227" top="0.59055118110236227" bottom="0.59055118110236227" header="0.39370078740157483" footer="0.39370078740157483"/>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F88A1-5ABE-4A5D-BCCC-00617EEC7D8B}">
  <dimension ref="A1:E30"/>
  <sheetViews>
    <sheetView workbookViewId="0">
      <selection activeCell="C7" sqref="C7"/>
    </sheetView>
  </sheetViews>
  <sheetFormatPr defaultRowHeight="13.5" x14ac:dyDescent="0.15"/>
  <cols>
    <col min="1" max="1" width="83.25" bestFit="1" customWidth="1"/>
    <col min="2" max="2" width="13" bestFit="1" customWidth="1"/>
    <col min="3" max="3" width="11.375" bestFit="1" customWidth="1"/>
    <col min="4" max="4" width="10.25" bestFit="1" customWidth="1"/>
  </cols>
  <sheetData>
    <row r="1" spans="1:5" x14ac:dyDescent="0.15">
      <c r="B1" t="s">
        <v>138</v>
      </c>
    </row>
    <row r="2" spans="1:5" x14ac:dyDescent="0.15">
      <c r="A2" t="s">
        <v>119</v>
      </c>
      <c r="B2" s="116">
        <v>16500000</v>
      </c>
      <c r="E2" t="s">
        <v>141</v>
      </c>
    </row>
    <row r="3" spans="1:5" x14ac:dyDescent="0.15">
      <c r="A3" t="s">
        <v>139</v>
      </c>
      <c r="B3" s="116">
        <v>16500000</v>
      </c>
      <c r="E3" t="s">
        <v>141</v>
      </c>
    </row>
    <row r="4" spans="1:5" x14ac:dyDescent="0.15">
      <c r="A4" t="s">
        <v>120</v>
      </c>
      <c r="B4" s="116"/>
    </row>
    <row r="5" spans="1:5" x14ac:dyDescent="0.15">
      <c r="A5" t="s">
        <v>142</v>
      </c>
      <c r="B5" s="116">
        <v>10198000</v>
      </c>
    </row>
    <row r="6" spans="1:5" x14ac:dyDescent="0.15">
      <c r="A6" t="s">
        <v>143</v>
      </c>
      <c r="B6" s="116">
        <v>8543000</v>
      </c>
    </row>
    <row r="7" spans="1:5" x14ac:dyDescent="0.15">
      <c r="A7" t="s">
        <v>144</v>
      </c>
      <c r="B7" s="116">
        <v>440000</v>
      </c>
    </row>
    <row r="8" spans="1:5" x14ac:dyDescent="0.15">
      <c r="A8" t="s">
        <v>121</v>
      </c>
      <c r="B8" s="116">
        <v>1426000</v>
      </c>
    </row>
    <row r="9" spans="1:5" x14ac:dyDescent="0.15">
      <c r="A9" t="s">
        <v>133</v>
      </c>
      <c r="B9" s="116">
        <v>4241000</v>
      </c>
    </row>
    <row r="10" spans="1:5" x14ac:dyDescent="0.15">
      <c r="A10" t="s">
        <v>134</v>
      </c>
      <c r="B10" s="116"/>
    </row>
    <row r="11" spans="1:5" x14ac:dyDescent="0.15">
      <c r="A11" t="s">
        <v>135</v>
      </c>
      <c r="B11" s="116">
        <v>20000000</v>
      </c>
    </row>
    <row r="12" spans="1:5" x14ac:dyDescent="0.15">
      <c r="A12" t="s">
        <v>122</v>
      </c>
      <c r="B12" s="116">
        <v>1870000</v>
      </c>
    </row>
    <row r="13" spans="1:5" x14ac:dyDescent="0.15">
      <c r="A13" t="s">
        <v>136</v>
      </c>
      <c r="B13" s="116">
        <v>1100000</v>
      </c>
    </row>
    <row r="14" spans="1:5" x14ac:dyDescent="0.15">
      <c r="A14" t="s">
        <v>123</v>
      </c>
      <c r="B14" s="116">
        <v>16500000</v>
      </c>
      <c r="E14" t="s">
        <v>141</v>
      </c>
    </row>
    <row r="15" spans="1:5" x14ac:dyDescent="0.15">
      <c r="A15" t="s">
        <v>124</v>
      </c>
      <c r="B15" s="116"/>
      <c r="E15" t="s">
        <v>141</v>
      </c>
    </row>
    <row r="16" spans="1:5" x14ac:dyDescent="0.15">
      <c r="A16" t="s">
        <v>125</v>
      </c>
      <c r="B16" s="116"/>
      <c r="E16" t="s">
        <v>141</v>
      </c>
    </row>
    <row r="17" spans="1:5" x14ac:dyDescent="0.15">
      <c r="A17" t="s">
        <v>126</v>
      </c>
      <c r="B17" s="116">
        <v>478000</v>
      </c>
    </row>
    <row r="18" spans="1:5" x14ac:dyDescent="0.15">
      <c r="A18" t="s">
        <v>140</v>
      </c>
      <c r="B18" s="116">
        <v>478000</v>
      </c>
    </row>
    <row r="19" spans="1:5" x14ac:dyDescent="0.15">
      <c r="A19" t="s">
        <v>127</v>
      </c>
      <c r="B19" s="116">
        <v>55000000</v>
      </c>
      <c r="E19" t="s">
        <v>141</v>
      </c>
    </row>
    <row r="20" spans="1:5" x14ac:dyDescent="0.15">
      <c r="A20" t="s">
        <v>137</v>
      </c>
      <c r="B20" s="116">
        <v>27500000</v>
      </c>
      <c r="E20" t="s">
        <v>141</v>
      </c>
    </row>
    <row r="21" spans="1:5" x14ac:dyDescent="0.15">
      <c r="A21" t="s">
        <v>128</v>
      </c>
      <c r="B21" s="116"/>
      <c r="E21" t="s">
        <v>141</v>
      </c>
    </row>
    <row r="22" spans="1:5" x14ac:dyDescent="0.15">
      <c r="A22" t="s">
        <v>150</v>
      </c>
      <c r="B22" s="116">
        <v>7857000</v>
      </c>
      <c r="C22" s="116">
        <v>15714000</v>
      </c>
      <c r="E22" t="s">
        <v>141</v>
      </c>
    </row>
    <row r="23" spans="1:5" x14ac:dyDescent="0.15">
      <c r="A23" t="s">
        <v>129</v>
      </c>
      <c r="B23" s="116">
        <v>7857000</v>
      </c>
      <c r="C23" s="116">
        <v>15714000</v>
      </c>
      <c r="E23" t="s">
        <v>141</v>
      </c>
    </row>
    <row r="24" spans="1:5" x14ac:dyDescent="0.15">
      <c r="A24" t="s">
        <v>130</v>
      </c>
      <c r="B24" s="116">
        <v>233000</v>
      </c>
    </row>
    <row r="25" spans="1:5" x14ac:dyDescent="0.15">
      <c r="A25" t="s">
        <v>131</v>
      </c>
      <c r="B25" s="116">
        <v>17035000</v>
      </c>
      <c r="E25" t="s">
        <v>141</v>
      </c>
    </row>
    <row r="26" spans="1:5" x14ac:dyDescent="0.15">
      <c r="A26" t="s">
        <v>147</v>
      </c>
      <c r="B26" s="116">
        <v>20000000</v>
      </c>
      <c r="C26" s="116">
        <v>10000000</v>
      </c>
      <c r="D26" s="116">
        <v>30000000</v>
      </c>
      <c r="E26" t="s">
        <v>141</v>
      </c>
    </row>
    <row r="27" spans="1:5" x14ac:dyDescent="0.15">
      <c r="A27" t="s">
        <v>145</v>
      </c>
      <c r="B27" s="116">
        <v>37180000</v>
      </c>
      <c r="C27" s="116">
        <v>53700000</v>
      </c>
      <c r="D27" s="116">
        <v>90880000</v>
      </c>
      <c r="E27" t="s">
        <v>141</v>
      </c>
    </row>
    <row r="28" spans="1:5" x14ac:dyDescent="0.15">
      <c r="A28" t="s">
        <v>146</v>
      </c>
      <c r="B28" s="116">
        <v>71191000</v>
      </c>
      <c r="E28" t="s">
        <v>141</v>
      </c>
    </row>
    <row r="29" spans="1:5" x14ac:dyDescent="0.15">
      <c r="A29" t="s">
        <v>132</v>
      </c>
      <c r="B29" s="116">
        <v>212000</v>
      </c>
    </row>
    <row r="30" spans="1:5" x14ac:dyDescent="0.15">
      <c r="A30" t="s">
        <v>158</v>
      </c>
      <c r="B30" s="116">
        <v>16500000</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59</vt:i4>
      </vt:variant>
    </vt:vector>
  </HeadingPairs>
  <TitlesOfParts>
    <vt:vector size="63" baseType="lpstr">
      <vt:lpstr>設備 (間接補助)</vt:lpstr>
      <vt:lpstr>事業区分</vt:lpstr>
      <vt:lpstr>補助率</vt:lpstr>
      <vt:lpstr>基準額</vt:lpstr>
      <vt:lpstr>_１__ア</vt:lpstr>
      <vt:lpstr>_１__イ</vt:lpstr>
      <vt:lpstr>_１０__ア</vt:lpstr>
      <vt:lpstr>_１０__イ</vt:lpstr>
      <vt:lpstr>_１１</vt:lpstr>
      <vt:lpstr>_１２__ア</vt:lpstr>
      <vt:lpstr>_１２__イ</vt:lpstr>
      <vt:lpstr>_１３__ア</vt:lpstr>
      <vt:lpstr>_１３__イ</vt:lpstr>
      <vt:lpstr>_１５__ア</vt:lpstr>
      <vt:lpstr>_１５__イ</vt:lpstr>
      <vt:lpstr>_１６__ア</vt:lpstr>
      <vt:lpstr>_１６__イ</vt:lpstr>
      <vt:lpstr>_１７__ア</vt:lpstr>
      <vt:lpstr>_１８__ア</vt:lpstr>
      <vt:lpstr>_１８__イ</vt:lpstr>
      <vt:lpstr>_１９__ア</vt:lpstr>
      <vt:lpstr>_１９__イ</vt:lpstr>
      <vt:lpstr>_２__ア</vt:lpstr>
      <vt:lpstr>_２__イ</vt:lpstr>
      <vt:lpstr>_２__ウ</vt:lpstr>
      <vt:lpstr>_２__エ</vt:lpstr>
      <vt:lpstr>_２１__ア</vt:lpstr>
      <vt:lpstr>_２１__イ</vt:lpstr>
      <vt:lpstr>_３__ア</vt:lpstr>
      <vt:lpstr>_３__イ</vt:lpstr>
      <vt:lpstr>_３__ウ</vt:lpstr>
      <vt:lpstr>_３__エ</vt:lpstr>
      <vt:lpstr>_４</vt:lpstr>
      <vt:lpstr>_５__ア</vt:lpstr>
      <vt:lpstr>_５__イ</vt:lpstr>
      <vt:lpstr>_６</vt:lpstr>
      <vt:lpstr>_７</vt:lpstr>
      <vt:lpstr>_８__ア</vt:lpstr>
      <vt:lpstr>_８__イ</vt:lpstr>
      <vt:lpstr>_９__ア</vt:lpstr>
      <vt:lpstr>_９__イ</vt:lpstr>
      <vt:lpstr>ICTを活用した産科医師少数地域に対する妊産婦モニタリング支援設備整備事業</vt:lpstr>
      <vt:lpstr>'設備 (間接補助)'!Print_Area</vt:lpstr>
      <vt:lpstr>へき地・離島診療支援システム設備</vt:lpstr>
      <vt:lpstr>へき地医療拠点病院設備</vt:lpstr>
      <vt:lpstr>へき地患者輸送車_艇_</vt:lpstr>
      <vt:lpstr>へき地巡回診療車_船_</vt:lpstr>
      <vt:lpstr>へき地診療所</vt:lpstr>
      <vt:lpstr>へき地診療所医療機器整備費</vt:lpstr>
      <vt:lpstr>へき地保健指導所設備</vt:lpstr>
      <vt:lpstr>奄美群島医療施設設備</vt:lpstr>
      <vt:lpstr>遠隔医療設備</vt:lpstr>
      <vt:lpstr>沖縄医療施設設備整備事業</vt:lpstr>
      <vt:lpstr>過疎地域等特定診療所設備</vt:lpstr>
      <vt:lpstr>解剖・死亡時画像診断等設備</vt:lpstr>
      <vt:lpstr>在宅人工呼吸器使用者非常用電源整備事業</vt:lpstr>
      <vt:lpstr>死亡時画像診断システム等設備医療機器整備費</vt:lpstr>
      <vt:lpstr>実践的手術手技向上研修実施機関設備</vt:lpstr>
      <vt:lpstr>重点医師偏在対策支援区域における診療所の承継・開業支援</vt:lpstr>
      <vt:lpstr>分娩設備取扱施設</vt:lpstr>
      <vt:lpstr>離島歯科巡回診療設備</vt:lpstr>
      <vt:lpstr>離島等患者宿泊施設設備</vt:lpstr>
      <vt:lpstr>臨床研修病院支援システム設備</vt:lpstr>
    </vt:vector>
  </TitlesOfParts>
  <Company>厚生省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東海林　芙優花</cp:lastModifiedBy>
  <cp:lastPrinted>2026-04-01T07:34:31Z</cp:lastPrinted>
  <dcterms:created xsi:type="dcterms:W3CDTF">2000-07-04T04:40:42Z</dcterms:created>
  <dcterms:modified xsi:type="dcterms:W3CDTF">2026-04-01T07:35:48Z</dcterms:modified>
</cp:coreProperties>
</file>