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4 地域医療第一班\03 周産期医療\★R7国補正（産科・小児科医療機関等支援事業）\08　事業計画\02　県機関に依頼\01　起案\"/>
    </mc:Choice>
  </mc:AlternateContent>
  <xr:revisionPtr revIDLastSave="0" documentId="13_ncr:1_{AAB825E9-D759-4512-88D3-5FC83AC0B97F}" xr6:coauthVersionLast="47" xr6:coauthVersionMax="47" xr10:uidLastSave="{00000000-0000-0000-0000-000000000000}"/>
  <bookViews>
    <workbookView xWindow="-20520" yWindow="-120" windowWidth="20640" windowHeight="11040" xr2:uid="{C867DADF-5891-49FD-A40F-5777D1A1C48E}"/>
  </bookViews>
  <sheets>
    <sheet name="小児医療施設支援事業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小児医療施設支援事業!$A$1:$S$17</definedName>
    <definedName name="_xlnm.Print_Area">#REF!</definedName>
    <definedName name="_xlnm.Print_Titles" localSheetId="0">小児医療施設支援事業!$1:$3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K13" i="1"/>
  <c r="N15" i="1"/>
  <c r="M15" i="1"/>
  <c r="K15" i="1"/>
  <c r="G15" i="1"/>
  <c r="M14" i="1"/>
  <c r="K14" i="1"/>
  <c r="G14" i="1"/>
  <c r="M13" i="1"/>
  <c r="G13" i="1"/>
  <c r="P15" i="1" l="1"/>
  <c r="N14" i="1"/>
  <c r="P14" i="1" s="1"/>
  <c r="N13" i="1"/>
  <c r="P13" i="1" s="1"/>
</calcChain>
</file>

<file path=xl/sharedStrings.xml><?xml version="1.0" encoding="utf-8"?>
<sst xmlns="http://schemas.openxmlformats.org/spreadsheetml/2006/main" count="54" uniqueCount="44">
  <si>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3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</si>
  <si>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3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</si>
  <si>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3"/>
  </si>
  <si>
    <t>No</t>
  </si>
  <si>
    <t>医療機関名</t>
    <rPh sb="0" eb="2">
      <t>イリョウ</t>
    </rPh>
    <rPh sb="2" eb="4">
      <t>キカン</t>
    </rPh>
    <rPh sb="4" eb="5">
      <t>メイ</t>
    </rPh>
    <phoneticPr fontId="8"/>
  </si>
  <si>
    <t>小児中核病院
小児地域医療センターのいずれか</t>
    <phoneticPr fontId="8"/>
  </si>
  <si>
    <t>令和６年度における入院患者数（15歳未満）が、令和５年度における入院患者数（15歳未満）の前年比（ｰ２％以上、ｰ10％が上限）</t>
    <rPh sb="9" eb="11">
      <t>ニュウイン</t>
    </rPh>
    <rPh sb="11" eb="14">
      <t>カンジャスウ</t>
    </rPh>
    <rPh sb="40" eb="41">
      <t>サイ</t>
    </rPh>
    <rPh sb="41" eb="43">
      <t>ミマン</t>
    </rPh>
    <rPh sb="45" eb="47">
      <t>ゼンネン</t>
    </rPh>
    <rPh sb="47" eb="48">
      <t>ヒ</t>
    </rPh>
    <rPh sb="52" eb="54">
      <t>イジョウ</t>
    </rPh>
    <rPh sb="60" eb="62">
      <t>ジョウゲン</t>
    </rPh>
    <phoneticPr fontId="3"/>
  </si>
  <si>
    <t>入院患者減少率
（２～10で選択）
※小数点以下は切り捨て</t>
    <rPh sb="0" eb="2">
      <t>ニュウイン</t>
    </rPh>
    <rPh sb="2" eb="4">
      <t>カンジャ</t>
    </rPh>
    <rPh sb="14" eb="16">
      <t>センタク</t>
    </rPh>
    <rPh sb="19" eb="22">
      <t>ショウスウテン</t>
    </rPh>
    <rPh sb="22" eb="24">
      <t>イカ</t>
    </rPh>
    <rPh sb="25" eb="26">
      <t>キ</t>
    </rPh>
    <rPh sb="27" eb="28">
      <t>ス</t>
    </rPh>
    <phoneticPr fontId="8"/>
  </si>
  <si>
    <t>小児入院医療管理料１～３の届出病床のうち、病院の運用規定等により小児専用として指定されている数</t>
    <rPh sb="15" eb="17">
      <t>ビョウショウ</t>
    </rPh>
    <rPh sb="21" eb="23">
      <t>ビョウイン</t>
    </rPh>
    <rPh sb="24" eb="26">
      <t>ウンヨウ</t>
    </rPh>
    <rPh sb="26" eb="28">
      <t>キテイ</t>
    </rPh>
    <rPh sb="28" eb="29">
      <t>トウ</t>
    </rPh>
    <rPh sb="32" eb="34">
      <t>ショウニ</t>
    </rPh>
    <rPh sb="34" eb="36">
      <t>センヨウ</t>
    </rPh>
    <rPh sb="39" eb="41">
      <t>シテイ</t>
    </rPh>
    <rPh sb="46" eb="47">
      <t>カズ</t>
    </rPh>
    <phoneticPr fontId="8"/>
  </si>
  <si>
    <t>補助単価</t>
    <rPh sb="0" eb="2">
      <t>ホジョ</t>
    </rPh>
    <rPh sb="2" eb="4">
      <t>タンカ</t>
    </rPh>
    <phoneticPr fontId="8"/>
  </si>
  <si>
    <t>基準額</t>
    <rPh sb="0" eb="2">
      <t>キジュン</t>
    </rPh>
    <rPh sb="2" eb="3">
      <t>ガク</t>
    </rPh>
    <phoneticPr fontId="8"/>
  </si>
  <si>
    <t>対象経費の
支出予定額</t>
    <phoneticPr fontId="8"/>
  </si>
  <si>
    <t>選定額</t>
    <phoneticPr fontId="8"/>
  </si>
  <si>
    <t>国庫補助
基本額</t>
    <phoneticPr fontId="8"/>
  </si>
  <si>
    <t>国庫補助
所要額
（千円未満切り捨て）</t>
    <rPh sb="0" eb="2">
      <t>コッコ</t>
    </rPh>
    <rPh sb="2" eb="4">
      <t>ホジョ</t>
    </rPh>
    <rPh sb="5" eb="7">
      <t>ショヨウ</t>
    </rPh>
    <rPh sb="7" eb="8">
      <t>ガク</t>
    </rPh>
    <rPh sb="10" eb="11">
      <t>セン</t>
    </rPh>
    <rPh sb="11" eb="14">
      <t>エンミマン</t>
    </rPh>
    <rPh sb="14" eb="15">
      <t>キ</t>
    </rPh>
    <rPh sb="16" eb="17">
      <t>ス</t>
    </rPh>
    <phoneticPr fontId="3"/>
  </si>
  <si>
    <t>備考</t>
  </si>
  <si>
    <t>A</t>
    <phoneticPr fontId="8"/>
  </si>
  <si>
    <t>B</t>
    <phoneticPr fontId="8"/>
  </si>
  <si>
    <t>C</t>
    <phoneticPr fontId="8"/>
  </si>
  <si>
    <t>D＝A*B*C</t>
    <phoneticPr fontId="8"/>
  </si>
  <si>
    <t>E</t>
    <phoneticPr fontId="8"/>
  </si>
  <si>
    <t>F=E*A/100</t>
    <phoneticPr fontId="8"/>
  </si>
  <si>
    <t>G＝D,Fの最少額</t>
    <rPh sb="6" eb="8">
      <t>サイショウ</t>
    </rPh>
    <rPh sb="8" eb="9">
      <t>ガク</t>
    </rPh>
    <phoneticPr fontId="8"/>
  </si>
  <si>
    <t>選択</t>
    <rPh sb="0" eb="2">
      <t>センタク</t>
    </rPh>
    <phoneticPr fontId="3"/>
  </si>
  <si>
    <t>人</t>
    <rPh sb="0" eb="1">
      <t>ニン</t>
    </rPh>
    <phoneticPr fontId="8"/>
  </si>
  <si>
    <t>％</t>
    <phoneticPr fontId="8"/>
  </si>
  <si>
    <t>床</t>
    <rPh sb="0" eb="1">
      <t>ユカ</t>
    </rPh>
    <phoneticPr fontId="8"/>
  </si>
  <si>
    <t>円</t>
    <rPh sb="0" eb="1">
      <t>エン</t>
    </rPh>
    <phoneticPr fontId="8"/>
  </si>
  <si>
    <t>記入例１</t>
    <rPh sb="0" eb="2">
      <t>キニュウ</t>
    </rPh>
    <rPh sb="2" eb="3">
      <t>レイ</t>
    </rPh>
    <phoneticPr fontId="3"/>
  </si>
  <si>
    <t>厚生病院</t>
    <rPh sb="0" eb="2">
      <t>コウセイ</t>
    </rPh>
    <rPh sb="2" eb="4">
      <t>ビョウイン</t>
    </rPh>
    <phoneticPr fontId="3"/>
  </si>
  <si>
    <t>小児中核病院</t>
    <rPh sb="0" eb="2">
      <t>ショウニ</t>
    </rPh>
    <rPh sb="2" eb="4">
      <t>チュウカク</t>
    </rPh>
    <rPh sb="4" eb="6">
      <t>ビョウイン</t>
    </rPh>
    <phoneticPr fontId="8"/>
  </si>
  <si>
    <t>記入例２</t>
    <rPh sb="0" eb="2">
      <t>キニュウ</t>
    </rPh>
    <rPh sb="2" eb="3">
      <t>レイ</t>
    </rPh>
    <phoneticPr fontId="3"/>
  </si>
  <si>
    <t>労働病院</t>
    <rPh sb="0" eb="2">
      <t>ロウドウ</t>
    </rPh>
    <rPh sb="2" eb="4">
      <t>ビョウイン</t>
    </rPh>
    <phoneticPr fontId="3"/>
  </si>
  <si>
    <t>小児地域医療センター</t>
    <rPh sb="0" eb="2">
      <t>ショウニ</t>
    </rPh>
    <rPh sb="2" eb="4">
      <t>チイキ</t>
    </rPh>
    <rPh sb="4" eb="6">
      <t>イリョウ</t>
    </rPh>
    <phoneticPr fontId="8"/>
  </si>
  <si>
    <t>　</t>
  </si>
  <si>
    <t>患者減少率（２～10）</t>
    <rPh sb="0" eb="2">
      <t>カンジャ</t>
    </rPh>
    <phoneticPr fontId="8"/>
  </si>
  <si>
    <r>
      <t>厚労省記載もしくは自動計算される箇所</t>
    </r>
    <r>
      <rPr>
        <b/>
        <sz val="11"/>
        <color rgb="FFFF0000"/>
        <rFont val="メイリオ"/>
        <family val="3"/>
        <charset val="128"/>
      </rPr>
      <t>（入力不要）</t>
    </r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3"/>
  </si>
  <si>
    <t>宮城県</t>
    <rPh sb="0" eb="3">
      <t>ミヤギケン</t>
    </rPh>
    <phoneticPr fontId="3"/>
  </si>
  <si>
    <r>
      <rPr>
        <b/>
        <sz val="11"/>
        <rFont val="メイリオ"/>
        <family val="3"/>
        <charset val="128"/>
      </rPr>
      <t>令和５年度</t>
    </r>
    <r>
      <rPr>
        <sz val="11"/>
        <rFont val="メイリオ"/>
        <family val="3"/>
        <charset val="128"/>
      </rPr>
      <t>における15歳未満の入院患者数</t>
    </r>
    <phoneticPr fontId="8"/>
  </si>
  <si>
    <r>
      <rPr>
        <b/>
        <sz val="11"/>
        <rFont val="メイリオ"/>
        <family val="3"/>
        <charset val="128"/>
      </rPr>
      <t>令和６年度</t>
    </r>
    <r>
      <rPr>
        <sz val="11"/>
        <rFont val="メイリオ"/>
        <family val="3"/>
        <charset val="128"/>
      </rPr>
      <t>における15歳未満の入院患者数</t>
    </r>
    <phoneticPr fontId="8"/>
  </si>
  <si>
    <t>G</t>
    <phoneticPr fontId="8"/>
  </si>
  <si>
    <t>J=G×補助率１/２</t>
    <rPh sb="4" eb="6">
      <t>ホジョ</t>
    </rPh>
    <rPh sb="6" eb="7">
      <t>リツ</t>
    </rPh>
    <phoneticPr fontId="8"/>
  </si>
  <si>
    <r>
      <rPr>
        <b/>
        <sz val="11"/>
        <color rgb="FFFF0000"/>
        <rFont val="メイリオ"/>
        <family val="3"/>
        <charset val="128"/>
      </rPr>
      <t>令和７年度のB欄の病床に</t>
    </r>
    <r>
      <rPr>
        <sz val="11"/>
        <rFont val="メイリオ"/>
        <family val="3"/>
        <charset val="128"/>
      </rPr>
      <t>従事する医師・看護師・看護補助者に係る下記の経費
・職員基本給
・職員諸手当
・諸謝金
・社会保険料</t>
    </r>
    <rPh sb="0" eb="2">
      <t>レイワ</t>
    </rPh>
    <rPh sb="3" eb="5">
      <t>ネンド</t>
    </rPh>
    <rPh sb="7" eb="8">
      <t>ラン</t>
    </rPh>
    <rPh sb="9" eb="11">
      <t>ビョウショウ</t>
    </rPh>
    <rPh sb="12" eb="14">
      <t>ジュウジ</t>
    </rPh>
    <rPh sb="16" eb="18">
      <t>イシ</t>
    </rPh>
    <rPh sb="19" eb="22">
      <t>カンゴシ</t>
    </rPh>
    <rPh sb="23" eb="25">
      <t>カンゴ</t>
    </rPh>
    <rPh sb="25" eb="28">
      <t>ホジョシャ</t>
    </rPh>
    <phoneticPr fontId="8"/>
  </si>
  <si>
    <t>※見込み額を入力願います。</t>
    <rPh sb="1" eb="3">
      <t>ミコ</t>
    </rPh>
    <rPh sb="4" eb="5">
      <t>ガク</t>
    </rPh>
    <rPh sb="6" eb="8">
      <t>ニュウリョク</t>
    </rPh>
    <rPh sb="8" eb="9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</si>
</sst>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1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name val="メイリオ"/>
      <family val="3"/>
    </font>
    <font>
      <sz val="11"/>
      <name val="メイリオ"/>
      <family val="3"/>
      <charset val="128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</cellStyleXfs>
  <cellXfs count="88">
    <xf numFmtId="0" fontId="0" fillId="0" borderId="0" xfId="0">
      <alignment vertical="center"/>
    </xf>
    <xf numFmtId="0" fontId="2" fillId="0" borderId="0" xfId="2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76" fontId="13" fillId="4" borderId="8" xfId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77" fontId="13" fillId="4" borderId="8" xfId="0" applyNumberFormat="1" applyFont="1" applyFill="1" applyBorder="1" applyAlignment="1">
      <alignment horizontal="center" vertical="center" wrapText="1"/>
    </xf>
    <xf numFmtId="177" fontId="13" fillId="2" borderId="8" xfId="0" applyNumberFormat="1" applyFont="1" applyFill="1" applyBorder="1" applyAlignment="1">
      <alignment horizontal="center" vertical="center" wrapText="1"/>
    </xf>
    <xf numFmtId="177" fontId="13" fillId="4" borderId="20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76" fontId="13" fillId="4" borderId="24" xfId="1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3" fontId="13" fillId="4" borderId="24" xfId="0" applyNumberFormat="1" applyFont="1" applyFill="1" applyBorder="1" applyAlignment="1">
      <alignment horizontal="center" vertical="center" wrapText="1"/>
    </xf>
    <xf numFmtId="177" fontId="13" fillId="4" borderId="22" xfId="0" applyNumberFormat="1" applyFont="1" applyFill="1" applyBorder="1" applyAlignment="1">
      <alignment horizontal="center" vertical="center" wrapText="1"/>
    </xf>
    <xf numFmtId="177" fontId="13" fillId="2" borderId="24" xfId="0" applyNumberFormat="1" applyFont="1" applyFill="1" applyBorder="1" applyAlignment="1">
      <alignment horizontal="center" vertical="center" wrapText="1"/>
    </xf>
    <xf numFmtId="178" fontId="11" fillId="4" borderId="22" xfId="3" applyNumberFormat="1" applyFont="1" applyFill="1" applyBorder="1" applyAlignment="1">
      <alignment horizontal="center" vertical="center" wrapText="1"/>
    </xf>
    <xf numFmtId="178" fontId="11" fillId="4" borderId="24" xfId="3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7" fontId="13" fillId="6" borderId="27" xfId="0" applyNumberFormat="1" applyFont="1" applyFill="1" applyBorder="1" applyAlignment="1">
      <alignment horizontal="center" vertical="center" wrapText="1"/>
    </xf>
    <xf numFmtId="177" fontId="13" fillId="4" borderId="7" xfId="0" applyNumberFormat="1" applyFont="1" applyFill="1" applyBorder="1" applyAlignment="1">
      <alignment horizontal="center" vertical="center" wrapText="1"/>
    </xf>
    <xf numFmtId="177" fontId="13" fillId="5" borderId="27" xfId="0" applyNumberFormat="1" applyFont="1" applyFill="1" applyBorder="1" applyAlignment="1">
      <alignment horizontal="center" vertical="center" wrapText="1"/>
    </xf>
    <xf numFmtId="0" fontId="6" fillId="0" borderId="30" xfId="0" applyFont="1" applyBorder="1">
      <alignment vertical="center"/>
    </xf>
    <xf numFmtId="0" fontId="0" fillId="0" borderId="31" xfId="0" applyBorder="1">
      <alignment vertical="center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6" fillId="0" borderId="33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0" xfId="0" applyFont="1">
      <alignment vertical="center"/>
    </xf>
    <xf numFmtId="0" fontId="9" fillId="0" borderId="35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0" fillId="2" borderId="0" xfId="0" applyFill="1">
      <alignment vertical="center"/>
    </xf>
    <xf numFmtId="0" fontId="11" fillId="2" borderId="15" xfId="0" applyFont="1" applyFill="1" applyBorder="1" applyAlignment="1">
      <alignment horizontal="center" vertical="center" wrapText="1"/>
    </xf>
    <xf numFmtId="9" fontId="13" fillId="4" borderId="38" xfId="1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177" fontId="13" fillId="4" borderId="38" xfId="0" applyNumberFormat="1" applyFont="1" applyFill="1" applyBorder="1" applyAlignment="1">
      <alignment horizontal="center" vertical="center" wrapText="1"/>
    </xf>
    <xf numFmtId="178" fontId="11" fillId="4" borderId="38" xfId="3" applyNumberFormat="1" applyFont="1" applyFill="1" applyBorder="1" applyAlignment="1">
      <alignment horizontal="center" vertical="center"/>
    </xf>
    <xf numFmtId="178" fontId="11" fillId="4" borderId="39" xfId="3" applyNumberFormat="1" applyFont="1" applyFill="1" applyBorder="1" applyAlignment="1">
      <alignment horizontal="center" vertical="center"/>
    </xf>
    <xf numFmtId="0" fontId="11" fillId="0" borderId="3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1A98F876-DAEC-4015-B76D-6AC9BFC29ADB}"/>
    <cellStyle name="標準_交付要綱（様式編②）" xfId="3" xr:uid="{F074DC2C-48AD-476C-A1B3-799D8F4C277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2F28-0314-44A6-BCD0-06F7AF6EF858}">
  <sheetPr>
    <tabColor rgb="FFFFC000"/>
    <outlinePr summaryRight="0"/>
    <pageSetUpPr fitToPage="1"/>
  </sheetPr>
  <dimension ref="A1:R33"/>
  <sheetViews>
    <sheetView showGridLines="0" tabSelected="1" view="pageBreakPreview" topLeftCell="A9" zoomScale="55" zoomScaleNormal="75" zoomScaleSheetLayoutView="55" workbookViewId="0">
      <selection activeCell="N15" sqref="N15"/>
    </sheetView>
  </sheetViews>
  <sheetFormatPr defaultRowHeight="18.75" x14ac:dyDescent="0.4"/>
  <cols>
    <col min="1" max="1" width="4.375" customWidth="1"/>
    <col min="2" max="2" width="9.375" bestFit="1" customWidth="1"/>
    <col min="3" max="3" width="43.125" customWidth="1"/>
    <col min="4" max="4" width="22.125" bestFit="1" customWidth="1"/>
    <col min="5" max="5" width="13.25" customWidth="1"/>
    <col min="6" max="6" width="12.25" customWidth="1"/>
    <col min="7" max="7" width="11.875" bestFit="1" customWidth="1"/>
    <col min="8" max="8" width="19.625" customWidth="1"/>
    <col min="9" max="9" width="23.875" customWidth="1"/>
    <col min="10" max="15" width="17.875" customWidth="1"/>
    <col min="16" max="16" width="17.625" style="67" bestFit="1" customWidth="1"/>
    <col min="17" max="17" width="17.875" style="67" customWidth="1"/>
  </cols>
  <sheetData>
    <row r="1" spans="1:18" ht="19.5" x14ac:dyDescent="0.4">
      <c r="A1" s="1"/>
      <c r="P1"/>
      <c r="Q1"/>
    </row>
    <row r="2" spans="1:18" ht="24.75" customHeight="1" thickBot="1" x14ac:dyDescent="0.45">
      <c r="P2"/>
      <c r="Q2"/>
    </row>
    <row r="3" spans="1:18" ht="47.25" customHeight="1" x14ac:dyDescent="0.4">
      <c r="B3" s="76" t="s">
        <v>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30" customHeight="1" thickBot="1" x14ac:dyDescent="0.45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30" customHeight="1" x14ac:dyDescent="0.4">
      <c r="B5" s="82" t="s">
        <v>1</v>
      </c>
      <c r="C5" s="8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0" hidden="1" customHeight="1" x14ac:dyDescent="0.4">
      <c r="B6" s="83" t="s">
        <v>2</v>
      </c>
      <c r="C6" s="8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30" customHeight="1" x14ac:dyDescent="0.4">
      <c r="B7" s="84" t="s">
        <v>36</v>
      </c>
      <c r="C7" s="8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30" customHeight="1" x14ac:dyDescent="0.4">
      <c r="B8" s="3"/>
      <c r="C8" s="3"/>
      <c r="D8" s="3"/>
      <c r="E8" s="3"/>
      <c r="F8" s="3"/>
      <c r="G8" s="3"/>
      <c r="P8"/>
      <c r="Q8"/>
    </row>
    <row r="9" spans="1:18" ht="30" customHeight="1" x14ac:dyDescent="0.4">
      <c r="B9" s="85" t="s">
        <v>37</v>
      </c>
      <c r="C9" s="86"/>
      <c r="D9" s="3"/>
      <c r="E9" s="3"/>
      <c r="F9" s="4"/>
      <c r="G9" s="4"/>
      <c r="H9" s="87"/>
      <c r="I9" s="87"/>
      <c r="J9" s="87"/>
      <c r="K9" s="5"/>
      <c r="L9" s="5"/>
      <c r="M9" s="5"/>
      <c r="N9" s="5"/>
      <c r="O9" s="5"/>
      <c r="P9" s="5"/>
      <c r="Q9" s="5"/>
      <c r="R9" s="3"/>
    </row>
    <row r="10" spans="1:18" ht="243.75" x14ac:dyDescent="0.4">
      <c r="B10" s="6" t="s">
        <v>3</v>
      </c>
      <c r="C10" s="7" t="s">
        <v>4</v>
      </c>
      <c r="D10" s="68" t="s">
        <v>5</v>
      </c>
      <c r="E10" s="8" t="s">
        <v>38</v>
      </c>
      <c r="F10" s="9" t="s">
        <v>39</v>
      </c>
      <c r="G10" s="10" t="s">
        <v>6</v>
      </c>
      <c r="H10" s="11" t="s">
        <v>7</v>
      </c>
      <c r="I10" s="12" t="s">
        <v>8</v>
      </c>
      <c r="J10" s="13" t="s">
        <v>9</v>
      </c>
      <c r="K10" s="14" t="s">
        <v>10</v>
      </c>
      <c r="L10" s="15" t="s">
        <v>42</v>
      </c>
      <c r="M10" s="14" t="s">
        <v>11</v>
      </c>
      <c r="N10" s="14" t="s">
        <v>12</v>
      </c>
      <c r="O10" s="14" t="s">
        <v>13</v>
      </c>
      <c r="P10" s="16" t="s">
        <v>14</v>
      </c>
      <c r="Q10" s="17" t="s">
        <v>15</v>
      </c>
    </row>
    <row r="11" spans="1:18" x14ac:dyDescent="0.4">
      <c r="B11" s="18"/>
      <c r="C11" s="19"/>
      <c r="D11" s="20"/>
      <c r="E11" s="21"/>
      <c r="F11" s="21"/>
      <c r="G11" s="21"/>
      <c r="H11" s="21" t="s">
        <v>16</v>
      </c>
      <c r="I11" s="20" t="s">
        <v>17</v>
      </c>
      <c r="J11" s="21" t="s">
        <v>18</v>
      </c>
      <c r="K11" s="21" t="s">
        <v>19</v>
      </c>
      <c r="L11" s="21" t="s">
        <v>20</v>
      </c>
      <c r="M11" s="21" t="s">
        <v>21</v>
      </c>
      <c r="N11" s="21" t="s">
        <v>22</v>
      </c>
      <c r="O11" s="21" t="s">
        <v>40</v>
      </c>
      <c r="P11" s="21" t="s">
        <v>41</v>
      </c>
      <c r="Q11" s="22"/>
    </row>
    <row r="12" spans="1:18" x14ac:dyDescent="0.4">
      <c r="B12" s="18"/>
      <c r="C12" s="19"/>
      <c r="D12" s="23" t="s">
        <v>23</v>
      </c>
      <c r="E12" s="24" t="s">
        <v>24</v>
      </c>
      <c r="F12" s="24" t="s">
        <v>24</v>
      </c>
      <c r="G12" s="24" t="s">
        <v>25</v>
      </c>
      <c r="H12" s="24" t="s">
        <v>23</v>
      </c>
      <c r="I12" s="23" t="s">
        <v>26</v>
      </c>
      <c r="J12" s="24" t="s">
        <v>27</v>
      </c>
      <c r="K12" s="24" t="s">
        <v>27</v>
      </c>
      <c r="L12" s="24" t="s">
        <v>27</v>
      </c>
      <c r="M12" s="24" t="s">
        <v>27</v>
      </c>
      <c r="N12" s="24" t="s">
        <v>27</v>
      </c>
      <c r="O12" s="24" t="s">
        <v>27</v>
      </c>
      <c r="P12" s="24" t="s">
        <v>27</v>
      </c>
      <c r="Q12" s="25"/>
    </row>
    <row r="13" spans="1:18" x14ac:dyDescent="0.4">
      <c r="B13" s="26" t="s">
        <v>28</v>
      </c>
      <c r="C13" s="27" t="s">
        <v>29</v>
      </c>
      <c r="D13" s="28" t="s">
        <v>30</v>
      </c>
      <c r="E13" s="28">
        <v>736</v>
      </c>
      <c r="F13" s="28">
        <v>713</v>
      </c>
      <c r="G13" s="29">
        <f>(F13-E13)/E13</f>
        <v>-3.125E-2</v>
      </c>
      <c r="H13" s="30">
        <v>3</v>
      </c>
      <c r="I13" s="28">
        <v>30</v>
      </c>
      <c r="J13" s="31">
        <v>105200</v>
      </c>
      <c r="K13" s="31">
        <f>H13*I13*J13</f>
        <v>9468000</v>
      </c>
      <c r="L13" s="32">
        <v>280000000</v>
      </c>
      <c r="M13" s="33">
        <f>L13*H13/100</f>
        <v>8400000</v>
      </c>
      <c r="N13" s="31">
        <f>MIN(K13,M13)</f>
        <v>8400000</v>
      </c>
      <c r="O13" s="31">
        <f>N13</f>
        <v>8400000</v>
      </c>
      <c r="P13" s="31">
        <f>ROUNDDOWN(O13/2,-3)</f>
        <v>4200000</v>
      </c>
      <c r="Q13" s="34"/>
    </row>
    <row r="14" spans="1:18" ht="19.5" thickBot="1" x14ac:dyDescent="0.45">
      <c r="B14" s="35" t="s">
        <v>31</v>
      </c>
      <c r="C14" s="36" t="s">
        <v>32</v>
      </c>
      <c r="D14" s="39" t="s">
        <v>33</v>
      </c>
      <c r="E14" s="37">
        <v>521</v>
      </c>
      <c r="F14" s="37">
        <v>428</v>
      </c>
      <c r="G14" s="38">
        <f>(F14-E14)/E14</f>
        <v>-0.1785028790786948</v>
      </c>
      <c r="H14" s="39">
        <v>10</v>
      </c>
      <c r="I14" s="39">
        <v>18</v>
      </c>
      <c r="J14" s="40">
        <v>105200</v>
      </c>
      <c r="K14" s="41">
        <f t="shared" ref="K14:K15" si="0">H14*I14*J14</f>
        <v>18936000</v>
      </c>
      <c r="L14" s="42">
        <v>240000000</v>
      </c>
      <c r="M14" s="41">
        <f t="shared" ref="M14" si="1">L14*H14/100</f>
        <v>24000000</v>
      </c>
      <c r="N14" s="43">
        <f t="shared" ref="N14" si="2">MIN(K14,M14)</f>
        <v>18936000</v>
      </c>
      <c r="O14" s="44">
        <f>N14</f>
        <v>18936000</v>
      </c>
      <c r="P14" s="41">
        <f t="shared" ref="P14" si="3">ROUNDDOWN(O14/2,-3)</f>
        <v>9468000</v>
      </c>
      <c r="Q14" s="45"/>
    </row>
    <row r="15" spans="1:18" ht="96" customHeight="1" x14ac:dyDescent="0.4">
      <c r="B15" s="46">
        <v>1</v>
      </c>
      <c r="C15" s="47"/>
      <c r="D15" s="49"/>
      <c r="E15" s="48"/>
      <c r="F15" s="48"/>
      <c r="G15" s="69" t="e">
        <f t="shared" ref="G15" si="4">(F15-E15)/E15</f>
        <v>#DIV/0!</v>
      </c>
      <c r="H15" s="70"/>
      <c r="I15" s="49"/>
      <c r="J15" s="50">
        <v>105200</v>
      </c>
      <c r="K15" s="51">
        <f t="shared" si="0"/>
        <v>0</v>
      </c>
      <c r="L15" s="52"/>
      <c r="M15" s="72">
        <f>L15*H15/100</f>
        <v>0</v>
      </c>
      <c r="N15" s="73">
        <f>MIN(K15,M15)</f>
        <v>0</v>
      </c>
      <c r="O15" s="74">
        <f>N15</f>
        <v>0</v>
      </c>
      <c r="P15" s="72">
        <f>ROUNDDOWN(O15/2,-3)</f>
        <v>0</v>
      </c>
      <c r="Q15" s="75" t="s">
        <v>34</v>
      </c>
    </row>
    <row r="16" spans="1:18" x14ac:dyDescent="0.4">
      <c r="L16" s="71" t="s">
        <v>43</v>
      </c>
      <c r="P16"/>
      <c r="Q16"/>
    </row>
    <row r="17" spans="4:18" x14ac:dyDescent="0.4">
      <c r="P17"/>
      <c r="Q17"/>
    </row>
    <row r="18" spans="4:18" ht="19.5" thickBot="1" x14ac:dyDescent="0.45">
      <c r="P18"/>
      <c r="Q18"/>
    </row>
    <row r="19" spans="4:18" ht="20.25" thickTop="1" thickBot="1" x14ac:dyDescent="0.45">
      <c r="D19" s="53" t="s">
        <v>30</v>
      </c>
      <c r="E19" s="3"/>
      <c r="H19" s="54" t="s">
        <v>35</v>
      </c>
      <c r="P19"/>
      <c r="Q19"/>
    </row>
    <row r="20" spans="4:18" ht="18.75" customHeight="1" thickTop="1" thickBot="1" x14ac:dyDescent="0.45">
      <c r="D20" s="53" t="s">
        <v>33</v>
      </c>
      <c r="E20" s="3"/>
      <c r="H20" s="55">
        <v>2</v>
      </c>
      <c r="I20" s="56"/>
      <c r="J20" s="56"/>
      <c r="K20" s="56"/>
      <c r="L20" s="56"/>
      <c r="M20" s="56"/>
      <c r="N20" s="56"/>
      <c r="O20" s="56"/>
      <c r="P20" s="56"/>
      <c r="Q20" s="56"/>
      <c r="R20" s="57"/>
    </row>
    <row r="21" spans="4:18" ht="18.75" customHeight="1" thickTop="1" x14ac:dyDescent="0.4">
      <c r="D21" s="58"/>
      <c r="E21" s="3"/>
      <c r="H21" s="59">
        <v>3</v>
      </c>
      <c r="I21" s="60"/>
      <c r="J21" s="60"/>
      <c r="K21" s="60"/>
      <c r="L21" s="60"/>
      <c r="M21" s="60"/>
      <c r="N21" s="60"/>
      <c r="O21" s="60"/>
      <c r="P21" s="60"/>
      <c r="Q21" s="60"/>
      <c r="R21" s="61"/>
    </row>
    <row r="22" spans="4:18" ht="18.75" customHeight="1" x14ac:dyDescent="0.4">
      <c r="D22" s="3"/>
      <c r="E22" s="3"/>
      <c r="H22" s="62">
        <v>4</v>
      </c>
      <c r="I22" s="60"/>
      <c r="J22" s="60"/>
      <c r="K22" s="60"/>
      <c r="L22" s="60"/>
      <c r="M22" s="60"/>
      <c r="N22" s="60"/>
      <c r="O22" s="60"/>
      <c r="P22" s="60"/>
      <c r="Q22" s="60"/>
      <c r="R22" s="61"/>
    </row>
    <row r="23" spans="4:18" ht="18.75" customHeight="1" x14ac:dyDescent="0.4">
      <c r="H23" s="62">
        <v>5</v>
      </c>
      <c r="I23" s="60"/>
      <c r="J23" s="60"/>
      <c r="K23" s="60"/>
      <c r="L23" s="60"/>
      <c r="M23" s="60"/>
      <c r="N23" s="60"/>
      <c r="O23" s="60"/>
      <c r="P23" s="60"/>
      <c r="Q23" s="60"/>
      <c r="R23" s="61"/>
    </row>
    <row r="24" spans="4:18" ht="18.75" customHeight="1" x14ac:dyDescent="0.4">
      <c r="H24" s="62">
        <v>6</v>
      </c>
      <c r="I24" s="60"/>
      <c r="J24" s="60"/>
      <c r="K24" s="60"/>
      <c r="L24" s="60"/>
      <c r="M24" s="60"/>
      <c r="N24" s="60"/>
      <c r="O24" s="60"/>
      <c r="P24" s="60"/>
      <c r="Q24" s="60"/>
      <c r="R24" s="61"/>
    </row>
    <row r="25" spans="4:18" ht="18.75" customHeight="1" x14ac:dyDescent="0.4">
      <c r="H25" s="62">
        <v>7</v>
      </c>
      <c r="I25" s="60"/>
      <c r="J25" s="60"/>
      <c r="K25" s="60"/>
      <c r="L25" s="60"/>
      <c r="M25" s="60"/>
      <c r="N25" s="60"/>
      <c r="O25" s="60"/>
      <c r="P25" s="60"/>
      <c r="Q25" s="60"/>
      <c r="R25" s="61"/>
    </row>
    <row r="26" spans="4:18" ht="18.75" customHeight="1" x14ac:dyDescent="0.4">
      <c r="H26" s="62">
        <v>8</v>
      </c>
      <c r="I26" s="60"/>
      <c r="J26" s="60"/>
      <c r="K26" s="60"/>
      <c r="L26" s="60"/>
      <c r="M26" s="60"/>
      <c r="N26" s="60"/>
      <c r="O26" s="60"/>
      <c r="P26" s="60"/>
      <c r="Q26" s="60"/>
      <c r="R26" s="61"/>
    </row>
    <row r="27" spans="4:18" ht="18.75" customHeight="1" x14ac:dyDescent="0.4">
      <c r="H27" s="62">
        <v>9</v>
      </c>
      <c r="I27" s="60"/>
      <c r="J27" s="60"/>
      <c r="K27" s="60"/>
      <c r="L27" s="60"/>
      <c r="M27" s="60"/>
      <c r="N27" s="60"/>
      <c r="O27" s="60"/>
      <c r="P27" s="60"/>
      <c r="Q27" s="60"/>
      <c r="R27" s="61"/>
    </row>
    <row r="28" spans="4:18" ht="18.75" customHeight="1" x14ac:dyDescent="0.4">
      <c r="H28" s="63">
        <v>10</v>
      </c>
      <c r="I28" s="60"/>
      <c r="J28" s="60"/>
      <c r="K28" s="60"/>
      <c r="L28" s="60"/>
      <c r="M28" s="60"/>
      <c r="N28" s="60"/>
      <c r="O28" s="60"/>
      <c r="P28" s="60"/>
      <c r="Q28" s="60"/>
      <c r="R28" s="61"/>
    </row>
    <row r="29" spans="4:18" ht="18.75" customHeight="1" x14ac:dyDescent="0.4">
      <c r="H29" s="64"/>
      <c r="I29" s="60"/>
      <c r="J29" s="60"/>
      <c r="K29" s="60"/>
      <c r="L29" s="60"/>
      <c r="M29" s="60"/>
      <c r="N29" s="60"/>
      <c r="O29" s="60"/>
      <c r="P29" s="60"/>
      <c r="Q29" s="60"/>
      <c r="R29" s="61"/>
    </row>
    <row r="30" spans="4:18" ht="18.75" customHeight="1" x14ac:dyDescent="0.4"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1"/>
    </row>
    <row r="31" spans="4:18" ht="18.75" customHeight="1" x14ac:dyDescent="0.4"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1"/>
    </row>
    <row r="32" spans="4:18" ht="18.75" customHeight="1" thickBot="1" x14ac:dyDescent="0.45"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6"/>
    </row>
    <row r="33" ht="19.5" thickTop="1" x14ac:dyDescent="0.4"/>
  </sheetData>
  <sheetProtection selectLockedCells="1"/>
  <mergeCells count="6">
    <mergeCell ref="B3:R4"/>
    <mergeCell ref="B5:C5"/>
    <mergeCell ref="B6:C6"/>
    <mergeCell ref="B7:C7"/>
    <mergeCell ref="B9:C9"/>
    <mergeCell ref="H9:J9"/>
  </mergeCells>
  <phoneticPr fontId="3"/>
  <dataValidations count="3">
    <dataValidation type="list" allowBlank="1" showInputMessage="1" showErrorMessage="1" sqref="H13:H15" xr:uid="{F415A10D-D01F-425F-B929-12C1559F1B66}">
      <formula1>$H$20:$H$28</formula1>
    </dataValidation>
    <dataValidation type="list" allowBlank="1" showInputMessage="1" showErrorMessage="1" sqref="D13:D15" xr:uid="{C720DBD1-6802-48E3-AEDD-DA1352402FD5}">
      <formula1>$D$19:$D$20</formula1>
    </dataValidation>
    <dataValidation imeMode="off" allowBlank="1" showInputMessage="1" showErrorMessage="1" sqref="N14:O15" xr:uid="{5C50A81D-C110-4617-8B3B-445EAFEA8926}"/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39" fitToHeight="0" orientation="landscape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小児医療施設支援事業</vt:lpstr>
      <vt:lpstr>小児医療施設支援事業!Print_Area</vt:lpstr>
      <vt:lpstr>小児医療施設支援事業!Print_Titles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柳田　萌</dc:creator>
  <cp:lastModifiedBy>柳田　萌</cp:lastModifiedBy>
  <cp:lastPrinted>2026-02-03T01:06:14Z</cp:lastPrinted>
  <dcterms:created xsi:type="dcterms:W3CDTF">2026-02-03T01:00:29Z</dcterms:created>
  <dcterms:modified xsi:type="dcterms:W3CDTF">2026-02-03T01:57:58Z</dcterms:modified>
</cp:coreProperties>
</file>