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B2045E1-4ABE-4721-B387-52D318B66C1B}" xr6:coauthVersionLast="47" xr6:coauthVersionMax="47" xr10:uidLastSave="{00000000-0000-0000-0000-000000000000}"/>
  <bookViews>
    <workbookView xWindow="20370" yWindow="-1980" windowWidth="29040" windowHeight="15720" xr2:uid="{00000000-000D-0000-FFFF-FFFF00000000}"/>
  </bookViews>
  <sheets>
    <sheet name="第65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X21" i="1" l="1"/>
  <c r="D21" i="1"/>
  <c r="X20" i="1"/>
  <c r="D20" i="1"/>
  <c r="C20" i="1" s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8" i="1"/>
  <c r="C18" i="1" s="1"/>
  <c r="Y18" i="1" s="1"/>
  <c r="X17" i="1"/>
  <c r="D17" i="1"/>
  <c r="C17" i="1" s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9" i="1" l="1"/>
  <c r="Z18" i="1"/>
  <c r="X16" i="1"/>
  <c r="X19" i="1"/>
  <c r="D16" i="1"/>
  <c r="Z20" i="1"/>
  <c r="Y20" i="1"/>
  <c r="C21" i="1"/>
  <c r="Y21" i="1" s="1"/>
  <c r="Z17" i="1"/>
  <c r="C16" i="1"/>
  <c r="Y17" i="1"/>
  <c r="D9" i="1"/>
  <c r="X9" i="1"/>
  <c r="E13" i="1"/>
  <c r="F13" i="1"/>
  <c r="G13" i="1"/>
  <c r="H13" i="1"/>
  <c r="I13" i="1"/>
  <c r="J13" i="1"/>
  <c r="K13" i="1"/>
  <c r="L13" i="1"/>
  <c r="M13" i="1"/>
  <c r="M10" i="1" s="1"/>
  <c r="N13" i="1"/>
  <c r="N10" i="1" s="1"/>
  <c r="O13" i="1"/>
  <c r="P13" i="1"/>
  <c r="Q13" i="1"/>
  <c r="R13" i="1"/>
  <c r="S13" i="1"/>
  <c r="T13" i="1"/>
  <c r="U13" i="1"/>
  <c r="V13" i="1"/>
  <c r="V10" i="1" s="1"/>
  <c r="W13" i="1"/>
  <c r="W10" i="1" s="1"/>
  <c r="D14" i="1"/>
  <c r="C14" i="1" s="1"/>
  <c r="X14" i="1"/>
  <c r="D15" i="1"/>
  <c r="X15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D23" i="1"/>
  <c r="C23" i="1" s="1"/>
  <c r="X23" i="1"/>
  <c r="D24" i="1"/>
  <c r="C24" i="1" s="1"/>
  <c r="Y24" i="1" s="1"/>
  <c r="X24" i="1"/>
  <c r="H10" i="1" l="1"/>
  <c r="E10" i="1"/>
  <c r="X22" i="1"/>
  <c r="L10" i="1"/>
  <c r="K10" i="1"/>
  <c r="J10" i="1"/>
  <c r="Q10" i="1"/>
  <c r="I10" i="1"/>
  <c r="P10" i="1"/>
  <c r="O10" i="1"/>
  <c r="X10" i="1" s="1"/>
  <c r="U10" i="1"/>
  <c r="T10" i="1"/>
  <c r="S10" i="1"/>
  <c r="R10" i="1"/>
  <c r="Z16" i="1"/>
  <c r="G10" i="1"/>
  <c r="Z21" i="1"/>
  <c r="F10" i="1"/>
  <c r="C19" i="1"/>
  <c r="Y16" i="1"/>
  <c r="Z24" i="1"/>
  <c r="Z14" i="1"/>
  <c r="X13" i="1"/>
  <c r="D13" i="1"/>
  <c r="D10" i="1" s="1"/>
  <c r="C15" i="1"/>
  <c r="Y15" i="1" s="1"/>
  <c r="Y14" i="1"/>
  <c r="Z23" i="1"/>
  <c r="C22" i="1"/>
  <c r="Y23" i="1"/>
  <c r="D22" i="1"/>
  <c r="Y22" i="1" s="1"/>
  <c r="C9" i="1"/>
  <c r="Z9" i="1" s="1"/>
  <c r="Z22" i="1" l="1"/>
  <c r="C13" i="1"/>
  <c r="Y19" i="1"/>
  <c r="Z19" i="1"/>
  <c r="Z15" i="1"/>
  <c r="Y9" i="1"/>
  <c r="Z13" i="1" l="1"/>
  <c r="C10" i="1"/>
  <c r="Z10" i="1" s="1"/>
  <c r="Y13" i="1"/>
  <c r="Y10" i="1" l="1"/>
</calcChain>
</file>

<file path=xl/sharedStrings.xml><?xml version="1.0" encoding="utf-8"?>
<sst xmlns="http://schemas.openxmlformats.org/spreadsheetml/2006/main" count="67" uniqueCount="45">
  <si>
    <t>計</t>
  </si>
  <si>
    <t>（a+b+c+d）</t>
    <phoneticPr fontId="3"/>
  </si>
  <si>
    <t>通信制</t>
    <rPh sb="0" eb="2">
      <t>ツウシン</t>
    </rPh>
    <rPh sb="2" eb="3">
      <t>セイ</t>
    </rPh>
    <phoneticPr fontId="5"/>
  </si>
  <si>
    <t>定時制</t>
    <rPh sb="0" eb="3">
      <t>テイジセイ</t>
    </rPh>
    <phoneticPr fontId="5"/>
  </si>
  <si>
    <t>全日制</t>
    <rPh sb="0" eb="3">
      <t>ゼンニチセイ</t>
    </rPh>
    <phoneticPr fontId="5"/>
  </si>
  <si>
    <t>有期雇用
労働者</t>
    <rPh sb="0" eb="2">
      <t>ユウキ</t>
    </rPh>
    <rPh sb="2" eb="4">
      <t>コヨウ</t>
    </rPh>
    <rPh sb="5" eb="8">
      <t>ロウドウシャ</t>
    </rPh>
    <phoneticPr fontId="5"/>
  </si>
  <si>
    <t>無期雇用
労働者(b)</t>
    <rPh sb="0" eb="2">
      <t>ムキ</t>
    </rPh>
    <rPh sb="2" eb="4">
      <t>コヨウ</t>
    </rPh>
    <rPh sb="5" eb="8">
      <t>ロウドウシャ</t>
    </rPh>
    <phoneticPr fontId="5"/>
  </si>
  <si>
    <t>各種学校</t>
    <rPh sb="0" eb="2">
      <t>カクシュ</t>
    </rPh>
    <rPh sb="2" eb="4">
      <t>ガッコウ</t>
    </rPh>
    <phoneticPr fontId="5"/>
  </si>
  <si>
    <t>専修学校
（一般課程）</t>
    <rPh sb="0" eb="2">
      <t>センシュウ</t>
    </rPh>
    <rPh sb="2" eb="4">
      <t>ガッコウ</t>
    </rPh>
    <rPh sb="6" eb="8">
      <t>イッパン</t>
    </rPh>
    <rPh sb="8" eb="10">
      <t>カテイ</t>
    </rPh>
    <phoneticPr fontId="5"/>
  </si>
  <si>
    <t>就職者</t>
    <rPh sb="0" eb="3">
      <t>シュウショクシャ</t>
    </rPh>
    <phoneticPr fontId="3"/>
  </si>
  <si>
    <t>左記E有期雇用労働者のうち雇用契約期間が一年以上、かつフルタイム勤務相当の者(d)</t>
    <phoneticPr fontId="5"/>
  </si>
  <si>
    <t>左記A、B、C、Dのうち就職している者(c)</t>
    <phoneticPr fontId="5"/>
  </si>
  <si>
    <t>左記Ａのうち他県への
進学者</t>
    <rPh sb="0" eb="2">
      <t>サキ</t>
    </rPh>
    <rPh sb="6" eb="8">
      <t>タケン</t>
    </rPh>
    <rPh sb="11" eb="14">
      <t>シンガクシャ</t>
    </rPh>
    <phoneticPr fontId="5"/>
  </si>
  <si>
    <t>臨時
労働者</t>
    <rPh sb="0" eb="2">
      <t>リンジ</t>
    </rPh>
    <rPh sb="3" eb="6">
      <t>ロウドウシャ</t>
    </rPh>
    <phoneticPr fontId="5"/>
  </si>
  <si>
    <t>常用労働者</t>
    <rPh sb="0" eb="2">
      <t>ジョウヨウ</t>
    </rPh>
    <rPh sb="2" eb="5">
      <t>ロウドウシャ</t>
    </rPh>
    <phoneticPr fontId="5"/>
  </si>
  <si>
    <t>自営業主等(a)</t>
    <rPh sb="0" eb="3">
      <t>ジエイギョウ</t>
    </rPh>
    <rPh sb="3" eb="4">
      <t>ヌシ</t>
    </rPh>
    <rPh sb="4" eb="5">
      <t>トウ</t>
    </rPh>
    <phoneticPr fontId="5"/>
  </si>
  <si>
    <t>特別支援学校
高等部
（本科）</t>
    <rPh sb="0" eb="2">
      <t>トクベツ</t>
    </rPh>
    <rPh sb="2" eb="4">
      <t>シエン</t>
    </rPh>
    <rPh sb="4" eb="6">
      <t>ガッコウ</t>
    </rPh>
    <rPh sb="7" eb="9">
      <t>コウトウ</t>
    </rPh>
    <rPh sb="9" eb="10">
      <t>ブ</t>
    </rPh>
    <rPh sb="12" eb="14">
      <t>ホンカ</t>
    </rPh>
    <phoneticPr fontId="5"/>
  </si>
  <si>
    <t>高等専門
学校</t>
    <rPh sb="0" eb="2">
      <t>コウトウ</t>
    </rPh>
    <rPh sb="2" eb="4">
      <t>センモン</t>
    </rPh>
    <rPh sb="5" eb="7">
      <t>ガッコウ</t>
    </rPh>
    <phoneticPr fontId="5"/>
  </si>
  <si>
    <t>中等教育学校
後期課程
（本科）
全日制</t>
    <rPh sb="0" eb="2">
      <t>チュウトウ</t>
    </rPh>
    <rPh sb="2" eb="4">
      <t>キョウイク</t>
    </rPh>
    <rPh sb="4" eb="6">
      <t>ガッコウ</t>
    </rPh>
    <rPh sb="7" eb="9">
      <t>コウキ</t>
    </rPh>
    <rPh sb="9" eb="11">
      <t>カテイ</t>
    </rPh>
    <rPh sb="13" eb="15">
      <t>ホンカ</t>
    </rPh>
    <rPh sb="17" eb="20">
      <t>ゼンニチセイ</t>
    </rPh>
    <phoneticPr fontId="5"/>
  </si>
  <si>
    <t>高等学校（本科）</t>
    <rPh sb="0" eb="2">
      <t>コウトウ</t>
    </rPh>
    <rPh sb="2" eb="4">
      <t>ガッコウ</t>
    </rPh>
    <rPh sb="5" eb="7">
      <t>ホンカ</t>
    </rPh>
    <phoneticPr fontId="5"/>
  </si>
  <si>
    <t>計</t>
    <rPh sb="0" eb="1">
      <t>ケイ</t>
    </rPh>
    <phoneticPr fontId="5"/>
  </si>
  <si>
    <t>区　　分</t>
    <phoneticPr fontId="5"/>
  </si>
  <si>
    <r>
      <t xml:space="preserve">卒業者に占める就職者の割合
</t>
    </r>
    <r>
      <rPr>
        <b/>
        <sz val="8"/>
        <rFont val="書院細明朝体"/>
        <family val="1"/>
        <charset val="128"/>
      </rPr>
      <t>（a+b+c+d）/総数</t>
    </r>
    <r>
      <rPr>
        <b/>
        <sz val="9"/>
        <rFont val="書院細明朝体"/>
        <family val="1"/>
        <charset val="128"/>
      </rPr>
      <t xml:space="preserve">
（％）</t>
    </r>
    <rPh sb="0" eb="3">
      <t>ソツギョウシャ</t>
    </rPh>
    <rPh sb="4" eb="5">
      <t>シ</t>
    </rPh>
    <rPh sb="7" eb="10">
      <t>シュウショクシャ</t>
    </rPh>
    <rPh sb="11" eb="13">
      <t>ワリアイ</t>
    </rPh>
    <rPh sb="24" eb="26">
      <t>ソウスウ</t>
    </rPh>
    <phoneticPr fontId="5"/>
  </si>
  <si>
    <t>高等学校等
進学率
（％）</t>
    <rPh sb="0" eb="2">
      <t>コウトウ</t>
    </rPh>
    <rPh sb="2" eb="4">
      <t>ガッコウ</t>
    </rPh>
    <rPh sb="4" eb="5">
      <t>トウ</t>
    </rPh>
    <rPh sb="6" eb="8">
      <t>シンガク</t>
    </rPh>
    <rPh sb="8" eb="9">
      <t>リツ</t>
    </rPh>
    <phoneticPr fontId="5"/>
  </si>
  <si>
    <t>（再　掲）</t>
    <phoneticPr fontId="5"/>
  </si>
  <si>
    <t>G
不詳・死亡の者</t>
    <rPh sb="2" eb="4">
      <t>フショウ</t>
    </rPh>
    <rPh sb="5" eb="7">
      <t>シボウ</t>
    </rPh>
    <phoneticPr fontId="5"/>
  </si>
  <si>
    <t>Ｆ
左記以外の者</t>
    <rPh sb="2" eb="4">
      <t>サキ</t>
    </rPh>
    <rPh sb="4" eb="6">
      <t>イガイ</t>
    </rPh>
    <rPh sb="7" eb="8">
      <t>モノ</t>
    </rPh>
    <phoneticPr fontId="5"/>
  </si>
  <si>
    <t>Ｅ　就職者等</t>
    <rPh sb="5" eb="6">
      <t>トウ</t>
    </rPh>
    <phoneticPr fontId="5"/>
  </si>
  <si>
    <t>Ｄ
公共職業
能力開発
施設等
入学者</t>
    <rPh sb="2" eb="4">
      <t>コウキョウ</t>
    </rPh>
    <rPh sb="4" eb="6">
      <t>ショクギョウ</t>
    </rPh>
    <rPh sb="7" eb="9">
      <t>ノウリョク</t>
    </rPh>
    <rPh sb="9" eb="11">
      <t>カイハツ</t>
    </rPh>
    <rPh sb="12" eb="14">
      <t>シセツ</t>
    </rPh>
    <rPh sb="14" eb="15">
      <t>トウ</t>
    </rPh>
    <rPh sb="16" eb="19">
      <t>ニュウガクシャ</t>
    </rPh>
    <phoneticPr fontId="5"/>
  </si>
  <si>
    <t>Ｃ　専修学校（一般課程）等
入学者</t>
    <rPh sb="12" eb="13">
      <t>トウ</t>
    </rPh>
    <rPh sb="14" eb="16">
      <t>ニュウガク</t>
    </rPh>
    <phoneticPr fontId="5"/>
  </si>
  <si>
    <t>Ｂ
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5"/>
  </si>
  <si>
    <t>Ａ　高等学校等進学者</t>
    <phoneticPr fontId="5"/>
  </si>
  <si>
    <t>(単位：人)</t>
    <phoneticPr fontId="3"/>
  </si>
  <si>
    <t>（つづき）</t>
    <phoneticPr fontId="5"/>
  </si>
  <si>
    <t>女</t>
    <rPh sb="0" eb="1">
      <t>オンナ</t>
    </rPh>
    <phoneticPr fontId="3"/>
  </si>
  <si>
    <t>男</t>
    <rPh sb="0" eb="1">
      <t>オトコ</t>
    </rPh>
    <phoneticPr fontId="5"/>
  </si>
  <si>
    <t>（栗原市）</t>
    <rPh sb="1" eb="3">
      <t>クリハラ</t>
    </rPh>
    <rPh sb="3" eb="4">
      <t>シ</t>
    </rPh>
    <phoneticPr fontId="5"/>
  </si>
  <si>
    <t>（名取市）</t>
    <rPh sb="1" eb="4">
      <t>ナトリシ</t>
    </rPh>
    <phoneticPr fontId="5"/>
  </si>
  <si>
    <t>公　立</t>
    <phoneticPr fontId="3"/>
  </si>
  <si>
    <t>&lt;義務教育学校&gt;</t>
    <rPh sb="1" eb="3">
      <t>ギム</t>
    </rPh>
    <rPh sb="3" eb="5">
      <t>キョウイク</t>
    </rPh>
    <rPh sb="5" eb="7">
      <t>ガッコウ</t>
    </rPh>
    <phoneticPr fontId="5"/>
  </si>
  <si>
    <t>第６５表　　　市　町　村　別　進　路　別　卒　業　者　数</t>
    <phoneticPr fontId="5"/>
  </si>
  <si>
    <t>令和6年3月</t>
    <rPh sb="0" eb="2">
      <t>レイワ</t>
    </rPh>
    <rPh sb="3" eb="4">
      <t>ネン</t>
    </rPh>
    <rPh sb="5" eb="6">
      <t>ガツ</t>
    </rPh>
    <phoneticPr fontId="3"/>
  </si>
  <si>
    <t>（大崎市）</t>
    <rPh sb="1" eb="3">
      <t>オオサキ</t>
    </rPh>
    <rPh sb="3" eb="4">
      <t>シ</t>
    </rPh>
    <phoneticPr fontId="5"/>
  </si>
  <si>
    <t>（色麻町）</t>
    <rPh sb="1" eb="3">
      <t>シカマ</t>
    </rPh>
    <rPh sb="3" eb="4">
      <t>マチ</t>
    </rPh>
    <phoneticPr fontId="5"/>
  </si>
  <si>
    <t>令和7年3月</t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</si>
</sst>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\-#,##0;\-"/>
    <numFmt numFmtId="177" formatCode="0.0_);[Red]\(0.0\)"/>
    <numFmt numFmtId="178" formatCode="#,###;\-#,###;\-"/>
    <numFmt numFmtId="179" formatCode="#,##0;0;&quot;－&quot;"/>
    <numFmt numFmtId="180" formatCode="#,##0.0;&quot;－&quot;#,##0.0;&quot;－&quot;"/>
    <numFmt numFmtId="181" formatCode="#,###.0;\-#,###.0;\-"/>
  </numFmts>
  <fonts count="20">
    <font>
      <sz val="14"/>
      <name val="Terminal"/>
      <charset val="128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7"/>
      <name val="Terminal"/>
      <charset val="128"/>
    </font>
    <font>
      <b/>
      <sz val="9"/>
      <name val="書院細明朝体"/>
      <family val="1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6"/>
      <name val="書院細明朝体"/>
      <family val="1"/>
      <charset val="128"/>
    </font>
    <font>
      <b/>
      <sz val="9"/>
      <name val="Terminal"/>
      <charset val="128"/>
    </font>
    <font>
      <sz val="9"/>
      <name val="Terminal"/>
      <charset val="128"/>
    </font>
    <font>
      <b/>
      <sz val="8"/>
      <name val="書院細明朝体"/>
      <family val="1"/>
      <charset val="128"/>
    </font>
    <font>
      <sz val="9"/>
      <color indexed="8"/>
      <name val="書院細明朝体"/>
      <family val="1"/>
      <charset val="128"/>
    </font>
    <font>
      <sz val="11"/>
      <name val="書院細明朝体"/>
      <family val="1"/>
      <charset val="128"/>
    </font>
    <font>
      <sz val="9"/>
      <name val="書院細明朝体"/>
      <family val="1"/>
      <charset val="128"/>
    </font>
    <font>
      <sz val="10"/>
      <name val="書院細明朝体"/>
      <family val="1"/>
      <charset val="128"/>
    </font>
    <font>
      <b/>
      <sz val="10"/>
      <color rgb="FFFF0000"/>
      <name val="書院細明朝体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7" fontId="1" fillId="0" borderId="0"/>
    <xf numFmtId="37" fontId="1" fillId="0" borderId="0"/>
    <xf numFmtId="37" fontId="1" fillId="0" borderId="0"/>
    <xf numFmtId="0" fontId="1" fillId="0" borderId="0"/>
    <xf numFmtId="0" fontId="19" fillId="0" borderId="0">
      <alignment vertical="center"/>
    </xf>
  </cellStyleXfs>
  <cellXfs count="126">
    <xf numFmtId="0" fontId="0" fillId="0" borderId="0" xfId="0"/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8" fontId="4" fillId="0" borderId="0" xfId="1" applyNumberFormat="1" applyFont="1" applyFill="1" applyBorder="1" applyAlignment="1" applyProtection="1">
      <alignment horizontal="right" vertical="center"/>
    </xf>
    <xf numFmtId="176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8" fontId="7" fillId="0" borderId="0" xfId="2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177" fontId="2" fillId="0" borderId="0" xfId="2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 applyProtection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 wrapText="1"/>
    </xf>
    <xf numFmtId="178" fontId="2" fillId="0" borderId="0" xfId="2" applyNumberFormat="1" applyFont="1" applyFill="1" applyBorder="1" applyAlignment="1" applyProtection="1">
      <alignment horizontal="center" vertical="center"/>
    </xf>
    <xf numFmtId="178" fontId="2" fillId="0" borderId="0" xfId="2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0" xfId="3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vertical="center"/>
    </xf>
    <xf numFmtId="178" fontId="8" fillId="0" borderId="8" xfId="1" applyNumberFormat="1" applyFont="1" applyFill="1" applyBorder="1" applyAlignment="1" applyProtection="1">
      <alignment horizontal="distributed" vertical="center"/>
    </xf>
    <xf numFmtId="176" fontId="2" fillId="0" borderId="1" xfId="0" applyNumberFormat="1" applyFont="1" applyFill="1" applyBorder="1" applyAlignment="1">
      <alignment horizontal="right" vertical="center"/>
    </xf>
    <xf numFmtId="179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>
      <alignment vertical="center"/>
    </xf>
    <xf numFmtId="178" fontId="2" fillId="0" borderId="2" xfId="0" applyNumberFormat="1" applyFont="1" applyFill="1" applyBorder="1" applyAlignment="1" applyProtection="1">
      <alignment vertical="center"/>
    </xf>
    <xf numFmtId="178" fontId="8" fillId="0" borderId="1" xfId="1" applyNumberFormat="1" applyFont="1" applyFill="1" applyBorder="1" applyAlignment="1">
      <alignment horizontal="right" vertical="center"/>
    </xf>
    <xf numFmtId="180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4" fillId="0" borderId="3" xfId="1" applyNumberFormat="1" applyFont="1" applyFill="1" applyBorder="1" applyAlignment="1" applyProtection="1">
      <alignment horizontal="left" vertical="center"/>
    </xf>
    <xf numFmtId="176" fontId="8" fillId="0" borderId="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 applyProtection="1">
      <alignment vertical="center"/>
    </xf>
    <xf numFmtId="180" fontId="6" fillId="0" borderId="0" xfId="2" applyNumberFormat="1" applyFont="1" applyFill="1" applyBorder="1" applyAlignment="1" applyProtection="1">
      <alignment horizontal="right" vertical="center"/>
      <protection locked="0"/>
    </xf>
    <xf numFmtId="178" fontId="6" fillId="0" borderId="0" xfId="2" applyNumberFormat="1" applyFont="1" applyFill="1" applyBorder="1" applyAlignment="1" applyProtection="1">
      <alignment horizontal="right" vertical="center"/>
      <protection locked="0"/>
    </xf>
    <xf numFmtId="176" fontId="6" fillId="0" borderId="3" xfId="0" applyNumberFormat="1" applyFont="1" applyFill="1" applyBorder="1" applyAlignment="1" applyProtection="1">
      <alignment vertical="center"/>
      <protection locked="0"/>
    </xf>
    <xf numFmtId="178" fontId="9" fillId="0" borderId="0" xfId="2" applyNumberFormat="1" applyFont="1" applyFill="1" applyBorder="1" applyAlignment="1" applyProtection="1">
      <alignment horizontal="left" vertical="center"/>
      <protection locked="0"/>
    </xf>
    <xf numFmtId="176" fontId="2" fillId="0" borderId="3" xfId="0" applyNumberFormat="1" applyFont="1" applyFill="1" applyBorder="1" applyAlignment="1" applyProtection="1">
      <alignment vertical="center"/>
      <protection locked="0"/>
    </xf>
    <xf numFmtId="178" fontId="8" fillId="0" borderId="0" xfId="2" applyNumberFormat="1" applyFont="1" applyFill="1" applyBorder="1" applyAlignment="1" applyProtection="1">
      <alignment horizontal="left" vertical="center"/>
      <protection locked="0"/>
    </xf>
    <xf numFmtId="176" fontId="8" fillId="0" borderId="3" xfId="0" applyNumberFormat="1" applyFont="1" applyFill="1" applyBorder="1" applyAlignment="1">
      <alignment vertical="center"/>
    </xf>
    <xf numFmtId="176" fontId="8" fillId="0" borderId="6" xfId="0" applyNumberFormat="1" applyFont="1" applyFill="1" applyBorder="1" applyAlignment="1" applyProtection="1">
      <alignment horizontal="center" vertical="center"/>
    </xf>
    <xf numFmtId="178" fontId="2" fillId="0" borderId="3" xfId="2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/>
    </xf>
    <xf numFmtId="178" fontId="8" fillId="0" borderId="0" xfId="2" applyNumberFormat="1" applyFont="1" applyFill="1" applyAlignment="1">
      <alignment vertical="center"/>
    </xf>
    <xf numFmtId="178" fontId="4" fillId="0" borderId="11" xfId="2" applyNumberFormat="1" applyFont="1" applyFill="1" applyBorder="1" applyAlignment="1" applyProtection="1">
      <alignment horizontal="center" vertical="top" shrinkToFit="1"/>
    </xf>
    <xf numFmtId="178" fontId="4" fillId="0" borderId="12" xfId="2" applyNumberFormat="1" applyFont="1" applyFill="1" applyBorder="1" applyAlignment="1">
      <alignment horizontal="center" vertical="center" wrapText="1"/>
    </xf>
    <xf numFmtId="178" fontId="2" fillId="0" borderId="1" xfId="2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>
      <alignment vertical="center"/>
    </xf>
    <xf numFmtId="178" fontId="8" fillId="0" borderId="1" xfId="1" applyNumberFormat="1" applyFont="1" applyFill="1" applyBorder="1" applyAlignment="1" applyProtection="1">
      <alignment horizontal="distributed" vertical="center"/>
    </xf>
    <xf numFmtId="176" fontId="15" fillId="0" borderId="0" xfId="0" applyNumberFormat="1" applyFont="1" applyFill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8" fontId="16" fillId="0" borderId="3" xfId="1" applyNumberFormat="1" applyFont="1" applyFill="1" applyBorder="1" applyAlignment="1" applyProtection="1">
      <alignment horizontal="left" vertical="center"/>
    </xf>
    <xf numFmtId="178" fontId="15" fillId="0" borderId="0" xfId="2" applyNumberFormat="1" applyFont="1" applyFill="1" applyBorder="1" applyAlignment="1" applyProtection="1">
      <alignment horizontal="right" vertical="center"/>
      <protection locked="0"/>
    </xf>
    <xf numFmtId="180" fontId="15" fillId="0" borderId="0" xfId="2" applyNumberFormat="1" applyFont="1" applyFill="1" applyBorder="1" applyAlignment="1" applyProtection="1">
      <alignment horizontal="right" vertical="center"/>
      <protection locked="0"/>
    </xf>
    <xf numFmtId="178" fontId="15" fillId="0" borderId="0" xfId="0" applyNumberFormat="1" applyFont="1" applyFill="1" applyBorder="1" applyAlignment="1" applyProtection="1">
      <alignment vertical="center"/>
    </xf>
    <xf numFmtId="178" fontId="15" fillId="0" borderId="3" xfId="0" applyNumberFormat="1" applyFont="1" applyFill="1" applyBorder="1" applyAlignment="1" applyProtection="1">
      <alignment vertical="center"/>
    </xf>
    <xf numFmtId="178" fontId="16" fillId="0" borderId="0" xfId="1" applyNumberFormat="1" applyFont="1" applyFill="1" applyBorder="1" applyAlignment="1" applyProtection="1">
      <alignment horizontal="right" vertical="center"/>
    </xf>
    <xf numFmtId="178" fontId="17" fillId="0" borderId="0" xfId="1" applyNumberFormat="1" applyFont="1" applyFill="1" applyBorder="1" applyAlignment="1">
      <alignment horizontal="left" vertical="center"/>
    </xf>
    <xf numFmtId="176" fontId="16" fillId="0" borderId="3" xfId="0" applyNumberFormat="1" applyFont="1" applyFill="1" applyBorder="1" applyAlignment="1">
      <alignment vertical="center"/>
    </xf>
    <xf numFmtId="176" fontId="15" fillId="0" borderId="0" xfId="0" applyNumberFormat="1" applyFont="1" applyFill="1" applyBorder="1" applyAlignment="1" applyProtection="1">
      <alignment vertical="center"/>
    </xf>
    <xf numFmtId="176" fontId="16" fillId="0" borderId="0" xfId="0" applyNumberFormat="1" applyFont="1" applyFill="1" applyBorder="1" applyAlignment="1">
      <alignment horizontal="right" vertical="center"/>
    </xf>
    <xf numFmtId="176" fontId="17" fillId="0" borderId="0" xfId="0" applyNumberFormat="1" applyFont="1" applyFill="1" applyBorder="1" applyAlignment="1">
      <alignment vertical="center"/>
    </xf>
    <xf numFmtId="178" fontId="4" fillId="0" borderId="3" xfId="1" applyNumberFormat="1" applyFont="1" applyFill="1" applyBorder="1" applyAlignment="1" applyProtection="1">
      <alignment vertical="center"/>
    </xf>
    <xf numFmtId="181" fontId="15" fillId="0" borderId="0" xfId="2" applyNumberFormat="1" applyFont="1" applyFill="1" applyBorder="1" applyAlignment="1" applyProtection="1">
      <alignment horizontal="right" vertical="center"/>
      <protection locked="0"/>
    </xf>
    <xf numFmtId="181" fontId="2" fillId="0" borderId="0" xfId="2" applyNumberFormat="1" applyFont="1" applyFill="1" applyBorder="1" applyAlignment="1" applyProtection="1">
      <alignment horizontal="right" vertical="center"/>
      <protection locked="0"/>
    </xf>
    <xf numFmtId="178" fontId="18" fillId="0" borderId="0" xfId="2" applyNumberFormat="1" applyFont="1" applyFill="1" applyBorder="1" applyAlignment="1">
      <alignment horizontal="right" vertical="center"/>
    </xf>
    <xf numFmtId="178" fontId="7" fillId="0" borderId="3" xfId="1" applyNumberFormat="1" applyFont="1" applyFill="1" applyBorder="1" applyAlignment="1" applyProtection="1">
      <alignment horizontal="left" vertical="center"/>
    </xf>
    <xf numFmtId="181" fontId="6" fillId="0" borderId="0" xfId="2" applyNumberFormat="1" applyFont="1" applyFill="1" applyBorder="1" applyAlignment="1" applyProtection="1">
      <alignment horizontal="right" vertical="center"/>
      <protection locked="0"/>
    </xf>
    <xf numFmtId="176" fontId="2" fillId="0" borderId="4" xfId="0" applyNumberFormat="1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horizontal="right" vertical="center"/>
    </xf>
    <xf numFmtId="178" fontId="4" fillId="0" borderId="14" xfId="2" applyNumberFormat="1" applyFont="1" applyFill="1" applyBorder="1" applyAlignment="1" applyProtection="1">
      <alignment horizontal="center" vertical="center" wrapText="1"/>
    </xf>
    <xf numFmtId="178" fontId="4" fillId="0" borderId="11" xfId="2" applyNumberFormat="1" applyFont="1" applyFill="1" applyBorder="1" applyAlignment="1" applyProtection="1">
      <alignment horizontal="center" vertical="center" wrapText="1"/>
    </xf>
    <xf numFmtId="178" fontId="4" fillId="0" borderId="5" xfId="2" applyNumberFormat="1" applyFont="1" applyFill="1" applyBorder="1" applyAlignment="1" applyProtection="1">
      <alignment horizontal="center" vertical="center" wrapText="1"/>
    </xf>
    <xf numFmtId="178" fontId="4" fillId="0" borderId="4" xfId="2" applyNumberFormat="1" applyFont="1" applyFill="1" applyBorder="1" applyAlignment="1" applyProtection="1">
      <alignment horizontal="center" vertical="center"/>
    </xf>
    <xf numFmtId="178" fontId="4" fillId="0" borderId="3" xfId="2" applyNumberFormat="1" applyFont="1" applyFill="1" applyBorder="1" applyAlignment="1" applyProtection="1">
      <alignment horizontal="center" vertical="center"/>
    </xf>
    <xf numFmtId="178" fontId="4" fillId="0" borderId="0" xfId="2" applyNumberFormat="1" applyFont="1" applyFill="1" applyBorder="1" applyAlignment="1" applyProtection="1">
      <alignment horizontal="center" vertical="center"/>
    </xf>
    <xf numFmtId="178" fontId="4" fillId="0" borderId="2" xfId="2" applyNumberFormat="1" applyFont="1" applyFill="1" applyBorder="1" applyAlignment="1" applyProtection="1">
      <alignment horizontal="center" vertical="center"/>
    </xf>
    <xf numFmtId="178" fontId="4" fillId="0" borderId="1" xfId="2" applyNumberFormat="1" applyFont="1" applyFill="1" applyBorder="1" applyAlignment="1" applyProtection="1">
      <alignment horizontal="center" vertical="center"/>
    </xf>
    <xf numFmtId="178" fontId="4" fillId="0" borderId="14" xfId="2" applyNumberFormat="1" applyFont="1" applyFill="1" applyBorder="1" applyAlignment="1">
      <alignment horizontal="center" vertical="center" wrapText="1"/>
    </xf>
    <xf numFmtId="178" fontId="4" fillId="0" borderId="13" xfId="2" applyNumberFormat="1" applyFont="1" applyFill="1" applyBorder="1" applyAlignment="1">
      <alignment horizontal="center" vertical="center" wrapText="1"/>
    </xf>
    <xf numFmtId="178" fontId="4" fillId="0" borderId="11" xfId="2" applyNumberFormat="1" applyFont="1" applyFill="1" applyBorder="1" applyAlignment="1">
      <alignment horizontal="center" vertical="center" wrapText="1"/>
    </xf>
    <xf numFmtId="178" fontId="4" fillId="0" borderId="5" xfId="2" applyNumberFormat="1" applyFont="1" applyFill="1" applyBorder="1" applyAlignment="1">
      <alignment horizontal="center" vertical="center" wrapText="1"/>
    </xf>
    <xf numFmtId="178" fontId="4" fillId="0" borderId="4" xfId="2" applyNumberFormat="1" applyFont="1" applyFill="1" applyBorder="1" applyAlignment="1">
      <alignment horizontal="center" vertical="center" wrapText="1"/>
    </xf>
    <xf numFmtId="178" fontId="4" fillId="0" borderId="6" xfId="2" applyNumberFormat="1" applyFont="1" applyFill="1" applyBorder="1" applyAlignment="1">
      <alignment horizontal="center" vertical="center" wrapText="1"/>
    </xf>
    <xf numFmtId="178" fontId="4" fillId="0" borderId="2" xfId="2" applyNumberFormat="1" applyFont="1" applyFill="1" applyBorder="1" applyAlignment="1">
      <alignment horizontal="center" vertical="center" wrapText="1"/>
    </xf>
    <xf numFmtId="178" fontId="4" fillId="0" borderId="1" xfId="2" applyNumberFormat="1" applyFont="1" applyFill="1" applyBorder="1" applyAlignment="1">
      <alignment horizontal="center" vertical="center" wrapText="1"/>
    </xf>
    <xf numFmtId="178" fontId="4" fillId="0" borderId="8" xfId="2" applyNumberFormat="1" applyFont="1" applyFill="1" applyBorder="1" applyAlignment="1">
      <alignment horizontal="center" vertical="center" wrapText="1"/>
    </xf>
    <xf numFmtId="178" fontId="4" fillId="0" borderId="12" xfId="2" applyNumberFormat="1" applyFont="1" applyFill="1" applyBorder="1" applyAlignment="1">
      <alignment horizontal="center" vertical="center" wrapText="1"/>
    </xf>
    <xf numFmtId="178" fontId="4" fillId="0" borderId="13" xfId="2" applyNumberFormat="1" applyFont="1" applyFill="1" applyBorder="1" applyAlignment="1" applyProtection="1">
      <alignment horizontal="center" vertical="center" wrapText="1"/>
    </xf>
    <xf numFmtId="178" fontId="4" fillId="0" borderId="10" xfId="2" applyNumberFormat="1" applyFont="1" applyFill="1" applyBorder="1" applyAlignment="1" applyProtection="1">
      <alignment horizontal="center" vertical="center"/>
    </xf>
    <xf numFmtId="178" fontId="4" fillId="0" borderId="9" xfId="2" applyNumberFormat="1" applyFont="1" applyFill="1" applyBorder="1" applyAlignment="1" applyProtection="1">
      <alignment horizontal="center" vertical="center"/>
    </xf>
    <xf numFmtId="178" fontId="4" fillId="0" borderId="3" xfId="2" applyNumberFormat="1" applyFont="1" applyFill="1" applyBorder="1" applyAlignment="1" applyProtection="1">
      <alignment horizontal="center" vertical="center" wrapText="1"/>
    </xf>
    <xf numFmtId="178" fontId="4" fillId="0" borderId="2" xfId="2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>
      <alignment vertical="center"/>
    </xf>
    <xf numFmtId="178" fontId="4" fillId="0" borderId="15" xfId="2" applyNumberFormat="1" applyFont="1" applyFill="1" applyBorder="1" applyAlignment="1" applyProtection="1">
      <alignment horizontal="center" vertical="center"/>
    </xf>
    <xf numFmtId="0" fontId="14" fillId="0" borderId="10" xfId="4" applyFont="1" applyFill="1" applyBorder="1" applyAlignment="1" applyProtection="1">
      <alignment horizontal="center" vertical="center"/>
    </xf>
    <xf numFmtId="0" fontId="14" fillId="0" borderId="9" xfId="4" applyFont="1" applyFill="1" applyBorder="1" applyAlignment="1" applyProtection="1">
      <alignment horizontal="center" vertical="center"/>
    </xf>
    <xf numFmtId="0" fontId="14" fillId="0" borderId="15" xfId="4" applyFont="1" applyFill="1" applyBorder="1" applyAlignment="1" applyProtection="1">
      <alignment horizontal="center" vertical="center"/>
    </xf>
    <xf numFmtId="180" fontId="4" fillId="0" borderId="6" xfId="2" applyNumberFormat="1" applyFont="1" applyFill="1" applyBorder="1" applyAlignment="1" applyProtection="1">
      <alignment horizontal="center" vertical="center" wrapText="1"/>
    </xf>
    <xf numFmtId="180" fontId="4" fillId="0" borderId="7" xfId="2" applyNumberFormat="1" applyFont="1" applyFill="1" applyBorder="1" applyAlignment="1" applyProtection="1">
      <alignment horizontal="center" vertical="center" wrapText="1"/>
    </xf>
    <xf numFmtId="180" fontId="4" fillId="0" borderId="8" xfId="2" applyNumberFormat="1" applyFont="1" applyFill="1" applyBorder="1" applyAlignment="1" applyProtection="1">
      <alignment horizontal="center" vertical="center" wrapText="1"/>
    </xf>
    <xf numFmtId="177" fontId="4" fillId="0" borderId="5" xfId="2" applyNumberFormat="1" applyFont="1" applyFill="1" applyBorder="1" applyAlignment="1">
      <alignment horizontal="center" vertical="center" wrapText="1"/>
    </xf>
    <xf numFmtId="177" fontId="4" fillId="0" borderId="3" xfId="2" applyNumberFormat="1" applyFont="1" applyFill="1" applyBorder="1" applyAlignment="1">
      <alignment horizontal="center" vertical="center" wrapText="1"/>
    </xf>
    <xf numFmtId="177" fontId="4" fillId="0" borderId="2" xfId="2" applyNumberFormat="1" applyFont="1" applyFill="1" applyBorder="1" applyAlignment="1">
      <alignment horizontal="center" vertical="center" wrapText="1"/>
    </xf>
    <xf numFmtId="178" fontId="4" fillId="0" borderId="14" xfId="2" quotePrefix="1" applyNumberFormat="1" applyFont="1" applyFill="1" applyBorder="1" applyAlignment="1" applyProtection="1">
      <alignment horizontal="center" vertical="center" wrapText="1"/>
    </xf>
    <xf numFmtId="178" fontId="10" fillId="0" borderId="14" xfId="2" applyNumberFormat="1" applyFont="1" applyFill="1" applyBorder="1" applyAlignment="1" applyProtection="1">
      <alignment horizontal="center" vertical="center" wrapText="1"/>
    </xf>
    <xf numFmtId="178" fontId="10" fillId="0" borderId="13" xfId="2" applyNumberFormat="1" applyFont="1" applyFill="1" applyBorder="1" applyAlignment="1" applyProtection="1">
      <alignment horizontal="center" vertical="center" wrapText="1"/>
    </xf>
    <xf numFmtId="178" fontId="10" fillId="0" borderId="11" xfId="2" applyNumberFormat="1" applyFont="1" applyFill="1" applyBorder="1" applyAlignment="1" applyProtection="1">
      <alignment horizontal="center" vertical="center" wrapText="1"/>
    </xf>
    <xf numFmtId="178" fontId="4" fillId="0" borderId="4" xfId="2" applyNumberFormat="1" applyFont="1" applyFill="1" applyBorder="1" applyAlignment="1" applyProtection="1">
      <alignment horizontal="center" vertical="center" wrapText="1"/>
    </xf>
    <xf numFmtId="178" fontId="4" fillId="0" borderId="6" xfId="2" applyNumberFormat="1" applyFont="1" applyFill="1" applyBorder="1" applyAlignment="1" applyProtection="1">
      <alignment horizontal="center" vertical="center"/>
    </xf>
    <xf numFmtId="178" fontId="4" fillId="0" borderId="7" xfId="2" applyNumberFormat="1" applyFont="1" applyFill="1" applyBorder="1" applyAlignment="1" applyProtection="1">
      <alignment horizontal="center" vertical="center"/>
    </xf>
    <xf numFmtId="178" fontId="4" fillId="0" borderId="8" xfId="2" applyNumberFormat="1" applyFont="1" applyFill="1" applyBorder="1" applyAlignment="1" applyProtection="1">
      <alignment horizontal="center" vertical="center"/>
    </xf>
    <xf numFmtId="178" fontId="4" fillId="0" borderId="14" xfId="2" applyNumberFormat="1" applyFont="1" applyFill="1" applyBorder="1" applyAlignment="1" applyProtection="1">
      <alignment horizontal="center" vertical="center"/>
    </xf>
    <xf numFmtId="178" fontId="4" fillId="0" borderId="13" xfId="2" applyNumberFormat="1" applyFont="1" applyFill="1" applyBorder="1" applyAlignment="1" applyProtection="1">
      <alignment horizontal="center" vertical="center"/>
    </xf>
    <xf numFmtId="178" fontId="4" fillId="0" borderId="11" xfId="2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8" fontId="4" fillId="0" borderId="10" xfId="2" applyNumberFormat="1" applyFont="1" applyFill="1" applyBorder="1" applyAlignment="1">
      <alignment horizontal="center" vertical="center" wrapText="1"/>
    </xf>
    <xf numFmtId="178" fontId="4" fillId="0" borderId="9" xfId="2" applyNumberFormat="1" applyFont="1" applyFill="1" applyBorder="1" applyAlignment="1">
      <alignment horizontal="center" vertical="center" wrapText="1"/>
    </xf>
    <xf numFmtId="178" fontId="4" fillId="0" borderId="15" xfId="2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178" fontId="4" fillId="0" borderId="6" xfId="2" applyNumberFormat="1" applyFont="1" applyFill="1" applyBorder="1" applyAlignment="1">
      <alignment horizontal="center" vertical="center"/>
    </xf>
    <xf numFmtId="178" fontId="4" fillId="0" borderId="8" xfId="2" applyNumberFormat="1" applyFont="1" applyFill="1" applyBorder="1" applyAlignment="1">
      <alignment horizontal="center" vertical="center"/>
    </xf>
  </cellXfs>
  <cellStyles count="6">
    <cellStyle name="標準" xfId="0" builtinId="0"/>
    <cellStyle name="標準 2" xfId="5" xr:uid="{00000000-0005-0000-0000-000001000000}"/>
    <cellStyle name="標準_第02表  H14" xfId="1" xr:uid="{00000000-0005-0000-0000-000002000000}"/>
    <cellStyle name="標準_第03表 H14" xfId="2" xr:uid="{00000000-0005-0000-0000-000003000000}"/>
    <cellStyle name="標準_第42表 H14" xfId="3" xr:uid="{00000000-0005-0000-0000-000004000000}"/>
    <cellStyle name="標準_付表－２H1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theme="3" tint="0.59999389629810485"/>
    <pageSetUpPr fitToPage="1"/>
  </sheetPr>
  <dimension ref="A1:AB29"/>
  <sheetViews>
    <sheetView showGridLines="0" tabSelected="1" zoomScaleNormal="100" workbookViewId="0">
      <selection activeCell="B11" sqref="B11"/>
    </sheetView>
  </sheetViews>
  <sheetFormatPr defaultColWidth="12.75" defaultRowHeight="13.5" customHeight="1"/>
  <cols>
    <col min="1" max="1" width="1.375" style="1" customWidth="1"/>
    <col min="2" max="2" width="9.25" style="1" customWidth="1"/>
    <col min="3" max="23" width="8.5" style="1" customWidth="1"/>
    <col min="24" max="24" width="8.5" style="2" customWidth="1"/>
    <col min="25" max="25" width="9.25" style="2" customWidth="1"/>
    <col min="26" max="27" width="9.25" style="1" customWidth="1"/>
    <col min="28" max="28" width="1.375" style="1" customWidth="1"/>
    <col min="29" max="16384" width="12.75" style="1"/>
  </cols>
  <sheetData>
    <row r="1" spans="1:28" ht="15.75" customHeight="1">
      <c r="A1" s="118" t="s">
        <v>40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28" ht="15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28" ht="15.75" customHeight="1">
      <c r="A3" s="21" t="s">
        <v>39</v>
      </c>
      <c r="B3" s="2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20" t="s">
        <v>33</v>
      </c>
      <c r="P3" s="20"/>
      <c r="Q3" s="20"/>
      <c r="R3" s="19"/>
      <c r="X3" s="18"/>
      <c r="Y3" s="17"/>
      <c r="Z3" s="3"/>
      <c r="AA3" s="17"/>
      <c r="AB3" s="49" t="s">
        <v>32</v>
      </c>
    </row>
    <row r="4" spans="1:28" s="46" customFormat="1" ht="15.75" customHeight="1">
      <c r="A4" s="111" t="s">
        <v>21</v>
      </c>
      <c r="B4" s="112"/>
      <c r="C4" s="115" t="s">
        <v>0</v>
      </c>
      <c r="D4" s="119" t="s">
        <v>31</v>
      </c>
      <c r="E4" s="120"/>
      <c r="F4" s="120"/>
      <c r="G4" s="120"/>
      <c r="H4" s="120"/>
      <c r="I4" s="120"/>
      <c r="J4" s="121"/>
      <c r="K4" s="81" t="s">
        <v>30</v>
      </c>
      <c r="L4" s="81" t="s">
        <v>29</v>
      </c>
      <c r="M4" s="124"/>
      <c r="N4" s="81" t="s">
        <v>28</v>
      </c>
      <c r="O4" s="92" t="s">
        <v>27</v>
      </c>
      <c r="P4" s="93"/>
      <c r="Q4" s="93"/>
      <c r="R4" s="97"/>
      <c r="S4" s="81" t="s">
        <v>26</v>
      </c>
      <c r="T4" s="81" t="s">
        <v>25</v>
      </c>
      <c r="U4" s="98" t="s">
        <v>24</v>
      </c>
      <c r="V4" s="99"/>
      <c r="W4" s="99"/>
      <c r="X4" s="100"/>
      <c r="Y4" s="101" t="s">
        <v>23</v>
      </c>
      <c r="Z4" s="104" t="s">
        <v>22</v>
      </c>
      <c r="AA4" s="75" t="s">
        <v>21</v>
      </c>
      <c r="AB4" s="76"/>
    </row>
    <row r="5" spans="1:28" s="46" customFormat="1" ht="15.75" customHeight="1">
      <c r="A5" s="78"/>
      <c r="B5" s="113"/>
      <c r="C5" s="116"/>
      <c r="D5" s="81" t="s">
        <v>20</v>
      </c>
      <c r="E5" s="84" t="s">
        <v>19</v>
      </c>
      <c r="F5" s="85"/>
      <c r="G5" s="86"/>
      <c r="H5" s="81" t="s">
        <v>18</v>
      </c>
      <c r="I5" s="90" t="s">
        <v>17</v>
      </c>
      <c r="J5" s="90" t="s">
        <v>16</v>
      </c>
      <c r="K5" s="122"/>
      <c r="L5" s="96"/>
      <c r="M5" s="125"/>
      <c r="N5" s="82"/>
      <c r="O5" s="73" t="s">
        <v>15</v>
      </c>
      <c r="P5" s="92" t="s">
        <v>14</v>
      </c>
      <c r="Q5" s="93"/>
      <c r="R5" s="75" t="s">
        <v>13</v>
      </c>
      <c r="S5" s="82"/>
      <c r="T5" s="82"/>
      <c r="U5" s="73" t="s">
        <v>12</v>
      </c>
      <c r="V5" s="107" t="s">
        <v>11</v>
      </c>
      <c r="W5" s="108" t="s">
        <v>10</v>
      </c>
      <c r="X5" s="73" t="s">
        <v>9</v>
      </c>
      <c r="Y5" s="102"/>
      <c r="Z5" s="105"/>
      <c r="AA5" s="77"/>
      <c r="AB5" s="78"/>
    </row>
    <row r="6" spans="1:28" s="46" customFormat="1" ht="15.75" customHeight="1">
      <c r="A6" s="78"/>
      <c r="B6" s="113"/>
      <c r="C6" s="116"/>
      <c r="D6" s="82"/>
      <c r="E6" s="87"/>
      <c r="F6" s="88"/>
      <c r="G6" s="89"/>
      <c r="H6" s="82"/>
      <c r="I6" s="90"/>
      <c r="J6" s="90"/>
      <c r="K6" s="122"/>
      <c r="L6" s="81" t="s">
        <v>8</v>
      </c>
      <c r="M6" s="81" t="s">
        <v>7</v>
      </c>
      <c r="N6" s="82"/>
      <c r="O6" s="91"/>
      <c r="P6" s="73" t="s">
        <v>6</v>
      </c>
      <c r="Q6" s="73" t="s">
        <v>5</v>
      </c>
      <c r="R6" s="94"/>
      <c r="S6" s="82"/>
      <c r="T6" s="82"/>
      <c r="U6" s="91"/>
      <c r="V6" s="91"/>
      <c r="W6" s="109"/>
      <c r="X6" s="91"/>
      <c r="Y6" s="102"/>
      <c r="Z6" s="105"/>
      <c r="AA6" s="77"/>
      <c r="AB6" s="78"/>
    </row>
    <row r="7" spans="1:28" s="46" customFormat="1" ht="15.75" customHeight="1">
      <c r="A7" s="80"/>
      <c r="B7" s="114"/>
      <c r="C7" s="117"/>
      <c r="D7" s="83"/>
      <c r="E7" s="48" t="s">
        <v>4</v>
      </c>
      <c r="F7" s="48" t="s">
        <v>3</v>
      </c>
      <c r="G7" s="48" t="s">
        <v>2</v>
      </c>
      <c r="H7" s="83"/>
      <c r="I7" s="90"/>
      <c r="J7" s="90"/>
      <c r="K7" s="123"/>
      <c r="L7" s="96"/>
      <c r="M7" s="83"/>
      <c r="N7" s="83"/>
      <c r="O7" s="74"/>
      <c r="P7" s="74"/>
      <c r="Q7" s="74"/>
      <c r="R7" s="95"/>
      <c r="S7" s="83"/>
      <c r="T7" s="83"/>
      <c r="U7" s="74"/>
      <c r="V7" s="74"/>
      <c r="W7" s="110"/>
      <c r="X7" s="47" t="s">
        <v>1</v>
      </c>
      <c r="Y7" s="103"/>
      <c r="Z7" s="106"/>
      <c r="AA7" s="79"/>
      <c r="AB7" s="80"/>
    </row>
    <row r="8" spans="1:28" ht="15.75" customHeight="1">
      <c r="A8" s="45"/>
      <c r="B8" s="45"/>
      <c r="C8" s="4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4"/>
      <c r="S8" s="15"/>
      <c r="T8" s="15"/>
      <c r="U8" s="15"/>
      <c r="V8" s="15"/>
      <c r="W8" s="15"/>
      <c r="X8" s="13"/>
      <c r="Y8" s="12"/>
      <c r="Z8" s="43"/>
      <c r="AA8" s="42"/>
      <c r="AB8" s="71"/>
    </row>
    <row r="9" spans="1:28" ht="15.75" customHeight="1">
      <c r="A9" s="41"/>
      <c r="B9" s="72" t="s">
        <v>41</v>
      </c>
      <c r="C9" s="40">
        <f>SUM(D9,K9:T9)</f>
        <v>189</v>
      </c>
      <c r="D9" s="11">
        <f>SUM(E9:J9)</f>
        <v>185</v>
      </c>
      <c r="E9" s="11">
        <v>169</v>
      </c>
      <c r="F9" s="11">
        <v>3</v>
      </c>
      <c r="G9" s="11">
        <v>7</v>
      </c>
      <c r="H9" s="11">
        <v>0</v>
      </c>
      <c r="I9" s="11">
        <v>2</v>
      </c>
      <c r="J9" s="11">
        <v>4</v>
      </c>
      <c r="K9" s="11">
        <v>1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2</v>
      </c>
      <c r="S9" s="11">
        <v>1</v>
      </c>
      <c r="T9" s="11">
        <v>0</v>
      </c>
      <c r="U9" s="11">
        <v>16</v>
      </c>
      <c r="V9" s="11">
        <v>0</v>
      </c>
      <c r="W9" s="11">
        <v>0</v>
      </c>
      <c r="X9" s="32">
        <f>O9+P9+V9+W9</f>
        <v>0</v>
      </c>
      <c r="Y9" s="31">
        <f>D9/C9*100</f>
        <v>97.883597883597886</v>
      </c>
      <c r="Z9" s="67">
        <f>X9/C9*100</f>
        <v>0</v>
      </c>
      <c r="AA9" s="33" t="s">
        <v>41</v>
      </c>
      <c r="AB9" s="3"/>
    </row>
    <row r="10" spans="1:28" s="6" customFormat="1" ht="15.75" customHeight="1">
      <c r="A10" s="39"/>
      <c r="B10" s="10" t="s">
        <v>44</v>
      </c>
      <c r="C10" s="38">
        <f>SUM(C13,C16,C19,C22)</f>
        <v>177</v>
      </c>
      <c r="D10" s="9">
        <f>SUM(D13,D16,D19,D22)</f>
        <v>177</v>
      </c>
      <c r="E10" s="9">
        <f t="shared" ref="E10:W10" si="0">SUM(E13,E16,E19,E22)</f>
        <v>156</v>
      </c>
      <c r="F10" s="9">
        <f t="shared" si="0"/>
        <v>1</v>
      </c>
      <c r="G10" s="9">
        <f t="shared" si="0"/>
        <v>13</v>
      </c>
      <c r="H10" s="9">
        <f t="shared" si="0"/>
        <v>0</v>
      </c>
      <c r="I10" s="9">
        <f t="shared" si="0"/>
        <v>4</v>
      </c>
      <c r="J10" s="9">
        <f t="shared" si="0"/>
        <v>3</v>
      </c>
      <c r="K10" s="9">
        <f t="shared" si="0"/>
        <v>0</v>
      </c>
      <c r="L10" s="9">
        <f t="shared" si="0"/>
        <v>0</v>
      </c>
      <c r="M10" s="9">
        <f t="shared" si="0"/>
        <v>0</v>
      </c>
      <c r="N10" s="9">
        <f t="shared" si="0"/>
        <v>0</v>
      </c>
      <c r="O10" s="9">
        <f t="shared" si="0"/>
        <v>0</v>
      </c>
      <c r="P10" s="9">
        <f t="shared" si="0"/>
        <v>0</v>
      </c>
      <c r="Q10" s="9">
        <f t="shared" si="0"/>
        <v>0</v>
      </c>
      <c r="R10" s="9">
        <f t="shared" si="0"/>
        <v>0</v>
      </c>
      <c r="S10" s="9">
        <f t="shared" si="0"/>
        <v>0</v>
      </c>
      <c r="T10" s="9">
        <f t="shared" si="0"/>
        <v>0</v>
      </c>
      <c r="U10" s="9">
        <f t="shared" si="0"/>
        <v>14</v>
      </c>
      <c r="V10" s="9">
        <f t="shared" si="0"/>
        <v>0</v>
      </c>
      <c r="W10" s="9">
        <f t="shared" si="0"/>
        <v>0</v>
      </c>
      <c r="X10" s="37">
        <f>O10+P10+V10+W10</f>
        <v>0</v>
      </c>
      <c r="Y10" s="36">
        <f>D10/C10*100</f>
        <v>100</v>
      </c>
      <c r="Z10" s="70">
        <f>X10/C10*100</f>
        <v>0</v>
      </c>
      <c r="AA10" s="69" t="s">
        <v>44</v>
      </c>
      <c r="AB10" s="7"/>
    </row>
    <row r="11" spans="1:28" s="6" customFormat="1" ht="15.75" customHeight="1">
      <c r="A11" s="39"/>
      <c r="B11" s="10"/>
      <c r="C11" s="3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37"/>
      <c r="Y11" s="36"/>
      <c r="Z11" s="37"/>
      <c r="AA11" s="69"/>
      <c r="AB11" s="7"/>
    </row>
    <row r="12" spans="1:28" ht="15.75" customHeight="1">
      <c r="A12" s="34" t="s">
        <v>38</v>
      </c>
      <c r="B12" s="68"/>
      <c r="C12" s="3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3"/>
      <c r="S12" s="3"/>
      <c r="T12" s="3"/>
      <c r="U12" s="3"/>
      <c r="V12" s="3"/>
      <c r="W12" s="3"/>
      <c r="X12" s="4"/>
      <c r="Y12" s="4"/>
      <c r="Z12" s="4"/>
      <c r="AA12" s="42" t="s">
        <v>38</v>
      </c>
      <c r="AB12" s="3"/>
    </row>
    <row r="13" spans="1:28" ht="15.75" customHeight="1">
      <c r="A13" s="34"/>
      <c r="B13" s="5" t="s">
        <v>37</v>
      </c>
      <c r="C13" s="35">
        <f t="shared" ref="C13:W13" si="1">SUM(C14:C15)</f>
        <v>33</v>
      </c>
      <c r="D13" s="8">
        <f t="shared" si="1"/>
        <v>33</v>
      </c>
      <c r="E13" s="8">
        <f t="shared" si="1"/>
        <v>24</v>
      </c>
      <c r="F13" s="8">
        <f t="shared" si="1"/>
        <v>0</v>
      </c>
      <c r="G13" s="8">
        <f t="shared" si="1"/>
        <v>6</v>
      </c>
      <c r="H13" s="8">
        <f t="shared" si="1"/>
        <v>0</v>
      </c>
      <c r="I13" s="8">
        <f t="shared" si="1"/>
        <v>2</v>
      </c>
      <c r="J13" s="8">
        <f t="shared" si="1"/>
        <v>1</v>
      </c>
      <c r="K13" s="8">
        <f t="shared" si="1"/>
        <v>0</v>
      </c>
      <c r="L13" s="8">
        <f t="shared" si="1"/>
        <v>0</v>
      </c>
      <c r="M13" s="8">
        <f t="shared" si="1"/>
        <v>0</v>
      </c>
      <c r="N13" s="8">
        <f t="shared" si="1"/>
        <v>0</v>
      </c>
      <c r="O13" s="8">
        <f t="shared" si="1"/>
        <v>0</v>
      </c>
      <c r="P13" s="8">
        <f t="shared" si="1"/>
        <v>0</v>
      </c>
      <c r="Q13" s="8">
        <f t="shared" si="1"/>
        <v>0</v>
      </c>
      <c r="R13" s="8">
        <f t="shared" si="1"/>
        <v>0</v>
      </c>
      <c r="S13" s="3">
        <f t="shared" si="1"/>
        <v>0</v>
      </c>
      <c r="T13" s="3">
        <f t="shared" si="1"/>
        <v>0</v>
      </c>
      <c r="U13" s="3">
        <f t="shared" si="1"/>
        <v>4</v>
      </c>
      <c r="V13" s="3">
        <f t="shared" si="1"/>
        <v>0</v>
      </c>
      <c r="W13" s="3">
        <f t="shared" si="1"/>
        <v>0</v>
      </c>
      <c r="X13" s="32">
        <f t="shared" ref="X13:X24" si="2">O13+P13+V13+W13</f>
        <v>0</v>
      </c>
      <c r="Y13" s="31">
        <f t="shared" ref="Y13:Y24" si="3">D13/C13*100</f>
        <v>100</v>
      </c>
      <c r="Z13" s="67">
        <f t="shared" ref="Z13:Z24" si="4">X13/C13*100</f>
        <v>0</v>
      </c>
      <c r="AA13" s="65" t="s">
        <v>37</v>
      </c>
      <c r="AB13" s="3"/>
    </row>
    <row r="14" spans="1:28" s="52" customFormat="1" ht="15.75" customHeight="1">
      <c r="A14" s="64"/>
      <c r="B14" s="63" t="s">
        <v>35</v>
      </c>
      <c r="C14" s="58">
        <f>D14+K14+L14+M14+N14+O14+P14+Q14+R14+S14+T14</f>
        <v>16</v>
      </c>
      <c r="D14" s="57">
        <f>SUM(E14:J14)</f>
        <v>16</v>
      </c>
      <c r="E14" s="62">
        <v>13</v>
      </c>
      <c r="F14" s="62">
        <v>0</v>
      </c>
      <c r="G14" s="62">
        <v>1</v>
      </c>
      <c r="H14" s="62">
        <v>0</v>
      </c>
      <c r="I14" s="62">
        <v>2</v>
      </c>
      <c r="J14" s="62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7">
        <v>0</v>
      </c>
      <c r="R14" s="57">
        <v>0</v>
      </c>
      <c r="S14" s="57">
        <v>0</v>
      </c>
      <c r="T14" s="57">
        <v>0</v>
      </c>
      <c r="U14" s="57">
        <v>1</v>
      </c>
      <c r="V14" s="57">
        <v>0</v>
      </c>
      <c r="W14" s="57">
        <v>0</v>
      </c>
      <c r="X14" s="55">
        <f t="shared" si="2"/>
        <v>0</v>
      </c>
      <c r="Y14" s="56">
        <f t="shared" si="3"/>
        <v>100</v>
      </c>
      <c r="Z14" s="55">
        <f t="shared" si="4"/>
        <v>0</v>
      </c>
      <c r="AA14" s="61" t="s">
        <v>35</v>
      </c>
      <c r="AB14" s="53"/>
    </row>
    <row r="15" spans="1:28" s="52" customFormat="1" ht="15.75" customHeight="1">
      <c r="A15" s="60"/>
      <c r="B15" s="59" t="s">
        <v>34</v>
      </c>
      <c r="C15" s="58">
        <f>D15+K15+L15+M15+N15+O15+P15+Q15+R15+S15+T15</f>
        <v>17</v>
      </c>
      <c r="D15" s="57">
        <f>SUM(E15:J15)</f>
        <v>17</v>
      </c>
      <c r="E15" s="57">
        <v>11</v>
      </c>
      <c r="F15" s="57">
        <v>0</v>
      </c>
      <c r="G15" s="57">
        <v>5</v>
      </c>
      <c r="H15" s="57">
        <v>0</v>
      </c>
      <c r="I15" s="57">
        <v>0</v>
      </c>
      <c r="J15" s="57">
        <v>1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3</v>
      </c>
      <c r="V15" s="57">
        <v>0</v>
      </c>
      <c r="W15" s="57">
        <v>0</v>
      </c>
      <c r="X15" s="55">
        <f t="shared" si="2"/>
        <v>0</v>
      </c>
      <c r="Y15" s="56">
        <f t="shared" si="3"/>
        <v>100</v>
      </c>
      <c r="Z15" s="66">
        <f t="shared" si="4"/>
        <v>0</v>
      </c>
      <c r="AA15" s="54" t="s">
        <v>34</v>
      </c>
      <c r="AB15" s="53"/>
    </row>
    <row r="16" spans="1:28" s="52" customFormat="1" ht="15.75" customHeight="1">
      <c r="A16" s="60"/>
      <c r="B16" s="5" t="s">
        <v>36</v>
      </c>
      <c r="C16" s="35">
        <f t="shared" ref="C16:W16" si="5">SUM(C17:C18)</f>
        <v>45</v>
      </c>
      <c r="D16" s="8">
        <f t="shared" si="5"/>
        <v>45</v>
      </c>
      <c r="E16" s="8">
        <f t="shared" si="5"/>
        <v>41</v>
      </c>
      <c r="F16" s="8">
        <f t="shared" si="5"/>
        <v>0</v>
      </c>
      <c r="G16" s="8">
        <f t="shared" si="5"/>
        <v>2</v>
      </c>
      <c r="H16" s="8">
        <f t="shared" si="5"/>
        <v>0</v>
      </c>
      <c r="I16" s="8">
        <f t="shared" si="5"/>
        <v>1</v>
      </c>
      <c r="J16" s="8">
        <f t="shared" si="5"/>
        <v>1</v>
      </c>
      <c r="K16" s="8">
        <f t="shared" si="5"/>
        <v>0</v>
      </c>
      <c r="L16" s="8">
        <f t="shared" si="5"/>
        <v>0</v>
      </c>
      <c r="M16" s="8">
        <f t="shared" si="5"/>
        <v>0</v>
      </c>
      <c r="N16" s="8">
        <f t="shared" si="5"/>
        <v>0</v>
      </c>
      <c r="O16" s="8">
        <f t="shared" si="5"/>
        <v>0</v>
      </c>
      <c r="P16" s="8">
        <f t="shared" si="5"/>
        <v>0</v>
      </c>
      <c r="Q16" s="8">
        <f t="shared" si="5"/>
        <v>0</v>
      </c>
      <c r="R16" s="8">
        <f t="shared" si="5"/>
        <v>0</v>
      </c>
      <c r="S16" s="3">
        <f t="shared" si="5"/>
        <v>0</v>
      </c>
      <c r="T16" s="3">
        <f t="shared" si="5"/>
        <v>0</v>
      </c>
      <c r="U16" s="3">
        <f t="shared" si="5"/>
        <v>6</v>
      </c>
      <c r="V16" s="3">
        <f t="shared" si="5"/>
        <v>0</v>
      </c>
      <c r="W16" s="3">
        <f t="shared" si="5"/>
        <v>0</v>
      </c>
      <c r="X16" s="32">
        <f t="shared" ref="X16:X21" si="6">O16+P16+V16+W16</f>
        <v>0</v>
      </c>
      <c r="Y16" s="31">
        <f t="shared" ref="Y16:Y21" si="7">D16/C16*100</f>
        <v>100</v>
      </c>
      <c r="Z16" s="32">
        <f t="shared" ref="Z16:Z21" si="8">X16/C16*100</f>
        <v>0</v>
      </c>
      <c r="AA16" s="65" t="s">
        <v>36</v>
      </c>
      <c r="AB16" s="53"/>
    </row>
    <row r="17" spans="1:28" s="52" customFormat="1" ht="15.75" customHeight="1">
      <c r="A17" s="60"/>
      <c r="B17" s="63" t="s">
        <v>35</v>
      </c>
      <c r="C17" s="58">
        <f>D17+K17+L17+M17+N17+O17+P17+Q17+R17+S17+T17</f>
        <v>27</v>
      </c>
      <c r="D17" s="57">
        <f>SUM(E17:J17)</f>
        <v>27</v>
      </c>
      <c r="E17" s="62">
        <v>26</v>
      </c>
      <c r="F17" s="62">
        <v>0</v>
      </c>
      <c r="G17" s="62">
        <v>1</v>
      </c>
      <c r="H17" s="62">
        <v>0</v>
      </c>
      <c r="I17" s="62">
        <v>0</v>
      </c>
      <c r="J17" s="62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2</v>
      </c>
      <c r="V17" s="57">
        <v>0</v>
      </c>
      <c r="W17" s="57">
        <v>0</v>
      </c>
      <c r="X17" s="55">
        <f t="shared" si="6"/>
        <v>0</v>
      </c>
      <c r="Y17" s="56">
        <f t="shared" si="7"/>
        <v>100</v>
      </c>
      <c r="Z17" s="55">
        <f t="shared" si="8"/>
        <v>0</v>
      </c>
      <c r="AA17" s="61" t="s">
        <v>35</v>
      </c>
      <c r="AB17" s="53"/>
    </row>
    <row r="18" spans="1:28" s="52" customFormat="1" ht="15.75" customHeight="1">
      <c r="A18" s="60"/>
      <c r="B18" s="59" t="s">
        <v>34</v>
      </c>
      <c r="C18" s="58">
        <f>D18+K18+L18+M18+N18+O18+P18+Q18+R18+S18+T18</f>
        <v>18</v>
      </c>
      <c r="D18" s="57">
        <f>SUM(E18:J18)</f>
        <v>18</v>
      </c>
      <c r="E18" s="57">
        <v>15</v>
      </c>
      <c r="F18" s="57">
        <v>0</v>
      </c>
      <c r="G18" s="57">
        <v>1</v>
      </c>
      <c r="H18" s="57">
        <v>0</v>
      </c>
      <c r="I18" s="57">
        <v>1</v>
      </c>
      <c r="J18" s="57">
        <v>1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4</v>
      </c>
      <c r="V18" s="57">
        <v>0</v>
      </c>
      <c r="W18" s="57">
        <v>0</v>
      </c>
      <c r="X18" s="55">
        <f t="shared" si="6"/>
        <v>0</v>
      </c>
      <c r="Y18" s="56">
        <f t="shared" si="7"/>
        <v>100</v>
      </c>
      <c r="Z18" s="55">
        <f t="shared" si="8"/>
        <v>0</v>
      </c>
      <c r="AA18" s="54" t="s">
        <v>34</v>
      </c>
      <c r="AB18" s="53"/>
    </row>
    <row r="19" spans="1:28" s="52" customFormat="1" ht="15.75" customHeight="1">
      <c r="A19" s="60"/>
      <c r="B19" s="5" t="s">
        <v>42</v>
      </c>
      <c r="C19" s="35">
        <f t="shared" ref="C19:W19" si="9">SUM(C20:C21)</f>
        <v>43</v>
      </c>
      <c r="D19" s="8">
        <f t="shared" si="9"/>
        <v>43</v>
      </c>
      <c r="E19" s="8">
        <f t="shared" si="9"/>
        <v>39</v>
      </c>
      <c r="F19" s="8">
        <f t="shared" si="9"/>
        <v>0</v>
      </c>
      <c r="G19" s="8">
        <f t="shared" si="9"/>
        <v>2</v>
      </c>
      <c r="H19" s="8">
        <f t="shared" si="9"/>
        <v>0</v>
      </c>
      <c r="I19" s="8">
        <f t="shared" si="9"/>
        <v>1</v>
      </c>
      <c r="J19" s="8">
        <f t="shared" si="9"/>
        <v>1</v>
      </c>
      <c r="K19" s="8">
        <f t="shared" si="9"/>
        <v>0</v>
      </c>
      <c r="L19" s="8">
        <f t="shared" si="9"/>
        <v>0</v>
      </c>
      <c r="M19" s="8">
        <f t="shared" si="9"/>
        <v>0</v>
      </c>
      <c r="N19" s="8">
        <f t="shared" si="9"/>
        <v>0</v>
      </c>
      <c r="O19" s="8">
        <f t="shared" si="9"/>
        <v>0</v>
      </c>
      <c r="P19" s="8">
        <f t="shared" si="9"/>
        <v>0</v>
      </c>
      <c r="Q19" s="8">
        <f t="shared" si="9"/>
        <v>0</v>
      </c>
      <c r="R19" s="8">
        <f t="shared" si="9"/>
        <v>0</v>
      </c>
      <c r="S19" s="3">
        <f t="shared" si="9"/>
        <v>0</v>
      </c>
      <c r="T19" s="3">
        <f t="shared" si="9"/>
        <v>0</v>
      </c>
      <c r="U19" s="3">
        <f t="shared" si="9"/>
        <v>3</v>
      </c>
      <c r="V19" s="3">
        <f t="shared" si="9"/>
        <v>0</v>
      </c>
      <c r="W19" s="3">
        <f t="shared" si="9"/>
        <v>0</v>
      </c>
      <c r="X19" s="32">
        <f t="shared" si="6"/>
        <v>0</v>
      </c>
      <c r="Y19" s="31">
        <f t="shared" si="7"/>
        <v>100</v>
      </c>
      <c r="Z19" s="32">
        <f t="shared" si="8"/>
        <v>0</v>
      </c>
      <c r="AA19" s="33" t="s">
        <v>42</v>
      </c>
      <c r="AB19" s="53"/>
    </row>
    <row r="20" spans="1:28" s="52" customFormat="1" ht="15.75" customHeight="1">
      <c r="A20" s="60"/>
      <c r="B20" s="63" t="s">
        <v>35</v>
      </c>
      <c r="C20" s="58">
        <f>D20+K20+L20+M20+N20+O20+P20+Q20+R20+S20+T20</f>
        <v>24</v>
      </c>
      <c r="D20" s="57">
        <f>SUM(E20:J20)</f>
        <v>24</v>
      </c>
      <c r="E20" s="62">
        <v>23</v>
      </c>
      <c r="F20" s="62">
        <v>0</v>
      </c>
      <c r="G20" s="62">
        <v>0</v>
      </c>
      <c r="H20" s="62">
        <v>0</v>
      </c>
      <c r="I20" s="62">
        <v>1</v>
      </c>
      <c r="J20" s="62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1</v>
      </c>
      <c r="V20" s="57">
        <v>0</v>
      </c>
      <c r="W20" s="57">
        <v>0</v>
      </c>
      <c r="X20" s="55">
        <f t="shared" si="6"/>
        <v>0</v>
      </c>
      <c r="Y20" s="56">
        <f t="shared" si="7"/>
        <v>100</v>
      </c>
      <c r="Z20" s="55">
        <f t="shared" si="8"/>
        <v>0</v>
      </c>
      <c r="AA20" s="61" t="s">
        <v>35</v>
      </c>
      <c r="AB20" s="53"/>
    </row>
    <row r="21" spans="1:28" s="52" customFormat="1" ht="15.75" customHeight="1">
      <c r="A21" s="60"/>
      <c r="B21" s="59" t="s">
        <v>34</v>
      </c>
      <c r="C21" s="58">
        <f>D21+K21+L21+M21+N21+O21+P21+Q21+R21+S21+T21</f>
        <v>19</v>
      </c>
      <c r="D21" s="57">
        <f>SUM(E21:J21)</f>
        <v>19</v>
      </c>
      <c r="E21" s="57">
        <v>16</v>
      </c>
      <c r="F21" s="57">
        <v>0</v>
      </c>
      <c r="G21" s="57">
        <v>2</v>
      </c>
      <c r="H21" s="57">
        <v>0</v>
      </c>
      <c r="I21" s="57">
        <v>0</v>
      </c>
      <c r="J21" s="57">
        <v>1</v>
      </c>
      <c r="K21" s="57">
        <v>0</v>
      </c>
      <c r="L21" s="57">
        <v>0</v>
      </c>
      <c r="M21" s="57">
        <v>0</v>
      </c>
      <c r="N21" s="57">
        <v>0</v>
      </c>
      <c r="O21" s="57">
        <v>0</v>
      </c>
      <c r="P21" s="57">
        <v>0</v>
      </c>
      <c r="Q21" s="57">
        <v>0</v>
      </c>
      <c r="R21" s="57">
        <v>0</v>
      </c>
      <c r="S21" s="57">
        <v>0</v>
      </c>
      <c r="T21" s="57">
        <v>0</v>
      </c>
      <c r="U21" s="57">
        <v>2</v>
      </c>
      <c r="V21" s="57">
        <v>0</v>
      </c>
      <c r="W21" s="57">
        <v>0</v>
      </c>
      <c r="X21" s="55">
        <f t="shared" si="6"/>
        <v>0</v>
      </c>
      <c r="Y21" s="56">
        <f t="shared" si="7"/>
        <v>100</v>
      </c>
      <c r="Z21" s="55">
        <f t="shared" si="8"/>
        <v>0</v>
      </c>
      <c r="AA21" s="54" t="s">
        <v>34</v>
      </c>
      <c r="AB21" s="53"/>
    </row>
    <row r="22" spans="1:28" ht="15.75" customHeight="1">
      <c r="A22" s="34"/>
      <c r="B22" s="5" t="s">
        <v>43</v>
      </c>
      <c r="C22" s="35">
        <f t="shared" ref="C22:W22" si="10">SUM(C23:C24)</f>
        <v>56</v>
      </c>
      <c r="D22" s="8">
        <f t="shared" si="10"/>
        <v>56</v>
      </c>
      <c r="E22" s="8">
        <f t="shared" si="10"/>
        <v>52</v>
      </c>
      <c r="F22" s="8">
        <f t="shared" si="10"/>
        <v>1</v>
      </c>
      <c r="G22" s="8">
        <f t="shared" si="10"/>
        <v>3</v>
      </c>
      <c r="H22" s="8">
        <f t="shared" si="10"/>
        <v>0</v>
      </c>
      <c r="I22" s="8">
        <f t="shared" si="10"/>
        <v>0</v>
      </c>
      <c r="J22" s="8">
        <f t="shared" si="10"/>
        <v>0</v>
      </c>
      <c r="K22" s="8">
        <f t="shared" si="10"/>
        <v>0</v>
      </c>
      <c r="L22" s="8">
        <f t="shared" si="10"/>
        <v>0</v>
      </c>
      <c r="M22" s="8">
        <f t="shared" si="10"/>
        <v>0</v>
      </c>
      <c r="N22" s="8">
        <f t="shared" si="10"/>
        <v>0</v>
      </c>
      <c r="O22" s="8">
        <f t="shared" si="10"/>
        <v>0</v>
      </c>
      <c r="P22" s="8">
        <f t="shared" si="10"/>
        <v>0</v>
      </c>
      <c r="Q22" s="8">
        <f t="shared" si="10"/>
        <v>0</v>
      </c>
      <c r="R22" s="8">
        <f t="shared" si="10"/>
        <v>0</v>
      </c>
      <c r="S22" s="3">
        <f t="shared" si="10"/>
        <v>0</v>
      </c>
      <c r="T22" s="3">
        <f t="shared" si="10"/>
        <v>0</v>
      </c>
      <c r="U22" s="3">
        <f t="shared" si="10"/>
        <v>1</v>
      </c>
      <c r="V22" s="3">
        <f t="shared" si="10"/>
        <v>0</v>
      </c>
      <c r="W22" s="3">
        <f t="shared" si="10"/>
        <v>0</v>
      </c>
      <c r="X22" s="32">
        <f t="shared" si="2"/>
        <v>0</v>
      </c>
      <c r="Y22" s="31">
        <f t="shared" si="3"/>
        <v>100</v>
      </c>
      <c r="Z22" s="32">
        <f t="shared" si="4"/>
        <v>0</v>
      </c>
      <c r="AA22" s="65" t="s">
        <v>43</v>
      </c>
      <c r="AB22" s="3"/>
    </row>
    <row r="23" spans="1:28" s="52" customFormat="1" ht="15.75" customHeight="1">
      <c r="A23" s="64"/>
      <c r="B23" s="63" t="s">
        <v>35</v>
      </c>
      <c r="C23" s="58">
        <f>D23+K23+L23+M23+N23+O23+P23+Q23+R23+S23+T23</f>
        <v>26</v>
      </c>
      <c r="D23" s="57">
        <f>SUM(E23:J23)</f>
        <v>26</v>
      </c>
      <c r="E23" s="62">
        <v>25</v>
      </c>
      <c r="F23" s="62">
        <v>1</v>
      </c>
      <c r="G23" s="62">
        <v>0</v>
      </c>
      <c r="H23" s="62">
        <v>0</v>
      </c>
      <c r="I23" s="62">
        <v>0</v>
      </c>
      <c r="J23" s="62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7">
        <v>0</v>
      </c>
      <c r="T23" s="57">
        <v>0</v>
      </c>
      <c r="U23" s="57">
        <v>1</v>
      </c>
      <c r="V23" s="57">
        <v>0</v>
      </c>
      <c r="W23" s="57">
        <v>0</v>
      </c>
      <c r="X23" s="55">
        <f t="shared" si="2"/>
        <v>0</v>
      </c>
      <c r="Y23" s="56">
        <f t="shared" si="3"/>
        <v>100</v>
      </c>
      <c r="Z23" s="55">
        <f t="shared" si="4"/>
        <v>0</v>
      </c>
      <c r="AA23" s="61" t="s">
        <v>35</v>
      </c>
      <c r="AB23" s="53"/>
    </row>
    <row r="24" spans="1:28" s="52" customFormat="1" ht="15.75" customHeight="1">
      <c r="A24" s="60"/>
      <c r="B24" s="59" t="s">
        <v>34</v>
      </c>
      <c r="C24" s="58">
        <f>D24+K24+L24+M24+N24+O24+P24+Q24+R24+S24+T24</f>
        <v>30</v>
      </c>
      <c r="D24" s="57">
        <f>SUM(E24:J24)</f>
        <v>30</v>
      </c>
      <c r="E24" s="57">
        <v>27</v>
      </c>
      <c r="F24" s="57">
        <v>0</v>
      </c>
      <c r="G24" s="57">
        <v>3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7">
        <v>0</v>
      </c>
      <c r="P24" s="57">
        <v>0</v>
      </c>
      <c r="Q24" s="57">
        <v>0</v>
      </c>
      <c r="R24" s="57">
        <v>0</v>
      </c>
      <c r="S24" s="57">
        <v>0</v>
      </c>
      <c r="T24" s="57">
        <v>0</v>
      </c>
      <c r="U24" s="57">
        <v>0</v>
      </c>
      <c r="V24" s="57">
        <v>0</v>
      </c>
      <c r="W24" s="57">
        <v>0</v>
      </c>
      <c r="X24" s="55">
        <f t="shared" si="2"/>
        <v>0</v>
      </c>
      <c r="Y24" s="56">
        <f t="shared" si="3"/>
        <v>100</v>
      </c>
      <c r="Z24" s="55">
        <f t="shared" si="4"/>
        <v>0</v>
      </c>
      <c r="AA24" s="54" t="s">
        <v>34</v>
      </c>
      <c r="AB24" s="53"/>
    </row>
    <row r="25" spans="1:28" ht="15.75" customHeight="1">
      <c r="A25" s="30"/>
      <c r="B25" s="51"/>
      <c r="C25" s="29"/>
      <c r="D25" s="27"/>
      <c r="E25" s="27"/>
      <c r="F25" s="27"/>
      <c r="G25" s="27"/>
      <c r="H25" s="27"/>
      <c r="I25" s="27"/>
      <c r="J25" s="28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6"/>
      <c r="Y25" s="25"/>
      <c r="Z25" s="24"/>
      <c r="AA25" s="23"/>
      <c r="AB25" s="50"/>
    </row>
    <row r="26" spans="1:28" ht="13.5" customHeight="1"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4"/>
      <c r="Y26" s="4"/>
      <c r="Z26" s="3"/>
      <c r="AA26" s="3"/>
      <c r="AB26" s="3"/>
    </row>
    <row r="27" spans="1:28" ht="13.5" customHeight="1"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"/>
      <c r="Y27" s="4"/>
      <c r="Z27" s="3"/>
      <c r="AA27" s="3"/>
      <c r="AB27" s="3"/>
    </row>
    <row r="28" spans="1:28" ht="13.5" customHeight="1"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4"/>
      <c r="Z28" s="3"/>
      <c r="AA28" s="3"/>
      <c r="AB28" s="3"/>
    </row>
    <row r="29" spans="1:28" ht="13.5" customHeight="1">
      <c r="AA29" s="3"/>
      <c r="AB29" s="3"/>
    </row>
  </sheetData>
  <mergeCells count="30">
    <mergeCell ref="A4:B7"/>
    <mergeCell ref="C4:C7"/>
    <mergeCell ref="A1:N1"/>
    <mergeCell ref="P6:P7"/>
    <mergeCell ref="D4:J4"/>
    <mergeCell ref="K4:K7"/>
    <mergeCell ref="L4:M5"/>
    <mergeCell ref="N4:N7"/>
    <mergeCell ref="U4:X4"/>
    <mergeCell ref="Y4:Y7"/>
    <mergeCell ref="Z4:Z7"/>
    <mergeCell ref="V5:V7"/>
    <mergeCell ref="W5:W7"/>
    <mergeCell ref="X5:X6"/>
    <mergeCell ref="Q6:Q7"/>
    <mergeCell ref="AA4:AB7"/>
    <mergeCell ref="D5:D7"/>
    <mergeCell ref="E5:G6"/>
    <mergeCell ref="H5:H7"/>
    <mergeCell ref="I5:I7"/>
    <mergeCell ref="J5:J7"/>
    <mergeCell ref="O5:O7"/>
    <mergeCell ref="P5:Q5"/>
    <mergeCell ref="R5:R7"/>
    <mergeCell ref="U5:U7"/>
    <mergeCell ref="L6:L7"/>
    <mergeCell ref="M6:M7"/>
    <mergeCell ref="O4:R4"/>
    <mergeCell ref="S4:S7"/>
    <mergeCell ref="T4:T7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8" scale="68" orientation="landscape" r:id="rId1"/>
  <headerFooter alignWithMargins="0"/>
  <colBreaks count="1" manualBreakCount="1">
    <brk id="14" max="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第65表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2024-02-29T07:14:43Z</dcterms:created>
  <dcterms:modified xsi:type="dcterms:W3CDTF">2025-12-02T02:36:54Z</dcterms:modified>
</cp:coreProperties>
</file>