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64\kyoyu3TB\再生可能エネルギー室\02_記録用フォルダ\03_水素班\01_各事業\01_FC車\06_トラック\05_補助スキーム検討\補助要綱\02_運行補助\"/>
    </mc:Choice>
  </mc:AlternateContent>
  <workbookProtection workbookPassword="D246" lockStructure="1"/>
  <bookViews>
    <workbookView xWindow="-105" yWindow="-105" windowWidth="19425" windowHeight="10305"/>
  </bookViews>
  <sheets>
    <sheet name="実績" sheetId="7" r:id="rId1"/>
    <sheet name="記載例" sheetId="9" r:id="rId2"/>
  </sheets>
  <definedNames>
    <definedName name="_xlnm.Print_Area" localSheetId="1">記載例!$B$1:$G$59</definedName>
    <definedName name="_xlnm.Print_Area" localSheetId="0">実績!$B$1:$G$59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9" l="1"/>
  <c r="G55" i="9" l="1"/>
  <c r="G54" i="9"/>
  <c r="E45" i="9"/>
  <c r="E38" i="9"/>
  <c r="D38" i="9"/>
  <c r="B37" i="9"/>
  <c r="B36" i="9"/>
  <c r="B35" i="9"/>
  <c r="B34" i="9"/>
  <c r="B33" i="9"/>
  <c r="B32" i="9"/>
  <c r="B31" i="9"/>
  <c r="B30" i="9"/>
  <c r="B29" i="9"/>
  <c r="B28" i="9"/>
  <c r="B27" i="9"/>
  <c r="B26" i="9"/>
  <c r="H12" i="9"/>
  <c r="E13" i="9" s="1"/>
  <c r="G56" i="9" l="1"/>
  <c r="G56" i="7" l="1"/>
  <c r="G55" i="7"/>
  <c r="G54" i="7"/>
  <c r="E13" i="7"/>
  <c r="E45" i="7" l="1"/>
  <c r="E38" i="7" l="1"/>
  <c r="D38" i="7"/>
  <c r="B37" i="7"/>
  <c r="B36" i="7"/>
  <c r="B35" i="7"/>
  <c r="B34" i="7"/>
  <c r="B33" i="7"/>
  <c r="B32" i="7"/>
  <c r="B31" i="7"/>
  <c r="B30" i="7"/>
  <c r="B29" i="7"/>
  <c r="B28" i="7"/>
  <c r="B27" i="7"/>
  <c r="B26" i="7"/>
  <c r="H12" i="7"/>
</calcChain>
</file>

<file path=xl/comments1.xml><?xml version="1.0" encoding="utf-8"?>
<comments xmlns="http://schemas.openxmlformats.org/spreadsheetml/2006/main">
  <authors>
    <author>宮城県</author>
  </authors>
  <commentList>
    <comment ref="B4" authorId="0" shapeId="0">
      <text>
        <r>
          <rPr>
            <sz val="9"/>
            <color indexed="81"/>
            <rFont val="BIZ UD明朝 Medium"/>
            <family val="1"/>
            <charset val="128"/>
          </rPr>
          <t>和暦年度
(令和7年度なら「7」と入力)</t>
        </r>
      </text>
    </comment>
  </commentList>
</comments>
</file>

<file path=xl/comments2.xml><?xml version="1.0" encoding="utf-8"?>
<comments xmlns="http://schemas.openxmlformats.org/spreadsheetml/2006/main">
  <authors>
    <author>宮城県</author>
  </authors>
  <commentList>
    <comment ref="B4" authorId="0" shapeId="0">
      <text>
        <r>
          <rPr>
            <sz val="9"/>
            <color indexed="81"/>
            <rFont val="BIZ UD明朝 Medium"/>
            <family val="1"/>
            <charset val="128"/>
          </rPr>
          <t>和暦年度
(令和7年度なら「7」と入力)</t>
        </r>
      </text>
    </comment>
  </commentList>
</comments>
</file>

<file path=xl/sharedStrings.xml><?xml version="1.0" encoding="utf-8"?>
<sst xmlns="http://schemas.openxmlformats.org/spreadsheetml/2006/main" count="191" uniqueCount="82">
  <si>
    <t>補助対象車両情報</t>
    <rPh sb="0" eb="6">
      <t>ホジョタイショウシャリョウ</t>
    </rPh>
    <rPh sb="6" eb="8">
      <t>ジョウホウ</t>
    </rPh>
    <phoneticPr fontId="1"/>
  </si>
  <si>
    <t>メーカー名</t>
    <rPh sb="4" eb="5">
      <t>メイ</t>
    </rPh>
    <phoneticPr fontId="1"/>
  </si>
  <si>
    <t>車名</t>
    <rPh sb="0" eb="2">
      <t>シャメイ</t>
    </rPh>
    <phoneticPr fontId="1"/>
  </si>
  <si>
    <t>型式</t>
    <rPh sb="0" eb="2">
      <t>ケイシキ</t>
    </rPh>
    <phoneticPr fontId="1"/>
  </si>
  <si>
    <t>自動車登録番号</t>
    <rPh sb="0" eb="7">
      <t>ジドウシャトウロクバンゴウ</t>
    </rPh>
    <phoneticPr fontId="1"/>
  </si>
  <si>
    <t>車台番号</t>
    <rPh sb="0" eb="4">
      <t>シャダイバンゴウ</t>
    </rPh>
    <phoneticPr fontId="1"/>
  </si>
  <si>
    <t>車両登録日</t>
    <rPh sb="0" eb="5">
      <t>シャリョウトウロクビ</t>
    </rPh>
    <phoneticPr fontId="1"/>
  </si>
  <si>
    <t>所有者</t>
    <rPh sb="0" eb="3">
      <t>ショユウシャ</t>
    </rPh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</si>
  <si>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</si>
  <si>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</si>
  <si>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使用者</t>
    <rPh sb="0" eb="3">
      <t>シヨウシャ</t>
    </rPh>
    <phoneticPr fontId="1"/>
  </si>
  <si>
    <t>使用の本拠の位置</t>
    <rPh sb="0" eb="2">
      <t>シヨウ</t>
    </rPh>
    <rPh sb="3" eb="5">
      <t>ホンキョ</t>
    </rPh>
    <rPh sb="6" eb="8">
      <t>イチ</t>
    </rPh>
    <phoneticPr fontId="1"/>
  </si>
  <si>
    <t>申請年度</t>
    <rPh sb="0" eb="4">
      <t>シンセイネンド</t>
    </rPh>
    <phoneticPr fontId="1"/>
  </si>
  <si>
    <t>基本情報</t>
    <rPh sb="0" eb="4">
      <t>キホンジョウホウ</t>
    </rPh>
    <phoneticPr fontId="1"/>
  </si>
  <si>
    <t>稼働日数</t>
    <rPh sb="0" eb="4">
      <t>カドウニッスウ</t>
    </rPh>
    <phoneticPr fontId="1"/>
  </si>
  <si>
    <t>走行距離</t>
    <rPh sb="0" eb="4">
      <t>ソウコウキョリ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</si>
  <si>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</si>
  <si>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</si>
  <si>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</si>
  <si>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</si>
  <si>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</si>
  <si>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</si>
  <si>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</si>
  <si>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</si>
  <si>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</si>
  <si>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</si>
  <si>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</si>
  <si>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</si>
  <si>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</si>
  <si>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普及啓発内容</t>
    <rPh sb="0" eb="4">
      <t>フキュウケイハツ</t>
    </rPh>
    <rPh sb="4" eb="6">
      <t>ナイヨウ</t>
    </rPh>
    <phoneticPr fontId="1"/>
  </si>
  <si>
    <t>※本様式は補助対象車両1台ごとに作成すること。</t>
    <phoneticPr fontId="1"/>
  </si>
  <si>
    <t>補助対象経費</t>
    <rPh sb="0" eb="6">
      <t>ホジョタイショウケイヒ</t>
    </rPh>
    <phoneticPr fontId="1"/>
  </si>
  <si>
    <t>｛水素燃料費(税込)－水素充填量×軽油実勢価格相当額｝/1.1</t>
    <phoneticPr fontId="1"/>
  </si>
  <si>
    <t>軽油実勢価格相当額</t>
    <rPh sb="0" eb="9">
      <t>ケイユジツゼイカカクソウトウガク</t>
    </rPh>
    <phoneticPr fontId="1"/>
  </si>
  <si>
    <t>算出基礎</t>
    <rPh sb="0" eb="4">
      <t>サンシュツキソ</t>
    </rPh>
    <phoneticPr fontId="1"/>
  </si>
  <si>
    <t>①水素燃料費</t>
    <rPh sb="1" eb="6">
      <t>スイソネンリョウヒ</t>
    </rPh>
    <phoneticPr fontId="1"/>
  </si>
  <si>
    <t>②普及啓発費</t>
    <rPh sb="1" eb="6">
      <t>フキュウケイハツヒ</t>
    </rPh>
    <phoneticPr fontId="1"/>
  </si>
  <si>
    <t>備考</t>
    <rPh sb="0" eb="2">
      <t>ビコウ</t>
    </rPh>
    <phoneticPr fontId="1"/>
  </si>
  <si>
    <t>補助終了月</t>
    <rPh sb="0" eb="5">
      <t>ホジョシュウリョウツキ</t>
    </rPh>
    <phoneticPr fontId="1"/>
  </si>
  <si>
    <t>〒   -</t>
    <phoneticPr fontId="1"/>
  </si>
  <si>
    <t xml:space="preserve">
</t>
    <phoneticPr fontId="1"/>
  </si>
  <si>
    <t>算出式</t>
    <rPh sb="0" eb="2">
      <t>サンシュツ</t>
    </rPh>
    <rPh sb="2" eb="3">
      <t>シキ</t>
    </rPh>
    <phoneticPr fontId="1"/>
  </si>
  <si>
    <t>普及啓発費(税抜)/2</t>
    <rPh sb="6" eb="8">
      <t>ゼイヌ</t>
    </rPh>
    <phoneticPr fontId="1"/>
  </si>
  <si>
    <t>※補助上限額/台</t>
    <phoneticPr fontId="1"/>
  </si>
  <si>
    <t>（普及啓発活動ごとに記載）</t>
    <rPh sb="1" eb="3">
      <t>フキュウ</t>
    </rPh>
    <rPh sb="3" eb="5">
      <t>ケイハツ</t>
    </rPh>
    <rPh sb="5" eb="7">
      <t>カツドウ</t>
    </rPh>
    <rPh sb="10" eb="12">
      <t>キサイ</t>
    </rPh>
    <phoneticPr fontId="1"/>
  </si>
  <si>
    <t>〇〇費（税抜）</t>
    <rPh sb="2" eb="3">
      <t>ヒ</t>
    </rPh>
    <rPh sb="4" eb="6">
      <t>ゼイヌ</t>
    </rPh>
    <phoneticPr fontId="1"/>
  </si>
  <si>
    <t>補助額</t>
    <rPh sb="0" eb="2">
      <t>ホジョ</t>
    </rPh>
    <rPh sb="2" eb="3">
      <t>ガク</t>
    </rPh>
    <phoneticPr fontId="1"/>
  </si>
  <si>
    <t>自動</t>
    <rPh sb="0" eb="2">
      <t>ジドウ</t>
    </rPh>
    <phoneticPr fontId="1"/>
  </si>
  <si>
    <t xml:space="preserve">②普及啓発費
</t>
    <rPh sb="1" eb="6">
      <t>フキュウケイハツヒ</t>
    </rPh>
    <phoneticPr fontId="1"/>
  </si>
  <si>
    <t>自動（※4～2月分）</t>
    <rPh sb="0" eb="2">
      <t>ジドウ</t>
    </rPh>
    <rPh sb="7" eb="9">
      <t>ガツブン</t>
    </rPh>
    <phoneticPr fontId="1"/>
  </si>
  <si>
    <t>燃料電池トラック運行事業費補助金　事業実績</t>
    <rPh sb="0" eb="4">
      <t>ネンリョウデンチ</t>
    </rPh>
    <rPh sb="8" eb="16">
      <t>ウンコウジギョウヒホジョキン</t>
    </rPh>
    <rPh sb="17" eb="19">
      <t>ジギョウ</t>
    </rPh>
    <rPh sb="19" eb="21">
      <t>ジッセキ</t>
    </rPh>
    <phoneticPr fontId="1"/>
  </si>
  <si>
    <t>別記様式３</t>
    <rPh sb="0" eb="4">
      <t>ベッキヨウシキ</t>
    </rPh>
    <phoneticPr fontId="1"/>
  </si>
  <si>
    <t>↓参考(補助終了月の初日)</t>
    <rPh sb="1" eb="3">
      <t>サンコウ</t>
    </rPh>
    <rPh sb="4" eb="6">
      <t>ホジョ</t>
    </rPh>
    <rPh sb="6" eb="8">
      <t>シュウリョウ</t>
    </rPh>
    <rPh sb="8" eb="9">
      <t>ツキ</t>
    </rPh>
    <rPh sb="10" eb="12">
      <t>ショニチ</t>
    </rPh>
    <phoneticPr fontId="1"/>
  </si>
  <si>
    <t>運行年月</t>
    <rPh sb="0" eb="2">
      <t>ウンコウ</t>
    </rPh>
    <rPh sb="2" eb="3">
      <t>ネン</t>
    </rPh>
    <rPh sb="3" eb="4">
      <t>ツキ</t>
    </rPh>
    <phoneticPr fontId="1"/>
  </si>
  <si>
    <t>実績額の算出</t>
    <rPh sb="0" eb="2">
      <t>ジッセキ</t>
    </rPh>
    <phoneticPr fontId="1"/>
  </si>
  <si>
    <t>●●</t>
    <phoneticPr fontId="1"/>
  </si>
  <si>
    <t>FC小型トラック</t>
    <rPh sb="2" eb="4">
      <t>コガタ</t>
    </rPh>
    <phoneticPr fontId="1"/>
  </si>
  <si>
    <t>XXX-XXXXXXXX</t>
    <phoneticPr fontId="1"/>
  </si>
  <si>
    <t>株式会社●●リース</t>
    <rPh sb="0" eb="4">
      <t>カブシキガイシャ</t>
    </rPh>
    <phoneticPr fontId="1"/>
  </si>
  <si>
    <t>3月分は除く（翌年度支払のため）</t>
    <rPh sb="4" eb="5">
      <t>ノゾ</t>
    </rPh>
    <phoneticPr fontId="1"/>
  </si>
  <si>
    <t>3月分は除く（翌年度支払のため）</t>
    <phoneticPr fontId="1"/>
  </si>
  <si>
    <t>実績額（千円未満切り捨て）</t>
    <rPh sb="0" eb="3">
      <t>ジッセキガク</t>
    </rPh>
    <rPh sb="4" eb="9">
      <t>センエンミマンキ</t>
    </rPh>
    <rPh sb="10" eb="11">
      <t>ス</t>
    </rPh>
    <phoneticPr fontId="1"/>
  </si>
  <si>
    <t>運行実績</t>
    <rPh sb="0" eb="2">
      <t>ウンコウ</t>
    </rPh>
    <rPh sb="2" eb="4">
      <t>ジッセキ</t>
    </rPh>
    <phoneticPr fontId="1"/>
  </si>
  <si>
    <t>XXXXXXXXXXXX</t>
    <phoneticPr fontId="1"/>
  </si>
  <si>
    <t>株式会社○○</t>
    <rPh sb="0" eb="4">
      <t>カブシキガイシャ</t>
    </rPh>
    <phoneticPr fontId="1"/>
  </si>
  <si>
    <t>株式会社○○　仙台営業所</t>
    <rPh sb="0" eb="4">
      <t>カブシキガイシャ</t>
    </rPh>
    <rPh sb="7" eb="9">
      <t>センダイ</t>
    </rPh>
    <rPh sb="9" eb="12">
      <t>エイギョウショ</t>
    </rPh>
    <phoneticPr fontId="1"/>
  </si>
  <si>
    <t>水素充填量実績</t>
    <rPh sb="0" eb="5">
      <t>スイソジュウテンリョウ</t>
    </rPh>
    <rPh sb="5" eb="7">
      <t>ジッセキ</t>
    </rPh>
    <phoneticPr fontId="1"/>
  </si>
  <si>
    <t>水素燃料費実績(税込)</t>
    <rPh sb="0" eb="2">
      <t>スイソ</t>
    </rPh>
    <rPh sb="2" eb="4">
      <t>ネンリョウ</t>
    </rPh>
    <rPh sb="4" eb="5">
      <t>ヒ</t>
    </rPh>
    <rPh sb="5" eb="7">
      <t>ジッセキ</t>
    </rPh>
    <rPh sb="7" eb="11">
      <t>ゼイコミ</t>
    </rPh>
    <rPh sb="8" eb="10">
      <t>ゼイコ</t>
    </rPh>
    <phoneticPr fontId="1"/>
  </si>
  <si>
    <t>燃費実績(参考)</t>
    <rPh sb="0" eb="2">
      <t>ネンピ</t>
    </rPh>
    <rPh sb="2" eb="4">
      <t>ジッセキ</t>
    </rPh>
    <rPh sb="5" eb="7">
      <t>サンコウ</t>
    </rPh>
    <phoneticPr fontId="1"/>
  </si>
  <si>
    <t>12/17納車</t>
    <rPh sb="5" eb="7">
      <t>ノウシャ</t>
    </rPh>
    <phoneticPr fontId="1"/>
  </si>
  <si>
    <t>補助要綱設定額</t>
    <phoneticPr fontId="1"/>
  </si>
  <si>
    <t>〒999-9999</t>
  </si>
  <si>
    <t>▼▼▼▼</t>
  </si>
  <si>
    <t>〒980-0014</t>
  </si>
  <si>
    <t>▽▽▽▽</t>
  </si>
  <si>
    <t>〒980-8570</t>
  </si>
  <si>
    <t>◇◇◇◇</t>
  </si>
  <si>
    <t>ラジオCM</t>
    <phoneticPr fontId="1"/>
  </si>
  <si>
    <t>ラジオCM費（税抜）</t>
    <rPh sb="5" eb="6">
      <t>ヒ</t>
    </rPh>
    <rPh sb="7" eb="9">
      <t>ゼイヌ</t>
    </rPh>
    <phoneticPr fontId="1"/>
  </si>
  <si>
    <t>税抜50,000円×3か月(12月～2月分)
※3月分は除く（翌年度支払のため）</t>
    <rPh sb="0" eb="2">
      <t>ゼイヌ</t>
    </rPh>
    <rPh sb="8" eb="9">
      <t>エン</t>
    </rPh>
    <rPh sb="12" eb="13">
      <t>ゲツ</t>
    </rPh>
    <rPh sb="16" eb="17">
      <t>ガツ</t>
    </rPh>
    <rPh sb="19" eb="20">
      <t>ガツ</t>
    </rPh>
    <rPh sb="20" eb="21">
      <t>ブン</t>
    </rPh>
    <phoneticPr fontId="1"/>
  </si>
  <si>
    <t>4～2月分</t>
    <phoneticPr fontId="1"/>
  </si>
  <si>
    <t>仙台XXXあXXXX</t>
    <rPh sb="0" eb="2">
      <t>センダイ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</si>
</sst>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&quot;km&quot;"/>
    <numFmt numFmtId="178" formatCode="&quot;令和&quot;0&quot;年度&quot;"/>
    <numFmt numFmtId="179" formatCode="#,##0&quot;円/kg&quot;"/>
    <numFmt numFmtId="180" formatCode="#,##0.00&quot;kg&quot;"/>
    <numFmt numFmtId="181" formatCode="#,##0.0&quot;km/kg&quot;"/>
    <numFmt numFmtId="182" formatCode="#,##0&quot;円&quot;"/>
    <numFmt numFmtId="183" formatCode="[$-411]ggge&quot;年&quot;m&quot;月&quot;d&quot;日&quot;;@"/>
    <numFmt numFmtId="184" formatCode="#,##0&quot;円/年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color indexed="8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82" fontId="2" fillId="0" borderId="1" xfId="0" applyNumberFormat="1" applyFont="1" applyBorder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82" fontId="2" fillId="0" borderId="6" xfId="0" applyNumberFormat="1" applyFont="1" applyBorder="1" applyProtection="1">
      <alignment vertical="center"/>
      <protection locked="0"/>
    </xf>
    <xf numFmtId="180" fontId="2" fillId="0" borderId="1" xfId="0" applyNumberFormat="1" applyFont="1" applyBorder="1" applyProtection="1">
      <alignment vertical="center"/>
      <protection locked="0"/>
    </xf>
    <xf numFmtId="179" fontId="2" fillId="0" borderId="1" xfId="0" applyNumberFormat="1" applyFont="1" applyBorder="1" applyProtection="1">
      <alignment vertical="center"/>
    </xf>
    <xf numFmtId="181" fontId="2" fillId="0" borderId="1" xfId="0" applyNumberFormat="1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178" fontId="2" fillId="0" borderId="0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183" fontId="2" fillId="0" borderId="0" xfId="0" applyNumberFormat="1" applyFont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78" fontId="2" fillId="0" borderId="1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182" fontId="2" fillId="0" borderId="1" xfId="0" applyNumberFormat="1" applyFont="1" applyBorder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8" xfId="0" applyFont="1" applyBorder="1" applyProtection="1">
      <alignment vertical="center"/>
    </xf>
    <xf numFmtId="182" fontId="3" fillId="0" borderId="8" xfId="0" applyNumberFormat="1" applyFont="1" applyBorder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184" fontId="2" fillId="0" borderId="13" xfId="0" applyNumberFormat="1" applyFont="1" applyBorder="1" applyAlignment="1" applyProtection="1">
      <alignment horizontal="center" vertical="center"/>
    </xf>
    <xf numFmtId="184" fontId="2" fillId="0" borderId="3" xfId="0" applyNumberFormat="1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84" fontId="2" fillId="0" borderId="13" xfId="0" applyNumberFormat="1" applyFont="1" applyBorder="1" applyAlignment="1" applyProtection="1">
      <alignment horizontal="center" vertical="top"/>
    </xf>
    <xf numFmtId="184" fontId="2" fillId="0" borderId="3" xfId="0" applyNumberFormat="1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 M" id="{7C2148D4-332B-4FC9-8AC2-F7F15E5F6249}" userId="a13638311a637bc7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zoomScale="90" zoomScaleNormal="70" zoomScaleSheetLayoutView="90" workbookViewId="0"/>
  </sheetViews>
  <sheetFormatPr defaultColWidth="9" defaultRowHeight="13.5" x14ac:dyDescent="0.4"/>
  <cols>
    <col min="1" max="1" width="5" style="12" bestFit="1" customWidth="1"/>
    <col min="2" max="3" width="9" style="13" customWidth="1"/>
    <col min="4" max="4" width="21.125" style="13" bestFit="1" customWidth="1"/>
    <col min="5" max="7" width="22.625" style="12" customWidth="1"/>
    <col min="8" max="8" width="22.5" style="14" bestFit="1" customWidth="1"/>
    <col min="9" max="9" width="9" style="12"/>
    <col min="10" max="10" width="10" style="12" bestFit="1" customWidth="1"/>
    <col min="11" max="16384" width="9" style="12"/>
  </cols>
  <sheetData>
    <row r="1" spans="1:8" x14ac:dyDescent="0.4">
      <c r="B1" s="12" t="s">
        <v>51</v>
      </c>
      <c r="C1" s="12"/>
    </row>
    <row r="2" spans="1:8" x14ac:dyDescent="0.4">
      <c r="B2" s="44" t="s">
        <v>50</v>
      </c>
      <c r="C2" s="44"/>
      <c r="D2" s="44"/>
      <c r="E2" s="44"/>
      <c r="F2" s="44"/>
      <c r="G2" s="44"/>
    </row>
    <row r="3" spans="1:8" x14ac:dyDescent="0.4">
      <c r="B3" s="14"/>
      <c r="C3" s="14"/>
    </row>
    <row r="4" spans="1:8" x14ac:dyDescent="0.4">
      <c r="B4" s="45" t="s">
        <v>12</v>
      </c>
      <c r="C4" s="46"/>
      <c r="D4" s="2"/>
    </row>
    <row r="5" spans="1:8" x14ac:dyDescent="0.4">
      <c r="B5" s="14"/>
      <c r="C5" s="14"/>
      <c r="D5" s="15"/>
    </row>
    <row r="6" spans="1:8" x14ac:dyDescent="0.4">
      <c r="B6" s="14" t="s">
        <v>13</v>
      </c>
      <c r="C6" s="14"/>
      <c r="D6" s="15"/>
    </row>
    <row r="7" spans="1:8" x14ac:dyDescent="0.4">
      <c r="B7" s="41" t="s">
        <v>0</v>
      </c>
      <c r="C7" s="42"/>
      <c r="D7" s="16" t="s">
        <v>1</v>
      </c>
      <c r="E7" s="47"/>
      <c r="F7" s="47"/>
      <c r="G7" s="47"/>
    </row>
    <row r="8" spans="1:8" x14ac:dyDescent="0.4">
      <c r="B8" s="17"/>
      <c r="C8" s="18"/>
      <c r="D8" s="16" t="s">
        <v>2</v>
      </c>
      <c r="E8" s="47"/>
      <c r="F8" s="47"/>
      <c r="G8" s="47"/>
    </row>
    <row r="9" spans="1:8" x14ac:dyDescent="0.4">
      <c r="B9" s="17"/>
      <c r="C9" s="18"/>
      <c r="D9" s="16" t="s">
        <v>3</v>
      </c>
      <c r="E9" s="47"/>
      <c r="F9" s="47"/>
      <c r="G9" s="47"/>
    </row>
    <row r="10" spans="1:8" x14ac:dyDescent="0.4">
      <c r="B10" s="17"/>
      <c r="C10" s="18"/>
      <c r="D10" s="16" t="s">
        <v>4</v>
      </c>
      <c r="E10" s="47"/>
      <c r="F10" s="47"/>
      <c r="G10" s="47"/>
    </row>
    <row r="11" spans="1:8" x14ac:dyDescent="0.4">
      <c r="B11" s="17"/>
      <c r="C11" s="18"/>
      <c r="D11" s="16" t="s">
        <v>5</v>
      </c>
      <c r="E11" s="47"/>
      <c r="F11" s="47"/>
      <c r="G11" s="47"/>
      <c r="H11" s="14" t="s">
        <v>52</v>
      </c>
    </row>
    <row r="12" spans="1:8" x14ac:dyDescent="0.4">
      <c r="B12" s="17"/>
      <c r="C12" s="18"/>
      <c r="D12" s="16" t="s">
        <v>6</v>
      </c>
      <c r="E12" s="51"/>
      <c r="F12" s="51"/>
      <c r="G12" s="51"/>
      <c r="H12" s="19" t="str">
        <f>IF(E12="","(車両登録日未入力)",DATE(YEAR(E12),MONTH(E12)+72-1,1))</f>
        <v>(車両登録日未入力)</v>
      </c>
    </row>
    <row r="13" spans="1:8" x14ac:dyDescent="0.4">
      <c r="B13" s="20"/>
      <c r="C13" s="21"/>
      <c r="D13" s="16" t="s">
        <v>38</v>
      </c>
      <c r="E13" s="52" t="str">
        <f>IF(E12="","（車両登録月から起算して72か月）",TEXT(H12,"ggge年m月")&amp;"（車両登録月から起算して72か月）")</f>
        <v>（車両登録月から起算して72か月）</v>
      </c>
      <c r="F13" s="52"/>
      <c r="G13" s="52"/>
      <c r="H13" s="14" t="s">
        <v>47</v>
      </c>
    </row>
    <row r="14" spans="1:8" x14ac:dyDescent="0.4">
      <c r="B14" s="41" t="s">
        <v>7</v>
      </c>
      <c r="C14" s="42"/>
      <c r="D14" s="16" t="s">
        <v>8</v>
      </c>
      <c r="E14" s="43"/>
      <c r="F14" s="43"/>
      <c r="G14" s="43"/>
    </row>
    <row r="15" spans="1:8" x14ac:dyDescent="0.4">
      <c r="B15" s="17"/>
      <c r="C15" s="18"/>
      <c r="D15" s="22" t="s">
        <v>9</v>
      </c>
      <c r="E15" s="53" t="s">
        <v>39</v>
      </c>
      <c r="F15" s="54"/>
      <c r="G15" s="55"/>
    </row>
    <row r="16" spans="1:8" ht="27" x14ac:dyDescent="0.4">
      <c r="A16" s="23" t="s">
        <v>40</v>
      </c>
      <c r="B16" s="20"/>
      <c r="C16" s="21"/>
      <c r="D16" s="24"/>
      <c r="E16" s="48"/>
      <c r="F16" s="49"/>
      <c r="G16" s="50"/>
      <c r="H16" s="25"/>
    </row>
    <row r="17" spans="1:8" x14ac:dyDescent="0.4">
      <c r="B17" s="41" t="s">
        <v>10</v>
      </c>
      <c r="C17" s="42"/>
      <c r="D17" s="16" t="s">
        <v>8</v>
      </c>
      <c r="E17" s="56"/>
      <c r="F17" s="56"/>
      <c r="G17" s="56"/>
    </row>
    <row r="18" spans="1:8" x14ac:dyDescent="0.4">
      <c r="B18" s="17"/>
      <c r="C18" s="18"/>
      <c r="D18" s="26" t="s">
        <v>9</v>
      </c>
      <c r="E18" s="53" t="s">
        <v>39</v>
      </c>
      <c r="F18" s="54"/>
      <c r="G18" s="55"/>
    </row>
    <row r="19" spans="1:8" ht="27" x14ac:dyDescent="0.4">
      <c r="A19" s="23" t="s">
        <v>40</v>
      </c>
      <c r="B19" s="20"/>
      <c r="C19" s="21"/>
      <c r="D19" s="24"/>
      <c r="E19" s="48"/>
      <c r="F19" s="49"/>
      <c r="G19" s="50"/>
      <c r="H19" s="25"/>
    </row>
    <row r="20" spans="1:8" x14ac:dyDescent="0.4">
      <c r="B20" s="59" t="s">
        <v>11</v>
      </c>
      <c r="C20" s="60"/>
      <c r="D20" s="16" t="s">
        <v>8</v>
      </c>
      <c r="E20" s="61"/>
      <c r="F20" s="61"/>
      <c r="G20" s="61"/>
    </row>
    <row r="21" spans="1:8" x14ac:dyDescent="0.4">
      <c r="B21" s="17"/>
      <c r="C21" s="18"/>
      <c r="D21" s="26" t="s">
        <v>9</v>
      </c>
      <c r="E21" s="53" t="s">
        <v>39</v>
      </c>
      <c r="F21" s="54"/>
      <c r="G21" s="55"/>
    </row>
    <row r="22" spans="1:8" ht="27" x14ac:dyDescent="0.4">
      <c r="A22" s="23" t="s">
        <v>40</v>
      </c>
      <c r="B22" s="20"/>
      <c r="C22" s="21"/>
      <c r="D22" s="24"/>
      <c r="E22" s="48"/>
      <c r="F22" s="49"/>
      <c r="G22" s="50"/>
      <c r="H22" s="25"/>
    </row>
    <row r="23" spans="1:8" x14ac:dyDescent="0.4">
      <c r="B23" s="12"/>
      <c r="C23" s="12"/>
    </row>
    <row r="24" spans="1:8" x14ac:dyDescent="0.4">
      <c r="B24" s="12" t="s">
        <v>62</v>
      </c>
      <c r="C24" s="12"/>
    </row>
    <row r="25" spans="1:8" x14ac:dyDescent="0.4">
      <c r="B25" s="45" t="s">
        <v>53</v>
      </c>
      <c r="C25" s="46"/>
      <c r="D25" s="27" t="s">
        <v>14</v>
      </c>
      <c r="E25" s="27" t="s">
        <v>15</v>
      </c>
      <c r="F25" s="27" t="s">
        <v>29</v>
      </c>
      <c r="G25" s="27" t="s">
        <v>37</v>
      </c>
    </row>
    <row r="26" spans="1:8" x14ac:dyDescent="0.4">
      <c r="A26" s="28" t="s">
        <v>47</v>
      </c>
      <c r="B26" s="29" t="str">
        <f>IF($D$4="","","令和"&amp;$D$4&amp;"年")</f>
        <v/>
      </c>
      <c r="C26" s="30" t="s">
        <v>16</v>
      </c>
      <c r="D26" s="1"/>
      <c r="E26" s="4"/>
      <c r="F26" s="7"/>
      <c r="G26" s="6"/>
    </row>
    <row r="27" spans="1:8" x14ac:dyDescent="0.4">
      <c r="A27" s="28"/>
      <c r="B27" s="29" t="str">
        <f t="shared" ref="B27:B34" si="0">IF($D$4="","","令和"&amp;$D$4&amp;"年")</f>
        <v/>
      </c>
      <c r="C27" s="30" t="s">
        <v>17</v>
      </c>
      <c r="D27" s="1"/>
      <c r="E27" s="4"/>
      <c r="F27" s="7"/>
      <c r="G27" s="6"/>
    </row>
    <row r="28" spans="1:8" x14ac:dyDescent="0.4">
      <c r="A28" s="28"/>
      <c r="B28" s="29" t="str">
        <f t="shared" si="0"/>
        <v/>
      </c>
      <c r="C28" s="30" t="s">
        <v>18</v>
      </c>
      <c r="D28" s="1"/>
      <c r="E28" s="4"/>
      <c r="F28" s="7"/>
      <c r="G28" s="6"/>
    </row>
    <row r="29" spans="1:8" x14ac:dyDescent="0.4">
      <c r="A29" s="28"/>
      <c r="B29" s="29" t="str">
        <f t="shared" si="0"/>
        <v/>
      </c>
      <c r="C29" s="30" t="s">
        <v>19</v>
      </c>
      <c r="D29" s="1"/>
      <c r="E29" s="4"/>
      <c r="F29" s="7"/>
      <c r="G29" s="6"/>
    </row>
    <row r="30" spans="1:8" x14ac:dyDescent="0.4">
      <c r="A30" s="28"/>
      <c r="B30" s="29" t="str">
        <f t="shared" si="0"/>
        <v/>
      </c>
      <c r="C30" s="30" t="s">
        <v>20</v>
      </c>
      <c r="D30" s="1"/>
      <c r="E30" s="4"/>
      <c r="F30" s="7"/>
      <c r="G30" s="6"/>
    </row>
    <row r="31" spans="1:8" x14ac:dyDescent="0.4">
      <c r="A31" s="28"/>
      <c r="B31" s="29" t="str">
        <f t="shared" si="0"/>
        <v/>
      </c>
      <c r="C31" s="30" t="s">
        <v>21</v>
      </c>
      <c r="D31" s="1"/>
      <c r="E31" s="4"/>
      <c r="F31" s="7"/>
      <c r="G31" s="6"/>
    </row>
    <row r="32" spans="1:8" x14ac:dyDescent="0.4">
      <c r="A32" s="28"/>
      <c r="B32" s="29" t="str">
        <f t="shared" si="0"/>
        <v/>
      </c>
      <c r="C32" s="30" t="s">
        <v>22</v>
      </c>
      <c r="D32" s="1"/>
      <c r="E32" s="4"/>
      <c r="F32" s="7"/>
      <c r="G32" s="6"/>
    </row>
    <row r="33" spans="1:8" x14ac:dyDescent="0.4">
      <c r="A33" s="28"/>
      <c r="B33" s="29" t="str">
        <f t="shared" si="0"/>
        <v/>
      </c>
      <c r="C33" s="30" t="s">
        <v>23</v>
      </c>
      <c r="D33" s="1"/>
      <c r="E33" s="4"/>
      <c r="F33" s="7"/>
      <c r="G33" s="6"/>
    </row>
    <row r="34" spans="1:8" x14ac:dyDescent="0.4">
      <c r="A34" s="28"/>
      <c r="B34" s="29" t="str">
        <f t="shared" si="0"/>
        <v/>
      </c>
      <c r="C34" s="30" t="s">
        <v>24</v>
      </c>
      <c r="D34" s="1"/>
      <c r="E34" s="4"/>
      <c r="F34" s="7"/>
      <c r="G34" s="6"/>
    </row>
    <row r="35" spans="1:8" x14ac:dyDescent="0.4">
      <c r="A35" s="28"/>
      <c r="B35" s="29" t="str">
        <f>IF($D$4="","","令和"&amp;$D$4+1&amp;"年")</f>
        <v/>
      </c>
      <c r="C35" s="30" t="s">
        <v>25</v>
      </c>
      <c r="D35" s="1"/>
      <c r="E35" s="4"/>
      <c r="F35" s="7"/>
      <c r="G35" s="6"/>
    </row>
    <row r="36" spans="1:8" x14ac:dyDescent="0.4">
      <c r="A36" s="28"/>
      <c r="B36" s="29" t="str">
        <f t="shared" ref="B36:B37" si="1">IF($D$4="","","令和"&amp;$D$4+1&amp;"年")</f>
        <v/>
      </c>
      <c r="C36" s="30" t="s">
        <v>26</v>
      </c>
      <c r="D36" s="1"/>
      <c r="E36" s="4"/>
      <c r="F36" s="7"/>
      <c r="G36" s="6"/>
    </row>
    <row r="37" spans="1:8" x14ac:dyDescent="0.4">
      <c r="A37" s="28"/>
      <c r="B37" s="29" t="str">
        <f t="shared" si="1"/>
        <v/>
      </c>
      <c r="C37" s="30" t="s">
        <v>27</v>
      </c>
      <c r="D37" s="1"/>
      <c r="E37" s="4"/>
      <c r="F37" s="7"/>
      <c r="G37" s="6"/>
    </row>
    <row r="38" spans="1:8" x14ac:dyDescent="0.4">
      <c r="B38" s="62" t="s">
        <v>28</v>
      </c>
      <c r="C38" s="63"/>
      <c r="D38" s="31">
        <f>SUM(D26:D37)</f>
        <v>0</v>
      </c>
      <c r="E38" s="32">
        <f>SUM(E26:E37)</f>
        <v>0</v>
      </c>
    </row>
    <row r="39" spans="1:8" x14ac:dyDescent="0.4">
      <c r="A39" s="14"/>
    </row>
    <row r="40" spans="1:8" x14ac:dyDescent="0.4">
      <c r="A40" s="14"/>
      <c r="B40" s="33" t="s">
        <v>54</v>
      </c>
      <c r="C40" s="14"/>
    </row>
    <row r="41" spans="1:8" x14ac:dyDescent="0.4">
      <c r="B41" s="45" t="s">
        <v>31</v>
      </c>
      <c r="C41" s="46"/>
      <c r="D41" s="46" t="s">
        <v>34</v>
      </c>
      <c r="E41" s="64"/>
      <c r="F41" s="64" t="s">
        <v>37</v>
      </c>
      <c r="G41" s="64"/>
    </row>
    <row r="42" spans="1:8" x14ac:dyDescent="0.4">
      <c r="B42" s="65" t="s">
        <v>35</v>
      </c>
      <c r="C42" s="66"/>
      <c r="D42" s="34" t="s">
        <v>67</v>
      </c>
      <c r="E42" s="8"/>
      <c r="F42" s="57"/>
      <c r="G42" s="58"/>
    </row>
    <row r="43" spans="1:8" x14ac:dyDescent="0.4">
      <c r="B43" s="67" t="s">
        <v>43</v>
      </c>
      <c r="C43" s="68"/>
      <c r="D43" s="35" t="s">
        <v>66</v>
      </c>
      <c r="E43" s="9"/>
      <c r="F43" s="57"/>
      <c r="G43" s="58"/>
    </row>
    <row r="44" spans="1:8" x14ac:dyDescent="0.4">
      <c r="B44" s="71">
        <v>3500000</v>
      </c>
      <c r="C44" s="72"/>
      <c r="D44" s="35" t="s">
        <v>33</v>
      </c>
      <c r="E44" s="10">
        <v>560</v>
      </c>
      <c r="F44" s="69" t="s">
        <v>70</v>
      </c>
      <c r="G44" s="70"/>
    </row>
    <row r="45" spans="1:8" x14ac:dyDescent="0.4">
      <c r="B45" s="73"/>
      <c r="C45" s="74"/>
      <c r="D45" s="35" t="s">
        <v>68</v>
      </c>
      <c r="E45" s="11" t="e">
        <f>SUM(E26:E36)/E43</f>
        <v>#DIV/0!</v>
      </c>
      <c r="F45" s="75"/>
      <c r="G45" s="75"/>
      <c r="H45" s="14" t="s">
        <v>49</v>
      </c>
    </row>
    <row r="46" spans="1:8" ht="27" customHeight="1" x14ac:dyDescent="0.4">
      <c r="A46" s="23" t="s">
        <v>40</v>
      </c>
      <c r="B46" s="76" t="s">
        <v>48</v>
      </c>
      <c r="C46" s="77"/>
      <c r="D46" s="5" t="s">
        <v>45</v>
      </c>
      <c r="E46" s="3"/>
      <c r="F46" s="78" t="s">
        <v>44</v>
      </c>
      <c r="G46" s="78"/>
      <c r="H46" s="25"/>
    </row>
    <row r="47" spans="1:8" ht="27" x14ac:dyDescent="0.15">
      <c r="A47" s="23" t="s">
        <v>40</v>
      </c>
      <c r="B47" s="79" t="s">
        <v>43</v>
      </c>
      <c r="C47" s="80"/>
      <c r="D47" s="5" t="s">
        <v>45</v>
      </c>
      <c r="E47" s="3"/>
      <c r="F47" s="78" t="s">
        <v>44</v>
      </c>
      <c r="G47" s="78"/>
      <c r="H47" s="25"/>
    </row>
    <row r="48" spans="1:8" ht="27" x14ac:dyDescent="0.4">
      <c r="A48" s="23" t="s">
        <v>40</v>
      </c>
      <c r="B48" s="81">
        <v>500000</v>
      </c>
      <c r="C48" s="82"/>
      <c r="D48" s="5"/>
      <c r="E48" s="3"/>
      <c r="F48" s="78"/>
      <c r="G48" s="78"/>
      <c r="H48" s="25"/>
    </row>
    <row r="49" spans="1:8" ht="27" x14ac:dyDescent="0.4">
      <c r="A49" s="23" t="s">
        <v>40</v>
      </c>
      <c r="B49" s="83" t="s">
        <v>40</v>
      </c>
      <c r="C49" s="84"/>
      <c r="D49" s="5"/>
      <c r="E49" s="3"/>
      <c r="F49" s="78"/>
      <c r="G49" s="78"/>
      <c r="H49" s="25"/>
    </row>
    <row r="50" spans="1:8" ht="27" x14ac:dyDescent="0.4">
      <c r="A50" s="23" t="s">
        <v>40</v>
      </c>
      <c r="B50" s="88" t="s">
        <v>40</v>
      </c>
      <c r="C50" s="89"/>
      <c r="D50" s="5"/>
      <c r="E50" s="3"/>
      <c r="F50" s="78"/>
      <c r="G50" s="78"/>
      <c r="H50" s="25"/>
    </row>
    <row r="51" spans="1:8" x14ac:dyDescent="0.4">
      <c r="B51" s="12"/>
      <c r="C51" s="12"/>
      <c r="D51" s="12"/>
    </row>
    <row r="52" spans="1:8" x14ac:dyDescent="0.4">
      <c r="B52" s="37" t="s">
        <v>61</v>
      </c>
      <c r="C52" s="12"/>
      <c r="D52" s="12"/>
    </row>
    <row r="53" spans="1:8" x14ac:dyDescent="0.4">
      <c r="B53" s="45" t="s">
        <v>31</v>
      </c>
      <c r="C53" s="46"/>
      <c r="D53" s="64" t="s">
        <v>41</v>
      </c>
      <c r="E53" s="64"/>
      <c r="F53" s="64"/>
      <c r="G53" s="27" t="s">
        <v>46</v>
      </c>
    </row>
    <row r="54" spans="1:8" x14ac:dyDescent="0.4">
      <c r="B54" s="62" t="s">
        <v>35</v>
      </c>
      <c r="C54" s="63"/>
      <c r="D54" s="69" t="s">
        <v>32</v>
      </c>
      <c r="E54" s="85"/>
      <c r="F54" s="70"/>
      <c r="G54" s="36">
        <f>MIN(B44,ROUNDDOWN((E42-E43*E44)/1.1,-3))</f>
        <v>0</v>
      </c>
      <c r="H54" s="14" t="s">
        <v>47</v>
      </c>
    </row>
    <row r="55" spans="1:8" x14ac:dyDescent="0.4">
      <c r="A55" s="14"/>
      <c r="B55" s="62" t="s">
        <v>36</v>
      </c>
      <c r="C55" s="63"/>
      <c r="D55" s="69" t="s">
        <v>42</v>
      </c>
      <c r="E55" s="85"/>
      <c r="F55" s="70"/>
      <c r="G55" s="36">
        <f>MIN(B48,ROUNDDOWN(SUM(E46:E50)/2,-3))</f>
        <v>0</v>
      </c>
      <c r="H55" s="14" t="s">
        <v>47</v>
      </c>
    </row>
    <row r="56" spans="1:8" x14ac:dyDescent="0.4">
      <c r="B56" s="86" t="s">
        <v>28</v>
      </c>
      <c r="C56" s="87"/>
      <c r="D56" s="38"/>
      <c r="E56" s="38"/>
      <c r="F56" s="39"/>
      <c r="G56" s="40">
        <f>SUM(G54:G55)</f>
        <v>0</v>
      </c>
      <c r="H56" s="14" t="s">
        <v>47</v>
      </c>
    </row>
    <row r="59" spans="1:8" x14ac:dyDescent="0.4">
      <c r="B59" s="12" t="s">
        <v>30</v>
      </c>
      <c r="C59" s="12"/>
    </row>
  </sheetData>
  <sheetProtection password="D246" sheet="1" objects="1" scenarios="1"/>
  <mergeCells count="52">
    <mergeCell ref="B55:C55"/>
    <mergeCell ref="D55:F55"/>
    <mergeCell ref="B56:C56"/>
    <mergeCell ref="B50:C50"/>
    <mergeCell ref="F50:G50"/>
    <mergeCell ref="B53:C53"/>
    <mergeCell ref="D53:F53"/>
    <mergeCell ref="B54:C54"/>
    <mergeCell ref="D54:F54"/>
    <mergeCell ref="B47:C47"/>
    <mergeCell ref="F47:G47"/>
    <mergeCell ref="B48:C48"/>
    <mergeCell ref="F48:G48"/>
    <mergeCell ref="B49:C49"/>
    <mergeCell ref="F49:G49"/>
    <mergeCell ref="F44:G44"/>
    <mergeCell ref="B44:C44"/>
    <mergeCell ref="B45:C45"/>
    <mergeCell ref="F45:G45"/>
    <mergeCell ref="B46:C46"/>
    <mergeCell ref="F46:G46"/>
    <mergeCell ref="B17:C17"/>
    <mergeCell ref="E17:G17"/>
    <mergeCell ref="E18:G18"/>
    <mergeCell ref="F43:G43"/>
    <mergeCell ref="B20:C20"/>
    <mergeCell ref="E20:G20"/>
    <mergeCell ref="E21:G21"/>
    <mergeCell ref="E22:G22"/>
    <mergeCell ref="B25:C25"/>
    <mergeCell ref="B38:C38"/>
    <mergeCell ref="B41:C41"/>
    <mergeCell ref="D41:E41"/>
    <mergeCell ref="F41:G41"/>
    <mergeCell ref="B42:C42"/>
    <mergeCell ref="F42:G42"/>
    <mergeCell ref="B43:C43"/>
    <mergeCell ref="E19:G19"/>
    <mergeCell ref="E10:G10"/>
    <mergeCell ref="E11:G11"/>
    <mergeCell ref="E12:G12"/>
    <mergeCell ref="E13:G13"/>
    <mergeCell ref="E15:G15"/>
    <mergeCell ref="E16:G16"/>
    <mergeCell ref="B14:C14"/>
    <mergeCell ref="E14:G14"/>
    <mergeCell ref="B2:G2"/>
    <mergeCell ref="B4:C4"/>
    <mergeCell ref="B7:C7"/>
    <mergeCell ref="E7:G7"/>
    <mergeCell ref="E8:G8"/>
    <mergeCell ref="E9:G9"/>
  </mergeCells>
  <phoneticPr fontId="1"/>
  <pageMargins left="0.7" right="0.7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90" zoomScaleNormal="70" zoomScaleSheetLayoutView="90" workbookViewId="0"/>
  </sheetViews>
  <sheetFormatPr defaultColWidth="9" defaultRowHeight="13.5" x14ac:dyDescent="0.4"/>
  <cols>
    <col min="1" max="1" width="5" style="12" bestFit="1" customWidth="1"/>
    <col min="2" max="3" width="9" style="13" customWidth="1"/>
    <col min="4" max="4" width="21.125" style="13" bestFit="1" customWidth="1"/>
    <col min="5" max="7" width="22.625" style="12" customWidth="1"/>
    <col min="8" max="8" width="22.5" style="14" bestFit="1" customWidth="1"/>
    <col min="9" max="9" width="9" style="12"/>
    <col min="10" max="10" width="10" style="12" bestFit="1" customWidth="1"/>
    <col min="11" max="16384" width="9" style="12"/>
  </cols>
  <sheetData>
    <row r="1" spans="1:8" x14ac:dyDescent="0.4">
      <c r="B1" s="12" t="s">
        <v>51</v>
      </c>
      <c r="C1" s="12"/>
    </row>
    <row r="2" spans="1:8" x14ac:dyDescent="0.4">
      <c r="B2" s="44" t="s">
        <v>50</v>
      </c>
      <c r="C2" s="44"/>
      <c r="D2" s="44"/>
      <c r="E2" s="44"/>
      <c r="F2" s="44"/>
      <c r="G2" s="44"/>
    </row>
    <row r="3" spans="1:8" x14ac:dyDescent="0.4">
      <c r="B3" s="14"/>
      <c r="C3" s="14"/>
    </row>
    <row r="4" spans="1:8" x14ac:dyDescent="0.4">
      <c r="B4" s="45" t="s">
        <v>12</v>
      </c>
      <c r="C4" s="46"/>
      <c r="D4" s="2">
        <v>7</v>
      </c>
    </row>
    <row r="5" spans="1:8" x14ac:dyDescent="0.4">
      <c r="B5" s="14"/>
      <c r="C5" s="14"/>
      <c r="D5" s="15"/>
    </row>
    <row r="6" spans="1:8" x14ac:dyDescent="0.4">
      <c r="B6" s="14" t="s">
        <v>13</v>
      </c>
      <c r="C6" s="14"/>
      <c r="D6" s="15"/>
    </row>
    <row r="7" spans="1:8" x14ac:dyDescent="0.4">
      <c r="B7" s="41" t="s">
        <v>0</v>
      </c>
      <c r="C7" s="42"/>
      <c r="D7" s="16" t="s">
        <v>1</v>
      </c>
      <c r="E7" s="47" t="s">
        <v>55</v>
      </c>
      <c r="F7" s="47"/>
      <c r="G7" s="47"/>
    </row>
    <row r="8" spans="1:8" x14ac:dyDescent="0.4">
      <c r="B8" s="17"/>
      <c r="C8" s="18"/>
      <c r="D8" s="16" t="s">
        <v>2</v>
      </c>
      <c r="E8" s="47" t="s">
        <v>56</v>
      </c>
      <c r="F8" s="47"/>
      <c r="G8" s="47"/>
    </row>
    <row r="9" spans="1:8" x14ac:dyDescent="0.4">
      <c r="B9" s="17"/>
      <c r="C9" s="18"/>
      <c r="D9" s="16" t="s">
        <v>3</v>
      </c>
      <c r="E9" s="47" t="s">
        <v>57</v>
      </c>
      <c r="F9" s="47"/>
      <c r="G9" s="47"/>
    </row>
    <row r="10" spans="1:8" x14ac:dyDescent="0.4">
      <c r="B10" s="17"/>
      <c r="C10" s="18"/>
      <c r="D10" s="16" t="s">
        <v>4</v>
      </c>
      <c r="E10" s="47" t="s">
        <v>81</v>
      </c>
      <c r="F10" s="47"/>
      <c r="G10" s="47"/>
    </row>
    <row r="11" spans="1:8" x14ac:dyDescent="0.4">
      <c r="B11" s="17"/>
      <c r="C11" s="18"/>
      <c r="D11" s="16" t="s">
        <v>5</v>
      </c>
      <c r="E11" s="47" t="s">
        <v>63</v>
      </c>
      <c r="F11" s="47"/>
      <c r="G11" s="47"/>
      <c r="H11" s="14" t="s">
        <v>52</v>
      </c>
    </row>
    <row r="12" spans="1:8" x14ac:dyDescent="0.4">
      <c r="B12" s="17"/>
      <c r="C12" s="18"/>
      <c r="D12" s="16" t="s">
        <v>6</v>
      </c>
      <c r="E12" s="51">
        <v>46008</v>
      </c>
      <c r="F12" s="51"/>
      <c r="G12" s="51"/>
      <c r="H12" s="19">
        <f>IF(E12="","(車両登録日未入力)",DATE(YEAR(E12),MONTH(E12)+72-1,1))</f>
        <v>48153</v>
      </c>
    </row>
    <row r="13" spans="1:8" x14ac:dyDescent="0.4">
      <c r="B13" s="20"/>
      <c r="C13" s="21"/>
      <c r="D13" s="16" t="s">
        <v>38</v>
      </c>
      <c r="E13" s="52" t="str">
        <f>IF(E12="","（車両登録月から起算して72か月）",TEXT(H12,"ggge年m月")&amp;"（車両登録月から起算して72か月）")</f>
        <v>令和13年11月（車両登録月から起算して72か月）</v>
      </c>
      <c r="F13" s="52"/>
      <c r="G13" s="52"/>
      <c r="H13" s="14" t="s">
        <v>47</v>
      </c>
    </row>
    <row r="14" spans="1:8" x14ac:dyDescent="0.4">
      <c r="B14" s="41" t="s">
        <v>7</v>
      </c>
      <c r="C14" s="42"/>
      <c r="D14" s="16" t="s">
        <v>8</v>
      </c>
      <c r="E14" s="43" t="s">
        <v>58</v>
      </c>
      <c r="F14" s="43"/>
      <c r="G14" s="43"/>
    </row>
    <row r="15" spans="1:8" x14ac:dyDescent="0.4">
      <c r="B15" s="17"/>
      <c r="C15" s="18"/>
      <c r="D15" s="22" t="s">
        <v>9</v>
      </c>
      <c r="E15" s="53" t="s">
        <v>71</v>
      </c>
      <c r="F15" s="54"/>
      <c r="G15" s="55"/>
    </row>
    <row r="16" spans="1:8" ht="27" x14ac:dyDescent="0.4">
      <c r="A16" s="23" t="s">
        <v>40</v>
      </c>
      <c r="B16" s="20"/>
      <c r="C16" s="21"/>
      <c r="D16" s="24"/>
      <c r="E16" s="48" t="s">
        <v>72</v>
      </c>
      <c r="F16" s="49"/>
      <c r="G16" s="50"/>
      <c r="H16" s="25"/>
    </row>
    <row r="17" spans="1:8" x14ac:dyDescent="0.4">
      <c r="B17" s="41" t="s">
        <v>10</v>
      </c>
      <c r="C17" s="42"/>
      <c r="D17" s="16" t="s">
        <v>8</v>
      </c>
      <c r="E17" s="56" t="s">
        <v>64</v>
      </c>
      <c r="F17" s="56"/>
      <c r="G17" s="56"/>
    </row>
    <row r="18" spans="1:8" x14ac:dyDescent="0.4">
      <c r="B18" s="17"/>
      <c r="C18" s="18"/>
      <c r="D18" s="26" t="s">
        <v>9</v>
      </c>
      <c r="E18" s="53" t="s">
        <v>73</v>
      </c>
      <c r="F18" s="54"/>
      <c r="G18" s="55"/>
    </row>
    <row r="19" spans="1:8" ht="27" x14ac:dyDescent="0.4">
      <c r="A19" s="23" t="s">
        <v>40</v>
      </c>
      <c r="B19" s="20"/>
      <c r="C19" s="21"/>
      <c r="D19" s="24"/>
      <c r="E19" s="48" t="s">
        <v>74</v>
      </c>
      <c r="F19" s="49"/>
      <c r="G19" s="50"/>
      <c r="H19" s="25"/>
    </row>
    <row r="20" spans="1:8" x14ac:dyDescent="0.4">
      <c r="B20" s="59" t="s">
        <v>11</v>
      </c>
      <c r="C20" s="60"/>
      <c r="D20" s="16" t="s">
        <v>8</v>
      </c>
      <c r="E20" s="61" t="s">
        <v>65</v>
      </c>
      <c r="F20" s="61"/>
      <c r="G20" s="61"/>
    </row>
    <row r="21" spans="1:8" x14ac:dyDescent="0.4">
      <c r="B21" s="17"/>
      <c r="C21" s="18"/>
      <c r="D21" s="26" t="s">
        <v>9</v>
      </c>
      <c r="E21" s="53" t="s">
        <v>75</v>
      </c>
      <c r="F21" s="54"/>
      <c r="G21" s="55"/>
    </row>
    <row r="22" spans="1:8" ht="27" x14ac:dyDescent="0.4">
      <c r="A22" s="23" t="s">
        <v>40</v>
      </c>
      <c r="B22" s="20"/>
      <c r="C22" s="21"/>
      <c r="D22" s="24"/>
      <c r="E22" s="48" t="s">
        <v>76</v>
      </c>
      <c r="F22" s="49"/>
      <c r="G22" s="50"/>
      <c r="H22" s="25"/>
    </row>
    <row r="23" spans="1:8" x14ac:dyDescent="0.4">
      <c r="B23" s="12"/>
      <c r="C23" s="12"/>
    </row>
    <row r="24" spans="1:8" x14ac:dyDescent="0.4">
      <c r="B24" s="12" t="s">
        <v>62</v>
      </c>
      <c r="C24" s="12"/>
    </row>
    <row r="25" spans="1:8" x14ac:dyDescent="0.4">
      <c r="B25" s="45" t="s">
        <v>53</v>
      </c>
      <c r="C25" s="46"/>
      <c r="D25" s="27" t="s">
        <v>14</v>
      </c>
      <c r="E25" s="27" t="s">
        <v>15</v>
      </c>
      <c r="F25" s="27" t="s">
        <v>29</v>
      </c>
      <c r="G25" s="27" t="s">
        <v>37</v>
      </c>
    </row>
    <row r="26" spans="1:8" x14ac:dyDescent="0.4">
      <c r="A26" s="28" t="s">
        <v>47</v>
      </c>
      <c r="B26" s="29" t="str">
        <f>IF($D$4="","","令和"&amp;$D$4&amp;"年")</f>
        <v>令和7年</v>
      </c>
      <c r="C26" s="30" t="s">
        <v>16</v>
      </c>
      <c r="D26" s="1"/>
      <c r="E26" s="4"/>
      <c r="F26" s="7"/>
      <c r="G26" s="6"/>
    </row>
    <row r="27" spans="1:8" x14ac:dyDescent="0.4">
      <c r="A27" s="28"/>
      <c r="B27" s="29" t="str">
        <f t="shared" ref="B27:B34" si="0">IF($D$4="","","令和"&amp;$D$4&amp;"年")</f>
        <v>令和7年</v>
      </c>
      <c r="C27" s="30" t="s">
        <v>17</v>
      </c>
      <c r="D27" s="1"/>
      <c r="E27" s="4"/>
      <c r="F27" s="7"/>
      <c r="G27" s="6"/>
    </row>
    <row r="28" spans="1:8" x14ac:dyDescent="0.4">
      <c r="A28" s="28"/>
      <c r="B28" s="29" t="str">
        <f t="shared" si="0"/>
        <v>令和7年</v>
      </c>
      <c r="C28" s="30" t="s">
        <v>18</v>
      </c>
      <c r="D28" s="1"/>
      <c r="E28" s="4"/>
      <c r="F28" s="7"/>
      <c r="G28" s="6"/>
    </row>
    <row r="29" spans="1:8" x14ac:dyDescent="0.4">
      <c r="A29" s="28"/>
      <c r="B29" s="29" t="str">
        <f t="shared" si="0"/>
        <v>令和7年</v>
      </c>
      <c r="C29" s="30" t="s">
        <v>19</v>
      </c>
      <c r="D29" s="1"/>
      <c r="E29" s="4"/>
      <c r="F29" s="7"/>
      <c r="G29" s="6"/>
    </row>
    <row r="30" spans="1:8" x14ac:dyDescent="0.4">
      <c r="A30" s="28"/>
      <c r="B30" s="29" t="str">
        <f t="shared" si="0"/>
        <v>令和7年</v>
      </c>
      <c r="C30" s="30" t="s">
        <v>20</v>
      </c>
      <c r="D30" s="1"/>
      <c r="E30" s="4"/>
      <c r="F30" s="7"/>
      <c r="G30" s="6"/>
    </row>
    <row r="31" spans="1:8" x14ac:dyDescent="0.4">
      <c r="A31" s="28"/>
      <c r="B31" s="29" t="str">
        <f t="shared" si="0"/>
        <v>令和7年</v>
      </c>
      <c r="C31" s="30" t="s">
        <v>21</v>
      </c>
      <c r="D31" s="1"/>
      <c r="E31" s="4"/>
      <c r="F31" s="7"/>
      <c r="G31" s="6"/>
    </row>
    <row r="32" spans="1:8" x14ac:dyDescent="0.4">
      <c r="A32" s="28"/>
      <c r="B32" s="29" t="str">
        <f t="shared" si="0"/>
        <v>令和7年</v>
      </c>
      <c r="C32" s="30" t="s">
        <v>22</v>
      </c>
      <c r="D32" s="1"/>
      <c r="E32" s="4"/>
      <c r="F32" s="7"/>
      <c r="G32" s="6"/>
    </row>
    <row r="33" spans="1:8" x14ac:dyDescent="0.4">
      <c r="A33" s="28"/>
      <c r="B33" s="29" t="str">
        <f t="shared" si="0"/>
        <v>令和7年</v>
      </c>
      <c r="C33" s="30" t="s">
        <v>23</v>
      </c>
      <c r="D33" s="1"/>
      <c r="E33" s="4"/>
      <c r="F33" s="7"/>
      <c r="G33" s="6"/>
    </row>
    <row r="34" spans="1:8" x14ac:dyDescent="0.4">
      <c r="A34" s="28"/>
      <c r="B34" s="29" t="str">
        <f t="shared" si="0"/>
        <v>令和7年</v>
      </c>
      <c r="C34" s="30" t="s">
        <v>24</v>
      </c>
      <c r="D34" s="1">
        <v>13</v>
      </c>
      <c r="E34" s="4">
        <v>3000</v>
      </c>
      <c r="F34" s="7" t="s">
        <v>77</v>
      </c>
      <c r="G34" s="6" t="s">
        <v>69</v>
      </c>
    </row>
    <row r="35" spans="1:8" x14ac:dyDescent="0.4">
      <c r="A35" s="28"/>
      <c r="B35" s="29" t="str">
        <f>IF($D$4="","","令和"&amp;$D$4+1&amp;"年")</f>
        <v>令和8年</v>
      </c>
      <c r="C35" s="30" t="s">
        <v>25</v>
      </c>
      <c r="D35" s="1">
        <v>31</v>
      </c>
      <c r="E35" s="4">
        <v>7500</v>
      </c>
      <c r="F35" s="7" t="s">
        <v>77</v>
      </c>
      <c r="G35" s="6"/>
    </row>
    <row r="36" spans="1:8" x14ac:dyDescent="0.4">
      <c r="A36" s="28"/>
      <c r="B36" s="29" t="str">
        <f t="shared" ref="B36:B37" si="1">IF($D$4="","","令和"&amp;$D$4+1&amp;"年")</f>
        <v>令和8年</v>
      </c>
      <c r="C36" s="30" t="s">
        <v>26</v>
      </c>
      <c r="D36" s="1">
        <v>28</v>
      </c>
      <c r="E36" s="4">
        <v>6500</v>
      </c>
      <c r="F36" s="7" t="s">
        <v>77</v>
      </c>
      <c r="G36" s="6"/>
    </row>
    <row r="37" spans="1:8" x14ac:dyDescent="0.4">
      <c r="A37" s="28"/>
      <c r="B37" s="29" t="str">
        <f t="shared" si="1"/>
        <v>令和8年</v>
      </c>
      <c r="C37" s="30" t="s">
        <v>27</v>
      </c>
      <c r="D37" s="1">
        <v>25</v>
      </c>
      <c r="E37" s="4">
        <v>6000</v>
      </c>
      <c r="F37" s="7" t="s">
        <v>77</v>
      </c>
      <c r="G37" s="6"/>
    </row>
    <row r="38" spans="1:8" x14ac:dyDescent="0.4">
      <c r="B38" s="62" t="s">
        <v>28</v>
      </c>
      <c r="C38" s="63"/>
      <c r="D38" s="31">
        <f>SUM(D26:D37)</f>
        <v>97</v>
      </c>
      <c r="E38" s="32">
        <f>SUM(E26:E37)</f>
        <v>23000</v>
      </c>
    </row>
    <row r="39" spans="1:8" x14ac:dyDescent="0.4">
      <c r="A39" s="14"/>
    </row>
    <row r="40" spans="1:8" x14ac:dyDescent="0.4">
      <c r="A40" s="14"/>
      <c r="B40" s="33" t="s">
        <v>54</v>
      </c>
      <c r="C40" s="14"/>
    </row>
    <row r="41" spans="1:8" x14ac:dyDescent="0.4">
      <c r="B41" s="45" t="s">
        <v>31</v>
      </c>
      <c r="C41" s="46"/>
      <c r="D41" s="46" t="s">
        <v>34</v>
      </c>
      <c r="E41" s="64"/>
      <c r="F41" s="64" t="s">
        <v>37</v>
      </c>
      <c r="G41" s="64"/>
    </row>
    <row r="42" spans="1:8" x14ac:dyDescent="0.4">
      <c r="B42" s="65" t="s">
        <v>35</v>
      </c>
      <c r="C42" s="66"/>
      <c r="D42" s="34" t="s">
        <v>67</v>
      </c>
      <c r="E42" s="8">
        <v>1125052</v>
      </c>
      <c r="F42" s="57" t="s">
        <v>59</v>
      </c>
      <c r="G42" s="58"/>
    </row>
    <row r="43" spans="1:8" x14ac:dyDescent="0.4">
      <c r="B43" s="67" t="s">
        <v>43</v>
      </c>
      <c r="C43" s="68"/>
      <c r="D43" s="35" t="s">
        <v>66</v>
      </c>
      <c r="E43" s="9">
        <v>681.85</v>
      </c>
      <c r="F43" s="57" t="s">
        <v>60</v>
      </c>
      <c r="G43" s="58"/>
    </row>
    <row r="44" spans="1:8" x14ac:dyDescent="0.4">
      <c r="B44" s="71">
        <v>3500000</v>
      </c>
      <c r="C44" s="72"/>
      <c r="D44" s="35" t="s">
        <v>33</v>
      </c>
      <c r="E44" s="10">
        <v>560</v>
      </c>
      <c r="F44" s="69" t="s">
        <v>70</v>
      </c>
      <c r="G44" s="70"/>
    </row>
    <row r="45" spans="1:8" x14ac:dyDescent="0.4">
      <c r="B45" s="73"/>
      <c r="C45" s="74"/>
      <c r="D45" s="35" t="s">
        <v>68</v>
      </c>
      <c r="E45" s="11">
        <f>SUM(E26:E36)/E43</f>
        <v>24.932169832074504</v>
      </c>
      <c r="F45" s="61" t="s">
        <v>80</v>
      </c>
      <c r="G45" s="61"/>
      <c r="H45" s="14" t="s">
        <v>49</v>
      </c>
    </row>
    <row r="46" spans="1:8" ht="27" customHeight="1" x14ac:dyDescent="0.4">
      <c r="A46" s="23" t="s">
        <v>40</v>
      </c>
      <c r="B46" s="76" t="s">
        <v>48</v>
      </c>
      <c r="C46" s="77"/>
      <c r="D46" s="5" t="s">
        <v>78</v>
      </c>
      <c r="E46" s="3">
        <f>50000*3</f>
        <v>150000</v>
      </c>
      <c r="F46" s="78" t="s">
        <v>79</v>
      </c>
      <c r="G46" s="78"/>
      <c r="H46" s="25"/>
    </row>
    <row r="47" spans="1:8" ht="27" x14ac:dyDescent="0.15">
      <c r="A47" s="23" t="s">
        <v>40</v>
      </c>
      <c r="B47" s="79" t="s">
        <v>43</v>
      </c>
      <c r="C47" s="80"/>
      <c r="D47" s="5"/>
      <c r="E47" s="3"/>
      <c r="F47" s="78"/>
      <c r="G47" s="78"/>
      <c r="H47" s="25"/>
    </row>
    <row r="48" spans="1:8" ht="27" x14ac:dyDescent="0.4">
      <c r="A48" s="23" t="s">
        <v>40</v>
      </c>
      <c r="B48" s="81">
        <v>500000</v>
      </c>
      <c r="C48" s="82"/>
      <c r="D48" s="5"/>
      <c r="E48" s="3"/>
      <c r="F48" s="78"/>
      <c r="G48" s="78"/>
      <c r="H48" s="25"/>
    </row>
    <row r="49" spans="1:8" ht="27" x14ac:dyDescent="0.4">
      <c r="A49" s="23" t="s">
        <v>40</v>
      </c>
      <c r="B49" s="83" t="s">
        <v>40</v>
      </c>
      <c r="C49" s="84"/>
      <c r="D49" s="5"/>
      <c r="E49" s="3"/>
      <c r="F49" s="78"/>
      <c r="G49" s="78"/>
      <c r="H49" s="25"/>
    </row>
    <row r="50" spans="1:8" ht="27" x14ac:dyDescent="0.4">
      <c r="A50" s="23" t="s">
        <v>40</v>
      </c>
      <c r="B50" s="88" t="s">
        <v>40</v>
      </c>
      <c r="C50" s="89"/>
      <c r="D50" s="5"/>
      <c r="E50" s="3"/>
      <c r="F50" s="78"/>
      <c r="G50" s="78"/>
      <c r="H50" s="25"/>
    </row>
    <row r="51" spans="1:8" x14ac:dyDescent="0.4">
      <c r="B51" s="12"/>
      <c r="C51" s="12"/>
      <c r="D51" s="12"/>
    </row>
    <row r="52" spans="1:8" x14ac:dyDescent="0.4">
      <c r="B52" s="37" t="s">
        <v>61</v>
      </c>
      <c r="C52" s="12"/>
      <c r="D52" s="12"/>
    </row>
    <row r="53" spans="1:8" x14ac:dyDescent="0.4">
      <c r="B53" s="45" t="s">
        <v>31</v>
      </c>
      <c r="C53" s="46"/>
      <c r="D53" s="64" t="s">
        <v>41</v>
      </c>
      <c r="E53" s="64"/>
      <c r="F53" s="64"/>
      <c r="G53" s="27" t="s">
        <v>46</v>
      </c>
    </row>
    <row r="54" spans="1:8" x14ac:dyDescent="0.4">
      <c r="B54" s="62" t="s">
        <v>35</v>
      </c>
      <c r="C54" s="63"/>
      <c r="D54" s="69" t="s">
        <v>32</v>
      </c>
      <c r="E54" s="85"/>
      <c r="F54" s="70"/>
      <c r="G54" s="36">
        <f>MIN(B44,ROUNDDOWN((E42-E43*E44)/1.1,-3))</f>
        <v>675000</v>
      </c>
      <c r="H54" s="14" t="s">
        <v>47</v>
      </c>
    </row>
    <row r="55" spans="1:8" x14ac:dyDescent="0.4">
      <c r="A55" s="14"/>
      <c r="B55" s="62" t="s">
        <v>36</v>
      </c>
      <c r="C55" s="63"/>
      <c r="D55" s="69" t="s">
        <v>42</v>
      </c>
      <c r="E55" s="85"/>
      <c r="F55" s="70"/>
      <c r="G55" s="36">
        <f>MIN(B48,ROUNDDOWN(SUM(E46:E50)/2,-3))</f>
        <v>75000</v>
      </c>
      <c r="H55" s="14" t="s">
        <v>47</v>
      </c>
    </row>
    <row r="56" spans="1:8" x14ac:dyDescent="0.4">
      <c r="B56" s="86" t="s">
        <v>28</v>
      </c>
      <c r="C56" s="87"/>
      <c r="D56" s="38"/>
      <c r="E56" s="38"/>
      <c r="F56" s="39"/>
      <c r="G56" s="40">
        <f>SUM(G54:G55)</f>
        <v>750000</v>
      </c>
      <c r="H56" s="14" t="s">
        <v>47</v>
      </c>
    </row>
    <row r="59" spans="1:8" x14ac:dyDescent="0.4">
      <c r="B59" s="12" t="s">
        <v>30</v>
      </c>
      <c r="C59" s="12"/>
    </row>
  </sheetData>
  <sheetProtection password="D246" sheet="1" objects="1" scenarios="1"/>
  <mergeCells count="52">
    <mergeCell ref="B14:C14"/>
    <mergeCell ref="E14:G14"/>
    <mergeCell ref="B2:G2"/>
    <mergeCell ref="B4:C4"/>
    <mergeCell ref="B7:C7"/>
    <mergeCell ref="E7:G7"/>
    <mergeCell ref="E8:G8"/>
    <mergeCell ref="E9:G9"/>
    <mergeCell ref="E19:G19"/>
    <mergeCell ref="E10:G10"/>
    <mergeCell ref="E11:G11"/>
    <mergeCell ref="E12:G12"/>
    <mergeCell ref="E13:G13"/>
    <mergeCell ref="E15:G15"/>
    <mergeCell ref="E16:G16"/>
    <mergeCell ref="B17:C17"/>
    <mergeCell ref="E17:G17"/>
    <mergeCell ref="E18:G18"/>
    <mergeCell ref="B43:C43"/>
    <mergeCell ref="F43:G43"/>
    <mergeCell ref="B20:C20"/>
    <mergeCell ref="E20:G20"/>
    <mergeCell ref="E21:G21"/>
    <mergeCell ref="E22:G22"/>
    <mergeCell ref="B25:C25"/>
    <mergeCell ref="B38:C38"/>
    <mergeCell ref="B41:C41"/>
    <mergeCell ref="D41:E41"/>
    <mergeCell ref="F41:G41"/>
    <mergeCell ref="B42:C42"/>
    <mergeCell ref="F42:G42"/>
    <mergeCell ref="B44:C44"/>
    <mergeCell ref="F44:G44"/>
    <mergeCell ref="B45:C45"/>
    <mergeCell ref="F45:G45"/>
    <mergeCell ref="B46:C46"/>
    <mergeCell ref="F46:G46"/>
    <mergeCell ref="B47:C47"/>
    <mergeCell ref="F47:G47"/>
    <mergeCell ref="B48:C48"/>
    <mergeCell ref="F48:G48"/>
    <mergeCell ref="B49:C49"/>
    <mergeCell ref="F49:G49"/>
    <mergeCell ref="B55:C55"/>
    <mergeCell ref="D55:F55"/>
    <mergeCell ref="B56:C56"/>
    <mergeCell ref="B50:C50"/>
    <mergeCell ref="F50:G50"/>
    <mergeCell ref="B53:C53"/>
    <mergeCell ref="D53:F53"/>
    <mergeCell ref="B54:C54"/>
    <mergeCell ref="D54:F54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</vt:lpstr>
      <vt:lpstr>記載例</vt:lpstr>
      <vt:lpstr>記載例!Print_Area</vt:lpstr>
      <vt:lpstr>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2025-03-11T05:33:47Z</cp:lastPrinted>
  <dcterms:created xsi:type="dcterms:W3CDTF">2025-03-07T13:42:10Z</dcterms:created>
  <dcterms:modified xsi:type="dcterms:W3CDTF">2025-03-13T02:13:10Z</dcterms:modified>
</cp:coreProperties>
</file>