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3.39\震災復興支援班\01_作業用フォルダ\R7年度\03_みやぎ地域復興支援事業\10 A3108110みやぎ地域復興支援助成金（一般）_（本庁主務課10年保存_保存年限R17.3.31）\06 会計説明会\05 ホームページ更新\"/>
    </mc:Choice>
  </mc:AlternateContent>
  <bookViews>
    <workbookView xWindow="0" yWindow="0" windowWidth="28800" windowHeight="12210" tabRatio="801"/>
  </bookViews>
  <sheets>
    <sheet name="様式3" sheetId="22" r:id="rId1"/>
    <sheet name="様式3 (記載例)" sheetId="19" r:id="rId2"/>
  </sheets>
  <definedNames>
    <definedName name="_xlnm.Print_Area" localSheetId="0">様式3!$A$1:$S$31</definedName>
    <definedName name="_xlnm.Print_Area" localSheetId="1">'様式3 (記載例)'!$A$1:$S$31</definedName>
    <definedName name="あ" localSheetId="0">#REF!</definedName>
    <definedName name="あ" localSheetId="1">#REF!</definedName>
    <definedName name="あ">#REF!</definedName>
    <definedName name="ああ" localSheetId="0">#REF!</definedName>
    <definedName name="ああ" localSheetId="1">#REF!</definedName>
    <definedName name="ああ">#REF!</definedName>
    <definedName name="運行" localSheetId="0">#REF!</definedName>
    <definedName name="運行" localSheetId="1">#REF!</definedName>
    <definedName name="運行">#REF!</definedName>
    <definedName name="業者名等" localSheetId="0">#REF!</definedName>
    <definedName name="業者名等" localSheetId="1">#REF!</definedName>
    <definedName name="業者名等">#REF!</definedName>
    <definedName name="摘要" localSheetId="0">#REF!</definedName>
    <definedName name="摘要" localSheetId="1">#REF!</definedName>
    <definedName name="摘要">#REF!</definedName>
    <definedName name="摘要０" localSheetId="0">#REF!</definedName>
    <definedName name="摘要０" localSheetId="1">#REF!</definedName>
    <definedName name="摘要０">#REF!</definedName>
    <definedName name="摘要１" localSheetId="0">#REF!</definedName>
    <definedName name="摘要１" localSheetId="1">#REF!</definedName>
    <definedName name="摘要１">#REF!</definedName>
    <definedName name="摘要２" localSheetId="0">#REF!</definedName>
    <definedName name="摘要２" localSheetId="1">#REF!</definedName>
    <definedName name="摘要２">#REF!</definedName>
    <definedName name="費目名" localSheetId="0">#REF!</definedName>
    <definedName name="費目名" localSheetId="1">#REF!</definedName>
    <definedName name="費目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22" l="1"/>
  <c r="Q27" i="22" l="1"/>
  <c r="P27" i="22"/>
  <c r="O27" i="22"/>
  <c r="N27" i="22"/>
  <c r="L27" i="22"/>
  <c r="K27" i="22"/>
  <c r="J27" i="22"/>
  <c r="I27" i="22"/>
  <c r="P27" i="19"/>
  <c r="N27" i="19"/>
  <c r="I27" i="19"/>
  <c r="I26" i="19"/>
  <c r="B30" i="22" l="1"/>
  <c r="Q26" i="22"/>
  <c r="P26" i="22"/>
  <c r="O26" i="22"/>
  <c r="N26" i="22"/>
  <c r="L26" i="22"/>
  <c r="K26" i="22"/>
  <c r="J26" i="22"/>
  <c r="I26" i="22"/>
  <c r="G26" i="22"/>
  <c r="F26" i="22"/>
  <c r="E26" i="22"/>
  <c r="D26" i="22"/>
  <c r="C26" i="22"/>
  <c r="B26" i="22"/>
  <c r="Q25" i="22"/>
  <c r="M25" i="22"/>
  <c r="H25" i="22"/>
  <c r="R25" i="22" s="1"/>
  <c r="S25" i="22" s="1"/>
  <c r="Q24" i="22"/>
  <c r="M24" i="22"/>
  <c r="H24" i="22"/>
  <c r="H26" i="22" s="1"/>
  <c r="Q23" i="22"/>
  <c r="M23" i="22"/>
  <c r="M26" i="22" s="1"/>
  <c r="H23" i="22"/>
  <c r="R23" i="22" s="1"/>
  <c r="S23" i="22" s="1"/>
  <c r="P20" i="22"/>
  <c r="O20" i="22"/>
  <c r="N20" i="22"/>
  <c r="L20" i="22"/>
  <c r="K20" i="22"/>
  <c r="J20" i="22"/>
  <c r="I20" i="22"/>
  <c r="G20" i="22"/>
  <c r="G27" i="22" s="1"/>
  <c r="F20" i="22"/>
  <c r="F27" i="22" s="1"/>
  <c r="E20" i="22"/>
  <c r="E27" i="22" s="1"/>
  <c r="D20" i="22"/>
  <c r="C20" i="22"/>
  <c r="B20" i="22"/>
  <c r="B27" i="22" s="1"/>
  <c r="Q19" i="22"/>
  <c r="M19" i="22"/>
  <c r="H19" i="22"/>
  <c r="R19" i="22" s="1"/>
  <c r="S19" i="22" s="1"/>
  <c r="Q18" i="22"/>
  <c r="M18" i="22"/>
  <c r="H18" i="22"/>
  <c r="R18" i="22" s="1"/>
  <c r="S18" i="22" s="1"/>
  <c r="Q17" i="22"/>
  <c r="M17" i="22"/>
  <c r="H17" i="22"/>
  <c r="R17" i="22" s="1"/>
  <c r="S17" i="22" s="1"/>
  <c r="Q16" i="22"/>
  <c r="M16" i="22"/>
  <c r="H16" i="22"/>
  <c r="R16" i="22" s="1"/>
  <c r="S16" i="22" s="1"/>
  <c r="Q15" i="22"/>
  <c r="M15" i="22"/>
  <c r="H15" i="22"/>
  <c r="R15" i="22" s="1"/>
  <c r="S15" i="22" s="1"/>
  <c r="Q14" i="22"/>
  <c r="M14" i="22"/>
  <c r="H14" i="22"/>
  <c r="R14" i="22" s="1"/>
  <c r="S14" i="22" s="1"/>
  <c r="Q13" i="22"/>
  <c r="Q20" i="22" s="1"/>
  <c r="M13" i="22"/>
  <c r="H13" i="22"/>
  <c r="Q12" i="22"/>
  <c r="H12" i="22"/>
  <c r="R12" i="22" s="1"/>
  <c r="S12" i="22" s="1"/>
  <c r="Q11" i="22"/>
  <c r="M11" i="22"/>
  <c r="H11" i="22"/>
  <c r="R11" i="22" s="1"/>
  <c r="S11" i="22" s="1"/>
  <c r="Q10" i="22"/>
  <c r="M10" i="22"/>
  <c r="M20" i="22" s="1"/>
  <c r="M27" i="22" s="1"/>
  <c r="H10" i="22"/>
  <c r="P26" i="19"/>
  <c r="O26" i="19"/>
  <c r="O27" i="19" s="1"/>
  <c r="N26" i="19"/>
  <c r="L26" i="19"/>
  <c r="L27" i="19" s="1"/>
  <c r="K26" i="19"/>
  <c r="J26" i="19"/>
  <c r="J27" i="19" s="1"/>
  <c r="G26" i="19"/>
  <c r="F26" i="19"/>
  <c r="E26" i="19"/>
  <c r="D26" i="19"/>
  <c r="D27" i="19" s="1"/>
  <c r="C26" i="19"/>
  <c r="B26" i="19"/>
  <c r="Q25" i="19"/>
  <c r="M25" i="19"/>
  <c r="R25" i="19" s="1"/>
  <c r="S25" i="19" s="1"/>
  <c r="H25" i="19"/>
  <c r="Q24" i="19"/>
  <c r="Q26" i="19" s="1"/>
  <c r="M24" i="19"/>
  <c r="H24" i="19"/>
  <c r="Q23" i="19"/>
  <c r="M23" i="19"/>
  <c r="H23" i="19"/>
  <c r="P20" i="19"/>
  <c r="O20" i="19"/>
  <c r="N20" i="19"/>
  <c r="L20" i="19"/>
  <c r="K20" i="19"/>
  <c r="K27" i="19" s="1"/>
  <c r="J20" i="19"/>
  <c r="I20" i="19"/>
  <c r="G20" i="19"/>
  <c r="G27" i="19" s="1"/>
  <c r="F20" i="19"/>
  <c r="E20" i="19"/>
  <c r="D20" i="19"/>
  <c r="C20" i="19"/>
  <c r="C27" i="19" s="1"/>
  <c r="B20" i="19"/>
  <c r="Q19" i="19"/>
  <c r="M19" i="19"/>
  <c r="H19" i="19"/>
  <c r="R19" i="19" s="1"/>
  <c r="S19" i="19" s="1"/>
  <c r="Q18" i="19"/>
  <c r="M18" i="19"/>
  <c r="R18" i="19" s="1"/>
  <c r="S18" i="19" s="1"/>
  <c r="H18" i="19"/>
  <c r="Q17" i="19"/>
  <c r="M17" i="19"/>
  <c r="H17" i="19"/>
  <c r="R17" i="19" s="1"/>
  <c r="S17" i="19" s="1"/>
  <c r="Q16" i="19"/>
  <c r="M16" i="19"/>
  <c r="H16" i="19"/>
  <c r="Q15" i="19"/>
  <c r="M15" i="19"/>
  <c r="H15" i="19"/>
  <c r="Q14" i="19"/>
  <c r="M14" i="19"/>
  <c r="H14" i="19"/>
  <c r="Q13" i="19"/>
  <c r="M13" i="19"/>
  <c r="H13" i="19"/>
  <c r="R13" i="19" s="1"/>
  <c r="S13" i="19" s="1"/>
  <c r="Q12" i="19"/>
  <c r="M12" i="19"/>
  <c r="H12" i="19"/>
  <c r="Q11" i="19"/>
  <c r="M11" i="19"/>
  <c r="H11" i="19"/>
  <c r="Q10" i="19"/>
  <c r="Q20" i="19" s="1"/>
  <c r="M10" i="19"/>
  <c r="H10" i="19"/>
  <c r="E27" i="19" l="1"/>
  <c r="R23" i="19"/>
  <c r="R16" i="19"/>
  <c r="S16" i="19" s="1"/>
  <c r="R11" i="19"/>
  <c r="S11" i="19" s="1"/>
  <c r="R12" i="19"/>
  <c r="S12" i="19" s="1"/>
  <c r="M20" i="19"/>
  <c r="R15" i="19"/>
  <c r="S15" i="19" s="1"/>
  <c r="D27" i="22"/>
  <c r="C27" i="22"/>
  <c r="H20" i="22"/>
  <c r="H27" i="22" s="1"/>
  <c r="R13" i="22"/>
  <c r="S13" i="22" s="1"/>
  <c r="R10" i="22"/>
  <c r="S10" i="22" s="1"/>
  <c r="R24" i="22"/>
  <c r="S24" i="22" s="1"/>
  <c r="H26" i="19"/>
  <c r="S23" i="19"/>
  <c r="B27" i="19"/>
  <c r="B30" i="19" s="1"/>
  <c r="R14" i="19"/>
  <c r="S14" i="19" s="1"/>
  <c r="H20" i="19"/>
  <c r="F27" i="19"/>
  <c r="Q27" i="19"/>
  <c r="R10" i="19"/>
  <c r="S10" i="19" s="1"/>
  <c r="R24" i="19"/>
  <c r="S24" i="19" s="1"/>
  <c r="M26" i="19"/>
  <c r="M27" i="19" l="1"/>
  <c r="R26" i="19"/>
  <c r="S26" i="19" s="1"/>
  <c r="R20" i="22"/>
  <c r="R26" i="22"/>
  <c r="S26" i="22" s="1"/>
  <c r="H27" i="19"/>
  <c r="R20" i="19"/>
  <c r="S20" i="19" s="1"/>
  <c r="R27" i="19" l="1"/>
  <c r="R29" i="19" s="1"/>
  <c r="R30" i="19" s="1"/>
  <c r="R27" i="22"/>
  <c r="R29" i="22" s="1"/>
  <c r="R30" i="22" s="1"/>
  <c r="S20" i="22"/>
  <c r="S27" i="22" l="1"/>
  <c r="S27" i="19"/>
</calcChain>
</file>

<file path=xl/sharedStrings.xml><?xml version="1.0" encoding="utf-8"?>
<sst xmlns="http://schemas.openxmlformats.org/spreadsheetml/2006/main" count="146" uniqueCount="57">
  <si>
    <t>「みやぎ地域復興支援助成金」対象経費支出状況確認票</t>
    <rPh sb="4" eb="6">
      <t>チイキ</t>
    </rPh>
    <rPh sb="6" eb="8">
      <t>フッコウ</t>
    </rPh>
    <rPh sb="8" eb="10">
      <t>シエン</t>
    </rPh>
    <rPh sb="10" eb="13">
      <t>ジョセイキン</t>
    </rPh>
    <rPh sb="14" eb="16">
      <t>タイショウ</t>
    </rPh>
    <rPh sb="15" eb="16">
      <t>ゾウ</t>
    </rPh>
    <rPh sb="16" eb="18">
      <t>ケイヒ</t>
    </rPh>
    <rPh sb="18" eb="20">
      <t>シシュツ</t>
    </rPh>
    <rPh sb="20" eb="22">
      <t>ジョウキョウ</t>
    </rPh>
    <rPh sb="22" eb="24">
      <t>カクニン</t>
    </rPh>
    <rPh sb="24" eb="25">
      <t>ヒョウ</t>
    </rPh>
    <phoneticPr fontId="2"/>
  </si>
  <si>
    <t>事業所名</t>
    <rPh sb="0" eb="3">
      <t>ジギョウショ</t>
    </rPh>
    <rPh sb="3" eb="4">
      <t>メイ</t>
    </rPh>
    <phoneticPr fontId="2"/>
  </si>
  <si>
    <t>事業名</t>
    <rPh sb="0" eb="2">
      <t>ジギョウ</t>
    </rPh>
    <rPh sb="2" eb="3">
      <t>メイ</t>
    </rPh>
    <phoneticPr fontId="2"/>
  </si>
  <si>
    <t>（単位：円）</t>
    <rPh sb="1" eb="3">
      <t>タンイ</t>
    </rPh>
    <rPh sb="4" eb="5">
      <t>エン</t>
    </rPh>
    <phoneticPr fontId="2"/>
  </si>
  <si>
    <t>予算額</t>
    <rPh sb="0" eb="3">
      <t>ヨサンガク</t>
    </rPh>
    <phoneticPr fontId="2"/>
  </si>
  <si>
    <t>支出額（第１回中間検査確認分）</t>
    <rPh sb="0" eb="2">
      <t>シシュツ</t>
    </rPh>
    <rPh sb="2" eb="3">
      <t>ガク</t>
    </rPh>
    <rPh sb="4" eb="5">
      <t>ダイ</t>
    </rPh>
    <rPh sb="6" eb="7">
      <t>カイ</t>
    </rPh>
    <rPh sb="7" eb="9">
      <t>チュウカン</t>
    </rPh>
    <rPh sb="9" eb="11">
      <t>ケンサ</t>
    </rPh>
    <rPh sb="11" eb="13">
      <t>カクニン</t>
    </rPh>
    <rPh sb="13" eb="14">
      <t>ブン</t>
    </rPh>
    <phoneticPr fontId="2"/>
  </si>
  <si>
    <t>支出（見込）額（第２回中間検査確認分）</t>
    <rPh sb="3" eb="5">
      <t>ミコ</t>
    </rPh>
    <rPh sb="15" eb="17">
      <t>カクニン</t>
    </rPh>
    <phoneticPr fontId="2"/>
  </si>
  <si>
    <t>支出（見込）額（第２回中間検査以降分）</t>
    <rPh sb="15" eb="17">
      <t>イコウ</t>
    </rPh>
    <phoneticPr fontId="2"/>
  </si>
  <si>
    <t>助成金の対象経費として支出した金額</t>
    <rPh sb="0" eb="3">
      <t>ジョセイキン</t>
    </rPh>
    <rPh sb="4" eb="6">
      <t>タイショウ</t>
    </rPh>
    <rPh sb="6" eb="8">
      <t>ケイヒ</t>
    </rPh>
    <rPh sb="11" eb="13">
      <t>シシュツ</t>
    </rPh>
    <rPh sb="15" eb="17">
      <t>キンガク</t>
    </rPh>
    <phoneticPr fontId="2"/>
  </si>
  <si>
    <t>項目</t>
    <rPh sb="0" eb="2">
      <t>コウモク</t>
    </rPh>
    <phoneticPr fontId="2"/>
  </si>
  <si>
    <t>4月</t>
  </si>
  <si>
    <t>5月</t>
  </si>
  <si>
    <t>6月</t>
  </si>
  <si>
    <t>7月</t>
    <rPh sb="1" eb="2">
      <t>ガツ</t>
    </rPh>
    <phoneticPr fontId="2"/>
  </si>
  <si>
    <t>8月</t>
    <rPh sb="1" eb="2">
      <t>ガツ</t>
    </rPh>
    <phoneticPr fontId="2"/>
  </si>
  <si>
    <t>9月</t>
    <phoneticPr fontId="2"/>
  </si>
  <si>
    <t>10月</t>
    <rPh sb="2" eb="3">
      <t>ガツ</t>
    </rPh>
    <phoneticPr fontId="2"/>
  </si>
  <si>
    <t>11月</t>
  </si>
  <si>
    <t>12月</t>
  </si>
  <si>
    <t>1月</t>
  </si>
  <si>
    <t>2月</t>
  </si>
  <si>
    <t>3月</t>
  </si>
  <si>
    <t>助成対象事業費</t>
    <rPh sb="0" eb="2">
      <t>ジョセイ</t>
    </rPh>
    <rPh sb="2" eb="4">
      <t>タイショウ</t>
    </rPh>
    <rPh sb="4" eb="7">
      <t>ジギョウヒ</t>
    </rPh>
    <phoneticPr fontId="2"/>
  </si>
  <si>
    <t>事業費額</t>
    <rPh sb="0" eb="3">
      <t>ジギョウヒ</t>
    </rPh>
    <rPh sb="3" eb="4">
      <t>ガク</t>
    </rPh>
    <phoneticPr fontId="2"/>
  </si>
  <si>
    <t>交付決定額</t>
    <rPh sb="0" eb="2">
      <t>コウフ</t>
    </rPh>
    <rPh sb="2" eb="5">
      <t>ケッテイガク</t>
    </rPh>
    <phoneticPr fontId="2"/>
  </si>
  <si>
    <t>※　白色のセルのみ入力してください。</t>
    <rPh sb="2" eb="3">
      <t>シロ</t>
    </rPh>
    <phoneticPr fontId="2"/>
  </si>
  <si>
    <t>精算額</t>
    <rPh sb="0" eb="2">
      <t>セイサン</t>
    </rPh>
    <rPh sb="2" eb="3">
      <t>ガク</t>
    </rPh>
    <phoneticPr fontId="2"/>
  </si>
  <si>
    <t>消耗品費</t>
  </si>
  <si>
    <t>広告費・印刷製本費</t>
  </si>
  <si>
    <t>通信運搬費</t>
  </si>
  <si>
    <t>賃料及び施設利用料</t>
  </si>
  <si>
    <t>光熱水費</t>
    <rPh sb="0" eb="4">
      <t>コウネツスイヒ</t>
    </rPh>
    <phoneticPr fontId="3"/>
  </si>
  <si>
    <t>行事保険料</t>
    <rPh sb="0" eb="5">
      <t>ギョウジホケンリョウ</t>
    </rPh>
    <phoneticPr fontId="3"/>
  </si>
  <si>
    <t>小計</t>
    <rPh sb="0" eb="2">
      <t>ショウケイ</t>
    </rPh>
    <phoneticPr fontId="2"/>
  </si>
  <si>
    <t>人件費</t>
    <phoneticPr fontId="2"/>
  </si>
  <si>
    <t>支出額①</t>
    <rPh sb="0" eb="2">
      <t>シシュツ</t>
    </rPh>
    <rPh sb="2" eb="3">
      <t>ガク</t>
    </rPh>
    <phoneticPr fontId="2"/>
  </si>
  <si>
    <t>支出額②</t>
    <rPh sb="0" eb="2">
      <t>シシュツ</t>
    </rPh>
    <phoneticPr fontId="2"/>
  </si>
  <si>
    <t>支出額③</t>
    <rPh sb="0" eb="3">
      <t>シシュツガク</t>
    </rPh>
    <phoneticPr fontId="2"/>
  </si>
  <si>
    <t>支出額⑤</t>
    <rPh sb="0" eb="2">
      <t>シシュツ</t>
    </rPh>
    <rPh sb="2" eb="3">
      <t>ガク</t>
    </rPh>
    <phoneticPr fontId="2"/>
  </si>
  <si>
    <t>支出額⑥</t>
    <rPh sb="0" eb="2">
      <t>シシュツ</t>
    </rPh>
    <phoneticPr fontId="2"/>
  </si>
  <si>
    <t>支出額⑦</t>
    <rPh sb="0" eb="3">
      <t>シシュツガク</t>
    </rPh>
    <phoneticPr fontId="2"/>
  </si>
  <si>
    <t>計</t>
    <rPh sb="0" eb="1">
      <t>ケイ</t>
    </rPh>
    <phoneticPr fontId="2"/>
  </si>
  <si>
    <t>支出(見込)額計④
(①＋②＋③)</t>
    <rPh sb="0" eb="2">
      <t>シシュツ</t>
    </rPh>
    <rPh sb="3" eb="5">
      <t>ミコ</t>
    </rPh>
    <rPh sb="6" eb="7">
      <t>ガク</t>
    </rPh>
    <rPh sb="7" eb="8">
      <t>ケイ</t>
    </rPh>
    <phoneticPr fontId="2"/>
  </si>
  <si>
    <t>予算額との差
(予算額－④)</t>
    <rPh sb="0" eb="3">
      <t>ヨサンガク</t>
    </rPh>
    <rPh sb="5" eb="6">
      <t>サ</t>
    </rPh>
    <rPh sb="8" eb="11">
      <t>ヨサンガク</t>
    </rPh>
    <phoneticPr fontId="2"/>
  </si>
  <si>
    <t>予算額との差
(予算額－⑧)</t>
    <phoneticPr fontId="2"/>
  </si>
  <si>
    <t>支出(見込)額計⑧
(⑤＋⑥＋⑦)</t>
    <phoneticPr fontId="2"/>
  </si>
  <si>
    <t>交付申請書の収支計画書（様式第4号）に記載
の項目と予算額を記入</t>
    <rPh sb="0" eb="2">
      <t>コウフ</t>
    </rPh>
    <rPh sb="2" eb="5">
      <t>シンセイショ</t>
    </rPh>
    <rPh sb="6" eb="8">
      <t>シュウシ</t>
    </rPh>
    <rPh sb="8" eb="11">
      <t>ケイカクショ</t>
    </rPh>
    <rPh sb="12" eb="14">
      <t>ヨウシキ</t>
    </rPh>
    <rPh sb="14" eb="15">
      <t>ダイ</t>
    </rPh>
    <rPh sb="16" eb="17">
      <t>ゴウ</t>
    </rPh>
    <rPh sb="19" eb="21">
      <t>キサイ</t>
    </rPh>
    <rPh sb="23" eb="25">
      <t>コウモク</t>
    </rPh>
    <rPh sb="26" eb="29">
      <t>ヨサンガク</t>
    </rPh>
    <rPh sb="30" eb="32">
      <t>キニュウ</t>
    </rPh>
    <phoneticPr fontId="2"/>
  </si>
  <si>
    <t>被災者支援事業【一般枠・若者枠共通】</t>
    <rPh sb="0" eb="3">
      <t>ヒサイシャ</t>
    </rPh>
    <rPh sb="3" eb="5">
      <t>シエン</t>
    </rPh>
    <rPh sb="5" eb="7">
      <t>ジギョウ</t>
    </rPh>
    <rPh sb="8" eb="10">
      <t>イッパン</t>
    </rPh>
    <rPh sb="10" eb="11">
      <t>ワク</t>
    </rPh>
    <rPh sb="12" eb="15">
      <t>ワカモノワク</t>
    </rPh>
    <rPh sb="15" eb="17">
      <t>キョウツウ</t>
    </rPh>
    <phoneticPr fontId="2"/>
  </si>
  <si>
    <t>実行性・継続性向上事業【若者枠のみ】</t>
    <rPh sb="0" eb="3">
      <t>ジッコウセイ</t>
    </rPh>
    <rPh sb="4" eb="7">
      <t>ケイゾクセイ</t>
    </rPh>
    <rPh sb="7" eb="9">
      <t>コウジョウ</t>
    </rPh>
    <rPh sb="9" eb="11">
      <t>ジギョウ</t>
    </rPh>
    <rPh sb="12" eb="15">
      <t>ワカモノワク</t>
    </rPh>
    <phoneticPr fontId="2"/>
  </si>
  <si>
    <t>↑申請書の収支計画書の【総事業費】と同額にしてください。</t>
    <rPh sb="12" eb="16">
      <t>ソウジギョウヒ</t>
    </rPh>
    <rPh sb="13" eb="16">
      <t>ジギョウヒ</t>
    </rPh>
    <phoneticPr fontId="2"/>
  </si>
  <si>
    <t>←交付決定通知に記載の額と同額にしてください。</t>
    <rPh sb="1" eb="5">
      <t>コウフケッテイ</t>
    </rPh>
    <rPh sb="5" eb="7">
      <t>ツウチ</t>
    </rPh>
    <rPh sb="8" eb="10">
      <t>キサイ</t>
    </rPh>
    <rPh sb="11" eb="12">
      <t>ガク</t>
    </rPh>
    <phoneticPr fontId="2"/>
  </si>
  <si>
    <t>諸謝金【被】</t>
    <rPh sb="4" eb="5">
      <t>ヒ</t>
    </rPh>
    <phoneticPr fontId="2"/>
  </si>
  <si>
    <t>旅費【被】</t>
    <rPh sb="3" eb="4">
      <t>ヒ</t>
    </rPh>
    <phoneticPr fontId="2"/>
  </si>
  <si>
    <t>諸謝金【実】</t>
    <rPh sb="4" eb="5">
      <t>ミノル</t>
    </rPh>
    <phoneticPr fontId="2"/>
  </si>
  <si>
    <t>旅費【実】</t>
    <rPh sb="3" eb="4">
      <t>ジツ</t>
    </rPh>
    <phoneticPr fontId="2"/>
  </si>
  <si>
    <r>
      <t>←申請書の収支計画書に記載の「助成対象事業費」と同じ額を</t>
    </r>
    <r>
      <rPr>
        <b/>
        <u/>
        <sz val="22"/>
        <color theme="1"/>
        <rFont val="游ゴシック"/>
        <family val="3"/>
        <charset val="128"/>
        <scheme val="minor"/>
      </rPr>
      <t>入力してください</t>
    </r>
    <rPh sb="11" eb="13">
      <t>キサイ</t>
    </rPh>
    <rPh sb="15" eb="17">
      <t>ジョセイ</t>
    </rPh>
    <rPh sb="17" eb="19">
      <t>タイショウ</t>
    </rPh>
    <rPh sb="19" eb="22">
      <t>ジギョウヒ</t>
    </rPh>
    <rPh sb="24" eb="25">
      <t>オナ</t>
    </rPh>
    <rPh sb="26" eb="27">
      <t>ガク</t>
    </rPh>
    <rPh sb="28" eb="30">
      <t>ニュウリョク</t>
    </rPh>
    <phoneticPr fontId="2"/>
  </si>
  <si>
    <t>会計様式３</t>
    <rPh sb="0" eb="2">
      <t>カイケイ</t>
    </rPh>
    <rPh sb="2" eb="4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</si>
</sst>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24"/>
      <color theme="1"/>
      <name val="游ゴシック"/>
      <family val="2"/>
      <charset val="128"/>
      <scheme val="minor"/>
    </font>
    <font>
      <sz val="26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6"/>
      <name val="游ゴシック"/>
      <family val="3"/>
      <charset val="128"/>
      <scheme val="minor"/>
    </font>
    <font>
      <b/>
      <u/>
      <sz val="22"/>
      <color theme="1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5"/>
      </left>
      <right style="thin">
        <color indexed="64"/>
      </right>
      <top style="thick">
        <color theme="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5"/>
      </top>
      <bottom style="thin">
        <color indexed="64"/>
      </bottom>
      <diagonal/>
    </border>
    <border>
      <left style="thin">
        <color indexed="64"/>
      </left>
      <right style="thick">
        <color theme="5"/>
      </right>
      <top style="thick">
        <color theme="5"/>
      </top>
      <bottom style="thin">
        <color indexed="64"/>
      </bottom>
      <diagonal/>
    </border>
    <border>
      <left style="thick">
        <color theme="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5"/>
      </right>
      <top style="thin">
        <color indexed="64"/>
      </top>
      <bottom style="thin">
        <color indexed="64"/>
      </bottom>
      <diagonal/>
    </border>
    <border>
      <left style="thick">
        <color theme="5"/>
      </left>
      <right style="thin">
        <color indexed="64"/>
      </right>
      <top style="thin">
        <color indexed="64"/>
      </top>
      <bottom style="thick">
        <color theme="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5"/>
      </bottom>
      <diagonal/>
    </border>
    <border>
      <left style="thin">
        <color indexed="64"/>
      </left>
      <right style="thick">
        <color theme="5"/>
      </right>
      <top style="thin">
        <color indexed="64"/>
      </top>
      <bottom style="thick">
        <color theme="5"/>
      </bottom>
      <diagonal/>
    </border>
    <border>
      <left style="thick">
        <color rgb="FF00B050"/>
      </left>
      <right style="thin">
        <color indexed="64"/>
      </right>
      <top style="thick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B050"/>
      </top>
      <bottom style="thin">
        <color indexed="64"/>
      </bottom>
      <diagonal/>
    </border>
    <border>
      <left style="thin">
        <color indexed="64"/>
      </left>
      <right style="thick">
        <color rgb="FF00B050"/>
      </right>
      <top style="thick">
        <color rgb="FF00B050"/>
      </top>
      <bottom style="thin">
        <color indexed="64"/>
      </bottom>
      <diagonal/>
    </border>
    <border>
      <left style="thick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ck">
        <color rgb="FF00B050"/>
      </left>
      <right style="thin">
        <color indexed="64"/>
      </right>
      <top style="thin">
        <color indexed="64"/>
      </top>
      <bottom style="thick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B050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ck">
        <color rgb="FF00B050"/>
      </bottom>
      <diagonal/>
    </border>
    <border>
      <left style="thick">
        <color theme="5"/>
      </left>
      <right style="thin">
        <color indexed="64"/>
      </right>
      <top/>
      <bottom style="thick">
        <color theme="5"/>
      </bottom>
      <diagonal/>
    </border>
    <border>
      <left style="thin">
        <color indexed="64"/>
      </left>
      <right style="thin">
        <color indexed="64"/>
      </right>
      <top/>
      <bottom style="thick">
        <color theme="5"/>
      </bottom>
      <diagonal/>
    </border>
    <border>
      <left style="thin">
        <color indexed="64"/>
      </left>
      <right style="thick">
        <color theme="5"/>
      </right>
      <top/>
      <bottom style="thick">
        <color theme="5"/>
      </bottom>
      <diagonal/>
    </border>
    <border>
      <left style="thick">
        <color rgb="FF00B050"/>
      </left>
      <right style="thin">
        <color indexed="64"/>
      </right>
      <top style="thick">
        <color rgb="FF00B05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00B050"/>
      </top>
      <bottom style="thin">
        <color theme="1"/>
      </bottom>
      <diagonal/>
    </border>
    <border>
      <left style="thin">
        <color indexed="64"/>
      </left>
      <right style="thick">
        <color rgb="FF00B050"/>
      </right>
      <top style="thick">
        <color rgb="FF00B050"/>
      </top>
      <bottom style="thin">
        <color theme="1"/>
      </bottom>
      <diagonal/>
    </border>
    <border>
      <left style="thick">
        <color rgb="FF00B050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ck">
        <color rgb="FF00B050"/>
      </right>
      <top style="thin">
        <color theme="1"/>
      </top>
      <bottom style="thin">
        <color theme="1"/>
      </bottom>
      <diagonal/>
    </border>
    <border>
      <left style="thick">
        <color rgb="FF00B050"/>
      </left>
      <right style="thin">
        <color indexed="64"/>
      </right>
      <top style="thin">
        <color theme="1"/>
      </top>
      <bottom style="thick">
        <color rgb="FF00B05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rgb="FF00B050"/>
      </bottom>
      <diagonal/>
    </border>
    <border>
      <left style="thin">
        <color indexed="64"/>
      </left>
      <right style="thick">
        <color rgb="FF00B050"/>
      </right>
      <top style="thin">
        <color theme="1"/>
      </top>
      <bottom style="thick">
        <color rgb="FF00B050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</cellStyleXfs>
  <cellXfs count="122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38" fontId="13" fillId="0" borderId="2" xfId="1" applyFont="1" applyBorder="1">
      <alignment vertical="center"/>
    </xf>
    <xf numFmtId="38" fontId="13" fillId="2" borderId="2" xfId="1" applyFont="1" applyFill="1" applyBorder="1">
      <alignment vertical="center"/>
    </xf>
    <xf numFmtId="38" fontId="13" fillId="5" borderId="2" xfId="1" applyFont="1" applyFill="1" applyBorder="1">
      <alignment vertical="center"/>
    </xf>
    <xf numFmtId="38" fontId="13" fillId="3" borderId="2" xfId="1" applyFont="1" applyFill="1" applyBorder="1">
      <alignment vertical="center"/>
    </xf>
    <xf numFmtId="38" fontId="13" fillId="4" borderId="7" xfId="1" applyFont="1" applyFill="1" applyBorder="1">
      <alignment vertical="center"/>
    </xf>
    <xf numFmtId="38" fontId="13" fillId="2" borderId="9" xfId="1" applyFont="1" applyFill="1" applyBorder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7" fillId="0" borderId="0" xfId="0" applyFont="1">
      <alignment vertical="center"/>
    </xf>
    <xf numFmtId="0" fontId="8" fillId="0" borderId="0" xfId="0" applyFont="1">
      <alignment vertical="center"/>
    </xf>
    <xf numFmtId="38" fontId="13" fillId="2" borderId="8" xfId="1" applyFont="1" applyFill="1" applyBorder="1">
      <alignment vertical="center"/>
    </xf>
    <xf numFmtId="0" fontId="9" fillId="0" borderId="0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center" vertical="center"/>
    </xf>
    <xf numFmtId="38" fontId="13" fillId="2" borderId="22" xfId="1" applyFont="1" applyFill="1" applyBorder="1">
      <alignment vertical="center"/>
    </xf>
    <xf numFmtId="0" fontId="19" fillId="6" borderId="10" xfId="0" applyFont="1" applyFill="1" applyBorder="1" applyAlignment="1">
      <alignment horizontal="left" vertical="center"/>
    </xf>
    <xf numFmtId="0" fontId="12" fillId="6" borderId="5" xfId="0" applyFont="1" applyFill="1" applyBorder="1">
      <alignment vertical="center"/>
    </xf>
    <xf numFmtId="0" fontId="12" fillId="6" borderId="6" xfId="0" applyFont="1" applyFill="1" applyBorder="1">
      <alignment vertical="center"/>
    </xf>
    <xf numFmtId="0" fontId="20" fillId="0" borderId="0" xfId="0" applyFont="1">
      <alignment vertical="center"/>
    </xf>
    <xf numFmtId="0" fontId="13" fillId="2" borderId="14" xfId="0" applyFont="1" applyFill="1" applyBorder="1" applyAlignment="1">
      <alignment horizontal="center" vertical="center"/>
    </xf>
    <xf numFmtId="38" fontId="13" fillId="2" borderId="14" xfId="1" applyFont="1" applyFill="1" applyBorder="1">
      <alignment vertical="center"/>
    </xf>
    <xf numFmtId="38" fontId="13" fillId="3" borderId="14" xfId="1" applyFont="1" applyFill="1" applyBorder="1">
      <alignment vertical="center"/>
    </xf>
    <xf numFmtId="38" fontId="13" fillId="4" borderId="14" xfId="1" applyFont="1" applyFill="1" applyBorder="1">
      <alignment vertical="center"/>
    </xf>
    <xf numFmtId="38" fontId="13" fillId="4" borderId="13" xfId="1" applyFont="1" applyFill="1" applyBorder="1">
      <alignment vertical="center"/>
    </xf>
    <xf numFmtId="38" fontId="13" fillId="2" borderId="12" xfId="1" applyFont="1" applyFill="1" applyBorder="1">
      <alignment vertical="center"/>
    </xf>
    <xf numFmtId="0" fontId="13" fillId="2" borderId="3" xfId="0" applyFont="1" applyFill="1" applyBorder="1" applyAlignment="1">
      <alignment horizontal="center" vertical="center"/>
    </xf>
    <xf numFmtId="38" fontId="13" fillId="2" borderId="24" xfId="1" applyFont="1" applyFill="1" applyBorder="1">
      <alignment vertical="center"/>
    </xf>
    <xf numFmtId="38" fontId="13" fillId="3" borderId="24" xfId="1" applyFont="1" applyFill="1" applyBorder="1">
      <alignment vertical="center"/>
    </xf>
    <xf numFmtId="38" fontId="13" fillId="4" borderId="24" xfId="1" applyFont="1" applyFill="1" applyBorder="1">
      <alignment vertical="center"/>
    </xf>
    <xf numFmtId="38" fontId="13" fillId="2" borderId="23" xfId="1" applyFont="1" applyFill="1" applyBorder="1">
      <alignment vertical="center"/>
    </xf>
    <xf numFmtId="0" fontId="10" fillId="2" borderId="7" xfId="0" applyFont="1" applyFill="1" applyBorder="1" applyAlignment="1">
      <alignment horizontal="left" vertical="center"/>
    </xf>
    <xf numFmtId="0" fontId="21" fillId="7" borderId="2" xfId="0" applyFont="1" applyFill="1" applyBorder="1">
      <alignment vertical="center"/>
    </xf>
    <xf numFmtId="0" fontId="13" fillId="7" borderId="2" xfId="0" applyFont="1" applyFill="1" applyBorder="1">
      <alignment vertical="center"/>
    </xf>
    <xf numFmtId="38" fontId="13" fillId="0" borderId="2" xfId="1" applyFont="1" applyBorder="1" applyProtection="1">
      <alignment vertical="center"/>
    </xf>
    <xf numFmtId="38" fontId="13" fillId="2" borderId="7" xfId="1" applyFont="1" applyFill="1" applyBorder="1">
      <alignment vertical="center"/>
    </xf>
    <xf numFmtId="0" fontId="16" fillId="3" borderId="14" xfId="0" applyFont="1" applyFill="1" applyBorder="1" applyAlignment="1">
      <alignment horizontal="center" vertical="center" wrapText="1"/>
    </xf>
    <xf numFmtId="38" fontId="13" fillId="8" borderId="25" xfId="1" applyFont="1" applyFill="1" applyBorder="1">
      <alignment vertical="center"/>
    </xf>
    <xf numFmtId="38" fontId="13" fillId="8" borderId="26" xfId="1" applyFont="1" applyFill="1" applyBorder="1" applyProtection="1">
      <alignment vertical="center"/>
    </xf>
    <xf numFmtId="38" fontId="13" fillId="8" borderId="27" xfId="1" applyFont="1" applyFill="1" applyBorder="1" applyProtection="1">
      <alignment vertical="center"/>
    </xf>
    <xf numFmtId="38" fontId="13" fillId="8" borderId="28" xfId="1" applyFont="1" applyFill="1" applyBorder="1">
      <alignment vertical="center"/>
    </xf>
    <xf numFmtId="38" fontId="13" fillId="8" borderId="2" xfId="1" applyFont="1" applyFill="1" applyBorder="1">
      <alignment vertical="center"/>
    </xf>
    <xf numFmtId="38" fontId="13" fillId="8" borderId="29" xfId="1" applyFont="1" applyFill="1" applyBorder="1">
      <alignment vertical="center"/>
    </xf>
    <xf numFmtId="38" fontId="13" fillId="8" borderId="30" xfId="1" applyFont="1" applyFill="1" applyBorder="1">
      <alignment vertical="center"/>
    </xf>
    <xf numFmtId="38" fontId="13" fillId="8" borderId="31" xfId="1" applyFont="1" applyFill="1" applyBorder="1">
      <alignment vertical="center"/>
    </xf>
    <xf numFmtId="38" fontId="13" fillId="8" borderId="32" xfId="1" applyFont="1" applyFill="1" applyBorder="1">
      <alignment vertical="center"/>
    </xf>
    <xf numFmtId="38" fontId="13" fillId="8" borderId="26" xfId="1" applyFont="1" applyFill="1" applyBorder="1">
      <alignment vertical="center"/>
    </xf>
    <xf numFmtId="38" fontId="13" fillId="8" borderId="27" xfId="1" applyFont="1" applyFill="1" applyBorder="1">
      <alignment vertical="center"/>
    </xf>
    <xf numFmtId="38" fontId="13" fillId="3" borderId="1" xfId="1" applyFont="1" applyFill="1" applyBorder="1">
      <alignment vertical="center"/>
    </xf>
    <xf numFmtId="38" fontId="13" fillId="4" borderId="1" xfId="1" applyFont="1" applyFill="1" applyBorder="1">
      <alignment vertical="center"/>
    </xf>
    <xf numFmtId="0" fontId="16" fillId="4" borderId="14" xfId="0" applyFont="1" applyFill="1" applyBorder="1" applyAlignment="1">
      <alignment horizontal="center" vertical="center" wrapText="1"/>
    </xf>
    <xf numFmtId="38" fontId="13" fillId="10" borderId="33" xfId="1" applyFont="1" applyFill="1" applyBorder="1" applyProtection="1">
      <alignment vertical="center"/>
    </xf>
    <xf numFmtId="38" fontId="13" fillId="10" borderId="34" xfId="1" applyFont="1" applyFill="1" applyBorder="1" applyProtection="1">
      <alignment vertical="center"/>
    </xf>
    <xf numFmtId="38" fontId="13" fillId="10" borderId="35" xfId="1" applyFont="1" applyFill="1" applyBorder="1" applyProtection="1">
      <alignment vertical="center"/>
    </xf>
    <xf numFmtId="38" fontId="13" fillId="10" borderId="36" xfId="1" applyFont="1" applyFill="1" applyBorder="1">
      <alignment vertical="center"/>
    </xf>
    <xf numFmtId="38" fontId="13" fillId="10" borderId="2" xfId="1" applyFont="1" applyFill="1" applyBorder="1">
      <alignment vertical="center"/>
    </xf>
    <xf numFmtId="38" fontId="13" fillId="10" borderId="37" xfId="1" applyFont="1" applyFill="1" applyBorder="1">
      <alignment vertical="center"/>
    </xf>
    <xf numFmtId="38" fontId="13" fillId="10" borderId="38" xfId="1" applyFont="1" applyFill="1" applyBorder="1">
      <alignment vertical="center"/>
    </xf>
    <xf numFmtId="38" fontId="13" fillId="10" borderId="39" xfId="1" applyFont="1" applyFill="1" applyBorder="1">
      <alignment vertical="center"/>
    </xf>
    <xf numFmtId="38" fontId="13" fillId="10" borderId="40" xfId="1" applyFont="1" applyFill="1" applyBorder="1">
      <alignment vertical="center"/>
    </xf>
    <xf numFmtId="38" fontId="13" fillId="3" borderId="11" xfId="1" applyFont="1" applyFill="1" applyBorder="1">
      <alignment vertical="center"/>
    </xf>
    <xf numFmtId="38" fontId="13" fillId="8" borderId="41" xfId="1" applyFont="1" applyFill="1" applyBorder="1">
      <alignment vertical="center"/>
    </xf>
    <xf numFmtId="38" fontId="13" fillId="8" borderId="42" xfId="1" applyFont="1" applyFill="1" applyBorder="1">
      <alignment vertical="center"/>
    </xf>
    <xf numFmtId="38" fontId="13" fillId="8" borderId="43" xfId="1" applyFont="1" applyFill="1" applyBorder="1">
      <alignment vertical="center"/>
    </xf>
    <xf numFmtId="38" fontId="13" fillId="4" borderId="11" xfId="1" applyFont="1" applyFill="1" applyBorder="1">
      <alignment vertical="center"/>
    </xf>
    <xf numFmtId="38" fontId="13" fillId="10" borderId="44" xfId="1" applyFont="1" applyFill="1" applyBorder="1">
      <alignment vertical="center"/>
    </xf>
    <xf numFmtId="38" fontId="13" fillId="10" borderId="45" xfId="1" applyFont="1" applyFill="1" applyBorder="1">
      <alignment vertical="center"/>
    </xf>
    <xf numFmtId="38" fontId="13" fillId="10" borderId="46" xfId="1" applyFont="1" applyFill="1" applyBorder="1">
      <alignment vertical="center"/>
    </xf>
    <xf numFmtId="38" fontId="13" fillId="10" borderId="47" xfId="1" applyFont="1" applyFill="1" applyBorder="1">
      <alignment vertical="center"/>
    </xf>
    <xf numFmtId="38" fontId="13" fillId="10" borderId="48" xfId="1" applyFont="1" applyFill="1" applyBorder="1">
      <alignment vertical="center"/>
    </xf>
    <xf numFmtId="38" fontId="13" fillId="10" borderId="49" xfId="1" applyFont="1" applyFill="1" applyBorder="1">
      <alignment vertical="center"/>
    </xf>
    <xf numFmtId="38" fontId="13" fillId="10" borderId="50" xfId="1" applyFont="1" applyFill="1" applyBorder="1">
      <alignment vertical="center"/>
    </xf>
    <xf numFmtId="38" fontId="13" fillId="10" borderId="51" xfId="1" applyFont="1" applyFill="1" applyBorder="1">
      <alignment vertical="center"/>
    </xf>
    <xf numFmtId="38" fontId="13" fillId="10" borderId="52" xfId="1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18" fillId="2" borderId="8" xfId="0" applyFont="1" applyFill="1" applyBorder="1" applyAlignment="1">
      <alignment horizontal="left" vertical="center" wrapText="1"/>
    </xf>
    <xf numFmtId="38" fontId="13" fillId="9" borderId="2" xfId="1" applyFont="1" applyFill="1" applyBorder="1" applyAlignment="1">
      <alignment horizontal="right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38" fontId="17" fillId="2" borderId="22" xfId="1" applyFont="1" applyFill="1" applyBorder="1" applyAlignment="1">
      <alignment horizontal="center" vertical="center" wrapText="1"/>
    </xf>
    <xf numFmtId="38" fontId="17" fillId="2" borderId="21" xfId="1" applyFont="1" applyFill="1" applyBorder="1" applyAlignment="1">
      <alignment horizontal="center" vertical="center"/>
    </xf>
    <xf numFmtId="38" fontId="17" fillId="2" borderId="16" xfId="1" applyFont="1" applyFill="1" applyBorder="1" applyAlignment="1">
      <alignment horizontal="center" vertical="center" wrapText="1"/>
    </xf>
    <xf numFmtId="38" fontId="17" fillId="2" borderId="18" xfId="1" applyFont="1" applyFill="1" applyBorder="1" applyAlignment="1">
      <alignment horizontal="center" vertical="center"/>
    </xf>
    <xf numFmtId="38" fontId="13" fillId="0" borderId="2" xfId="1" applyFont="1" applyFill="1" applyBorder="1" applyAlignment="1">
      <alignment horizontal="right" vertical="center"/>
    </xf>
    <xf numFmtId="38" fontId="13" fillId="2" borderId="2" xfId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793750</xdr:colOff>
      <xdr:row>27</xdr:row>
      <xdr:rowOff>22680</xdr:rowOff>
    </xdr:from>
    <xdr:to>
      <xdr:col>17</xdr:col>
      <xdr:colOff>1109888</xdr:colOff>
      <xdr:row>28</xdr:row>
      <xdr:rowOff>16784</xdr:rowOff>
    </xdr:to>
    <xdr:sp macro="" textlink="">
      <xdr:nvSpPr>
        <xdr:cNvPr id="2" name="上下矢印 1"/>
        <xdr:cNvSpPr/>
      </xdr:nvSpPr>
      <xdr:spPr>
        <a:xfrm>
          <a:off x="28673425" y="15977055"/>
          <a:ext cx="316138" cy="527504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793750</xdr:colOff>
      <xdr:row>27</xdr:row>
      <xdr:rowOff>22680</xdr:rowOff>
    </xdr:from>
    <xdr:to>
      <xdr:col>17</xdr:col>
      <xdr:colOff>1109888</xdr:colOff>
      <xdr:row>28</xdr:row>
      <xdr:rowOff>16784</xdr:rowOff>
    </xdr:to>
    <xdr:sp macro="" textlink="">
      <xdr:nvSpPr>
        <xdr:cNvPr id="2" name="上下矢印 1"/>
        <xdr:cNvSpPr/>
      </xdr:nvSpPr>
      <xdr:spPr>
        <a:xfrm>
          <a:off x="27854275" y="15977055"/>
          <a:ext cx="316138" cy="527504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1000124</xdr:colOff>
      <xdr:row>3</xdr:row>
      <xdr:rowOff>71437</xdr:rowOff>
    </xdr:from>
    <xdr:to>
      <xdr:col>12</xdr:col>
      <xdr:colOff>952499</xdr:colOff>
      <xdr:row>6</xdr:row>
      <xdr:rowOff>404812</xdr:rowOff>
    </xdr:to>
    <xdr:sp macro="" textlink="">
      <xdr:nvSpPr>
        <xdr:cNvPr id="3" name="線吹き出し 1 (枠付き) 2"/>
        <xdr:cNvSpPr/>
      </xdr:nvSpPr>
      <xdr:spPr>
        <a:xfrm>
          <a:off x="15382874" y="1857375"/>
          <a:ext cx="5667375" cy="1905000"/>
        </a:xfrm>
        <a:prstGeom prst="borderCallout1">
          <a:avLst>
            <a:gd name="adj1" fmla="val 101042"/>
            <a:gd name="adj2" fmla="val 31163"/>
            <a:gd name="adj3" fmla="val 181250"/>
            <a:gd name="adj4" fmla="val 5785"/>
          </a:avLst>
        </a:prstGeom>
        <a:solidFill>
          <a:schemeClr val="accent2">
            <a:lumMod val="20000"/>
            <a:lumOff val="80000"/>
          </a:schemeClr>
        </a:solidFill>
        <a:ln w="57150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・中間検査第１回は「支出見込み額」　</a:t>
          </a:r>
          <a:endParaRPr kumimoji="1" lang="en-US" altLang="ja-JP" sz="2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・中間検査第２回・実績報告では</a:t>
          </a:r>
          <a:endParaRPr kumimoji="1" lang="en-US" altLang="ja-JP" sz="2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　　　　「支出額（実績額）」を入力</a:t>
          </a:r>
          <a:endParaRPr kumimoji="1" lang="en-US" altLang="ja-JP" sz="2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95250</xdr:colOff>
      <xdr:row>3</xdr:row>
      <xdr:rowOff>428626</xdr:rowOff>
    </xdr:from>
    <xdr:to>
      <xdr:col>17</xdr:col>
      <xdr:colOff>476250</xdr:colOff>
      <xdr:row>6</xdr:row>
      <xdr:rowOff>762001</xdr:rowOff>
    </xdr:to>
    <xdr:sp macro="" textlink="">
      <xdr:nvSpPr>
        <xdr:cNvPr id="4" name="線吹き出し 1 (枠付き) 3"/>
        <xdr:cNvSpPr/>
      </xdr:nvSpPr>
      <xdr:spPr>
        <a:xfrm>
          <a:off x="22002750" y="2214564"/>
          <a:ext cx="6477000" cy="1905000"/>
        </a:xfrm>
        <a:prstGeom prst="borderCallout1">
          <a:avLst>
            <a:gd name="adj1" fmla="val 101042"/>
            <a:gd name="adj2" fmla="val 31163"/>
            <a:gd name="adj3" fmla="val 181250"/>
            <a:gd name="adj4" fmla="val 5785"/>
          </a:avLst>
        </a:prstGeom>
        <a:solidFill>
          <a:schemeClr val="accent6">
            <a:lumMod val="20000"/>
            <a:lumOff val="80000"/>
          </a:schemeClr>
        </a:solidFill>
        <a:ln w="57150">
          <a:solidFill>
            <a:srgbClr val="00B05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・中間検査第１回・第２回は</a:t>
          </a:r>
          <a:endParaRPr kumimoji="1" lang="en-US" altLang="ja-JP" sz="2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　　　　　　　　　　　「支出見込み額」　</a:t>
          </a:r>
          <a:endParaRPr kumimoji="1" lang="en-US" altLang="ja-JP" sz="2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・実績報告では「支出額（実績額）」を入力</a:t>
          </a:r>
          <a:endParaRPr kumimoji="1" lang="en-US" altLang="ja-JP" sz="2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tabSelected="1" zoomScale="37" zoomScaleNormal="37" zoomScaleSheetLayoutView="40" workbookViewId="0">
      <selection activeCell="B29" sqref="B29:C29"/>
    </sheetView>
  </sheetViews>
  <sheetFormatPr defaultRowHeight="18.75" x14ac:dyDescent="0.4"/>
  <cols>
    <col min="1" max="1" width="47.625" customWidth="1"/>
    <col min="2" max="2" width="23.875" customWidth="1"/>
    <col min="3" max="7" width="18.625" customWidth="1"/>
    <col min="8" max="8" width="23.625" customWidth="1"/>
    <col min="9" max="12" width="18.625" customWidth="1"/>
    <col min="13" max="13" width="23.625" customWidth="1"/>
    <col min="14" max="16" width="18.625" customWidth="1"/>
    <col min="17" max="17" width="23.625" customWidth="1"/>
    <col min="18" max="19" width="25.625" customWidth="1"/>
    <col min="20" max="20" width="9" customWidth="1"/>
  </cols>
  <sheetData>
    <row r="1" spans="1:19" ht="30.75" customHeight="1" x14ac:dyDescent="0.4">
      <c r="S1" s="1" t="s">
        <v>56</v>
      </c>
    </row>
    <row r="2" spans="1:19" s="2" customFormat="1" ht="65.25" customHeight="1" thickBot="1" x14ac:dyDescent="0.45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ht="45.75" customHeight="1" thickBot="1" x14ac:dyDescent="0.45">
      <c r="A3" s="3" t="s">
        <v>1</v>
      </c>
      <c r="B3" s="90"/>
      <c r="C3" s="91"/>
      <c r="D3" s="91"/>
      <c r="E3" s="91"/>
      <c r="F3" s="91"/>
      <c r="G3" s="92"/>
      <c r="H3" s="4"/>
      <c r="I3" s="4"/>
      <c r="J3" s="4"/>
      <c r="K3" s="4"/>
      <c r="L3" s="4"/>
      <c r="M3" s="4"/>
      <c r="N3" s="31" t="s">
        <v>25</v>
      </c>
      <c r="O3" s="32"/>
      <c r="P3" s="32"/>
      <c r="Q3" s="33"/>
      <c r="R3" s="26"/>
      <c r="S3" s="26"/>
    </row>
    <row r="4" spans="1:19" ht="45.75" customHeight="1" thickBot="1" x14ac:dyDescent="0.45">
      <c r="A4" s="5" t="s">
        <v>2</v>
      </c>
      <c r="B4" s="90"/>
      <c r="C4" s="91"/>
      <c r="D4" s="91"/>
      <c r="E4" s="91"/>
      <c r="F4" s="91"/>
      <c r="G4" s="92"/>
      <c r="H4" s="4"/>
      <c r="I4" s="4"/>
      <c r="J4" s="4"/>
      <c r="K4" s="4"/>
      <c r="L4" s="4"/>
      <c r="M4" s="4"/>
      <c r="N4" s="4"/>
      <c r="O4" s="4"/>
      <c r="P4" s="26"/>
      <c r="Q4" s="26"/>
      <c r="R4" s="26"/>
      <c r="S4" s="26"/>
    </row>
    <row r="5" spans="1:19" ht="29.25" customHeight="1" thickBot="1" x14ac:dyDescent="0.45">
      <c r="A5" s="6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34" t="s">
        <v>3</v>
      </c>
    </row>
    <row r="6" spans="1:19" ht="48" customHeight="1" x14ac:dyDescent="0.4">
      <c r="A6" s="93" t="s">
        <v>4</v>
      </c>
      <c r="B6" s="94"/>
      <c r="C6" s="95" t="s">
        <v>5</v>
      </c>
      <c r="D6" s="96"/>
      <c r="E6" s="96"/>
      <c r="F6" s="96"/>
      <c r="G6" s="96"/>
      <c r="H6" s="97"/>
      <c r="I6" s="98" t="s">
        <v>6</v>
      </c>
      <c r="J6" s="99"/>
      <c r="K6" s="99"/>
      <c r="L6" s="99"/>
      <c r="M6" s="100"/>
      <c r="N6" s="101" t="s">
        <v>7</v>
      </c>
      <c r="O6" s="102"/>
      <c r="P6" s="102"/>
      <c r="Q6" s="103"/>
      <c r="R6" s="104" t="s">
        <v>42</v>
      </c>
      <c r="S6" s="107" t="s">
        <v>43</v>
      </c>
    </row>
    <row r="7" spans="1:19" s="7" customFormat="1" ht="81.75" customHeight="1" x14ac:dyDescent="0.4">
      <c r="A7" s="110" t="s">
        <v>46</v>
      </c>
      <c r="B7" s="111"/>
      <c r="C7" s="95" t="s">
        <v>8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115"/>
      <c r="R7" s="105"/>
      <c r="S7" s="108"/>
    </row>
    <row r="8" spans="1:19" s="7" customFormat="1" ht="54.95" customHeight="1" x14ac:dyDescent="0.4">
      <c r="A8" s="46" t="s">
        <v>47</v>
      </c>
      <c r="B8" s="28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9"/>
      <c r="R8" s="105"/>
      <c r="S8" s="108"/>
    </row>
    <row r="9" spans="1:19" s="14" customFormat="1" ht="44.25" x14ac:dyDescent="0.4">
      <c r="A9" s="8" t="s">
        <v>9</v>
      </c>
      <c r="B9" s="8" t="s">
        <v>4</v>
      </c>
      <c r="C9" s="8" t="s">
        <v>10</v>
      </c>
      <c r="D9" s="8" t="s">
        <v>11</v>
      </c>
      <c r="E9" s="8" t="s">
        <v>12</v>
      </c>
      <c r="F9" s="8" t="s">
        <v>13</v>
      </c>
      <c r="G9" s="8" t="s">
        <v>14</v>
      </c>
      <c r="H9" s="9" t="s">
        <v>35</v>
      </c>
      <c r="I9" s="10" t="s">
        <v>15</v>
      </c>
      <c r="J9" s="10" t="s">
        <v>16</v>
      </c>
      <c r="K9" s="10" t="s">
        <v>17</v>
      </c>
      <c r="L9" s="10" t="s">
        <v>18</v>
      </c>
      <c r="M9" s="11" t="s">
        <v>36</v>
      </c>
      <c r="N9" s="12" t="s">
        <v>19</v>
      </c>
      <c r="O9" s="12" t="s">
        <v>20</v>
      </c>
      <c r="P9" s="12" t="s">
        <v>21</v>
      </c>
      <c r="Q9" s="13" t="s">
        <v>37</v>
      </c>
      <c r="R9" s="106"/>
      <c r="S9" s="109"/>
    </row>
    <row r="10" spans="1:19" ht="42.75" customHeight="1" x14ac:dyDescent="0.4">
      <c r="A10" s="47" t="s">
        <v>34</v>
      </c>
      <c r="B10" s="15"/>
      <c r="C10" s="15"/>
      <c r="D10" s="15"/>
      <c r="E10" s="15"/>
      <c r="F10" s="15"/>
      <c r="G10" s="15"/>
      <c r="H10" s="16">
        <f>SUM(C10:G10)</f>
        <v>0</v>
      </c>
      <c r="I10" s="17"/>
      <c r="J10" s="17"/>
      <c r="K10" s="17"/>
      <c r="L10" s="17"/>
      <c r="M10" s="18">
        <f>SUM(I10:L10)</f>
        <v>0</v>
      </c>
      <c r="N10" s="17"/>
      <c r="O10" s="17"/>
      <c r="P10" s="17"/>
      <c r="Q10" s="19">
        <f>SUM(N10:P10)</f>
        <v>0</v>
      </c>
      <c r="R10" s="20">
        <f>H10+M10+Q10</f>
        <v>0</v>
      </c>
      <c r="S10" s="25">
        <f t="shared" ref="S10:S19" si="0">+B10-+R10</f>
        <v>0</v>
      </c>
    </row>
    <row r="11" spans="1:19" ht="42.75" customHeight="1" x14ac:dyDescent="0.4">
      <c r="A11" s="47" t="s">
        <v>51</v>
      </c>
      <c r="B11" s="15"/>
      <c r="C11" s="15"/>
      <c r="D11" s="15"/>
      <c r="E11" s="15"/>
      <c r="F11" s="15"/>
      <c r="G11" s="15"/>
      <c r="H11" s="16">
        <f t="shared" ref="H11:H19" si="1">SUM(C11:G11)</f>
        <v>0</v>
      </c>
      <c r="I11" s="17"/>
      <c r="J11" s="17"/>
      <c r="K11" s="17"/>
      <c r="L11" s="17"/>
      <c r="M11" s="18">
        <f t="shared" ref="M11:M19" si="2">SUM(I11:L11)</f>
        <v>0</v>
      </c>
      <c r="N11" s="17"/>
      <c r="O11" s="17"/>
      <c r="P11" s="17"/>
      <c r="Q11" s="19">
        <f t="shared" ref="Q11:Q19" si="3">SUM(N11:P11)</f>
        <v>0</v>
      </c>
      <c r="R11" s="20">
        <f t="shared" ref="R11:R19" si="4">H11+M11+Q11</f>
        <v>0</v>
      </c>
      <c r="S11" s="25">
        <f t="shared" si="0"/>
        <v>0</v>
      </c>
    </row>
    <row r="12" spans="1:19" ht="42.75" customHeight="1" x14ac:dyDescent="0.4">
      <c r="A12" s="47" t="s">
        <v>52</v>
      </c>
      <c r="B12" s="15"/>
      <c r="C12" s="15"/>
      <c r="D12" s="15"/>
      <c r="E12" s="15"/>
      <c r="F12" s="15"/>
      <c r="G12" s="15"/>
      <c r="H12" s="16">
        <f t="shared" si="1"/>
        <v>0</v>
      </c>
      <c r="I12" s="17"/>
      <c r="J12" s="17"/>
      <c r="K12" s="17"/>
      <c r="L12" s="17"/>
      <c r="M12" s="18">
        <f>SUM(I12:L12)</f>
        <v>0</v>
      </c>
      <c r="N12" s="17"/>
      <c r="O12" s="17"/>
      <c r="P12" s="17"/>
      <c r="Q12" s="19">
        <f t="shared" si="3"/>
        <v>0</v>
      </c>
      <c r="R12" s="20">
        <f t="shared" si="4"/>
        <v>0</v>
      </c>
      <c r="S12" s="25">
        <f t="shared" si="0"/>
        <v>0</v>
      </c>
    </row>
    <row r="13" spans="1:19" ht="42.75" customHeight="1" x14ac:dyDescent="0.4">
      <c r="A13" s="47" t="s">
        <v>27</v>
      </c>
      <c r="B13" s="15"/>
      <c r="C13" s="15"/>
      <c r="D13" s="15"/>
      <c r="E13" s="15"/>
      <c r="F13" s="15"/>
      <c r="G13" s="15"/>
      <c r="H13" s="16">
        <f t="shared" si="1"/>
        <v>0</v>
      </c>
      <c r="I13" s="17"/>
      <c r="J13" s="17"/>
      <c r="K13" s="17"/>
      <c r="L13" s="17"/>
      <c r="M13" s="18">
        <f t="shared" si="2"/>
        <v>0</v>
      </c>
      <c r="N13" s="17"/>
      <c r="O13" s="17"/>
      <c r="P13" s="17"/>
      <c r="Q13" s="19">
        <f t="shared" si="3"/>
        <v>0</v>
      </c>
      <c r="R13" s="20">
        <f t="shared" si="4"/>
        <v>0</v>
      </c>
      <c r="S13" s="25">
        <f t="shared" si="0"/>
        <v>0</v>
      </c>
    </row>
    <row r="14" spans="1:19" ht="42.75" customHeight="1" x14ac:dyDescent="0.4">
      <c r="A14" s="47" t="s">
        <v>28</v>
      </c>
      <c r="B14" s="15"/>
      <c r="C14" s="15"/>
      <c r="D14" s="15"/>
      <c r="E14" s="15"/>
      <c r="F14" s="15"/>
      <c r="G14" s="15"/>
      <c r="H14" s="16">
        <f t="shared" si="1"/>
        <v>0</v>
      </c>
      <c r="I14" s="17"/>
      <c r="J14" s="17"/>
      <c r="K14" s="17"/>
      <c r="L14" s="17"/>
      <c r="M14" s="18">
        <f t="shared" si="2"/>
        <v>0</v>
      </c>
      <c r="N14" s="17"/>
      <c r="O14" s="17"/>
      <c r="P14" s="17"/>
      <c r="Q14" s="19">
        <f t="shared" si="3"/>
        <v>0</v>
      </c>
      <c r="R14" s="20">
        <f t="shared" si="4"/>
        <v>0</v>
      </c>
      <c r="S14" s="25">
        <f t="shared" si="0"/>
        <v>0</v>
      </c>
    </row>
    <row r="15" spans="1:19" ht="42.75" customHeight="1" x14ac:dyDescent="0.4">
      <c r="A15" s="47" t="s">
        <v>29</v>
      </c>
      <c r="B15" s="15"/>
      <c r="C15" s="15"/>
      <c r="D15" s="15"/>
      <c r="E15" s="15"/>
      <c r="F15" s="15"/>
      <c r="G15" s="15"/>
      <c r="H15" s="16">
        <f t="shared" si="1"/>
        <v>0</v>
      </c>
      <c r="I15" s="17"/>
      <c r="J15" s="17"/>
      <c r="K15" s="17"/>
      <c r="L15" s="17"/>
      <c r="M15" s="18">
        <f t="shared" si="2"/>
        <v>0</v>
      </c>
      <c r="N15" s="17"/>
      <c r="O15" s="17"/>
      <c r="P15" s="17"/>
      <c r="Q15" s="19">
        <f t="shared" si="3"/>
        <v>0</v>
      </c>
      <c r="R15" s="20">
        <f t="shared" si="4"/>
        <v>0</v>
      </c>
      <c r="S15" s="25">
        <f t="shared" si="0"/>
        <v>0</v>
      </c>
    </row>
    <row r="16" spans="1:19" ht="42.75" customHeight="1" x14ac:dyDescent="0.4">
      <c r="A16" s="47" t="s">
        <v>30</v>
      </c>
      <c r="B16" s="15"/>
      <c r="C16" s="15"/>
      <c r="D16" s="15"/>
      <c r="E16" s="15"/>
      <c r="F16" s="15"/>
      <c r="G16" s="15"/>
      <c r="H16" s="16">
        <f t="shared" si="1"/>
        <v>0</v>
      </c>
      <c r="I16" s="17"/>
      <c r="J16" s="17"/>
      <c r="K16" s="17"/>
      <c r="L16" s="17"/>
      <c r="M16" s="18">
        <f t="shared" si="2"/>
        <v>0</v>
      </c>
      <c r="N16" s="17"/>
      <c r="O16" s="17"/>
      <c r="P16" s="17"/>
      <c r="Q16" s="19">
        <f t="shared" si="3"/>
        <v>0</v>
      </c>
      <c r="R16" s="20">
        <f t="shared" si="4"/>
        <v>0</v>
      </c>
      <c r="S16" s="25">
        <f t="shared" si="0"/>
        <v>0</v>
      </c>
    </row>
    <row r="17" spans="1:19" ht="42.75" customHeight="1" x14ac:dyDescent="0.4">
      <c r="A17" s="47" t="s">
        <v>31</v>
      </c>
      <c r="B17" s="15"/>
      <c r="C17" s="15"/>
      <c r="D17" s="15"/>
      <c r="E17" s="15"/>
      <c r="F17" s="15"/>
      <c r="G17" s="15"/>
      <c r="H17" s="16">
        <f t="shared" si="1"/>
        <v>0</v>
      </c>
      <c r="I17" s="17"/>
      <c r="J17" s="17"/>
      <c r="K17" s="17"/>
      <c r="L17" s="17"/>
      <c r="M17" s="18">
        <f t="shared" si="2"/>
        <v>0</v>
      </c>
      <c r="N17" s="17"/>
      <c r="O17" s="17"/>
      <c r="P17" s="17"/>
      <c r="Q17" s="19">
        <f t="shared" si="3"/>
        <v>0</v>
      </c>
      <c r="R17" s="20">
        <f t="shared" si="4"/>
        <v>0</v>
      </c>
      <c r="S17" s="25">
        <f t="shared" si="0"/>
        <v>0</v>
      </c>
    </row>
    <row r="18" spans="1:19" ht="42.75" customHeight="1" x14ac:dyDescent="0.4">
      <c r="A18" s="47" t="s">
        <v>32</v>
      </c>
      <c r="B18" s="15"/>
      <c r="C18" s="15"/>
      <c r="D18" s="15"/>
      <c r="E18" s="15"/>
      <c r="F18" s="15"/>
      <c r="G18" s="15"/>
      <c r="H18" s="16">
        <f t="shared" si="1"/>
        <v>0</v>
      </c>
      <c r="I18" s="17"/>
      <c r="J18" s="17"/>
      <c r="K18" s="17"/>
      <c r="L18" s="17"/>
      <c r="M18" s="18">
        <f t="shared" si="2"/>
        <v>0</v>
      </c>
      <c r="N18" s="17"/>
      <c r="O18" s="17"/>
      <c r="P18" s="17"/>
      <c r="Q18" s="19">
        <f t="shared" si="3"/>
        <v>0</v>
      </c>
      <c r="R18" s="20">
        <f t="shared" si="4"/>
        <v>0</v>
      </c>
      <c r="S18" s="25">
        <f t="shared" si="0"/>
        <v>0</v>
      </c>
    </row>
    <row r="19" spans="1:19" ht="42.75" customHeight="1" x14ac:dyDescent="0.4">
      <c r="A19" s="47"/>
      <c r="B19" s="15"/>
      <c r="C19" s="15"/>
      <c r="D19" s="15"/>
      <c r="E19" s="15"/>
      <c r="F19" s="15"/>
      <c r="G19" s="15"/>
      <c r="H19" s="16">
        <f t="shared" si="1"/>
        <v>0</v>
      </c>
      <c r="I19" s="17"/>
      <c r="J19" s="17"/>
      <c r="K19" s="17"/>
      <c r="L19" s="17"/>
      <c r="M19" s="18">
        <f t="shared" si="2"/>
        <v>0</v>
      </c>
      <c r="N19" s="17"/>
      <c r="O19" s="17"/>
      <c r="P19" s="17"/>
      <c r="Q19" s="19">
        <f t="shared" si="3"/>
        <v>0</v>
      </c>
      <c r="R19" s="20">
        <f t="shared" si="4"/>
        <v>0</v>
      </c>
      <c r="S19" s="25">
        <f t="shared" si="0"/>
        <v>0</v>
      </c>
    </row>
    <row r="20" spans="1:19" ht="50.25" customHeight="1" x14ac:dyDescent="0.4">
      <c r="A20" s="35" t="s">
        <v>33</v>
      </c>
      <c r="B20" s="36">
        <f t="shared" ref="B20:G20" si="5">SUM(B10:B19)</f>
        <v>0</v>
      </c>
      <c r="C20" s="36">
        <f t="shared" si="5"/>
        <v>0</v>
      </c>
      <c r="D20" s="36">
        <f t="shared" si="5"/>
        <v>0</v>
      </c>
      <c r="E20" s="36">
        <f t="shared" si="5"/>
        <v>0</v>
      </c>
      <c r="F20" s="36">
        <f t="shared" si="5"/>
        <v>0</v>
      </c>
      <c r="G20" s="36">
        <f t="shared" si="5"/>
        <v>0</v>
      </c>
      <c r="H20" s="36">
        <f>IF(SUM(H10:H19)=SUM(C20:G20),SUM(H10:H19),"不一致")</f>
        <v>0</v>
      </c>
      <c r="I20" s="37">
        <f>SUM(I10:I19)</f>
        <v>0</v>
      </c>
      <c r="J20" s="37">
        <f>SUM(J10:J19)</f>
        <v>0</v>
      </c>
      <c r="K20" s="37">
        <f>SUM(K10:K19)</f>
        <v>0</v>
      </c>
      <c r="L20" s="37">
        <f>SUM(L10:L19)</f>
        <v>0</v>
      </c>
      <c r="M20" s="37">
        <f>IF(SUM(M10:M19)=SUM(I20:L20),SUM(I20:L20),"不一致")</f>
        <v>0</v>
      </c>
      <c r="N20" s="38">
        <f>SUM(N10:N19)</f>
        <v>0</v>
      </c>
      <c r="O20" s="38">
        <f>SUM(O10:O19)</f>
        <v>0</v>
      </c>
      <c r="P20" s="38">
        <f>SUM(P10:P19)</f>
        <v>0</v>
      </c>
      <c r="Q20" s="39">
        <f>SUM(Q10:Q19)</f>
        <v>0</v>
      </c>
      <c r="R20" s="30">
        <f>IF(SUM(R10:R19)=M20+Q20+H20,SUM(R10:R19),"不一致")</f>
        <v>0</v>
      </c>
      <c r="S20" s="40">
        <f>IF(SUM(S10:S19)=B20-R20,SUM(S10:S19),"不一致")</f>
        <v>0</v>
      </c>
    </row>
    <row r="21" spans="1:19" s="7" customFormat="1" ht="60" customHeight="1" x14ac:dyDescent="0.4">
      <c r="A21" s="46" t="s">
        <v>48</v>
      </c>
      <c r="B21" s="28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9"/>
      <c r="R21" s="116" t="s">
        <v>45</v>
      </c>
      <c r="S21" s="118" t="s">
        <v>44</v>
      </c>
    </row>
    <row r="22" spans="1:19" s="14" customFormat="1" ht="44.25" x14ac:dyDescent="0.4">
      <c r="A22" s="8" t="s">
        <v>9</v>
      </c>
      <c r="B22" s="8" t="s">
        <v>4</v>
      </c>
      <c r="C22" s="8" t="s">
        <v>10</v>
      </c>
      <c r="D22" s="8" t="s">
        <v>11</v>
      </c>
      <c r="E22" s="8" t="s">
        <v>12</v>
      </c>
      <c r="F22" s="8" t="s">
        <v>13</v>
      </c>
      <c r="G22" s="8" t="s">
        <v>14</v>
      </c>
      <c r="H22" s="9" t="s">
        <v>38</v>
      </c>
      <c r="I22" s="10" t="s">
        <v>15</v>
      </c>
      <c r="J22" s="10" t="s">
        <v>16</v>
      </c>
      <c r="K22" s="10" t="s">
        <v>17</v>
      </c>
      <c r="L22" s="10" t="s">
        <v>18</v>
      </c>
      <c r="M22" s="11" t="s">
        <v>39</v>
      </c>
      <c r="N22" s="12" t="s">
        <v>19</v>
      </c>
      <c r="O22" s="12" t="s">
        <v>20</v>
      </c>
      <c r="P22" s="12" t="s">
        <v>21</v>
      </c>
      <c r="Q22" s="13" t="s">
        <v>40</v>
      </c>
      <c r="R22" s="117"/>
      <c r="S22" s="119"/>
    </row>
    <row r="23" spans="1:19" ht="42.75" customHeight="1" x14ac:dyDescent="0.4">
      <c r="A23" s="48" t="s">
        <v>53</v>
      </c>
      <c r="B23" s="15"/>
      <c r="C23" s="15"/>
      <c r="D23" s="15"/>
      <c r="E23" s="15"/>
      <c r="F23" s="15"/>
      <c r="G23" s="15"/>
      <c r="H23" s="16">
        <f t="shared" ref="H23:H25" si="6">SUM(C23:G23)</f>
        <v>0</v>
      </c>
      <c r="I23" s="17"/>
      <c r="J23" s="17"/>
      <c r="K23" s="17"/>
      <c r="L23" s="17"/>
      <c r="M23" s="18">
        <f t="shared" ref="M23:M25" si="7">SUM(I23:L23)</f>
        <v>0</v>
      </c>
      <c r="N23" s="17"/>
      <c r="O23" s="17"/>
      <c r="P23" s="17"/>
      <c r="Q23" s="19">
        <f t="shared" ref="Q23:Q25" si="8">SUM(N23:P23)</f>
        <v>0</v>
      </c>
      <c r="R23" s="20">
        <f>H23+M23+Q23</f>
        <v>0</v>
      </c>
      <c r="S23" s="25">
        <f t="shared" ref="S23:S25" si="9">+B23-+R23</f>
        <v>0</v>
      </c>
    </row>
    <row r="24" spans="1:19" ht="42.75" customHeight="1" x14ac:dyDescent="0.4">
      <c r="A24" s="48" t="s">
        <v>54</v>
      </c>
      <c r="B24" s="15"/>
      <c r="C24" s="15"/>
      <c r="D24" s="15"/>
      <c r="E24" s="15"/>
      <c r="F24" s="15"/>
      <c r="G24" s="15"/>
      <c r="H24" s="16">
        <f t="shared" si="6"/>
        <v>0</v>
      </c>
      <c r="I24" s="17"/>
      <c r="J24" s="17"/>
      <c r="K24" s="17"/>
      <c r="L24" s="17"/>
      <c r="M24" s="18">
        <f t="shared" si="7"/>
        <v>0</v>
      </c>
      <c r="N24" s="17"/>
      <c r="O24" s="17"/>
      <c r="P24" s="17"/>
      <c r="Q24" s="19">
        <f t="shared" si="8"/>
        <v>0</v>
      </c>
      <c r="R24" s="20">
        <f t="shared" ref="R24:R25" si="10">H24+M24+Q24</f>
        <v>0</v>
      </c>
      <c r="S24" s="25">
        <f t="shared" si="9"/>
        <v>0</v>
      </c>
    </row>
    <row r="25" spans="1:19" ht="42.75" customHeight="1" x14ac:dyDescent="0.4">
      <c r="A25" s="48"/>
      <c r="B25" s="15"/>
      <c r="C25" s="15"/>
      <c r="D25" s="15"/>
      <c r="E25" s="15"/>
      <c r="F25" s="15"/>
      <c r="G25" s="15"/>
      <c r="H25" s="16">
        <f t="shared" si="6"/>
        <v>0</v>
      </c>
      <c r="I25" s="17"/>
      <c r="J25" s="17"/>
      <c r="K25" s="17"/>
      <c r="L25" s="17"/>
      <c r="M25" s="18">
        <f t="shared" si="7"/>
        <v>0</v>
      </c>
      <c r="N25" s="17"/>
      <c r="O25" s="17"/>
      <c r="P25" s="17"/>
      <c r="Q25" s="19">
        <f t="shared" si="8"/>
        <v>0</v>
      </c>
      <c r="R25" s="20">
        <f t="shared" si="10"/>
        <v>0</v>
      </c>
      <c r="S25" s="25">
        <f t="shared" si="9"/>
        <v>0</v>
      </c>
    </row>
    <row r="26" spans="1:19" ht="50.25" customHeight="1" thickBot="1" x14ac:dyDescent="0.45">
      <c r="A26" s="35" t="s">
        <v>33</v>
      </c>
      <c r="B26" s="36">
        <f>SUM(B23:B25)</f>
        <v>0</v>
      </c>
      <c r="C26" s="36">
        <f t="shared" ref="C26:G26" si="11">SUM(C23:C25)</f>
        <v>0</v>
      </c>
      <c r="D26" s="36">
        <f t="shared" si="11"/>
        <v>0</v>
      </c>
      <c r="E26" s="36">
        <f t="shared" si="11"/>
        <v>0</v>
      </c>
      <c r="F26" s="36">
        <f t="shared" si="11"/>
        <v>0</v>
      </c>
      <c r="G26" s="36">
        <f t="shared" si="11"/>
        <v>0</v>
      </c>
      <c r="H26" s="36">
        <f>IF(SUM(H23:H25)=SUM(C26:G26),SUM(H23:H25),"不一致")</f>
        <v>0</v>
      </c>
      <c r="I26" s="37">
        <f>SUM(I23:I25)</f>
        <v>0</v>
      </c>
      <c r="J26" s="37">
        <f t="shared" ref="J26:L26" si="12">SUM(J23:J25)</f>
        <v>0</v>
      </c>
      <c r="K26" s="37">
        <f t="shared" si="12"/>
        <v>0</v>
      </c>
      <c r="L26" s="37">
        <f t="shared" si="12"/>
        <v>0</v>
      </c>
      <c r="M26" s="37">
        <f>IF(SUM(M23:M25)=SUM(I26:L26),SUM(I26:L26),"不一致")</f>
        <v>0</v>
      </c>
      <c r="N26" s="38">
        <f>SUM(N23:N25)</f>
        <v>0</v>
      </c>
      <c r="O26" s="38">
        <f t="shared" ref="O26:P26" si="13">SUM(O23:O25)</f>
        <v>0</v>
      </c>
      <c r="P26" s="38">
        <f t="shared" si="13"/>
        <v>0</v>
      </c>
      <c r="Q26" s="39">
        <f>SUM(Q23:Q25)</f>
        <v>0</v>
      </c>
      <c r="R26" s="30">
        <f>IF(SUM(R23:R25)=M26+Q26+H26,SUM(R23:R25),"不一致")</f>
        <v>0</v>
      </c>
      <c r="S26" s="40">
        <f>IF(SUM(S23:S25)=B26-R26,SUM(S23:S25),"不一致")</f>
        <v>0</v>
      </c>
    </row>
    <row r="27" spans="1:19" ht="50.25" customHeight="1" thickBot="1" x14ac:dyDescent="0.45">
      <c r="A27" s="41" t="s">
        <v>41</v>
      </c>
      <c r="B27" s="42">
        <f>B20+B26</f>
        <v>0</v>
      </c>
      <c r="C27" s="42">
        <f t="shared" ref="C27:G27" si="14">C20+C26</f>
        <v>0</v>
      </c>
      <c r="D27" s="42">
        <f t="shared" si="14"/>
        <v>0</v>
      </c>
      <c r="E27" s="42">
        <f t="shared" si="14"/>
        <v>0</v>
      </c>
      <c r="F27" s="42">
        <f t="shared" si="14"/>
        <v>0</v>
      </c>
      <c r="G27" s="42">
        <f t="shared" si="14"/>
        <v>0</v>
      </c>
      <c r="H27" s="42">
        <f>IF(H20+H26=SUM(C27:G27),SUM(C27:G27),"不一致")</f>
        <v>0</v>
      </c>
      <c r="I27" s="43">
        <f>I20+I26</f>
        <v>0</v>
      </c>
      <c r="J27" s="43">
        <f t="shared" ref="J27:L27" si="15">J20+J26</f>
        <v>0</v>
      </c>
      <c r="K27" s="43">
        <f t="shared" si="15"/>
        <v>0</v>
      </c>
      <c r="L27" s="43">
        <f t="shared" si="15"/>
        <v>0</v>
      </c>
      <c r="M27" s="43">
        <f>IF(M20+M26=SUM(I27:L27),SUM(I27:L27),"不一致")</f>
        <v>0</v>
      </c>
      <c r="N27" s="44">
        <f>N20+N26</f>
        <v>0</v>
      </c>
      <c r="O27" s="44">
        <f t="shared" ref="O27:P27" si="16">O20+O26</f>
        <v>0</v>
      </c>
      <c r="P27" s="44">
        <f t="shared" si="16"/>
        <v>0</v>
      </c>
      <c r="Q27" s="44">
        <f>IF(Q20+Q26=SUM(N27:P27),SUM(N27:P27),"不一致")</f>
        <v>0</v>
      </c>
      <c r="R27" s="45">
        <f>IF(R20+R26=M27+Q27+H27,R20+R26,"不一致")</f>
        <v>0</v>
      </c>
      <c r="S27" s="45">
        <f>IF(S20+S26=B27-R27,S20+S26,"不一致")</f>
        <v>0</v>
      </c>
    </row>
    <row r="28" spans="1:19" ht="42" customHeight="1" x14ac:dyDescent="0.4">
      <c r="A28" s="22"/>
      <c r="B28" s="23" t="s">
        <v>49</v>
      </c>
      <c r="C28" s="22"/>
    </row>
    <row r="29" spans="1:19" ht="50.25" customHeight="1" x14ac:dyDescent="0.4">
      <c r="A29" s="21" t="s">
        <v>22</v>
      </c>
      <c r="B29" s="120"/>
      <c r="C29" s="120"/>
      <c r="D29" s="23" t="s">
        <v>55</v>
      </c>
      <c r="E29" s="24"/>
      <c r="G29" s="24"/>
      <c r="P29" s="113" t="s">
        <v>23</v>
      </c>
      <c r="Q29" s="114"/>
      <c r="R29" s="121">
        <f>IF(R27&gt;B29,B29,R27)</f>
        <v>0</v>
      </c>
      <c r="S29" s="121"/>
    </row>
    <row r="30" spans="1:19" ht="50.25" customHeight="1" x14ac:dyDescent="0.4">
      <c r="A30" s="21" t="s">
        <v>24</v>
      </c>
      <c r="B30" s="112">
        <f>ROUNDDOWN(B29*1,-3)</f>
        <v>0</v>
      </c>
      <c r="C30" s="112"/>
      <c r="D30" s="23" t="s">
        <v>50</v>
      </c>
      <c r="E30" s="24"/>
      <c r="P30" s="113" t="s">
        <v>26</v>
      </c>
      <c r="Q30" s="114"/>
      <c r="R30" s="112">
        <f>ROUNDDOWN(R29*1,-3)</f>
        <v>0</v>
      </c>
      <c r="S30" s="112"/>
    </row>
    <row r="31" spans="1:19" ht="25.5" x14ac:dyDescent="0.4">
      <c r="A31" s="24"/>
      <c r="B31" s="24"/>
      <c r="C31" s="24"/>
      <c r="D31" s="24"/>
      <c r="E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</row>
  </sheetData>
  <sheetProtection password="CC2B" sheet="1" objects="1" scenarios="1"/>
  <protectedRanges>
    <protectedRange sqref="B29" name="範囲8"/>
    <protectedRange sqref="B3:G4" name="範囲1"/>
    <protectedRange sqref="B10:G19 B23:B24" name="範囲2"/>
    <protectedRange sqref="I10:L19" name="範囲3"/>
    <protectedRange sqref="N10:P19" name="範囲4"/>
    <protectedRange sqref="B25:G25 C23:G24" name="範囲5"/>
    <protectedRange sqref="I23:L25" name="範囲6"/>
    <protectedRange sqref="N23:P25" name="範囲7"/>
  </protectedRanges>
  <mergeCells count="19">
    <mergeCell ref="B30:C30"/>
    <mergeCell ref="P30:Q30"/>
    <mergeCell ref="R30:S30"/>
    <mergeCell ref="C7:Q7"/>
    <mergeCell ref="R21:R22"/>
    <mergeCell ref="S21:S22"/>
    <mergeCell ref="B29:C29"/>
    <mergeCell ref="P29:Q29"/>
    <mergeCell ref="R29:S29"/>
    <mergeCell ref="A2:S2"/>
    <mergeCell ref="B3:G3"/>
    <mergeCell ref="B4:G4"/>
    <mergeCell ref="A6:B6"/>
    <mergeCell ref="C6:H6"/>
    <mergeCell ref="I6:M6"/>
    <mergeCell ref="N6:Q6"/>
    <mergeCell ref="R6:R9"/>
    <mergeCell ref="S6:S9"/>
    <mergeCell ref="A7:B7"/>
  </mergeCells>
  <phoneticPr fontId="2"/>
  <dataValidations count="2">
    <dataValidation type="whole" imeMode="halfAlpha" operator="greaterThanOrEqual" allowBlank="1" showInputMessage="1" showErrorMessage="1" sqref="Q10:Q19 Q23:Q25 B10:G19 B23:G25">
      <formula1>0</formula1>
    </dataValidation>
    <dataValidation type="textLength" imeMode="hiragana" operator="greaterThanOrEqual" allowBlank="1" showInputMessage="1" showErrorMessage="1" sqref="A23:A25 A10:A19">
      <formula1>0</formula1>
    </dataValidation>
  </dataValidations>
  <printOptions horizontalCentered="1"/>
  <pageMargins left="0.70866141732283472" right="0.51181102362204722" top="0.55118110236220474" bottom="0.55118110236220474" header="0.31496062992125984" footer="0.31496062992125984"/>
  <pageSetup paperSize="9" scale="29" fitToHeight="0" orientation="landscape" r:id="rId1"/>
  <headerFooter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31"/>
  <sheetViews>
    <sheetView zoomScale="37" zoomScaleNormal="37" zoomScaleSheetLayoutView="40" workbookViewId="0">
      <selection activeCell="B3" sqref="B3:G3"/>
    </sheetView>
  </sheetViews>
  <sheetFormatPr defaultRowHeight="18.75" x14ac:dyDescent="0.4"/>
  <cols>
    <col min="1" max="1" width="47.625" customWidth="1"/>
    <col min="2" max="2" width="23.875" customWidth="1"/>
    <col min="3" max="7" width="18.625" customWidth="1"/>
    <col min="8" max="8" width="23.625" customWidth="1"/>
    <col min="9" max="12" width="18.625" customWidth="1"/>
    <col min="13" max="13" width="23.625" customWidth="1"/>
    <col min="14" max="16" width="18.625" customWidth="1"/>
    <col min="17" max="17" width="23.625" customWidth="1"/>
    <col min="18" max="19" width="25.625" customWidth="1"/>
    <col min="20" max="20" width="9" customWidth="1"/>
  </cols>
  <sheetData>
    <row r="1" spans="1:19" ht="30.75" customHeight="1" x14ac:dyDescent="0.4">
      <c r="S1" s="1" t="s">
        <v>56</v>
      </c>
    </row>
    <row r="2" spans="1:19" s="2" customFormat="1" ht="65.25" customHeight="1" thickBot="1" x14ac:dyDescent="0.45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ht="45.75" customHeight="1" thickBot="1" x14ac:dyDescent="0.45">
      <c r="A3" s="3" t="s">
        <v>1</v>
      </c>
      <c r="B3" s="90"/>
      <c r="C3" s="91"/>
      <c r="D3" s="91"/>
      <c r="E3" s="91"/>
      <c r="F3" s="91"/>
      <c r="G3" s="92"/>
      <c r="H3" s="4"/>
      <c r="I3" s="4"/>
      <c r="J3" s="4"/>
      <c r="K3" s="4"/>
      <c r="L3" s="4"/>
      <c r="M3" s="4"/>
      <c r="N3" s="31" t="s">
        <v>25</v>
      </c>
      <c r="O3" s="32"/>
      <c r="P3" s="32"/>
      <c r="Q3" s="33"/>
      <c r="R3" s="26"/>
      <c r="S3" s="26"/>
    </row>
    <row r="4" spans="1:19" ht="45.75" customHeight="1" thickBot="1" x14ac:dyDescent="0.45">
      <c r="A4" s="5" t="s">
        <v>2</v>
      </c>
      <c r="B4" s="90"/>
      <c r="C4" s="91"/>
      <c r="D4" s="91"/>
      <c r="E4" s="91"/>
      <c r="F4" s="91"/>
      <c r="G4" s="92"/>
      <c r="H4" s="4"/>
      <c r="I4" s="4"/>
      <c r="J4" s="4"/>
      <c r="K4" s="4"/>
      <c r="L4" s="4"/>
      <c r="M4" s="4"/>
      <c r="N4" s="4"/>
      <c r="O4" s="4"/>
      <c r="P4" s="26"/>
      <c r="Q4" s="26"/>
      <c r="R4" s="26"/>
      <c r="S4" s="26"/>
    </row>
    <row r="5" spans="1:19" ht="29.25" customHeight="1" thickBot="1" x14ac:dyDescent="0.45">
      <c r="A5" s="6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34" t="s">
        <v>3</v>
      </c>
    </row>
    <row r="6" spans="1:19" ht="48" customHeight="1" x14ac:dyDescent="0.4">
      <c r="A6" s="93" t="s">
        <v>4</v>
      </c>
      <c r="B6" s="94"/>
      <c r="C6" s="95" t="s">
        <v>5</v>
      </c>
      <c r="D6" s="96"/>
      <c r="E6" s="96"/>
      <c r="F6" s="96"/>
      <c r="G6" s="96"/>
      <c r="H6" s="97"/>
      <c r="I6" s="98" t="s">
        <v>6</v>
      </c>
      <c r="J6" s="99"/>
      <c r="K6" s="99"/>
      <c r="L6" s="99"/>
      <c r="M6" s="100"/>
      <c r="N6" s="101" t="s">
        <v>7</v>
      </c>
      <c r="O6" s="102"/>
      <c r="P6" s="102"/>
      <c r="Q6" s="103"/>
      <c r="R6" s="104" t="s">
        <v>42</v>
      </c>
      <c r="S6" s="107" t="s">
        <v>43</v>
      </c>
    </row>
    <row r="7" spans="1:19" s="7" customFormat="1" ht="81.75" customHeight="1" x14ac:dyDescent="0.4">
      <c r="A7" s="110" t="s">
        <v>46</v>
      </c>
      <c r="B7" s="111"/>
      <c r="C7" s="95" t="s">
        <v>8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115"/>
      <c r="R7" s="105"/>
      <c r="S7" s="108"/>
    </row>
    <row r="8" spans="1:19" s="7" customFormat="1" ht="54.95" customHeight="1" x14ac:dyDescent="0.4">
      <c r="A8" s="46" t="s">
        <v>47</v>
      </c>
      <c r="B8" s="28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9"/>
      <c r="R8" s="105"/>
      <c r="S8" s="108"/>
    </row>
    <row r="9" spans="1:19" s="14" customFormat="1" ht="45" thickBot="1" x14ac:dyDescent="0.45">
      <c r="A9" s="8" t="s">
        <v>9</v>
      </c>
      <c r="B9" s="8" t="s">
        <v>4</v>
      </c>
      <c r="C9" s="8" t="s">
        <v>10</v>
      </c>
      <c r="D9" s="8" t="s">
        <v>11</v>
      </c>
      <c r="E9" s="8" t="s">
        <v>12</v>
      </c>
      <c r="F9" s="8" t="s">
        <v>13</v>
      </c>
      <c r="G9" s="8" t="s">
        <v>14</v>
      </c>
      <c r="H9" s="9" t="s">
        <v>35</v>
      </c>
      <c r="I9" s="51" t="s">
        <v>15</v>
      </c>
      <c r="J9" s="51" t="s">
        <v>16</v>
      </c>
      <c r="K9" s="51" t="s">
        <v>17</v>
      </c>
      <c r="L9" s="51" t="s">
        <v>18</v>
      </c>
      <c r="M9" s="11" t="s">
        <v>36</v>
      </c>
      <c r="N9" s="65" t="s">
        <v>19</v>
      </c>
      <c r="O9" s="65" t="s">
        <v>20</v>
      </c>
      <c r="P9" s="65" t="s">
        <v>21</v>
      </c>
      <c r="Q9" s="13" t="s">
        <v>37</v>
      </c>
      <c r="R9" s="106"/>
      <c r="S9" s="109"/>
    </row>
    <row r="10" spans="1:19" ht="42.75" customHeight="1" thickTop="1" x14ac:dyDescent="0.4">
      <c r="A10" s="47" t="s">
        <v>34</v>
      </c>
      <c r="B10" s="15">
        <v>1800000</v>
      </c>
      <c r="C10" s="15"/>
      <c r="D10" s="15"/>
      <c r="E10" s="15">
        <v>150000</v>
      </c>
      <c r="F10" s="49">
        <v>200000</v>
      </c>
      <c r="G10" s="49">
        <v>173000</v>
      </c>
      <c r="H10" s="50">
        <f>SUM(C10:G10)</f>
        <v>523000</v>
      </c>
      <c r="I10" s="52">
        <v>150000</v>
      </c>
      <c r="J10" s="53">
        <v>150000</v>
      </c>
      <c r="K10" s="53">
        <v>150000</v>
      </c>
      <c r="L10" s="54">
        <v>150000</v>
      </c>
      <c r="M10" s="63">
        <f>SUM(I10:L10)</f>
        <v>600000</v>
      </c>
      <c r="N10" s="66">
        <v>150000</v>
      </c>
      <c r="O10" s="67">
        <v>150000</v>
      </c>
      <c r="P10" s="68">
        <v>200000</v>
      </c>
      <c r="Q10" s="64">
        <f>SUM(N10:P10)</f>
        <v>500000</v>
      </c>
      <c r="R10" s="20">
        <f>H10+M10+Q10</f>
        <v>1623000</v>
      </c>
      <c r="S10" s="25">
        <f t="shared" ref="S10:S19" si="0">+B10-+R10</f>
        <v>177000</v>
      </c>
    </row>
    <row r="11" spans="1:19" ht="42.75" customHeight="1" x14ac:dyDescent="0.4">
      <c r="A11" s="47" t="s">
        <v>51</v>
      </c>
      <c r="B11" s="15">
        <v>200000</v>
      </c>
      <c r="C11" s="15"/>
      <c r="D11" s="15"/>
      <c r="E11" s="15"/>
      <c r="F11" s="15">
        <v>40000</v>
      </c>
      <c r="G11" s="15"/>
      <c r="H11" s="50">
        <f t="shared" ref="H11:H19" si="1">SUM(C11:G11)</f>
        <v>40000</v>
      </c>
      <c r="I11" s="55">
        <v>50000</v>
      </c>
      <c r="J11" s="56">
        <v>20000</v>
      </c>
      <c r="K11" s="56">
        <v>30000</v>
      </c>
      <c r="L11" s="57">
        <v>10000</v>
      </c>
      <c r="M11" s="63">
        <f t="shared" ref="M11:M19" si="2">SUM(I11:L11)</f>
        <v>110000</v>
      </c>
      <c r="N11" s="69">
        <v>10000</v>
      </c>
      <c r="O11" s="70">
        <v>20000</v>
      </c>
      <c r="P11" s="71"/>
      <c r="Q11" s="64">
        <f t="shared" ref="Q11:Q19" si="3">SUM(N11:P11)</f>
        <v>30000</v>
      </c>
      <c r="R11" s="20">
        <f t="shared" ref="R11:R19" si="4">H11+M11+Q11</f>
        <v>180000</v>
      </c>
      <c r="S11" s="25">
        <f t="shared" si="0"/>
        <v>20000</v>
      </c>
    </row>
    <row r="12" spans="1:19" ht="42.75" customHeight="1" x14ac:dyDescent="0.4">
      <c r="A12" s="47" t="s">
        <v>52</v>
      </c>
      <c r="B12" s="15">
        <v>200000</v>
      </c>
      <c r="C12" s="15"/>
      <c r="D12" s="15"/>
      <c r="E12" s="15"/>
      <c r="F12" s="15">
        <v>40000</v>
      </c>
      <c r="G12" s="15"/>
      <c r="H12" s="50">
        <f t="shared" si="1"/>
        <v>40000</v>
      </c>
      <c r="I12" s="55"/>
      <c r="J12" s="56">
        <v>100000</v>
      </c>
      <c r="K12" s="56"/>
      <c r="L12" s="57"/>
      <c r="M12" s="63">
        <f t="shared" si="2"/>
        <v>100000</v>
      </c>
      <c r="N12" s="69"/>
      <c r="O12" s="70"/>
      <c r="P12" s="71"/>
      <c r="Q12" s="64">
        <f t="shared" si="3"/>
        <v>0</v>
      </c>
      <c r="R12" s="20">
        <f t="shared" si="4"/>
        <v>140000</v>
      </c>
      <c r="S12" s="25">
        <f t="shared" si="0"/>
        <v>60000</v>
      </c>
    </row>
    <row r="13" spans="1:19" ht="42.75" customHeight="1" x14ac:dyDescent="0.4">
      <c r="A13" s="47" t="s">
        <v>27</v>
      </c>
      <c r="B13" s="15">
        <v>70000</v>
      </c>
      <c r="C13" s="15"/>
      <c r="D13" s="15"/>
      <c r="E13" s="15">
        <v>1500</v>
      </c>
      <c r="F13" s="15">
        <v>5000</v>
      </c>
      <c r="G13" s="15">
        <v>3000</v>
      </c>
      <c r="H13" s="50">
        <f t="shared" si="1"/>
        <v>9500</v>
      </c>
      <c r="I13" s="55">
        <v>2000</v>
      </c>
      <c r="J13" s="56">
        <v>4000</v>
      </c>
      <c r="K13" s="56">
        <v>3000</v>
      </c>
      <c r="L13" s="57">
        <v>1000</v>
      </c>
      <c r="M13" s="63">
        <f t="shared" si="2"/>
        <v>10000</v>
      </c>
      <c r="N13" s="69">
        <v>5000</v>
      </c>
      <c r="O13" s="70">
        <v>4000</v>
      </c>
      <c r="P13" s="71">
        <v>3000</v>
      </c>
      <c r="Q13" s="64">
        <f t="shared" si="3"/>
        <v>12000</v>
      </c>
      <c r="R13" s="20">
        <f t="shared" si="4"/>
        <v>31500</v>
      </c>
      <c r="S13" s="25">
        <f t="shared" si="0"/>
        <v>38500</v>
      </c>
    </row>
    <row r="14" spans="1:19" ht="42.75" customHeight="1" x14ac:dyDescent="0.4">
      <c r="A14" s="47" t="s">
        <v>28</v>
      </c>
      <c r="B14" s="15">
        <v>150000</v>
      </c>
      <c r="C14" s="15"/>
      <c r="D14" s="15"/>
      <c r="E14" s="15"/>
      <c r="F14" s="15"/>
      <c r="G14" s="15"/>
      <c r="H14" s="50">
        <f t="shared" si="1"/>
        <v>0</v>
      </c>
      <c r="I14" s="55">
        <v>75000</v>
      </c>
      <c r="J14" s="56"/>
      <c r="K14" s="56">
        <v>75000</v>
      </c>
      <c r="L14" s="57"/>
      <c r="M14" s="63">
        <f t="shared" si="2"/>
        <v>150000</v>
      </c>
      <c r="N14" s="69">
        <v>30000</v>
      </c>
      <c r="O14" s="70"/>
      <c r="P14" s="71"/>
      <c r="Q14" s="64">
        <f t="shared" si="3"/>
        <v>30000</v>
      </c>
      <c r="R14" s="20">
        <f t="shared" si="4"/>
        <v>180000</v>
      </c>
      <c r="S14" s="25">
        <f t="shared" si="0"/>
        <v>-30000</v>
      </c>
    </row>
    <row r="15" spans="1:19" ht="42.75" customHeight="1" x14ac:dyDescent="0.4">
      <c r="A15" s="47" t="s">
        <v>29</v>
      </c>
      <c r="B15" s="15">
        <v>200000</v>
      </c>
      <c r="C15" s="15"/>
      <c r="D15" s="15"/>
      <c r="E15" s="15"/>
      <c r="F15" s="15"/>
      <c r="G15" s="15">
        <v>100000</v>
      </c>
      <c r="H15" s="50">
        <f t="shared" si="1"/>
        <v>100000</v>
      </c>
      <c r="I15" s="55">
        <v>40000</v>
      </c>
      <c r="J15" s="56"/>
      <c r="K15" s="56"/>
      <c r="L15" s="57"/>
      <c r="M15" s="63">
        <f t="shared" si="2"/>
        <v>40000</v>
      </c>
      <c r="N15" s="69">
        <v>50000</v>
      </c>
      <c r="O15" s="70"/>
      <c r="P15" s="71"/>
      <c r="Q15" s="64">
        <f t="shared" si="3"/>
        <v>50000</v>
      </c>
      <c r="R15" s="20">
        <f t="shared" si="4"/>
        <v>190000</v>
      </c>
      <c r="S15" s="25">
        <f t="shared" si="0"/>
        <v>10000</v>
      </c>
    </row>
    <row r="16" spans="1:19" ht="42.75" customHeight="1" x14ac:dyDescent="0.4">
      <c r="A16" s="47" t="s">
        <v>30</v>
      </c>
      <c r="B16" s="15">
        <v>100000</v>
      </c>
      <c r="C16" s="15"/>
      <c r="D16" s="15"/>
      <c r="E16" s="15"/>
      <c r="F16" s="15">
        <v>5000</v>
      </c>
      <c r="G16" s="15"/>
      <c r="H16" s="50">
        <f t="shared" si="1"/>
        <v>5000</v>
      </c>
      <c r="I16" s="55">
        <v>10000</v>
      </c>
      <c r="J16" s="56">
        <v>10000</v>
      </c>
      <c r="K16" s="56">
        <v>10000</v>
      </c>
      <c r="L16" s="57">
        <v>10000</v>
      </c>
      <c r="M16" s="63">
        <f t="shared" si="2"/>
        <v>40000</v>
      </c>
      <c r="N16" s="69">
        <v>10000</v>
      </c>
      <c r="O16" s="70">
        <v>10000</v>
      </c>
      <c r="P16" s="71">
        <v>10000</v>
      </c>
      <c r="Q16" s="64">
        <f t="shared" si="3"/>
        <v>30000</v>
      </c>
      <c r="R16" s="20">
        <f t="shared" si="4"/>
        <v>75000</v>
      </c>
      <c r="S16" s="25">
        <f t="shared" si="0"/>
        <v>25000</v>
      </c>
    </row>
    <row r="17" spans="1:19" ht="42.75" customHeight="1" x14ac:dyDescent="0.4">
      <c r="A17" s="47" t="s">
        <v>31</v>
      </c>
      <c r="B17" s="15">
        <v>400000</v>
      </c>
      <c r="C17" s="15"/>
      <c r="D17" s="15"/>
      <c r="E17" s="15"/>
      <c r="F17" s="15">
        <v>40000</v>
      </c>
      <c r="G17" s="15">
        <v>40000</v>
      </c>
      <c r="H17" s="50">
        <f t="shared" si="1"/>
        <v>80000</v>
      </c>
      <c r="I17" s="55">
        <v>40000</v>
      </c>
      <c r="J17" s="56">
        <v>40000</v>
      </c>
      <c r="K17" s="56">
        <v>50000</v>
      </c>
      <c r="L17" s="57">
        <v>40000</v>
      </c>
      <c r="M17" s="63">
        <f t="shared" si="2"/>
        <v>170000</v>
      </c>
      <c r="N17" s="69">
        <v>40000</v>
      </c>
      <c r="O17" s="70">
        <v>40000</v>
      </c>
      <c r="P17" s="71">
        <v>50000</v>
      </c>
      <c r="Q17" s="64">
        <f t="shared" si="3"/>
        <v>130000</v>
      </c>
      <c r="R17" s="20">
        <f t="shared" si="4"/>
        <v>380000</v>
      </c>
      <c r="S17" s="25">
        <f t="shared" si="0"/>
        <v>20000</v>
      </c>
    </row>
    <row r="18" spans="1:19" ht="42.75" customHeight="1" x14ac:dyDescent="0.4">
      <c r="A18" s="47" t="s">
        <v>32</v>
      </c>
      <c r="B18" s="15"/>
      <c r="C18" s="15"/>
      <c r="D18" s="15"/>
      <c r="E18" s="15"/>
      <c r="F18" s="15"/>
      <c r="G18" s="15"/>
      <c r="H18" s="50">
        <f t="shared" si="1"/>
        <v>0</v>
      </c>
      <c r="I18" s="55"/>
      <c r="J18" s="56"/>
      <c r="K18" s="56"/>
      <c r="L18" s="57"/>
      <c r="M18" s="63">
        <f t="shared" si="2"/>
        <v>0</v>
      </c>
      <c r="N18" s="69"/>
      <c r="O18" s="70"/>
      <c r="P18" s="71"/>
      <c r="Q18" s="64">
        <f t="shared" si="3"/>
        <v>0</v>
      </c>
      <c r="R18" s="20">
        <f t="shared" si="4"/>
        <v>0</v>
      </c>
      <c r="S18" s="25">
        <f t="shared" si="0"/>
        <v>0</v>
      </c>
    </row>
    <row r="19" spans="1:19" ht="42.75" customHeight="1" thickBot="1" x14ac:dyDescent="0.45">
      <c r="A19" s="47"/>
      <c r="B19" s="15"/>
      <c r="C19" s="15"/>
      <c r="D19" s="15"/>
      <c r="E19" s="15"/>
      <c r="F19" s="15"/>
      <c r="G19" s="15"/>
      <c r="H19" s="50">
        <f t="shared" si="1"/>
        <v>0</v>
      </c>
      <c r="I19" s="58"/>
      <c r="J19" s="59"/>
      <c r="K19" s="59"/>
      <c r="L19" s="60"/>
      <c r="M19" s="63">
        <f t="shared" si="2"/>
        <v>0</v>
      </c>
      <c r="N19" s="72"/>
      <c r="O19" s="73"/>
      <c r="P19" s="74"/>
      <c r="Q19" s="64">
        <f t="shared" si="3"/>
        <v>0</v>
      </c>
      <c r="R19" s="20">
        <f t="shared" si="4"/>
        <v>0</v>
      </c>
      <c r="S19" s="25">
        <f t="shared" si="0"/>
        <v>0</v>
      </c>
    </row>
    <row r="20" spans="1:19" ht="50.25" customHeight="1" thickTop="1" x14ac:dyDescent="0.4">
      <c r="A20" s="35" t="s">
        <v>33</v>
      </c>
      <c r="B20" s="36">
        <f t="shared" ref="B20:G20" si="5">SUM(B10:B19)</f>
        <v>3120000</v>
      </c>
      <c r="C20" s="36">
        <f t="shared" si="5"/>
        <v>0</v>
      </c>
      <c r="D20" s="36">
        <f t="shared" si="5"/>
        <v>0</v>
      </c>
      <c r="E20" s="36">
        <f t="shared" si="5"/>
        <v>151500</v>
      </c>
      <c r="F20" s="36">
        <f t="shared" si="5"/>
        <v>330000</v>
      </c>
      <c r="G20" s="36">
        <f t="shared" si="5"/>
        <v>316000</v>
      </c>
      <c r="H20" s="36">
        <f>IF(SUM(H10:H19)=SUM(C20:G20),SUM(H10:H19),"不一致")</f>
        <v>797500</v>
      </c>
      <c r="I20" s="75">
        <f>SUM(I10:I19)</f>
        <v>367000</v>
      </c>
      <c r="J20" s="75">
        <f>SUM(J10:J19)</f>
        <v>324000</v>
      </c>
      <c r="K20" s="75">
        <f>SUM(K10:K19)</f>
        <v>318000</v>
      </c>
      <c r="L20" s="75">
        <f>SUM(L10:L19)</f>
        <v>211000</v>
      </c>
      <c r="M20" s="37">
        <f>IF(SUM(M10:M19)=SUM(I20:L20),SUM(I20:L20),"不一致")</f>
        <v>1220000</v>
      </c>
      <c r="N20" s="79">
        <f>SUM(N10:N19)</f>
        <v>295000</v>
      </c>
      <c r="O20" s="79">
        <f>SUM(O10:O19)</f>
        <v>224000</v>
      </c>
      <c r="P20" s="79">
        <f>SUM(P10:P19)</f>
        <v>263000</v>
      </c>
      <c r="Q20" s="39">
        <f>SUM(Q10:Q19)</f>
        <v>782000</v>
      </c>
      <c r="R20" s="30">
        <f>IF(SUM(R10:R19)=M20+Q20+H20,SUM(R10:R19),"不一致")</f>
        <v>2799500</v>
      </c>
      <c r="S20" s="40">
        <f>IF(SUM(S10:S19)=B20-R20,SUM(S10:S19),"不一致")</f>
        <v>320500</v>
      </c>
    </row>
    <row r="21" spans="1:19" s="7" customFormat="1" ht="60" customHeight="1" x14ac:dyDescent="0.4">
      <c r="A21" s="46" t="s">
        <v>48</v>
      </c>
      <c r="B21" s="28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9"/>
      <c r="R21" s="116" t="s">
        <v>45</v>
      </c>
      <c r="S21" s="118" t="s">
        <v>44</v>
      </c>
    </row>
    <row r="22" spans="1:19" s="14" customFormat="1" ht="45" thickBot="1" x14ac:dyDescent="0.45">
      <c r="A22" s="8" t="s">
        <v>9</v>
      </c>
      <c r="B22" s="8" t="s">
        <v>4</v>
      </c>
      <c r="C22" s="8" t="s">
        <v>10</v>
      </c>
      <c r="D22" s="8" t="s">
        <v>11</v>
      </c>
      <c r="E22" s="8" t="s">
        <v>12</v>
      </c>
      <c r="F22" s="8" t="s">
        <v>13</v>
      </c>
      <c r="G22" s="8" t="s">
        <v>14</v>
      </c>
      <c r="H22" s="9" t="s">
        <v>38</v>
      </c>
      <c r="I22" s="51" t="s">
        <v>15</v>
      </c>
      <c r="J22" s="51" t="s">
        <v>16</v>
      </c>
      <c r="K22" s="51" t="s">
        <v>17</v>
      </c>
      <c r="L22" s="51" t="s">
        <v>18</v>
      </c>
      <c r="M22" s="11" t="s">
        <v>39</v>
      </c>
      <c r="N22" s="65" t="s">
        <v>19</v>
      </c>
      <c r="O22" s="65" t="s">
        <v>20</v>
      </c>
      <c r="P22" s="65" t="s">
        <v>21</v>
      </c>
      <c r="Q22" s="13" t="s">
        <v>40</v>
      </c>
      <c r="R22" s="117"/>
      <c r="S22" s="119"/>
    </row>
    <row r="23" spans="1:19" ht="42.75" customHeight="1" thickTop="1" x14ac:dyDescent="0.4">
      <c r="A23" s="48" t="s">
        <v>53</v>
      </c>
      <c r="B23" s="15">
        <v>80000</v>
      </c>
      <c r="C23" s="15"/>
      <c r="D23" s="15"/>
      <c r="E23" s="15">
        <v>8000</v>
      </c>
      <c r="F23" s="15">
        <v>16000</v>
      </c>
      <c r="G23" s="15"/>
      <c r="H23" s="50">
        <f t="shared" ref="H23:H25" si="6">SUM(C23:G23)</f>
        <v>24000</v>
      </c>
      <c r="I23" s="52"/>
      <c r="J23" s="61">
        <v>32000</v>
      </c>
      <c r="K23" s="61"/>
      <c r="L23" s="62">
        <v>24000</v>
      </c>
      <c r="M23" s="63">
        <f t="shared" ref="M23:M25" si="7">SUM(I23:L23)</f>
        <v>56000</v>
      </c>
      <c r="N23" s="80"/>
      <c r="O23" s="81">
        <v>24000</v>
      </c>
      <c r="P23" s="82"/>
      <c r="Q23" s="64">
        <f t="shared" ref="Q23:Q25" si="8">SUM(N23:P23)</f>
        <v>24000</v>
      </c>
      <c r="R23" s="20">
        <f>H23+M23+Q23</f>
        <v>104000</v>
      </c>
      <c r="S23" s="25">
        <f t="shared" ref="S23:S25" si="9">+B23-+R23</f>
        <v>-24000</v>
      </c>
    </row>
    <row r="24" spans="1:19" ht="42.75" customHeight="1" x14ac:dyDescent="0.4">
      <c r="A24" s="48" t="s">
        <v>54</v>
      </c>
      <c r="B24" s="15">
        <v>150500</v>
      </c>
      <c r="C24" s="15"/>
      <c r="D24" s="15"/>
      <c r="E24" s="15"/>
      <c r="F24" s="15">
        <v>23050</v>
      </c>
      <c r="G24" s="15"/>
      <c r="H24" s="50">
        <f t="shared" si="6"/>
        <v>23050</v>
      </c>
      <c r="I24" s="55"/>
      <c r="J24" s="56">
        <v>40000</v>
      </c>
      <c r="K24" s="56"/>
      <c r="L24" s="57">
        <v>23050</v>
      </c>
      <c r="M24" s="63">
        <f t="shared" si="7"/>
        <v>63050</v>
      </c>
      <c r="N24" s="83"/>
      <c r="O24" s="84">
        <v>23050</v>
      </c>
      <c r="P24" s="85"/>
      <c r="Q24" s="64">
        <f t="shared" si="8"/>
        <v>23050</v>
      </c>
      <c r="R24" s="20">
        <f t="shared" ref="R24:R25" si="10">H24+M24+Q24</f>
        <v>109150</v>
      </c>
      <c r="S24" s="25">
        <f t="shared" si="9"/>
        <v>41350</v>
      </c>
    </row>
    <row r="25" spans="1:19" ht="42.75" customHeight="1" thickBot="1" x14ac:dyDescent="0.45">
      <c r="A25" s="48"/>
      <c r="B25" s="15"/>
      <c r="C25" s="15"/>
      <c r="D25" s="15"/>
      <c r="E25" s="15"/>
      <c r="F25" s="15"/>
      <c r="G25" s="15"/>
      <c r="H25" s="50">
        <f t="shared" si="6"/>
        <v>0</v>
      </c>
      <c r="I25" s="76"/>
      <c r="J25" s="77"/>
      <c r="K25" s="77"/>
      <c r="L25" s="78"/>
      <c r="M25" s="63">
        <f t="shared" si="7"/>
        <v>0</v>
      </c>
      <c r="N25" s="86"/>
      <c r="O25" s="87"/>
      <c r="P25" s="88"/>
      <c r="Q25" s="64">
        <f t="shared" si="8"/>
        <v>0</v>
      </c>
      <c r="R25" s="20">
        <f t="shared" si="10"/>
        <v>0</v>
      </c>
      <c r="S25" s="25">
        <f t="shared" si="9"/>
        <v>0</v>
      </c>
    </row>
    <row r="26" spans="1:19" ht="50.25" customHeight="1" thickTop="1" thickBot="1" x14ac:dyDescent="0.45">
      <c r="A26" s="35" t="s">
        <v>33</v>
      </c>
      <c r="B26" s="36">
        <f>SUM(B23:B25)</f>
        <v>230500</v>
      </c>
      <c r="C26" s="36">
        <f t="shared" ref="C26:G26" si="11">SUM(C23:C25)</f>
        <v>0</v>
      </c>
      <c r="D26" s="36">
        <f t="shared" si="11"/>
        <v>0</v>
      </c>
      <c r="E26" s="36">
        <f t="shared" si="11"/>
        <v>8000</v>
      </c>
      <c r="F26" s="36">
        <f t="shared" si="11"/>
        <v>39050</v>
      </c>
      <c r="G26" s="36">
        <f t="shared" si="11"/>
        <v>0</v>
      </c>
      <c r="H26" s="36">
        <f>IF(SUM(H23:H25)=SUM(C26:G26),SUM(H23:H25),"不一致")</f>
        <v>47050</v>
      </c>
      <c r="I26" s="75">
        <f>SUM(I23:I25)</f>
        <v>0</v>
      </c>
      <c r="J26" s="75">
        <f t="shared" ref="J26:L26" si="12">SUM(J23:J25)</f>
        <v>72000</v>
      </c>
      <c r="K26" s="75">
        <f t="shared" si="12"/>
        <v>0</v>
      </c>
      <c r="L26" s="75">
        <f t="shared" si="12"/>
        <v>47050</v>
      </c>
      <c r="M26" s="37">
        <f>IF(SUM(M23:M25)=SUM(I26:L26),SUM(I26:L26),"不一致")</f>
        <v>119050</v>
      </c>
      <c r="N26" s="79">
        <f>SUM(N23:N25)</f>
        <v>0</v>
      </c>
      <c r="O26" s="79">
        <f t="shared" ref="O26:P26" si="13">SUM(O23:O25)</f>
        <v>47050</v>
      </c>
      <c r="P26" s="79">
        <f t="shared" si="13"/>
        <v>0</v>
      </c>
      <c r="Q26" s="39">
        <f>SUM(Q23:Q25)</f>
        <v>47050</v>
      </c>
      <c r="R26" s="30">
        <f>IF(SUM(R23:R25)=M26+Q26+H26,SUM(R23:R25),"不一致")</f>
        <v>213150</v>
      </c>
      <c r="S26" s="40">
        <f>IF(SUM(S23:S25)=B26-R26,SUM(S23:S25),"不一致")</f>
        <v>17350</v>
      </c>
    </row>
    <row r="27" spans="1:19" ht="50.25" customHeight="1" thickBot="1" x14ac:dyDescent="0.45">
      <c r="A27" s="41" t="s">
        <v>41</v>
      </c>
      <c r="B27" s="42">
        <f>B20+B26</f>
        <v>3350500</v>
      </c>
      <c r="C27" s="42">
        <f t="shared" ref="C27:G27" si="14">C20+C26</f>
        <v>0</v>
      </c>
      <c r="D27" s="42">
        <f t="shared" si="14"/>
        <v>0</v>
      </c>
      <c r="E27" s="42">
        <f t="shared" si="14"/>
        <v>159500</v>
      </c>
      <c r="F27" s="42">
        <f t="shared" si="14"/>
        <v>369050</v>
      </c>
      <c r="G27" s="42">
        <f t="shared" si="14"/>
        <v>316000</v>
      </c>
      <c r="H27" s="42">
        <f>IF(H20+H26=SUM(C27:G27),SUM(C27:G27),"不一致")</f>
        <v>844550</v>
      </c>
      <c r="I27" s="43">
        <f>I20+I26</f>
        <v>367000</v>
      </c>
      <c r="J27" s="43">
        <f t="shared" ref="J27:L27" si="15">J20+J26</f>
        <v>396000</v>
      </c>
      <c r="K27" s="43">
        <f t="shared" si="15"/>
        <v>318000</v>
      </c>
      <c r="L27" s="43">
        <f t="shared" si="15"/>
        <v>258050</v>
      </c>
      <c r="M27" s="43">
        <f>IF(M20+M26=SUM(I27:L27),SUM(I27:L27),"不一致")</f>
        <v>1339050</v>
      </c>
      <c r="N27" s="44">
        <f>N20+N26</f>
        <v>295000</v>
      </c>
      <c r="O27" s="44">
        <f t="shared" ref="O27:P27" si="16">O20+O26</f>
        <v>271050</v>
      </c>
      <c r="P27" s="44">
        <f t="shared" si="16"/>
        <v>263000</v>
      </c>
      <c r="Q27" s="44">
        <f>IF(Q20+Q26=SUM(N27:P27),SUM(N27:P27),"不一致")</f>
        <v>829050</v>
      </c>
      <c r="R27" s="45">
        <f>IF(R20+R26=M27+Q27+H27,R20+R26,"不一致")</f>
        <v>3012650</v>
      </c>
      <c r="S27" s="45">
        <f>IF(S20+S26=B27-R27,S20+S26,"不一致")</f>
        <v>337850</v>
      </c>
    </row>
    <row r="28" spans="1:19" ht="42" customHeight="1" x14ac:dyDescent="0.4">
      <c r="A28" s="22"/>
      <c r="B28" s="23" t="s">
        <v>49</v>
      </c>
      <c r="C28" s="22"/>
    </row>
    <row r="29" spans="1:19" ht="50.25" customHeight="1" x14ac:dyDescent="0.4">
      <c r="A29" s="21" t="s">
        <v>22</v>
      </c>
      <c r="B29" s="120">
        <v>3000000</v>
      </c>
      <c r="C29" s="120"/>
      <c r="D29" s="23" t="s">
        <v>55</v>
      </c>
      <c r="E29" s="24"/>
      <c r="G29" s="24"/>
      <c r="P29" s="113" t="s">
        <v>23</v>
      </c>
      <c r="Q29" s="114"/>
      <c r="R29" s="121">
        <f>IF(R27&gt;B29,B29,R27)</f>
        <v>3000000</v>
      </c>
      <c r="S29" s="121"/>
    </row>
    <row r="30" spans="1:19" ht="50.25" customHeight="1" x14ac:dyDescent="0.4">
      <c r="A30" s="21" t="s">
        <v>24</v>
      </c>
      <c r="B30" s="112">
        <f>ROUNDDOWN(B29*1,-3)</f>
        <v>3000000</v>
      </c>
      <c r="C30" s="112"/>
      <c r="D30" s="23" t="s">
        <v>50</v>
      </c>
      <c r="E30" s="24"/>
      <c r="P30" s="113" t="s">
        <v>26</v>
      </c>
      <c r="Q30" s="114"/>
      <c r="R30" s="112">
        <f>ROUNDDOWN(R29*1,-3)</f>
        <v>3000000</v>
      </c>
      <c r="S30" s="112"/>
    </row>
    <row r="31" spans="1:19" ht="25.5" x14ac:dyDescent="0.4">
      <c r="A31" s="24"/>
      <c r="B31" s="24"/>
      <c r="C31" s="24"/>
      <c r="D31" s="24"/>
      <c r="E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</row>
  </sheetData>
  <sheetProtection password="CC2B" sheet="1" objects="1" scenarios="1"/>
  <protectedRanges>
    <protectedRange sqref="B29" name="範囲8"/>
    <protectedRange sqref="B3:G4" name="範囲1"/>
    <protectedRange sqref="B10:G19 B23:B24" name="範囲2"/>
    <protectedRange sqref="I10:L19" name="範囲3"/>
    <protectedRange sqref="N10:P19" name="範囲4"/>
    <protectedRange sqref="B25:G25 C23:G24 J24 L24 O24" name="範囲5"/>
    <protectedRange sqref="I25:L25 I24 K24 I23:L23 O23" name="範囲6"/>
    <protectedRange sqref="N25:P25 N23:N24 P23:P24" name="範囲7"/>
  </protectedRanges>
  <mergeCells count="19">
    <mergeCell ref="B30:C30"/>
    <mergeCell ref="P30:Q30"/>
    <mergeCell ref="R30:S30"/>
    <mergeCell ref="C7:Q7"/>
    <mergeCell ref="R21:R22"/>
    <mergeCell ref="S21:S22"/>
    <mergeCell ref="B29:C29"/>
    <mergeCell ref="P29:Q29"/>
    <mergeCell ref="R29:S29"/>
    <mergeCell ref="A2:S2"/>
    <mergeCell ref="B3:G3"/>
    <mergeCell ref="B4:G4"/>
    <mergeCell ref="A6:B6"/>
    <mergeCell ref="C6:H6"/>
    <mergeCell ref="I6:M6"/>
    <mergeCell ref="N6:Q6"/>
    <mergeCell ref="R6:R9"/>
    <mergeCell ref="S6:S9"/>
    <mergeCell ref="A7:B7"/>
  </mergeCells>
  <phoneticPr fontId="2"/>
  <dataValidations count="2">
    <dataValidation type="textLength" imeMode="hiragana" operator="greaterThanOrEqual" allowBlank="1" showInputMessage="1" showErrorMessage="1" sqref="A23:A25 A10:A19">
      <formula1>0</formula1>
    </dataValidation>
    <dataValidation type="whole" imeMode="halfAlpha" operator="greaterThanOrEqual" allowBlank="1" showInputMessage="1" showErrorMessage="1" sqref="Q10:Q19 Q23:Q25 B10:G19 B23:G25 J24 L24 O24">
      <formula1>0</formula1>
    </dataValidation>
  </dataValidations>
  <printOptions horizontalCentered="1"/>
  <pageMargins left="0.70866141732283472" right="0.51181102362204722" top="0.55118110236220474" bottom="0.55118110236220474" header="0.31496062992125984" footer="0.31496062992125984"/>
  <pageSetup paperSize="9" scale="29" fitToHeight="0" orientation="landscape" r:id="rId1"/>
  <headerFooter>
    <oddFooter>&amp;C&amp;P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様式3</vt:lpstr>
      <vt:lpstr>様式3 (記載例)</vt:lpstr>
      <vt:lpstr>様式3!Print_Area</vt:lpstr>
      <vt:lpstr>'様式3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2025-06-13T08:40:21Z</cp:lastPrinted>
  <dcterms:created xsi:type="dcterms:W3CDTF">2018-06-01T04:58:32Z</dcterms:created>
  <dcterms:modified xsi:type="dcterms:W3CDTF">2025-06-16T06:47:54Z</dcterms:modified>
</cp:coreProperties>
</file>