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 tabRatio="775"/>
  </bookViews>
  <sheets>
    <sheet name="第５9表" sheetId="53" r:id="rId1"/>
    <sheet name="第６0表" sheetId="54" r:id="rId2"/>
  </sheets>
  <calcPr calcId="162913"/>
</workbook>
</file>

<file path=xl/calcChain.xml><?xml version="1.0" encoding="utf-8"?>
<calcChain xmlns="http://schemas.openxmlformats.org/spreadsheetml/2006/main">
  <c r="K24" i="54" l="1"/>
  <c r="L24" i="54"/>
  <c r="R24" i="54"/>
  <c r="V70" i="54"/>
  <c r="V52" i="54"/>
  <c r="AD8" i="54"/>
  <c r="X8" i="54"/>
  <c r="T8" i="54"/>
  <c r="P8" i="54"/>
  <c r="J8" i="54"/>
  <c r="F8" i="54"/>
  <c r="C8" i="54"/>
  <c r="N8" i="53"/>
  <c r="I8" i="53"/>
  <c r="F8" i="53"/>
  <c r="C8" i="53"/>
  <c r="V62" i="54"/>
  <c r="V28" i="54"/>
  <c r="V39" i="54"/>
  <c r="V46" i="54"/>
  <c r="V24" i="54"/>
  <c r="T24" i="54" s="1"/>
  <c r="AF70" i="54"/>
  <c r="AE70" i="54"/>
  <c r="AD70" i="54" s="1"/>
  <c r="AF62" i="54"/>
  <c r="AE62" i="54"/>
  <c r="AD62" i="54" s="1"/>
  <c r="AF52" i="54"/>
  <c r="AE52" i="54"/>
  <c r="AD52" i="54" s="1"/>
  <c r="AF46" i="54"/>
  <c r="AE46" i="54"/>
  <c r="AD46" i="54" s="1"/>
  <c r="AF39" i="54"/>
  <c r="AE39" i="54"/>
  <c r="AD39" i="54" s="1"/>
  <c r="AF28" i="54"/>
  <c r="AE28" i="54"/>
  <c r="AD28" i="54" s="1"/>
  <c r="AF24" i="54"/>
  <c r="AE24" i="54"/>
  <c r="AD24" i="54" s="1"/>
  <c r="AF14" i="54"/>
  <c r="AH14" i="54"/>
  <c r="AH24" i="54"/>
  <c r="AH28" i="54"/>
  <c r="AH39" i="54"/>
  <c r="AH46" i="54"/>
  <c r="AH52" i="54"/>
  <c r="AH62" i="54"/>
  <c r="AH70" i="54"/>
  <c r="Z70" i="54"/>
  <c r="Y70" i="54"/>
  <c r="X70" i="54" s="1"/>
  <c r="AC70" i="54"/>
  <c r="AB70" i="54"/>
  <c r="Z62" i="54"/>
  <c r="Y62" i="54"/>
  <c r="AC62" i="54"/>
  <c r="AB62" i="54"/>
  <c r="AC52" i="54"/>
  <c r="AB52" i="54"/>
  <c r="Z52" i="54"/>
  <c r="Y52" i="54"/>
  <c r="X52" i="54" s="1"/>
  <c r="AC46" i="54"/>
  <c r="AB46" i="54"/>
  <c r="Z46" i="54"/>
  <c r="Y46" i="54"/>
  <c r="X46" i="54"/>
  <c r="AC39" i="54"/>
  <c r="AB39" i="54"/>
  <c r="Z39" i="54"/>
  <c r="Y39" i="54"/>
  <c r="X39" i="54" s="1"/>
  <c r="AC28" i="54"/>
  <c r="AB28" i="54"/>
  <c r="Z28" i="54"/>
  <c r="Y28" i="54"/>
  <c r="X28" i="54" s="1"/>
  <c r="AC24" i="54"/>
  <c r="AB24" i="54"/>
  <c r="Z24" i="54"/>
  <c r="Y24" i="54"/>
  <c r="F16" i="53"/>
  <c r="P14" i="53"/>
  <c r="O14" i="53"/>
  <c r="M14" i="53"/>
  <c r="L14" i="53"/>
  <c r="K14" i="53"/>
  <c r="J14" i="53"/>
  <c r="H14" i="53"/>
  <c r="H9" i="53" s="1"/>
  <c r="G14" i="53"/>
  <c r="E14" i="53"/>
  <c r="D14" i="53"/>
  <c r="C14" i="53" s="1"/>
  <c r="C11" i="54"/>
  <c r="F11" i="54"/>
  <c r="J11" i="54"/>
  <c r="P11" i="54"/>
  <c r="T11" i="54"/>
  <c r="X11" i="54"/>
  <c r="AD11" i="54"/>
  <c r="C12" i="54"/>
  <c r="F12" i="54"/>
  <c r="J12" i="54"/>
  <c r="P12" i="54"/>
  <c r="T12" i="54"/>
  <c r="X12" i="54"/>
  <c r="AD12" i="54"/>
  <c r="D14" i="54"/>
  <c r="E14" i="54"/>
  <c r="C14" i="54" s="1"/>
  <c r="G14" i="54"/>
  <c r="H14" i="54"/>
  <c r="I14" i="54"/>
  <c r="K14" i="54"/>
  <c r="L14" i="54"/>
  <c r="J14" i="54" s="1"/>
  <c r="M14" i="54"/>
  <c r="N14" i="54"/>
  <c r="O14" i="54"/>
  <c r="Q14" i="54"/>
  <c r="R14" i="54"/>
  <c r="S14" i="54"/>
  <c r="U14" i="54"/>
  <c r="V14" i="54"/>
  <c r="W14" i="54"/>
  <c r="Y14" i="54"/>
  <c r="Z14" i="54"/>
  <c r="X14" i="54" s="1"/>
  <c r="AA14" i="54"/>
  <c r="AB14" i="54"/>
  <c r="AC14" i="54"/>
  <c r="AE14" i="54"/>
  <c r="AD14" i="54" s="1"/>
  <c r="AG14" i="54"/>
  <c r="AI14" i="54"/>
  <c r="C15" i="54"/>
  <c r="F15" i="54"/>
  <c r="J15" i="54"/>
  <c r="P15" i="54"/>
  <c r="T15" i="54"/>
  <c r="X15" i="54"/>
  <c r="AD15" i="54"/>
  <c r="C16" i="54"/>
  <c r="F16" i="54"/>
  <c r="J16" i="54"/>
  <c r="P16" i="54"/>
  <c r="T16" i="54"/>
  <c r="X16" i="54"/>
  <c r="AD16" i="54"/>
  <c r="C17" i="54"/>
  <c r="F17" i="54"/>
  <c r="J17" i="54"/>
  <c r="P17" i="54"/>
  <c r="T17" i="54"/>
  <c r="X17" i="54"/>
  <c r="AD17" i="54"/>
  <c r="C18" i="54"/>
  <c r="F18" i="54"/>
  <c r="J18" i="54"/>
  <c r="P18" i="54"/>
  <c r="T18" i="54"/>
  <c r="X18" i="54"/>
  <c r="AD18" i="54"/>
  <c r="C19" i="54"/>
  <c r="F19" i="54"/>
  <c r="J19" i="54"/>
  <c r="P19" i="54"/>
  <c r="T19" i="54"/>
  <c r="X19" i="54"/>
  <c r="AD19" i="54"/>
  <c r="C20" i="54"/>
  <c r="F20" i="54"/>
  <c r="J20" i="54"/>
  <c r="P20" i="54"/>
  <c r="T20" i="54"/>
  <c r="X20" i="54"/>
  <c r="AD20" i="54"/>
  <c r="C21" i="54"/>
  <c r="F21" i="54"/>
  <c r="J21" i="54"/>
  <c r="P21" i="54"/>
  <c r="T21" i="54"/>
  <c r="X21" i="54"/>
  <c r="AD21" i="54"/>
  <c r="C22" i="54"/>
  <c r="F22" i="54"/>
  <c r="J22" i="54"/>
  <c r="P22" i="54"/>
  <c r="T22" i="54"/>
  <c r="X22" i="54"/>
  <c r="AD22" i="54"/>
  <c r="C23" i="54"/>
  <c r="F23" i="54"/>
  <c r="J23" i="54"/>
  <c r="P23" i="54"/>
  <c r="T23" i="54"/>
  <c r="X23" i="54"/>
  <c r="AD23" i="54"/>
  <c r="D24" i="54"/>
  <c r="D9" i="54" s="1"/>
  <c r="E24" i="54"/>
  <c r="G24" i="54"/>
  <c r="F24" i="54" s="1"/>
  <c r="H24" i="54"/>
  <c r="I24" i="54"/>
  <c r="M24" i="54"/>
  <c r="N24" i="54"/>
  <c r="O24" i="54"/>
  <c r="Q24" i="54"/>
  <c r="P24" i="54" s="1"/>
  <c r="S24" i="54"/>
  <c r="U24" i="54"/>
  <c r="W24" i="54"/>
  <c r="AA24" i="54"/>
  <c r="AG24" i="54"/>
  <c r="AI24" i="54"/>
  <c r="C25" i="54"/>
  <c r="F25" i="54"/>
  <c r="J25" i="54"/>
  <c r="P25" i="54"/>
  <c r="T25" i="54"/>
  <c r="X25" i="54"/>
  <c r="AD25" i="54"/>
  <c r="C26" i="54"/>
  <c r="F26" i="54"/>
  <c r="J26" i="54"/>
  <c r="P26" i="54"/>
  <c r="T26" i="54"/>
  <c r="X26" i="54"/>
  <c r="AD26" i="54"/>
  <c r="C27" i="54"/>
  <c r="F27" i="54"/>
  <c r="J27" i="54"/>
  <c r="P27" i="54"/>
  <c r="T27" i="54"/>
  <c r="X27" i="54"/>
  <c r="AD27" i="54"/>
  <c r="D28" i="54"/>
  <c r="C28" i="54" s="1"/>
  <c r="E28" i="54"/>
  <c r="G28" i="54"/>
  <c r="H28" i="54"/>
  <c r="I28" i="54"/>
  <c r="K28" i="54"/>
  <c r="J28" i="54"/>
  <c r="L28" i="54"/>
  <c r="M28" i="54"/>
  <c r="N28" i="54"/>
  <c r="O28" i="54"/>
  <c r="Q28" i="54"/>
  <c r="R28" i="54"/>
  <c r="S28" i="54"/>
  <c r="P28" i="54" s="1"/>
  <c r="U28" i="54"/>
  <c r="T28" i="54" s="1"/>
  <c r="W28" i="54"/>
  <c r="AA28" i="54"/>
  <c r="AG28" i="54"/>
  <c r="AI28" i="54"/>
  <c r="C29" i="54"/>
  <c r="F29" i="54"/>
  <c r="J29" i="54"/>
  <c r="P29" i="54"/>
  <c r="T29" i="54"/>
  <c r="X29" i="54"/>
  <c r="AD29" i="54"/>
  <c r="C30" i="54"/>
  <c r="F30" i="54"/>
  <c r="J30" i="54"/>
  <c r="P30" i="54"/>
  <c r="T30" i="54"/>
  <c r="X30" i="54"/>
  <c r="AD30" i="54"/>
  <c r="C31" i="54"/>
  <c r="F31" i="54"/>
  <c r="J31" i="54"/>
  <c r="P31" i="54"/>
  <c r="T31" i="54"/>
  <c r="X31" i="54"/>
  <c r="AD31" i="54"/>
  <c r="C32" i="54"/>
  <c r="F32" i="54"/>
  <c r="J32" i="54"/>
  <c r="P32" i="54"/>
  <c r="T32" i="54"/>
  <c r="X32" i="54"/>
  <c r="AD32" i="54"/>
  <c r="C33" i="54"/>
  <c r="F33" i="54"/>
  <c r="J33" i="54"/>
  <c r="P33" i="54"/>
  <c r="T33" i="54"/>
  <c r="X33" i="54"/>
  <c r="AD33" i="54"/>
  <c r="C34" i="54"/>
  <c r="F34" i="54"/>
  <c r="J34" i="54"/>
  <c r="P34" i="54"/>
  <c r="T34" i="54"/>
  <c r="X34" i="54"/>
  <c r="AD34" i="54"/>
  <c r="C35" i="54"/>
  <c r="F35" i="54"/>
  <c r="J35" i="54"/>
  <c r="P35" i="54"/>
  <c r="T35" i="54"/>
  <c r="X35" i="54"/>
  <c r="AD35" i="54"/>
  <c r="C36" i="54"/>
  <c r="F36" i="54"/>
  <c r="J36" i="54"/>
  <c r="P36" i="54"/>
  <c r="T36" i="54"/>
  <c r="X36" i="54"/>
  <c r="AD36" i="54"/>
  <c r="C37" i="54"/>
  <c r="F37" i="54"/>
  <c r="J37" i="54"/>
  <c r="P37" i="54"/>
  <c r="T37" i="54"/>
  <c r="X37" i="54"/>
  <c r="AD37" i="54"/>
  <c r="C38" i="54"/>
  <c r="F38" i="54"/>
  <c r="J38" i="54"/>
  <c r="P38" i="54"/>
  <c r="T38" i="54"/>
  <c r="X38" i="54"/>
  <c r="AD38" i="54"/>
  <c r="D39" i="54"/>
  <c r="E39" i="54"/>
  <c r="C39" i="54"/>
  <c r="G39" i="54"/>
  <c r="H39" i="54"/>
  <c r="F39" i="54"/>
  <c r="I39" i="54"/>
  <c r="K39" i="54"/>
  <c r="J39" i="54" s="1"/>
  <c r="L39" i="54"/>
  <c r="M39" i="54"/>
  <c r="N39" i="54"/>
  <c r="O39" i="54"/>
  <c r="Q39" i="54"/>
  <c r="R39" i="54"/>
  <c r="S39" i="54"/>
  <c r="U39" i="54"/>
  <c r="W39" i="54"/>
  <c r="AA39" i="54"/>
  <c r="AG39" i="54"/>
  <c r="AI39" i="54"/>
  <c r="C40" i="54"/>
  <c r="F40" i="54"/>
  <c r="J40" i="54"/>
  <c r="P40" i="54"/>
  <c r="T40" i="54"/>
  <c r="X40" i="54"/>
  <c r="AD40" i="54"/>
  <c r="C41" i="54"/>
  <c r="F41" i="54"/>
  <c r="J41" i="54"/>
  <c r="P41" i="54"/>
  <c r="T41" i="54"/>
  <c r="X41" i="54"/>
  <c r="AD41" i="54"/>
  <c r="C42" i="54"/>
  <c r="F42" i="54"/>
  <c r="J42" i="54"/>
  <c r="P42" i="54"/>
  <c r="T42" i="54"/>
  <c r="X42" i="54"/>
  <c r="AD42" i="54"/>
  <c r="C43" i="54"/>
  <c r="F43" i="54"/>
  <c r="J43" i="54"/>
  <c r="P43" i="54"/>
  <c r="T43" i="54"/>
  <c r="X43" i="54"/>
  <c r="AD43" i="54"/>
  <c r="C44" i="54"/>
  <c r="F44" i="54"/>
  <c r="J44" i="54"/>
  <c r="P44" i="54"/>
  <c r="T44" i="54"/>
  <c r="X44" i="54"/>
  <c r="AD44" i="54"/>
  <c r="C45" i="54"/>
  <c r="F45" i="54"/>
  <c r="J45" i="54"/>
  <c r="P45" i="54"/>
  <c r="T45" i="54"/>
  <c r="X45" i="54"/>
  <c r="AD45" i="54"/>
  <c r="D46" i="54"/>
  <c r="C46" i="54" s="1"/>
  <c r="E46" i="54"/>
  <c r="G46" i="54"/>
  <c r="H46" i="54"/>
  <c r="I46" i="54"/>
  <c r="K46" i="54"/>
  <c r="L46" i="54"/>
  <c r="J46" i="54" s="1"/>
  <c r="M46" i="54"/>
  <c r="N46" i="54"/>
  <c r="O46" i="54"/>
  <c r="Q46" i="54"/>
  <c r="R46" i="54"/>
  <c r="S46" i="54"/>
  <c r="U46" i="54"/>
  <c r="W46" i="54"/>
  <c r="AA46" i="54"/>
  <c r="AG46" i="54"/>
  <c r="AG9" i="54" s="1"/>
  <c r="AI46" i="54"/>
  <c r="C47" i="54"/>
  <c r="F47" i="54"/>
  <c r="J47" i="54"/>
  <c r="P47" i="54"/>
  <c r="T47" i="54"/>
  <c r="X47" i="54"/>
  <c r="AD47" i="54"/>
  <c r="C48" i="54"/>
  <c r="F48" i="54"/>
  <c r="J48" i="54"/>
  <c r="P48" i="54"/>
  <c r="T48" i="54"/>
  <c r="X48" i="54"/>
  <c r="AD48" i="54"/>
  <c r="C49" i="54"/>
  <c r="F49" i="54"/>
  <c r="J49" i="54"/>
  <c r="P49" i="54"/>
  <c r="T49" i="54"/>
  <c r="X49" i="54"/>
  <c r="AD49" i="54"/>
  <c r="C50" i="54"/>
  <c r="F50" i="54"/>
  <c r="J50" i="54"/>
  <c r="P50" i="54"/>
  <c r="T50" i="54"/>
  <c r="X50" i="54"/>
  <c r="AD50" i="54"/>
  <c r="C51" i="54"/>
  <c r="F51" i="54"/>
  <c r="J51" i="54"/>
  <c r="P51" i="54"/>
  <c r="T51" i="54"/>
  <c r="X51" i="54"/>
  <c r="AD51" i="54"/>
  <c r="D52" i="54"/>
  <c r="E52" i="54"/>
  <c r="C52" i="54" s="1"/>
  <c r="G52" i="54"/>
  <c r="F52" i="54" s="1"/>
  <c r="H52" i="54"/>
  <c r="I52" i="54"/>
  <c r="K52" i="54"/>
  <c r="J52" i="54" s="1"/>
  <c r="L52" i="54"/>
  <c r="M52" i="54"/>
  <c r="N52" i="54"/>
  <c r="O52" i="54"/>
  <c r="Q52" i="54"/>
  <c r="P52" i="54" s="1"/>
  <c r="R52" i="54"/>
  <c r="S52" i="54"/>
  <c r="U52" i="54"/>
  <c r="T52" i="54" s="1"/>
  <c r="W52" i="54"/>
  <c r="AA52" i="54"/>
  <c r="AG52" i="54"/>
  <c r="AI52" i="54"/>
  <c r="C53" i="54"/>
  <c r="F53" i="54"/>
  <c r="J53" i="54"/>
  <c r="P53" i="54"/>
  <c r="T53" i="54"/>
  <c r="X53" i="54"/>
  <c r="AD53" i="54"/>
  <c r="C54" i="54"/>
  <c r="F54" i="54"/>
  <c r="J54" i="54"/>
  <c r="P54" i="54"/>
  <c r="T54" i="54"/>
  <c r="X54" i="54"/>
  <c r="AD54" i="54"/>
  <c r="C55" i="54"/>
  <c r="F55" i="54"/>
  <c r="J55" i="54"/>
  <c r="P55" i="54"/>
  <c r="T55" i="54"/>
  <c r="X55" i="54"/>
  <c r="AD55" i="54"/>
  <c r="C56" i="54"/>
  <c r="F56" i="54"/>
  <c r="J56" i="54"/>
  <c r="P56" i="54"/>
  <c r="T56" i="54"/>
  <c r="X56" i="54"/>
  <c r="AD56" i="54"/>
  <c r="C57" i="54"/>
  <c r="F57" i="54"/>
  <c r="J57" i="54"/>
  <c r="P57" i="54"/>
  <c r="T57" i="54"/>
  <c r="X57" i="54"/>
  <c r="AD57" i="54"/>
  <c r="C58" i="54"/>
  <c r="F58" i="54"/>
  <c r="J58" i="54"/>
  <c r="P58" i="54"/>
  <c r="T58" i="54"/>
  <c r="X58" i="54"/>
  <c r="AD58" i="54"/>
  <c r="C59" i="54"/>
  <c r="F59" i="54"/>
  <c r="J59" i="54"/>
  <c r="P59" i="54"/>
  <c r="T59" i="54"/>
  <c r="X59" i="54"/>
  <c r="AD59" i="54"/>
  <c r="C60" i="54"/>
  <c r="F60" i="54"/>
  <c r="J60" i="54"/>
  <c r="P60" i="54"/>
  <c r="T60" i="54"/>
  <c r="X60" i="54"/>
  <c r="AD60" i="54"/>
  <c r="C61" i="54"/>
  <c r="F61" i="54"/>
  <c r="J61" i="54"/>
  <c r="P61" i="54"/>
  <c r="T61" i="54"/>
  <c r="X61" i="54"/>
  <c r="AD61" i="54"/>
  <c r="D62" i="54"/>
  <c r="E62" i="54"/>
  <c r="C62" i="54" s="1"/>
  <c r="G62" i="54"/>
  <c r="H62" i="54"/>
  <c r="F62" i="54" s="1"/>
  <c r="I62" i="54"/>
  <c r="K62" i="54"/>
  <c r="L62" i="54"/>
  <c r="J62" i="54"/>
  <c r="M62" i="54"/>
  <c r="N62" i="54"/>
  <c r="O62" i="54"/>
  <c r="Q62" i="54"/>
  <c r="R62" i="54"/>
  <c r="S62" i="54"/>
  <c r="P62" i="54" s="1"/>
  <c r="U62" i="54"/>
  <c r="T62" i="54" s="1"/>
  <c r="W62" i="54"/>
  <c r="AA62" i="54"/>
  <c r="AG62" i="54"/>
  <c r="AI62" i="54"/>
  <c r="C63" i="54"/>
  <c r="F63" i="54"/>
  <c r="J63" i="54"/>
  <c r="P63" i="54"/>
  <c r="T63" i="54"/>
  <c r="X63" i="54"/>
  <c r="AD63" i="54"/>
  <c r="C64" i="54"/>
  <c r="F64" i="54"/>
  <c r="J64" i="54"/>
  <c r="P64" i="54"/>
  <c r="T64" i="54"/>
  <c r="X64" i="54"/>
  <c r="AD64" i="54"/>
  <c r="C65" i="54"/>
  <c r="F65" i="54"/>
  <c r="J65" i="54"/>
  <c r="P65" i="54"/>
  <c r="T65" i="54"/>
  <c r="X65" i="54"/>
  <c r="AD65" i="54"/>
  <c r="C66" i="54"/>
  <c r="F66" i="54"/>
  <c r="J66" i="54"/>
  <c r="P66" i="54"/>
  <c r="T66" i="54"/>
  <c r="X66" i="54"/>
  <c r="AD66" i="54"/>
  <c r="C67" i="54"/>
  <c r="F67" i="54"/>
  <c r="J67" i="54"/>
  <c r="P67" i="54"/>
  <c r="T67" i="54"/>
  <c r="X67" i="54"/>
  <c r="AD67" i="54"/>
  <c r="C68" i="54"/>
  <c r="F68" i="54"/>
  <c r="J68" i="54"/>
  <c r="P68" i="54"/>
  <c r="T68" i="54"/>
  <c r="X68" i="54"/>
  <c r="AD68" i="54"/>
  <c r="C69" i="54"/>
  <c r="F69" i="54"/>
  <c r="J69" i="54"/>
  <c r="P69" i="54"/>
  <c r="T69" i="54"/>
  <c r="X69" i="54"/>
  <c r="AD69" i="54"/>
  <c r="D70" i="54"/>
  <c r="E70" i="54"/>
  <c r="G70" i="54"/>
  <c r="H70" i="54"/>
  <c r="I70" i="54"/>
  <c r="K70" i="54"/>
  <c r="J70" i="54" s="1"/>
  <c r="L70" i="54"/>
  <c r="M70" i="54"/>
  <c r="N70" i="54"/>
  <c r="O70" i="54"/>
  <c r="Q70" i="54"/>
  <c r="R70" i="54"/>
  <c r="S70" i="54"/>
  <c r="U70" i="54"/>
  <c r="T70" i="54" s="1"/>
  <c r="W70" i="54"/>
  <c r="AA70" i="54"/>
  <c r="AG70" i="54"/>
  <c r="AI70" i="54"/>
  <c r="C71" i="54"/>
  <c r="F71" i="54"/>
  <c r="J71" i="54"/>
  <c r="P71" i="54"/>
  <c r="T71" i="54"/>
  <c r="X71" i="54"/>
  <c r="AD71" i="54"/>
  <c r="C72" i="54"/>
  <c r="F72" i="54"/>
  <c r="J72" i="54"/>
  <c r="P72" i="54"/>
  <c r="T72" i="54"/>
  <c r="X72" i="54"/>
  <c r="AD72" i="54"/>
  <c r="C73" i="54"/>
  <c r="F73" i="54"/>
  <c r="J73" i="54"/>
  <c r="P73" i="54"/>
  <c r="T73" i="54"/>
  <c r="X73" i="54"/>
  <c r="AD73" i="54"/>
  <c r="C74" i="54"/>
  <c r="F74" i="54"/>
  <c r="J74" i="54"/>
  <c r="P74" i="54"/>
  <c r="T74" i="54"/>
  <c r="X74" i="54"/>
  <c r="AD74" i="54"/>
  <c r="C75" i="54"/>
  <c r="F75" i="54"/>
  <c r="J75" i="54"/>
  <c r="P75" i="54"/>
  <c r="T75" i="54"/>
  <c r="X75" i="54"/>
  <c r="AD75" i="54"/>
  <c r="C76" i="54"/>
  <c r="F76" i="54"/>
  <c r="J76" i="54"/>
  <c r="P76" i="54"/>
  <c r="T76" i="54"/>
  <c r="X76" i="54"/>
  <c r="AD76" i="54"/>
  <c r="C77" i="54"/>
  <c r="F77" i="54"/>
  <c r="J77" i="54"/>
  <c r="P77" i="54"/>
  <c r="T77" i="54"/>
  <c r="X77" i="54"/>
  <c r="AD77" i="54"/>
  <c r="C78" i="54"/>
  <c r="F78" i="54"/>
  <c r="J78" i="54"/>
  <c r="P78" i="54"/>
  <c r="T78" i="54"/>
  <c r="X78" i="54"/>
  <c r="AD78" i="54"/>
  <c r="C79" i="54"/>
  <c r="F79" i="54"/>
  <c r="J79" i="54"/>
  <c r="P79" i="54"/>
  <c r="T79" i="54"/>
  <c r="X79" i="54"/>
  <c r="AD79" i="54"/>
  <c r="C80" i="54"/>
  <c r="F80" i="54"/>
  <c r="J80" i="54"/>
  <c r="P80" i="54"/>
  <c r="T80" i="54"/>
  <c r="X80" i="54"/>
  <c r="AD80" i="54"/>
  <c r="C81" i="54"/>
  <c r="F81" i="54"/>
  <c r="J81" i="54"/>
  <c r="P81" i="54"/>
  <c r="T81" i="54"/>
  <c r="X81" i="54"/>
  <c r="AD81" i="54"/>
  <c r="C82" i="54"/>
  <c r="F82" i="54"/>
  <c r="J82" i="54"/>
  <c r="P82" i="54"/>
  <c r="T82" i="54"/>
  <c r="X82" i="54"/>
  <c r="AD82" i="54"/>
  <c r="C83" i="54"/>
  <c r="F83" i="54"/>
  <c r="J83" i="54"/>
  <c r="P83" i="54"/>
  <c r="T83" i="54"/>
  <c r="X83" i="54"/>
  <c r="AD83" i="54"/>
  <c r="C11" i="53"/>
  <c r="F11" i="53"/>
  <c r="I11" i="53"/>
  <c r="N11" i="53"/>
  <c r="C12" i="53"/>
  <c r="F12" i="53"/>
  <c r="I12" i="53"/>
  <c r="N12" i="53"/>
  <c r="D15" i="53"/>
  <c r="C15" i="53" s="1"/>
  <c r="E15" i="53"/>
  <c r="G15" i="53"/>
  <c r="H15" i="53"/>
  <c r="F15" i="53" s="1"/>
  <c r="J15" i="53"/>
  <c r="K15" i="53"/>
  <c r="L15" i="53"/>
  <c r="M15" i="53"/>
  <c r="O15" i="53"/>
  <c r="N15" i="53" s="1"/>
  <c r="P15" i="53"/>
  <c r="C16" i="53"/>
  <c r="I16" i="53"/>
  <c r="N16" i="53"/>
  <c r="C17" i="53"/>
  <c r="F17" i="53"/>
  <c r="I17" i="53"/>
  <c r="N17" i="53"/>
  <c r="C18" i="53"/>
  <c r="F18" i="53"/>
  <c r="I18" i="53"/>
  <c r="N18" i="53"/>
  <c r="C19" i="53"/>
  <c r="F19" i="53"/>
  <c r="I19" i="53"/>
  <c r="N19" i="53"/>
  <c r="C20" i="53"/>
  <c r="F20" i="53"/>
  <c r="I20" i="53"/>
  <c r="N20" i="53"/>
  <c r="C21" i="53"/>
  <c r="F21" i="53"/>
  <c r="I21" i="53"/>
  <c r="N21" i="53"/>
  <c r="C22" i="53"/>
  <c r="F22" i="53"/>
  <c r="I22" i="53"/>
  <c r="N22" i="53"/>
  <c r="C23" i="53"/>
  <c r="F23" i="53"/>
  <c r="I23" i="53"/>
  <c r="N23" i="53"/>
  <c r="C24" i="53"/>
  <c r="F24" i="53"/>
  <c r="I24" i="53"/>
  <c r="N24" i="53"/>
  <c r="C25" i="53"/>
  <c r="F25" i="53"/>
  <c r="I25" i="53"/>
  <c r="N25" i="53"/>
  <c r="C26" i="53"/>
  <c r="F26" i="53"/>
  <c r="I26" i="53"/>
  <c r="N26" i="53"/>
  <c r="C27" i="53"/>
  <c r="F27" i="53"/>
  <c r="I27" i="53"/>
  <c r="N27" i="53"/>
  <c r="C28" i="53"/>
  <c r="F28" i="53"/>
  <c r="I28" i="53"/>
  <c r="N28" i="53"/>
  <c r="C29" i="53"/>
  <c r="F29" i="53"/>
  <c r="I29" i="53"/>
  <c r="N29" i="53"/>
  <c r="C30" i="53"/>
  <c r="F30" i="53"/>
  <c r="I30" i="53"/>
  <c r="N30" i="53"/>
  <c r="C31" i="53"/>
  <c r="F31" i="53"/>
  <c r="I31" i="53"/>
  <c r="N31" i="53"/>
  <c r="C32" i="53"/>
  <c r="F32" i="53"/>
  <c r="I32" i="53"/>
  <c r="N32" i="53"/>
  <c r="D34" i="53"/>
  <c r="C34" i="53"/>
  <c r="E34" i="53"/>
  <c r="G34" i="53"/>
  <c r="H34" i="53"/>
  <c r="F34" i="53" s="1"/>
  <c r="J34" i="53"/>
  <c r="I34" i="53" s="1"/>
  <c r="K34" i="53"/>
  <c r="L34" i="53"/>
  <c r="L9" i="53"/>
  <c r="M34" i="53"/>
  <c r="O34" i="53"/>
  <c r="N34" i="53" s="1"/>
  <c r="P34" i="53"/>
  <c r="C35" i="53"/>
  <c r="F35" i="53"/>
  <c r="I35" i="53"/>
  <c r="N35" i="53"/>
  <c r="C36" i="53"/>
  <c r="F36" i="53"/>
  <c r="I36" i="53"/>
  <c r="N36" i="53"/>
  <c r="D37" i="53"/>
  <c r="E37" i="53"/>
  <c r="C37" i="53"/>
  <c r="G37" i="53"/>
  <c r="F37" i="53" s="1"/>
  <c r="H37" i="53"/>
  <c r="J37" i="53"/>
  <c r="K37" i="53"/>
  <c r="K9" i="53" s="1"/>
  <c r="L37" i="53"/>
  <c r="M37" i="53"/>
  <c r="O37" i="53"/>
  <c r="P37" i="53"/>
  <c r="N37" i="53" s="1"/>
  <c r="C38" i="53"/>
  <c r="F38" i="53"/>
  <c r="I38" i="53"/>
  <c r="N38" i="53"/>
  <c r="C39" i="53"/>
  <c r="F39" i="53"/>
  <c r="I39" i="53"/>
  <c r="N39" i="53"/>
  <c r="C40" i="53"/>
  <c r="F40" i="53"/>
  <c r="I40" i="53"/>
  <c r="N40" i="53"/>
  <c r="C41" i="53"/>
  <c r="F41" i="53"/>
  <c r="I41" i="53"/>
  <c r="N41" i="53"/>
  <c r="D42" i="53"/>
  <c r="E42" i="53"/>
  <c r="G42" i="53"/>
  <c r="H42" i="53"/>
  <c r="F42" i="53" s="1"/>
  <c r="J42" i="53"/>
  <c r="I42" i="53" s="1"/>
  <c r="K42" i="53"/>
  <c r="L42" i="53"/>
  <c r="M42" i="53"/>
  <c r="O42" i="53"/>
  <c r="N42" i="53" s="1"/>
  <c r="P42" i="53"/>
  <c r="C43" i="53"/>
  <c r="F43" i="53"/>
  <c r="I43" i="53"/>
  <c r="N43" i="53"/>
  <c r="D44" i="53"/>
  <c r="C44" i="53" s="1"/>
  <c r="E44" i="53"/>
  <c r="G44" i="53"/>
  <c r="F44" i="53" s="1"/>
  <c r="H44" i="53"/>
  <c r="J44" i="53"/>
  <c r="I44" i="53"/>
  <c r="K44" i="53"/>
  <c r="L44" i="53"/>
  <c r="M44" i="53"/>
  <c r="O44" i="53"/>
  <c r="N44" i="53" s="1"/>
  <c r="P44" i="53"/>
  <c r="C45" i="53"/>
  <c r="F45" i="53"/>
  <c r="I45" i="53"/>
  <c r="N45" i="53"/>
  <c r="C46" i="53"/>
  <c r="F46" i="53"/>
  <c r="I46" i="53"/>
  <c r="N46" i="53"/>
  <c r="D47" i="53"/>
  <c r="E47" i="53"/>
  <c r="C47" i="53" s="1"/>
  <c r="G47" i="53"/>
  <c r="F47" i="53" s="1"/>
  <c r="H47" i="53"/>
  <c r="J47" i="53"/>
  <c r="I47" i="53"/>
  <c r="K47" i="53"/>
  <c r="L47" i="53"/>
  <c r="M47" i="53"/>
  <c r="O47" i="53"/>
  <c r="N47" i="53" s="1"/>
  <c r="P47" i="53"/>
  <c r="C48" i="53"/>
  <c r="F48" i="53"/>
  <c r="I48" i="53"/>
  <c r="N48" i="53"/>
  <c r="C49" i="53"/>
  <c r="F49" i="53"/>
  <c r="I49" i="53"/>
  <c r="N49" i="53"/>
  <c r="C50" i="53"/>
  <c r="F50" i="53"/>
  <c r="I50" i="53"/>
  <c r="N50" i="53"/>
  <c r="D51" i="53"/>
  <c r="C51" i="53" s="1"/>
  <c r="E51" i="53"/>
  <c r="G51" i="53"/>
  <c r="H51" i="53"/>
  <c r="F51" i="53" s="1"/>
  <c r="J51" i="53"/>
  <c r="I51" i="53" s="1"/>
  <c r="K51" i="53"/>
  <c r="L51" i="53"/>
  <c r="M51" i="53"/>
  <c r="O51" i="53"/>
  <c r="P51" i="53"/>
  <c r="C52" i="53"/>
  <c r="F52" i="53"/>
  <c r="I52" i="53"/>
  <c r="N52" i="53"/>
  <c r="C53" i="53"/>
  <c r="F53" i="53"/>
  <c r="I53" i="53"/>
  <c r="N53" i="53"/>
  <c r="C33" i="53"/>
  <c r="F33" i="53"/>
  <c r="I33" i="53"/>
  <c r="N33" i="53"/>
  <c r="C54" i="53"/>
  <c r="F54" i="53"/>
  <c r="I54" i="53"/>
  <c r="N54" i="53"/>
  <c r="C55" i="53"/>
  <c r="D55" i="53"/>
  <c r="E55" i="53"/>
  <c r="G55" i="53"/>
  <c r="F55" i="53" s="1"/>
  <c r="H55" i="53"/>
  <c r="J55" i="53"/>
  <c r="K55" i="53"/>
  <c r="I55" i="53"/>
  <c r="L55" i="53"/>
  <c r="M55" i="53"/>
  <c r="O55" i="53"/>
  <c r="N55" i="53" s="1"/>
  <c r="P55" i="53"/>
  <c r="C56" i="53"/>
  <c r="F56" i="53"/>
  <c r="I56" i="53"/>
  <c r="N56" i="53"/>
  <c r="C57" i="53"/>
  <c r="F57" i="53"/>
  <c r="I57" i="53"/>
  <c r="N57" i="53"/>
  <c r="D58" i="53"/>
  <c r="E58" i="53"/>
  <c r="C58" i="53" s="1"/>
  <c r="G58" i="53"/>
  <c r="F58" i="53" s="1"/>
  <c r="H58" i="53"/>
  <c r="J58" i="53"/>
  <c r="I58" i="53" s="1"/>
  <c r="K58" i="53"/>
  <c r="L58" i="53"/>
  <c r="M58" i="53"/>
  <c r="M9" i="53" s="1"/>
  <c r="O58" i="53"/>
  <c r="N58" i="53" s="1"/>
  <c r="P58" i="53"/>
  <c r="C59" i="53"/>
  <c r="F59" i="53"/>
  <c r="I59" i="53"/>
  <c r="N59" i="53"/>
  <c r="C60" i="53"/>
  <c r="F60" i="53"/>
  <c r="I60" i="53"/>
  <c r="N60" i="53"/>
  <c r="D61" i="53"/>
  <c r="C61" i="53" s="1"/>
  <c r="E61" i="53"/>
  <c r="G61" i="53"/>
  <c r="F61" i="53"/>
  <c r="H61" i="53"/>
  <c r="J61" i="53"/>
  <c r="K61" i="53"/>
  <c r="I61" i="53" s="1"/>
  <c r="L61" i="53"/>
  <c r="M61" i="53"/>
  <c r="O61" i="53"/>
  <c r="P61" i="53"/>
  <c r="N61" i="53" s="1"/>
  <c r="C62" i="53"/>
  <c r="F62" i="53"/>
  <c r="I62" i="53"/>
  <c r="N62" i="53"/>
  <c r="D63" i="53"/>
  <c r="E63" i="53"/>
  <c r="C63" i="53" s="1"/>
  <c r="G63" i="53"/>
  <c r="F63" i="53" s="1"/>
  <c r="H63" i="53"/>
  <c r="J63" i="53"/>
  <c r="I63" i="53" s="1"/>
  <c r="K63" i="53"/>
  <c r="L63" i="53"/>
  <c r="M63" i="53"/>
  <c r="O63" i="53"/>
  <c r="N63" i="53" s="1"/>
  <c r="P63" i="53"/>
  <c r="C64" i="53"/>
  <c r="F64" i="53"/>
  <c r="I64" i="53"/>
  <c r="N64" i="53"/>
  <c r="C42" i="53"/>
  <c r="N51" i="53"/>
  <c r="X62" i="54"/>
  <c r="J24" i="54"/>
  <c r="J9" i="53"/>
  <c r="E9" i="53"/>
  <c r="F70" i="54"/>
  <c r="AF9" i="54" l="1"/>
  <c r="AI9" i="54"/>
  <c r="AH9" i="54"/>
  <c r="Y9" i="54"/>
  <c r="X24" i="54"/>
  <c r="X9" i="54" s="1"/>
  <c r="Z9" i="54"/>
  <c r="AC9" i="54"/>
  <c r="AB9" i="54"/>
  <c r="AA9" i="54"/>
  <c r="U9" i="54"/>
  <c r="T46" i="54"/>
  <c r="T39" i="54"/>
  <c r="W9" i="54"/>
  <c r="T14" i="54"/>
  <c r="P70" i="54"/>
  <c r="P46" i="54"/>
  <c r="P39" i="54"/>
  <c r="S9" i="54"/>
  <c r="Q9" i="54"/>
  <c r="P14" i="54"/>
  <c r="O9" i="54"/>
  <c r="N9" i="54"/>
  <c r="M9" i="54"/>
  <c r="K9" i="54"/>
  <c r="L9" i="54"/>
  <c r="I9" i="54"/>
  <c r="G9" i="54"/>
  <c r="F46" i="54"/>
  <c r="F28" i="54"/>
  <c r="F9" i="54" s="1"/>
  <c r="F14" i="54"/>
  <c r="C70" i="54"/>
  <c r="E9" i="54"/>
  <c r="P9" i="53"/>
  <c r="N14" i="53"/>
  <c r="I14" i="53"/>
  <c r="I15" i="53"/>
  <c r="D9" i="53"/>
  <c r="N9" i="53"/>
  <c r="C9" i="53"/>
  <c r="J9" i="54"/>
  <c r="P9" i="54"/>
  <c r="AD9" i="54"/>
  <c r="H9" i="54"/>
  <c r="R9" i="54"/>
  <c r="V9" i="54"/>
  <c r="F14" i="53"/>
  <c r="F9" i="53" s="1"/>
  <c r="AE9" i="54"/>
  <c r="C24" i="54"/>
  <c r="C9" i="54" s="1"/>
  <c r="O9" i="53"/>
  <c r="G9" i="53"/>
  <c r="I37" i="53"/>
  <c r="I9" i="53" s="1"/>
  <c r="T9" i="54" l="1"/>
</calcChain>
</file>

<file path=xl/sharedStrings.xml><?xml version="1.0" encoding="utf-8"?>
<sst xmlns="http://schemas.openxmlformats.org/spreadsheetml/2006/main" count="294" uniqueCount="157">
  <si>
    <t>計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</si>
  <si>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</si>
  <si>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</si>
  <si>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</si>
  <si>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</si>
  <si>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</si>
  <si>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</si>
  <si>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</si>
  <si>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</si>
  <si>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</si>
  <si>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</si>
  <si>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</si>
  <si>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</si>
  <si>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</si>
  <si>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</si>
  <si>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</si>
  <si>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</si>
  <si>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</si>
  <si>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</si>
  <si>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</si>
  <si>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</si>
  <si>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</si>
  <si>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</si>
  <si>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</si>
  <si>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</si>
  <si>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</si>
  <si>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</si>
  <si>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登米市</t>
    <rPh sb="0" eb="2">
      <t>トメ</t>
    </rPh>
    <rPh sb="2" eb="3">
      <t>シ</t>
    </rPh>
    <phoneticPr fontId="16"/>
  </si>
  <si>
    <t>栗原市</t>
    <rPh sb="0" eb="2">
      <t>クリハラ</t>
    </rPh>
    <rPh sb="2" eb="3">
      <t>シ</t>
    </rPh>
    <phoneticPr fontId="16"/>
  </si>
  <si>
    <t>東松島市</t>
    <rPh sb="0" eb="1">
      <t>ヒガシ</t>
    </rPh>
    <rPh sb="1" eb="3">
      <t>マツシマ</t>
    </rPh>
    <rPh sb="3" eb="4">
      <t>シ</t>
    </rPh>
    <phoneticPr fontId="16"/>
  </si>
  <si>
    <t>大崎市</t>
    <rPh sb="0" eb="2">
      <t>オオサキ</t>
    </rPh>
    <rPh sb="2" eb="3">
      <t>シ</t>
    </rPh>
    <phoneticPr fontId="16"/>
  </si>
  <si>
    <t>大河原町</t>
    <rPh sb="0" eb="3">
      <t>オオカワラ</t>
    </rPh>
    <rPh sb="3" eb="4">
      <t>チョウ</t>
    </rPh>
    <phoneticPr fontId="16"/>
  </si>
  <si>
    <t>村田町</t>
    <rPh sb="0" eb="3">
      <t>ムラタチョウ</t>
    </rPh>
    <phoneticPr fontId="16"/>
  </si>
  <si>
    <t>柴田町</t>
    <rPh sb="0" eb="3">
      <t>シバタチョウ</t>
    </rPh>
    <phoneticPr fontId="16"/>
  </si>
  <si>
    <t>川崎町</t>
    <rPh sb="0" eb="3">
      <t>カワサキチョウ</t>
    </rPh>
    <phoneticPr fontId="16"/>
  </si>
  <si>
    <t>加美町</t>
    <rPh sb="0" eb="2">
      <t>カミ</t>
    </rPh>
    <phoneticPr fontId="16"/>
  </si>
  <si>
    <t>美里町</t>
    <rPh sb="0" eb="3">
      <t>ミサトチョウ</t>
    </rPh>
    <phoneticPr fontId="16"/>
  </si>
  <si>
    <t>南三陸町</t>
    <rPh sb="0" eb="1">
      <t>ミナミ</t>
    </rPh>
    <rPh sb="1" eb="4">
      <t>サンリクチョウ</t>
    </rPh>
    <phoneticPr fontId="16"/>
  </si>
  <si>
    <t>計</t>
    <rPh sb="0" eb="1">
      <t>ケイ</t>
    </rPh>
    <phoneticPr fontId="16"/>
  </si>
  <si>
    <t>公立</t>
    <rPh sb="0" eb="2">
      <t>コウリツ</t>
    </rPh>
    <phoneticPr fontId="16"/>
  </si>
  <si>
    <t>塩竈市</t>
  </si>
  <si>
    <t>公  立</t>
  </si>
  <si>
    <t>私  立</t>
  </si>
  <si>
    <t>区　　分</t>
    <rPh sb="0" eb="1">
      <t>ク</t>
    </rPh>
    <rPh sb="3" eb="4">
      <t>ブン</t>
    </rPh>
    <phoneticPr fontId="16"/>
  </si>
  <si>
    <t>本 吉 郡 計</t>
    <phoneticPr fontId="16"/>
  </si>
  <si>
    <t>牡 鹿 郡 計</t>
    <phoneticPr fontId="16"/>
  </si>
  <si>
    <t>遠 田 郡 計</t>
    <phoneticPr fontId="16"/>
  </si>
  <si>
    <t>加 美 郡 計</t>
    <phoneticPr fontId="16"/>
  </si>
  <si>
    <t>黒 川 郡 計</t>
    <phoneticPr fontId="16"/>
  </si>
  <si>
    <t>宮 城 郡 計</t>
    <phoneticPr fontId="16"/>
  </si>
  <si>
    <t>亘 理 郡 計</t>
    <phoneticPr fontId="16"/>
  </si>
  <si>
    <t>伊 具 郡 計</t>
    <phoneticPr fontId="16"/>
  </si>
  <si>
    <t>柴 田 郡 計</t>
    <phoneticPr fontId="16"/>
  </si>
  <si>
    <t>刈 田 郡 計</t>
    <phoneticPr fontId="16"/>
  </si>
  <si>
    <t>仙台市計</t>
    <phoneticPr fontId="16"/>
  </si>
  <si>
    <t>市 部 計</t>
    <phoneticPr fontId="16"/>
  </si>
  <si>
    <t>…</t>
    <phoneticPr fontId="16"/>
  </si>
  <si>
    <t>女</t>
  </si>
  <si>
    <t>男</t>
  </si>
  <si>
    <t>私立</t>
    <rPh sb="0" eb="2">
      <t>シリツ</t>
    </rPh>
    <phoneticPr fontId="16"/>
  </si>
  <si>
    <t>兼 務 者</t>
  </si>
  <si>
    <t>本 務 者</t>
  </si>
  <si>
    <t>職員数
(本務者)</t>
    <rPh sb="0" eb="3">
      <t>ショクインスウ</t>
    </rPh>
    <phoneticPr fontId="16"/>
  </si>
  <si>
    <t>教　員　数</t>
  </si>
  <si>
    <t>生    徒    数</t>
  </si>
  <si>
    <t>学校数</t>
  </si>
  <si>
    <t>&lt;専修学校&gt;（国公私計）</t>
    <rPh sb="1" eb="3">
      <t>センシュウ</t>
    </rPh>
    <rPh sb="3" eb="5">
      <t>ガッコウ</t>
    </rPh>
    <rPh sb="7" eb="8">
      <t>コク</t>
    </rPh>
    <rPh sb="8" eb="9">
      <t>コウ</t>
    </rPh>
    <rPh sb="9" eb="10">
      <t>シ</t>
    </rPh>
    <rPh sb="10" eb="11">
      <t>ケイ</t>
    </rPh>
    <phoneticPr fontId="16"/>
  </si>
  <si>
    <t>そ の 他</t>
  </si>
  <si>
    <t>スポーツ</t>
    <phoneticPr fontId="16"/>
  </si>
  <si>
    <t>法律行政</t>
    <rPh sb="0" eb="2">
      <t>ホウリツ</t>
    </rPh>
    <rPh sb="2" eb="4">
      <t>ギョウセイ</t>
    </rPh>
    <phoneticPr fontId="16"/>
  </si>
  <si>
    <t>動　　物</t>
    <rPh sb="0" eb="1">
      <t>ドウ</t>
    </rPh>
    <rPh sb="3" eb="4">
      <t>ブツ</t>
    </rPh>
    <phoneticPr fontId="16"/>
  </si>
  <si>
    <t>受験・補習</t>
  </si>
  <si>
    <t>通訳・ガイド</t>
  </si>
  <si>
    <t>写    真</t>
  </si>
  <si>
    <t>演劇・映画</t>
  </si>
  <si>
    <t>外 国 語</t>
  </si>
  <si>
    <t>茶 華 道</t>
  </si>
  <si>
    <t xml:space="preserve"> デザイン</t>
  </si>
  <si>
    <t>美    術</t>
  </si>
  <si>
    <t>音    楽</t>
  </si>
  <si>
    <t>文化・教養関係</t>
    <rPh sb="0" eb="2">
      <t>ブンカ</t>
    </rPh>
    <rPh sb="3" eb="5">
      <t>キョウヨウ</t>
    </rPh>
    <rPh sb="5" eb="7">
      <t>カンケイ</t>
    </rPh>
    <phoneticPr fontId="16"/>
  </si>
  <si>
    <t>編物・手芸</t>
  </si>
  <si>
    <t>料    理</t>
  </si>
  <si>
    <t>和 洋 裁</t>
  </si>
  <si>
    <t>家    庭</t>
  </si>
  <si>
    <t>家    政</t>
  </si>
  <si>
    <t>服飾・家政関係</t>
    <rPh sb="0" eb="2">
      <t>フクショク</t>
    </rPh>
    <rPh sb="3" eb="4">
      <t>カ</t>
    </rPh>
    <rPh sb="4" eb="5">
      <t>セイ</t>
    </rPh>
    <rPh sb="5" eb="7">
      <t>カンケイ</t>
    </rPh>
    <phoneticPr fontId="16"/>
  </si>
  <si>
    <t>ビジネス</t>
    <phoneticPr fontId="16"/>
  </si>
  <si>
    <t>情　　報</t>
    <phoneticPr fontId="16"/>
  </si>
  <si>
    <t>旅　　行</t>
    <rPh sb="0" eb="1">
      <t>タビ</t>
    </rPh>
    <rPh sb="3" eb="4">
      <t>ギョウ</t>
    </rPh>
    <phoneticPr fontId="16"/>
  </si>
  <si>
    <t>経    営</t>
  </si>
  <si>
    <t>秘    書</t>
  </si>
  <si>
    <t>タイピスト</t>
  </si>
  <si>
    <t>経理・簿記</t>
  </si>
  <si>
    <t>商    業</t>
  </si>
  <si>
    <t>商業実務関係</t>
    <rPh sb="0" eb="2">
      <t>ショウギョウ</t>
    </rPh>
    <rPh sb="2" eb="4">
      <t>ジツム</t>
    </rPh>
    <rPh sb="4" eb="6">
      <t>カンケイ</t>
    </rPh>
    <phoneticPr fontId="16"/>
  </si>
  <si>
    <t>社会福祉</t>
    <rPh sb="0" eb="2">
      <t>シャカイ</t>
    </rPh>
    <rPh sb="2" eb="4">
      <t>フクシ</t>
    </rPh>
    <phoneticPr fontId="16"/>
  </si>
  <si>
    <t>介護福祉</t>
    <rPh sb="0" eb="2">
      <t>カイゴ</t>
    </rPh>
    <rPh sb="2" eb="4">
      <t>フクシ</t>
    </rPh>
    <phoneticPr fontId="16"/>
  </si>
  <si>
    <t>教員養成</t>
  </si>
  <si>
    <t>保育士養成</t>
    <rPh sb="0" eb="2">
      <t>ホイク</t>
    </rPh>
    <rPh sb="2" eb="3">
      <t>シ</t>
    </rPh>
    <phoneticPr fontId="16"/>
  </si>
  <si>
    <t>製菓・製パン</t>
    <rPh sb="0" eb="2">
      <t>セイカ</t>
    </rPh>
    <rPh sb="3" eb="4">
      <t>セイ</t>
    </rPh>
    <phoneticPr fontId="16"/>
  </si>
  <si>
    <t>美    容</t>
  </si>
  <si>
    <t>理    容</t>
  </si>
  <si>
    <t>調    理</t>
  </si>
  <si>
    <t xml:space="preserve"> </t>
    <phoneticPr fontId="16"/>
  </si>
  <si>
    <t>栄    養</t>
  </si>
  <si>
    <t>衛生関係</t>
    <rPh sb="0" eb="2">
      <t>エイセイ</t>
    </rPh>
    <rPh sb="2" eb="4">
      <t>カンケイ</t>
    </rPh>
    <phoneticPr fontId="16"/>
  </si>
  <si>
    <t>理学・作業療法</t>
    <rPh sb="0" eb="2">
      <t>リガク</t>
    </rPh>
    <rPh sb="3" eb="5">
      <t>サギョウ</t>
    </rPh>
    <rPh sb="5" eb="7">
      <t>リョウホウ</t>
    </rPh>
    <phoneticPr fontId="16"/>
  </si>
  <si>
    <t>柔道整復</t>
  </si>
  <si>
    <t>はり･きゅう・あんま</t>
    <phoneticPr fontId="16"/>
  </si>
  <si>
    <t>診療放射線</t>
  </si>
  <si>
    <t>臨床検査</t>
  </si>
  <si>
    <t>歯科技工</t>
  </si>
  <si>
    <t>歯科衛生</t>
  </si>
  <si>
    <t>准 看 護</t>
  </si>
  <si>
    <t>看     護</t>
  </si>
  <si>
    <t>医療関係</t>
    <rPh sb="0" eb="2">
      <t>イリョウ</t>
    </rPh>
    <rPh sb="2" eb="4">
      <t>カンケイ</t>
    </rPh>
    <phoneticPr fontId="16"/>
  </si>
  <si>
    <t>園　　芸</t>
    <rPh sb="0" eb="1">
      <t>エン</t>
    </rPh>
    <rPh sb="3" eb="4">
      <t>ゲイ</t>
    </rPh>
    <phoneticPr fontId="16"/>
  </si>
  <si>
    <t>農    業</t>
  </si>
  <si>
    <t>農業関係</t>
    <rPh sb="0" eb="2">
      <t>ノウギョウ</t>
    </rPh>
    <rPh sb="2" eb="4">
      <t>カンケイ</t>
    </rPh>
    <phoneticPr fontId="16"/>
  </si>
  <si>
    <t>情報処理</t>
  </si>
  <si>
    <t>電子計算機</t>
  </si>
  <si>
    <t>機    械</t>
  </si>
  <si>
    <t>自動車整備</t>
  </si>
  <si>
    <t>無線・通信</t>
  </si>
  <si>
    <t>電気・電子</t>
  </si>
  <si>
    <t>土木・建築</t>
  </si>
  <si>
    <t>測    量</t>
  </si>
  <si>
    <t>測    量</t>
    <phoneticPr fontId="16"/>
  </si>
  <si>
    <t>工業関係</t>
    <rPh sb="0" eb="2">
      <t>コウギョウ</t>
    </rPh>
    <rPh sb="2" eb="4">
      <t>カンケイ</t>
    </rPh>
    <phoneticPr fontId="16"/>
  </si>
  <si>
    <t>私　立</t>
    <rPh sb="0" eb="1">
      <t>ワタシ</t>
    </rPh>
    <rPh sb="2" eb="3">
      <t>タテ</t>
    </rPh>
    <phoneticPr fontId="16"/>
  </si>
  <si>
    <t>…</t>
    <phoneticPr fontId="16"/>
  </si>
  <si>
    <t>公　立</t>
    <rPh sb="0" eb="1">
      <t>オオヤケ</t>
    </rPh>
    <rPh sb="2" eb="3">
      <t>タテ</t>
    </rPh>
    <phoneticPr fontId="16"/>
  </si>
  <si>
    <t>一般課程</t>
    <rPh sb="0" eb="2">
      <t>イッパン</t>
    </rPh>
    <rPh sb="2" eb="4">
      <t>カテイ</t>
    </rPh>
    <phoneticPr fontId="16"/>
  </si>
  <si>
    <t>専門課程</t>
    <rPh sb="0" eb="2">
      <t>センモン</t>
    </rPh>
    <rPh sb="2" eb="4">
      <t>カテイ</t>
    </rPh>
    <phoneticPr fontId="16"/>
  </si>
  <si>
    <t>高等課程</t>
    <rPh sb="0" eb="2">
      <t>コウトウ</t>
    </rPh>
    <rPh sb="2" eb="4">
      <t>カテイ</t>
    </rPh>
    <phoneticPr fontId="16"/>
  </si>
  <si>
    <t>&lt;専修学校&gt;（国公私計）</t>
    <rPh sb="7" eb="8">
      <t>コク</t>
    </rPh>
    <rPh sb="8" eb="9">
      <t>コウ</t>
    </rPh>
    <rPh sb="9" eb="10">
      <t>ワタシ</t>
    </rPh>
    <rPh sb="10" eb="11">
      <t>ケイ</t>
    </rPh>
    <phoneticPr fontId="16"/>
  </si>
  <si>
    <t>ﾌｧｯｼｮﾝﾋﾞｼﾞﾈｽ</t>
    <phoneticPr fontId="16"/>
  </si>
  <si>
    <t>富谷市</t>
    <rPh sb="2" eb="3">
      <t>シ</t>
    </rPh>
    <phoneticPr fontId="21"/>
  </si>
  <si>
    <t>教育・社会福祉関係</t>
    <rPh sb="0" eb="2">
      <t>キョウイク</t>
    </rPh>
    <rPh sb="3" eb="5">
      <t>シャカイ</t>
    </rPh>
    <rPh sb="5" eb="7">
      <t>フクシ</t>
    </rPh>
    <rPh sb="7" eb="9">
      <t>カンケイ</t>
    </rPh>
    <phoneticPr fontId="16"/>
  </si>
  <si>
    <t>情　　報</t>
    <phoneticPr fontId="16"/>
  </si>
  <si>
    <t>学科別学校数 （延数）</t>
    <rPh sb="0" eb="2">
      <t>ガッカ</t>
    </rPh>
    <rPh sb="2" eb="3">
      <t>ベツ</t>
    </rPh>
    <rPh sb="3" eb="5">
      <t>ガッコウ</t>
    </rPh>
    <rPh sb="5" eb="6">
      <t>スウ</t>
    </rPh>
    <rPh sb="8" eb="9">
      <t>ノ</t>
    </rPh>
    <rPh sb="9" eb="10">
      <t>スウ</t>
    </rPh>
    <phoneticPr fontId="16"/>
  </si>
  <si>
    <t>入学定員 （春期）</t>
    <rPh sb="0" eb="2">
      <t>ニュウガク</t>
    </rPh>
    <rPh sb="2" eb="4">
      <t>テイイン</t>
    </rPh>
    <rPh sb="6" eb="8">
      <t>シュンキ</t>
    </rPh>
    <phoneticPr fontId="16"/>
  </si>
  <si>
    <t>入学志願者数 （春期）</t>
    <rPh sb="0" eb="2">
      <t>ニュウガク</t>
    </rPh>
    <rPh sb="2" eb="5">
      <t>シガンシャ</t>
    </rPh>
    <rPh sb="5" eb="6">
      <t>スウ</t>
    </rPh>
    <rPh sb="8" eb="10">
      <t>シュンキ</t>
    </rPh>
    <phoneticPr fontId="16"/>
  </si>
  <si>
    <t>入学者数 （春期）</t>
    <rPh sb="0" eb="2">
      <t>ニュウガク</t>
    </rPh>
    <rPh sb="2" eb="3">
      <t>シャ</t>
    </rPh>
    <rPh sb="3" eb="4">
      <t>スウ</t>
    </rPh>
    <rPh sb="6" eb="8">
      <t>シュンキ</t>
    </rPh>
    <phoneticPr fontId="16"/>
  </si>
  <si>
    <t>卒業者数 （前年度間）</t>
    <rPh sb="6" eb="9">
      <t>ゼンネンド</t>
    </rPh>
    <rPh sb="9" eb="10">
      <t>カン</t>
    </rPh>
    <phoneticPr fontId="16"/>
  </si>
  <si>
    <t>学 科 数</t>
    <phoneticPr fontId="21"/>
  </si>
  <si>
    <t>生 徒 数</t>
    <rPh sb="0" eb="1">
      <t>ショウ</t>
    </rPh>
    <rPh sb="2" eb="3">
      <t>ト</t>
    </rPh>
    <rPh sb="4" eb="5">
      <t>スウ</t>
    </rPh>
    <phoneticPr fontId="16"/>
  </si>
  <si>
    <t>区　分</t>
    <rPh sb="0" eb="1">
      <t>ク</t>
    </rPh>
    <rPh sb="2" eb="3">
      <t>ブン</t>
    </rPh>
    <phoneticPr fontId="16"/>
  </si>
  <si>
    <t>計</t>
    <phoneticPr fontId="21"/>
  </si>
  <si>
    <t>（つづき）</t>
    <phoneticPr fontId="16"/>
  </si>
  <si>
    <t>第５９表　　　市町村別学校数・生徒数・教員数及び職員数（本務者）</t>
    <rPh sb="7" eb="10">
      <t>シチョウソン</t>
    </rPh>
    <rPh sb="10" eb="11">
      <t>ベツ</t>
    </rPh>
    <rPh sb="11" eb="13">
      <t>ガッコウ</t>
    </rPh>
    <rPh sb="13" eb="14">
      <t>スウ</t>
    </rPh>
    <rPh sb="15" eb="18">
      <t>セイトスウ</t>
    </rPh>
    <rPh sb="19" eb="21">
      <t>キョウイン</t>
    </rPh>
    <rPh sb="21" eb="22">
      <t>スウ</t>
    </rPh>
    <rPh sb="22" eb="23">
      <t>オヨ</t>
    </rPh>
    <rPh sb="24" eb="27">
      <t>ショクインスウ</t>
    </rPh>
    <rPh sb="28" eb="30">
      <t>ホンム</t>
    </rPh>
    <rPh sb="30" eb="31">
      <t>シャ</t>
    </rPh>
    <phoneticPr fontId="16"/>
  </si>
  <si>
    <t>第６０表　　　学　科　別　学　校　数　・　学　科　数　・　生　徒　数　・　入　学　状　況　及　び　卒　業　者　数</t>
    <rPh sb="0" eb="1">
      <t>ダイ</t>
    </rPh>
    <rPh sb="3" eb="4">
      <t>ヒョウ</t>
    </rPh>
    <rPh sb="7" eb="8">
      <t>ガク</t>
    </rPh>
    <rPh sb="9" eb="10">
      <t>カ</t>
    </rPh>
    <rPh sb="11" eb="12">
      <t>ベツ</t>
    </rPh>
    <rPh sb="13" eb="14">
      <t>ガク</t>
    </rPh>
    <rPh sb="15" eb="16">
      <t>コウ</t>
    </rPh>
    <rPh sb="17" eb="18">
      <t>カズ</t>
    </rPh>
    <rPh sb="21" eb="22">
      <t>ガク</t>
    </rPh>
    <rPh sb="23" eb="24">
      <t>カ</t>
    </rPh>
    <rPh sb="25" eb="26">
      <t>カズ</t>
    </rPh>
    <rPh sb="29" eb="30">
      <t>ショウ</t>
    </rPh>
    <rPh sb="31" eb="32">
      <t>タダ</t>
    </rPh>
    <rPh sb="33" eb="34">
      <t>カズ</t>
    </rPh>
    <rPh sb="37" eb="38">
      <t>イ</t>
    </rPh>
    <rPh sb="39" eb="40">
      <t>ガク</t>
    </rPh>
    <rPh sb="41" eb="42">
      <t>ジョウ</t>
    </rPh>
    <rPh sb="43" eb="44">
      <t>イワン</t>
    </rPh>
    <rPh sb="45" eb="46">
      <t>オヨ</t>
    </rPh>
    <rPh sb="49" eb="50">
      <t>ソツ</t>
    </rPh>
    <rPh sb="51" eb="52">
      <t>ギョウ</t>
    </rPh>
    <rPh sb="53" eb="54">
      <t>モノ</t>
    </rPh>
    <rPh sb="55" eb="56">
      <t>カズ</t>
    </rPh>
    <phoneticPr fontId="16"/>
  </si>
  <si>
    <t>令和５年度</t>
    <rPh sb="0" eb="2">
      <t>レイワ</t>
    </rPh>
    <rPh sb="3" eb="5">
      <t>ネンド</t>
    </rPh>
    <phoneticPr fontId="16"/>
  </si>
  <si>
    <t>（単位：校、人）</t>
    <rPh sb="1" eb="3">
      <t>タンイ</t>
    </rPh>
    <rPh sb="4" eb="5">
      <t>コウ</t>
    </rPh>
    <rPh sb="6" eb="7">
      <t>ニン</t>
    </rPh>
    <phoneticPr fontId="16"/>
  </si>
  <si>
    <t>（単位：校、学科、人）</t>
    <rPh sb="1" eb="3">
      <t>タンイ</t>
    </rPh>
    <rPh sb="4" eb="5">
      <t>コウ</t>
    </rPh>
    <rPh sb="6" eb="8">
      <t>ガッカ</t>
    </rPh>
    <rPh sb="9" eb="10">
      <t>ニン</t>
    </rPh>
    <phoneticPr fontId="16"/>
  </si>
  <si>
    <t>令和６年度</t>
    <rPh sb="0" eb="2">
      <t>レイワ</t>
    </rPh>
    <rPh sb="3" eb="5">
      <t>ネンド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</si>
</sst>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  <numFmt numFmtId="182" formatCode="#,###;\-#,###;\-"/>
    <numFmt numFmtId="183" formatCode="#,##0;\-#,##0;\-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Terminal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0"/>
      <name val="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Terminal"/>
      <charset val="128"/>
    </font>
    <font>
      <b/>
      <sz val="11"/>
      <color rgb="FFFF000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9"/>
      <color rgb="FFFF0000"/>
      <name val="書院細明朝体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書院細明朝体"/>
      <family val="1"/>
      <charset val="128"/>
    </font>
    <font>
      <sz val="11"/>
      <color rgb="FFFF0000"/>
      <name val="明朝"/>
      <family val="1"/>
      <charset val="128"/>
    </font>
    <font>
      <sz val="9"/>
      <color rgb="FFFF0000"/>
      <name val="書院細明朝体"/>
      <family val="1"/>
      <charset val="128"/>
    </font>
    <font>
      <b/>
      <sz val="11"/>
      <color rgb="FFFF0000"/>
      <name val="Terminal"/>
      <charset val="128"/>
    </font>
    <font>
      <sz val="11"/>
      <color rgb="FFFF0000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sz val="10"/>
      <color rgb="FFFF0000"/>
      <name val="書院細明朝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6">
    <xf numFmtId="0" fontId="0" fillId="0" borderId="0">
      <alignment vertical="center"/>
    </xf>
    <xf numFmtId="178" fontId="2" fillId="0" borderId="0" applyFill="0" applyBorder="0" applyAlignment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4" fillId="0" borderId="0">
      <alignment horizontal="left"/>
    </xf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81" fontId="7" fillId="0" borderId="0"/>
    <xf numFmtId="0" fontId="3" fillId="0" borderId="0"/>
    <xf numFmtId="10" fontId="3" fillId="0" borderId="0" applyFont="0" applyFill="0" applyBorder="0" applyAlignment="0" applyProtection="0"/>
    <xf numFmtId="4" fontId="4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/>
    <xf numFmtId="0" fontId="11" fillId="0" borderId="0">
      <alignment horizontal="center"/>
    </xf>
    <xf numFmtId="0" fontId="12" fillId="0" borderId="0">
      <alignment vertical="center"/>
    </xf>
    <xf numFmtId="0" fontId="1" fillId="0" borderId="0">
      <alignment vertical="center"/>
    </xf>
    <xf numFmtId="0" fontId="14" fillId="0" borderId="0"/>
    <xf numFmtId="37" fontId="14" fillId="0" borderId="0"/>
    <xf numFmtId="37" fontId="14" fillId="0" borderId="0"/>
    <xf numFmtId="37" fontId="14" fillId="0" borderId="0"/>
    <xf numFmtId="37" fontId="14" fillId="0" borderId="0"/>
  </cellStyleXfs>
  <cellXfs count="216">
    <xf numFmtId="0" fontId="0" fillId="0" borderId="0" xfId="0">
      <alignment vertical="center"/>
    </xf>
    <xf numFmtId="182" fontId="20" fillId="0" borderId="0" xfId="23" applyNumberFormat="1" applyFont="1" applyFill="1" applyAlignment="1">
      <alignment vertical="center"/>
    </xf>
    <xf numFmtId="182" fontId="20" fillId="0" borderId="0" xfId="23" applyNumberFormat="1" applyFont="1" applyFill="1" applyBorder="1" applyAlignment="1">
      <alignment vertical="center"/>
    </xf>
    <xf numFmtId="182" fontId="13" fillId="0" borderId="0" xfId="23" applyNumberFormat="1" applyFont="1" applyFill="1" applyBorder="1" applyAlignment="1">
      <alignment vertical="center"/>
    </xf>
    <xf numFmtId="182" fontId="13" fillId="0" borderId="0" xfId="23" applyNumberFormat="1" applyFont="1" applyFill="1" applyAlignment="1">
      <alignment vertical="center"/>
    </xf>
    <xf numFmtId="182" fontId="20" fillId="0" borderId="0" xfId="23" applyNumberFormat="1" applyFont="1" applyFill="1" applyAlignment="1" applyProtection="1">
      <alignment vertical="center"/>
      <protection locked="0"/>
    </xf>
    <xf numFmtId="182" fontId="18" fillId="0" borderId="0" xfId="23" applyNumberFormat="1" applyFont="1" applyFill="1" applyBorder="1" applyAlignment="1" applyProtection="1">
      <alignment vertical="center"/>
      <protection locked="0"/>
    </xf>
    <xf numFmtId="182" fontId="18" fillId="0" borderId="0" xfId="23" applyNumberFormat="1" applyFont="1" applyFill="1" applyBorder="1" applyAlignment="1" applyProtection="1">
      <alignment horizontal="right" vertical="center"/>
      <protection locked="0"/>
    </xf>
    <xf numFmtId="182" fontId="20" fillId="0" borderId="0" xfId="23" applyNumberFormat="1" applyFont="1" applyFill="1" applyBorder="1" applyAlignment="1" applyProtection="1">
      <alignment vertical="center"/>
      <protection locked="0"/>
    </xf>
    <xf numFmtId="182" fontId="18" fillId="0" borderId="4" xfId="23" applyNumberFormat="1" applyFont="1" applyFill="1" applyBorder="1" applyAlignment="1">
      <alignment vertical="center"/>
    </xf>
    <xf numFmtId="182" fontId="20" fillId="0" borderId="5" xfId="23" applyNumberFormat="1" applyFont="1" applyFill="1" applyBorder="1" applyAlignment="1">
      <alignment vertical="center"/>
    </xf>
    <xf numFmtId="182" fontId="20" fillId="0" borderId="4" xfId="23" applyNumberFormat="1" applyFont="1" applyFill="1" applyBorder="1" applyAlignment="1">
      <alignment vertical="center"/>
    </xf>
    <xf numFmtId="182" fontId="18" fillId="0" borderId="0" xfId="23" applyNumberFormat="1" applyFont="1" applyFill="1" applyBorder="1" applyAlignment="1" applyProtection="1">
      <alignment horizontal="right" vertical="center"/>
    </xf>
    <xf numFmtId="182" fontId="18" fillId="0" borderId="6" xfId="23" applyNumberFormat="1" applyFont="1" applyFill="1" applyBorder="1" applyAlignment="1">
      <alignment vertical="center"/>
    </xf>
    <xf numFmtId="182" fontId="18" fillId="0" borderId="4" xfId="23" applyNumberFormat="1" applyFont="1" applyFill="1" applyBorder="1" applyAlignment="1">
      <alignment horizontal="right" vertical="center"/>
    </xf>
    <xf numFmtId="182" fontId="18" fillId="0" borderId="4" xfId="23" applyNumberFormat="1" applyFont="1" applyFill="1" applyBorder="1" applyAlignment="1" applyProtection="1">
      <alignment vertical="center"/>
      <protection locked="0"/>
    </xf>
    <xf numFmtId="182" fontId="18" fillId="0" borderId="4" xfId="23" applyNumberFormat="1" applyFont="1" applyFill="1" applyBorder="1" applyAlignment="1" applyProtection="1">
      <alignment horizontal="left" vertical="center"/>
    </xf>
    <xf numFmtId="183" fontId="19" fillId="0" borderId="0" xfId="25" applyNumberFormat="1" applyFont="1" applyFill="1" applyAlignment="1">
      <alignment vertical="center"/>
    </xf>
    <xf numFmtId="183" fontId="17" fillId="0" borderId="7" xfId="25" applyNumberFormat="1" applyFont="1" applyFill="1" applyBorder="1" applyAlignment="1" applyProtection="1">
      <alignment horizontal="center" vertical="center" shrinkToFit="1"/>
    </xf>
    <xf numFmtId="183" fontId="17" fillId="0" borderId="8" xfId="25" applyNumberFormat="1" applyFont="1" applyFill="1" applyBorder="1" applyAlignment="1">
      <alignment horizontal="center" vertical="center" shrinkToFit="1"/>
    </xf>
    <xf numFmtId="183" fontId="18" fillId="0" borderId="0" xfId="25" applyNumberFormat="1" applyFont="1" applyFill="1" applyBorder="1" applyAlignment="1">
      <alignment vertical="center"/>
    </xf>
    <xf numFmtId="183" fontId="18" fillId="0" borderId="0" xfId="25" applyNumberFormat="1" applyFont="1" applyFill="1" applyBorder="1" applyAlignment="1" applyProtection="1">
      <alignment vertical="center"/>
    </xf>
    <xf numFmtId="183" fontId="17" fillId="0" borderId="8" xfId="25" applyNumberFormat="1" applyFont="1" applyFill="1" applyBorder="1" applyAlignment="1" applyProtection="1">
      <alignment horizontal="center" vertical="center" shrinkToFit="1"/>
    </xf>
    <xf numFmtId="183" fontId="17" fillId="0" borderId="8" xfId="25" quotePrefix="1" applyNumberFormat="1" applyFont="1" applyFill="1" applyBorder="1" applyAlignment="1" applyProtection="1">
      <alignment horizontal="center" vertical="center" shrinkToFit="1"/>
    </xf>
    <xf numFmtId="183" fontId="15" fillId="0" borderId="0" xfId="25" applyNumberFormat="1" applyFont="1" applyFill="1" applyAlignment="1">
      <alignment vertical="center"/>
    </xf>
    <xf numFmtId="183" fontId="17" fillId="0" borderId="7" xfId="25" applyNumberFormat="1" applyFont="1" applyFill="1" applyBorder="1" applyAlignment="1">
      <alignment horizontal="center" vertical="center" shrinkToFit="1"/>
    </xf>
    <xf numFmtId="183" fontId="17" fillId="0" borderId="8" xfId="25" quotePrefix="1" applyNumberFormat="1" applyFont="1" applyFill="1" applyBorder="1" applyAlignment="1">
      <alignment horizontal="center" vertical="center" shrinkToFit="1"/>
    </xf>
    <xf numFmtId="183" fontId="17" fillId="0" borderId="0" xfId="25" applyNumberFormat="1" applyFont="1" applyFill="1" applyBorder="1" applyAlignment="1">
      <alignment vertical="center"/>
    </xf>
    <xf numFmtId="183" fontId="17" fillId="0" borderId="5" xfId="25" applyNumberFormat="1" applyFont="1" applyFill="1" applyBorder="1" applyAlignment="1">
      <alignment horizontal="center" vertical="center"/>
    </xf>
    <xf numFmtId="183" fontId="17" fillId="0" borderId="4" xfId="25" applyNumberFormat="1" applyFont="1" applyFill="1" applyBorder="1" applyAlignment="1">
      <alignment vertical="center"/>
    </xf>
    <xf numFmtId="183" fontId="17" fillId="0" borderId="6" xfId="25" applyNumberFormat="1" applyFont="1" applyFill="1" applyBorder="1" applyAlignment="1">
      <alignment horizontal="center" vertical="center"/>
    </xf>
    <xf numFmtId="183" fontId="17" fillId="0" borderId="0" xfId="25" applyNumberFormat="1" applyFont="1" applyFill="1" applyBorder="1" applyAlignment="1" applyProtection="1">
      <alignment horizontal="right" vertical="center"/>
    </xf>
    <xf numFmtId="183" fontId="17" fillId="0" borderId="9" xfId="25" applyNumberFormat="1" applyFont="1" applyFill="1" applyBorder="1" applyAlignment="1">
      <alignment horizontal="center" vertical="center"/>
    </xf>
    <xf numFmtId="183" fontId="17" fillId="0" borderId="10" xfId="25" applyNumberFormat="1" applyFont="1" applyFill="1" applyBorder="1" applyAlignment="1">
      <alignment vertical="center"/>
    </xf>
    <xf numFmtId="183" fontId="17" fillId="0" borderId="9" xfId="25" applyNumberFormat="1" applyFont="1" applyFill="1" applyBorder="1" applyAlignment="1">
      <alignment vertical="center"/>
    </xf>
    <xf numFmtId="183" fontId="17" fillId="0" borderId="4" xfId="25" applyNumberFormat="1" applyFont="1" applyFill="1" applyBorder="1" applyAlignment="1">
      <alignment horizontal="center" vertical="center"/>
    </xf>
    <xf numFmtId="183" fontId="17" fillId="0" borderId="11" xfId="25" applyNumberFormat="1" applyFont="1" applyFill="1" applyBorder="1" applyAlignment="1">
      <alignment vertical="center"/>
    </xf>
    <xf numFmtId="183" fontId="17" fillId="0" borderId="12" xfId="25" applyNumberFormat="1" applyFont="1" applyFill="1" applyBorder="1" applyAlignment="1">
      <alignment horizontal="center" vertical="center"/>
    </xf>
    <xf numFmtId="182" fontId="20" fillId="0" borderId="0" xfId="23" applyNumberFormat="1" applyFont="1" applyFill="1" applyAlignment="1"/>
    <xf numFmtId="182" fontId="18" fillId="0" borderId="0" xfId="23" applyNumberFormat="1" applyFont="1" applyFill="1" applyBorder="1" applyAlignment="1" applyProtection="1">
      <alignment horizontal="right"/>
    </xf>
    <xf numFmtId="182" fontId="18" fillId="0" borderId="0" xfId="23" applyNumberFormat="1" applyFont="1" applyFill="1" applyBorder="1" applyAlignment="1" applyProtection="1">
      <alignment horizontal="right"/>
      <protection locked="0"/>
    </xf>
    <xf numFmtId="182" fontId="13" fillId="0" borderId="0" xfId="23" applyNumberFormat="1" applyFont="1" applyFill="1" applyAlignment="1"/>
    <xf numFmtId="182" fontId="13" fillId="0" borderId="0" xfId="23" applyNumberFormat="1" applyFont="1" applyFill="1" applyBorder="1" applyAlignment="1"/>
    <xf numFmtId="182" fontId="20" fillId="0" borderId="0" xfId="23" applyNumberFormat="1" applyFont="1" applyFill="1" applyBorder="1" applyAlignment="1"/>
    <xf numFmtId="182" fontId="23" fillId="0" borderId="0" xfId="23" applyNumberFormat="1" applyFont="1" applyFill="1" applyAlignment="1">
      <alignment vertical="center"/>
    </xf>
    <xf numFmtId="182" fontId="18" fillId="0" borderId="13" xfId="23" applyNumberFormat="1" applyFont="1" applyFill="1" applyBorder="1" applyAlignment="1">
      <alignment vertical="center"/>
    </xf>
    <xf numFmtId="182" fontId="25" fillId="0" borderId="0" xfId="23" applyNumberFormat="1" applyFont="1" applyFill="1" applyBorder="1" applyAlignment="1">
      <alignment horizontal="right" vertical="center"/>
    </xf>
    <xf numFmtId="183" fontId="18" fillId="0" borderId="11" xfId="24" applyNumberFormat="1" applyFont="1" applyFill="1" applyBorder="1" applyAlignment="1">
      <alignment horizontal="centerContinuous" vertical="center"/>
    </xf>
    <xf numFmtId="183" fontId="18" fillId="0" borderId="4" xfId="24" applyNumberFormat="1" applyFont="1" applyFill="1" applyBorder="1" applyAlignment="1" applyProtection="1">
      <alignment horizontal="centerContinuous" vertical="center"/>
    </xf>
    <xf numFmtId="183" fontId="18" fillId="0" borderId="4" xfId="24" applyNumberFormat="1" applyFont="1" applyFill="1" applyBorder="1" applyAlignment="1">
      <alignment horizontal="centerContinuous" vertical="center"/>
    </xf>
    <xf numFmtId="183" fontId="18" fillId="0" borderId="11" xfId="24" applyNumberFormat="1" applyFont="1" applyFill="1" applyBorder="1" applyAlignment="1" applyProtection="1">
      <alignment horizontal="centerContinuous" vertical="center"/>
    </xf>
    <xf numFmtId="183" fontId="18" fillId="0" borderId="11" xfId="24" applyNumberFormat="1" applyFont="1" applyFill="1" applyBorder="1" applyAlignment="1">
      <alignment horizontal="center" vertical="center"/>
    </xf>
    <xf numFmtId="183" fontId="18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23" fillId="0" borderId="0" xfId="23" applyNumberFormat="1" applyFont="1" applyFill="1" applyBorder="1" applyAlignment="1">
      <alignment vertical="center"/>
    </xf>
    <xf numFmtId="182" fontId="27" fillId="0" borderId="6" xfId="23" applyNumberFormat="1" applyFont="1" applyFill="1" applyBorder="1" applyAlignment="1">
      <alignment vertical="center"/>
    </xf>
    <xf numFmtId="182" fontId="28" fillId="0" borderId="0" xfId="23" applyNumberFormat="1" applyFont="1" applyFill="1" applyBorder="1" applyAlignment="1">
      <alignment vertical="center"/>
    </xf>
    <xf numFmtId="182" fontId="28" fillId="0" borderId="6" xfId="23" applyNumberFormat="1" applyFont="1" applyFill="1" applyBorder="1" applyAlignment="1">
      <alignment vertical="center"/>
    </xf>
    <xf numFmtId="182" fontId="28" fillId="0" borderId="0" xfId="23" applyNumberFormat="1" applyFont="1" applyFill="1" applyAlignment="1">
      <alignment vertical="center"/>
    </xf>
    <xf numFmtId="182" fontId="20" fillId="0" borderId="0" xfId="22" applyNumberFormat="1" applyFont="1" applyFill="1" applyBorder="1" applyAlignment="1">
      <alignment horizontal="right"/>
    </xf>
    <xf numFmtId="182" fontId="18" fillId="0" borderId="6" xfId="22" applyNumberFormat="1" applyFont="1" applyFill="1" applyBorder="1" applyAlignment="1" applyProtection="1">
      <alignment horizontal="right"/>
    </xf>
    <xf numFmtId="182" fontId="18" fillId="0" borderId="6" xfId="22" applyNumberFormat="1" applyFont="1" applyFill="1" applyBorder="1" applyAlignment="1" applyProtection="1">
      <alignment horizontal="distributed"/>
    </xf>
    <xf numFmtId="182" fontId="18" fillId="0" borderId="0" xfId="22" applyNumberFormat="1" applyFont="1" applyFill="1" applyBorder="1" applyAlignment="1" applyProtection="1">
      <alignment horizontal="distributed"/>
    </xf>
    <xf numFmtId="182" fontId="20" fillId="0" borderId="0" xfId="22" applyNumberFormat="1" applyFont="1" applyFill="1" applyBorder="1" applyAlignment="1">
      <alignment horizontal="left"/>
    </xf>
    <xf numFmtId="182" fontId="29" fillId="0" borderId="0" xfId="23" applyNumberFormat="1" applyFont="1" applyFill="1" applyAlignment="1">
      <alignment horizontal="right" vertical="center"/>
    </xf>
    <xf numFmtId="183" fontId="18" fillId="0" borderId="0" xfId="25" applyNumberFormat="1" applyFont="1" applyFill="1" applyAlignment="1">
      <alignment horizontal="centerContinuous" vertical="center"/>
    </xf>
    <xf numFmtId="0" fontId="22" fillId="0" borderId="0" xfId="21" applyFont="1" applyFill="1" applyAlignment="1">
      <alignment vertical="center"/>
    </xf>
    <xf numFmtId="183" fontId="20" fillId="0" borderId="0" xfId="25" applyNumberFormat="1" applyFont="1" applyFill="1" applyAlignment="1">
      <alignment vertical="center"/>
    </xf>
    <xf numFmtId="183" fontId="18" fillId="0" borderId="0" xfId="25" applyNumberFormat="1" applyFont="1" applyFill="1" applyBorder="1" applyAlignment="1">
      <alignment horizontal="center" vertical="center"/>
    </xf>
    <xf numFmtId="183" fontId="18" fillId="0" borderId="0" xfId="25" applyNumberFormat="1" applyFont="1" applyFill="1" applyAlignment="1">
      <alignment vertical="center"/>
    </xf>
    <xf numFmtId="0" fontId="18" fillId="0" borderId="0" xfId="21" applyFont="1" applyFill="1" applyAlignment="1">
      <alignment vertical="center"/>
    </xf>
    <xf numFmtId="0" fontId="18" fillId="0" borderId="0" xfId="21" applyFont="1" applyFill="1" applyAlignment="1">
      <alignment horizontal="right" vertical="center"/>
    </xf>
    <xf numFmtId="183" fontId="18" fillId="0" borderId="9" xfId="25" applyNumberFormat="1" applyFont="1" applyFill="1" applyBorder="1" applyAlignment="1">
      <alignment vertical="center"/>
    </xf>
    <xf numFmtId="183" fontId="18" fillId="0" borderId="9" xfId="25" applyNumberFormat="1" applyFont="1" applyFill="1" applyBorder="1" applyAlignment="1">
      <alignment horizontal="center" vertical="center"/>
    </xf>
    <xf numFmtId="183" fontId="18" fillId="0" borderId="0" xfId="25" applyNumberFormat="1" applyFont="1" applyFill="1" applyBorder="1" applyAlignment="1" applyProtection="1">
      <alignment horizontal="center" vertical="center"/>
    </xf>
    <xf numFmtId="0" fontId="22" fillId="0" borderId="0" xfId="21" applyFont="1" applyFill="1" applyBorder="1" applyAlignment="1">
      <alignment vertical="center"/>
    </xf>
    <xf numFmtId="183" fontId="18" fillId="0" borderId="4" xfId="25" applyNumberFormat="1" applyFont="1" applyFill="1" applyBorder="1" applyAlignment="1">
      <alignment vertical="center"/>
    </xf>
    <xf numFmtId="0" fontId="22" fillId="0" borderId="9" xfId="21" applyFont="1" applyFill="1" applyBorder="1" applyAlignment="1">
      <alignment vertical="center"/>
    </xf>
    <xf numFmtId="0" fontId="22" fillId="0" borderId="12" xfId="21" applyFont="1" applyFill="1" applyBorder="1" applyAlignment="1">
      <alignment vertical="center"/>
    </xf>
    <xf numFmtId="183" fontId="18" fillId="0" borderId="0" xfId="25" applyNumberFormat="1" applyFont="1" applyFill="1" applyBorder="1" applyAlignment="1" applyProtection="1">
      <alignment horizontal="right" vertical="center"/>
    </xf>
    <xf numFmtId="183" fontId="18" fillId="0" borderId="0" xfId="25" applyNumberFormat="1" applyFont="1" applyFill="1" applyBorder="1" applyAlignment="1">
      <alignment horizontal="right" vertical="center"/>
    </xf>
    <xf numFmtId="183" fontId="18" fillId="0" borderId="6" xfId="25" applyNumberFormat="1" applyFont="1" applyFill="1" applyBorder="1" applyAlignment="1">
      <alignment vertical="center"/>
    </xf>
    <xf numFmtId="183" fontId="13" fillId="0" borderId="0" xfId="25" applyNumberFormat="1" applyFont="1" applyFill="1" applyAlignment="1">
      <alignment vertical="center"/>
    </xf>
    <xf numFmtId="0" fontId="13" fillId="0" borderId="0" xfId="21" applyFont="1" applyFill="1" applyBorder="1" applyAlignment="1">
      <alignment vertical="center"/>
    </xf>
    <xf numFmtId="0" fontId="13" fillId="0" borderId="0" xfId="21" applyFont="1" applyFill="1" applyAlignment="1">
      <alignment vertical="center"/>
    </xf>
    <xf numFmtId="0" fontId="30" fillId="0" borderId="0" xfId="21" applyFont="1" applyFill="1" applyBorder="1" applyAlignment="1">
      <alignment vertical="center"/>
    </xf>
    <xf numFmtId="0" fontId="30" fillId="0" borderId="0" xfId="21" applyFont="1" applyFill="1" applyAlignment="1">
      <alignment vertical="center"/>
    </xf>
    <xf numFmtId="183" fontId="23" fillId="0" borderId="0" xfId="25" applyNumberFormat="1" applyFont="1" applyFill="1" applyAlignment="1">
      <alignment vertical="center"/>
    </xf>
    <xf numFmtId="183" fontId="31" fillId="0" borderId="0" xfId="25" applyNumberFormat="1" applyFont="1" applyFill="1" applyBorder="1" applyAlignment="1">
      <alignment vertical="center"/>
    </xf>
    <xf numFmtId="183" fontId="28" fillId="0" borderId="0" xfId="25" applyNumberFormat="1" applyFont="1" applyFill="1" applyBorder="1" applyAlignment="1">
      <alignment vertical="center"/>
    </xf>
    <xf numFmtId="183" fontId="28" fillId="0" borderId="0" xfId="25" applyNumberFormat="1" applyFont="1" applyFill="1" applyAlignment="1">
      <alignment vertical="center"/>
    </xf>
    <xf numFmtId="183" fontId="13" fillId="0" borderId="0" xfId="25" applyNumberFormat="1" applyFont="1" applyFill="1" applyBorder="1" applyAlignment="1" applyProtection="1">
      <alignment horizontal="center" vertical="center"/>
    </xf>
    <xf numFmtId="183" fontId="13" fillId="0" borderId="0" xfId="25" applyNumberFormat="1" applyFont="1" applyFill="1" applyBorder="1" applyAlignment="1">
      <alignment vertical="center"/>
    </xf>
    <xf numFmtId="183" fontId="18" fillId="0" borderId="0" xfId="25" applyNumberFormat="1" applyFont="1" applyFill="1" applyBorder="1" applyAlignment="1" applyProtection="1">
      <alignment vertical="center"/>
      <protection locked="0"/>
    </xf>
    <xf numFmtId="183" fontId="18" fillId="0" borderId="6" xfId="25" applyNumberFormat="1" applyFont="1" applyFill="1" applyBorder="1" applyAlignment="1">
      <alignment horizontal="right" vertical="center"/>
    </xf>
    <xf numFmtId="183" fontId="20" fillId="0" borderId="0" xfId="25" applyNumberFormat="1" applyFont="1" applyFill="1" applyBorder="1" applyAlignment="1">
      <alignment vertical="center"/>
    </xf>
    <xf numFmtId="183" fontId="18" fillId="0" borderId="0" xfId="25" applyNumberFormat="1" applyFont="1" applyFill="1" applyBorder="1" applyAlignment="1" applyProtection="1">
      <alignment horizontal="right" vertical="center" shrinkToFit="1"/>
    </xf>
    <xf numFmtId="183" fontId="18" fillId="0" borderId="0" xfId="25" applyNumberFormat="1" applyFont="1" applyFill="1" applyBorder="1" applyAlignment="1">
      <alignment vertical="center" shrinkToFit="1"/>
    </xf>
    <xf numFmtId="183" fontId="18" fillId="0" borderId="0" xfId="25" applyNumberFormat="1" applyFont="1" applyFill="1" applyBorder="1" applyAlignment="1" applyProtection="1">
      <alignment vertical="center" shrinkToFit="1"/>
      <protection locked="0"/>
    </xf>
    <xf numFmtId="183" fontId="18" fillId="0" borderId="6" xfId="25" applyNumberFormat="1" applyFont="1" applyFill="1" applyBorder="1" applyAlignment="1">
      <alignment horizontal="right" vertical="center" shrinkToFit="1"/>
    </xf>
    <xf numFmtId="183" fontId="18" fillId="0" borderId="6" xfId="25" applyNumberFormat="1" applyFont="1" applyFill="1" applyBorder="1" applyAlignment="1" applyProtection="1">
      <alignment horizontal="right" vertical="center"/>
    </xf>
    <xf numFmtId="183" fontId="13" fillId="0" borderId="0" xfId="25" applyNumberFormat="1" applyFont="1" applyFill="1" applyBorder="1" applyAlignment="1">
      <alignment horizontal="center" vertical="center"/>
    </xf>
    <xf numFmtId="183" fontId="18" fillId="0" borderId="0" xfId="25" quotePrefix="1" applyNumberFormat="1" applyFont="1" applyFill="1" applyBorder="1" applyAlignment="1">
      <alignment horizontal="right" vertical="center"/>
    </xf>
    <xf numFmtId="183" fontId="18" fillId="0" borderId="0" xfId="25" quotePrefix="1" applyNumberFormat="1" applyFont="1" applyFill="1" applyBorder="1" applyAlignment="1">
      <alignment horizontal="center" vertical="center"/>
    </xf>
    <xf numFmtId="183" fontId="18" fillId="0" borderId="0" xfId="25" quotePrefix="1" applyNumberFormat="1" applyFont="1" applyFill="1" applyBorder="1" applyAlignment="1" applyProtection="1">
      <alignment horizontal="right" vertical="center"/>
    </xf>
    <xf numFmtId="183" fontId="18" fillId="0" borderId="0" xfId="25" quotePrefix="1" applyNumberFormat="1" applyFont="1" applyFill="1" applyBorder="1" applyAlignment="1" applyProtection="1">
      <alignment horizontal="center" vertical="center"/>
    </xf>
    <xf numFmtId="183" fontId="18" fillId="0" borderId="4" xfId="25" applyNumberFormat="1" applyFont="1" applyFill="1" applyBorder="1" applyAlignment="1" applyProtection="1">
      <alignment horizontal="right" vertical="center"/>
    </xf>
    <xf numFmtId="183" fontId="18" fillId="0" borderId="4" xfId="25" applyNumberFormat="1" applyFont="1" applyFill="1" applyBorder="1" applyAlignment="1" applyProtection="1">
      <alignment vertical="center"/>
    </xf>
    <xf numFmtId="183" fontId="18" fillId="0" borderId="5" xfId="25" applyNumberFormat="1" applyFont="1" applyFill="1" applyBorder="1" applyAlignment="1">
      <alignment horizontal="right" vertical="center"/>
    </xf>
    <xf numFmtId="183" fontId="20" fillId="0" borderId="0" xfId="25" applyNumberFormat="1" applyFont="1" applyFill="1" applyAlignment="1">
      <alignment horizontal="center" vertical="center" textRotation="255"/>
    </xf>
    <xf numFmtId="183" fontId="20" fillId="0" borderId="0" xfId="25" applyNumberFormat="1" applyFont="1" applyFill="1" applyAlignment="1">
      <alignment horizontal="center" vertical="center"/>
    </xf>
    <xf numFmtId="183" fontId="18" fillId="0" borderId="10" xfId="25" applyNumberFormat="1" applyFont="1" applyFill="1" applyBorder="1" applyAlignment="1">
      <alignment horizontal="center" vertical="center"/>
    </xf>
    <xf numFmtId="183" fontId="18" fillId="0" borderId="13" xfId="25" applyNumberFormat="1" applyFont="1" applyFill="1" applyBorder="1" applyAlignment="1">
      <alignment horizontal="right" vertical="center"/>
    </xf>
    <xf numFmtId="183" fontId="18" fillId="0" borderId="13" xfId="25" applyNumberFormat="1" applyFont="1" applyFill="1" applyBorder="1" applyAlignment="1" applyProtection="1">
      <alignment horizontal="right" vertical="center"/>
    </xf>
    <xf numFmtId="183" fontId="18" fillId="0" borderId="11" xfId="25" applyNumberFormat="1" applyFont="1" applyFill="1" applyBorder="1" applyAlignment="1" applyProtection="1">
      <alignment horizontal="right" vertical="center"/>
    </xf>
    <xf numFmtId="183" fontId="25" fillId="0" borderId="0" xfId="24" applyNumberFormat="1" applyFont="1" applyFill="1" applyBorder="1" applyAlignment="1" applyProtection="1">
      <alignment vertical="center"/>
    </xf>
    <xf numFmtId="183" fontId="29" fillId="0" borderId="0" xfId="25" applyNumberFormat="1" applyFont="1" applyFill="1" applyBorder="1" applyAlignment="1">
      <alignment horizontal="right" vertical="center"/>
    </xf>
    <xf numFmtId="183" fontId="29" fillId="0" borderId="0" xfId="25" applyNumberFormat="1" applyFont="1" applyFill="1" applyBorder="1" applyAlignment="1">
      <alignment vertical="center"/>
    </xf>
    <xf numFmtId="183" fontId="29" fillId="0" borderId="6" xfId="25" applyNumberFormat="1" applyFont="1" applyFill="1" applyBorder="1" applyAlignment="1">
      <alignment vertical="center"/>
    </xf>
    <xf numFmtId="183" fontId="29" fillId="0" borderId="9" xfId="25" applyNumberFormat="1" applyFont="1" applyFill="1" applyBorder="1" applyAlignment="1">
      <alignment vertical="center"/>
    </xf>
    <xf numFmtId="183" fontId="17" fillId="0" borderId="13" xfId="25" applyNumberFormat="1" applyFont="1" applyFill="1" applyBorder="1" applyAlignment="1">
      <alignment vertical="center"/>
    </xf>
    <xf numFmtId="183" fontId="15" fillId="0" borderId="0" xfId="25" applyNumberFormat="1" applyFont="1" applyFill="1" applyBorder="1" applyAlignment="1" applyProtection="1">
      <alignment vertical="center"/>
    </xf>
    <xf numFmtId="183" fontId="32" fillId="0" borderId="13" xfId="25" applyNumberFormat="1" applyFont="1" applyFill="1" applyBorder="1" applyAlignment="1" applyProtection="1">
      <alignment horizontal="left" vertical="center"/>
    </xf>
    <xf numFmtId="183" fontId="32" fillId="0" borderId="0" xfId="25" applyNumberFormat="1" applyFont="1" applyFill="1" applyBorder="1" applyAlignment="1">
      <alignment horizontal="center" vertical="center"/>
    </xf>
    <xf numFmtId="183" fontId="33" fillId="0" borderId="13" xfId="25" applyNumberFormat="1" applyFont="1" applyFill="1" applyBorder="1" applyAlignment="1">
      <alignment vertical="center"/>
    </xf>
    <xf numFmtId="183" fontId="33" fillId="0" borderId="0" xfId="25" applyNumberFormat="1" applyFont="1" applyFill="1" applyBorder="1" applyAlignment="1">
      <alignment horizontal="center" vertical="center"/>
    </xf>
    <xf numFmtId="183" fontId="32" fillId="0" borderId="0" xfId="25" applyNumberFormat="1" applyFont="1" applyFill="1" applyBorder="1" applyAlignment="1" applyProtection="1">
      <alignment horizontal="left" vertical="center"/>
    </xf>
    <xf numFmtId="183" fontId="32" fillId="0" borderId="6" xfId="25" applyNumberFormat="1" applyFont="1" applyFill="1" applyBorder="1" applyAlignment="1">
      <alignment horizontal="center" vertical="center"/>
    </xf>
    <xf numFmtId="183" fontId="33" fillId="0" borderId="4" xfId="25" applyNumberFormat="1" applyFont="1" applyFill="1" applyBorder="1" applyAlignment="1">
      <alignment vertical="center"/>
    </xf>
    <xf numFmtId="183" fontId="33" fillId="0" borderId="5" xfId="25" applyNumberFormat="1" applyFont="1" applyFill="1" applyBorder="1" applyAlignment="1">
      <alignment horizontal="center" vertical="center"/>
    </xf>
    <xf numFmtId="183" fontId="18" fillId="0" borderId="11" xfId="24" applyNumberFormat="1" applyFont="1" applyFill="1" applyBorder="1" applyAlignment="1" applyProtection="1">
      <alignment horizontal="center" vertical="center"/>
    </xf>
    <xf numFmtId="182" fontId="18" fillId="0" borderId="0" xfId="23" applyNumberFormat="1" applyFont="1" applyFill="1" applyAlignment="1" applyProtection="1">
      <alignment horizontal="center" vertical="center"/>
    </xf>
    <xf numFmtId="182" fontId="18" fillId="0" borderId="6" xfId="23" applyNumberFormat="1" applyFont="1" applyFill="1" applyBorder="1" applyAlignment="1" applyProtection="1">
      <alignment horizontal="center" vertical="center"/>
    </xf>
    <xf numFmtId="183" fontId="18" fillId="0" borderId="0" xfId="25" applyNumberFormat="1" applyFont="1" applyFill="1" applyAlignment="1" applyProtection="1">
      <alignment horizontal="center" vertical="center"/>
    </xf>
    <xf numFmtId="183" fontId="17" fillId="0" borderId="3" xfId="25" applyNumberFormat="1" applyFont="1" applyFill="1" applyBorder="1" applyAlignment="1" applyProtection="1">
      <alignment horizontal="center" vertical="center"/>
    </xf>
    <xf numFmtId="183" fontId="17" fillId="0" borderId="3" xfId="25" applyNumberFormat="1" applyFont="1" applyFill="1" applyBorder="1" applyAlignment="1" applyProtection="1">
      <alignment horizontal="center" vertical="center" shrinkToFit="1"/>
    </xf>
    <xf numFmtId="37" fontId="18" fillId="0" borderId="0" xfId="25" applyFont="1" applyFill="1" applyAlignment="1">
      <alignment horizontal="center" vertical="center"/>
    </xf>
    <xf numFmtId="182" fontId="18" fillId="0" borderId="13" xfId="23" applyNumberFormat="1" applyFont="1" applyFill="1" applyBorder="1" applyAlignment="1" applyProtection="1">
      <alignment horizontal="right" vertical="center"/>
      <protection locked="0"/>
    </xf>
    <xf numFmtId="182" fontId="13" fillId="0" borderId="0" xfId="23" applyNumberFormat="1" applyFont="1" applyFill="1" applyBorder="1" applyAlignment="1" applyProtection="1">
      <alignment vertical="center"/>
      <protection locked="0"/>
    </xf>
    <xf numFmtId="182" fontId="26" fillId="0" borderId="0" xfId="23" applyNumberFormat="1" applyFont="1" applyFill="1" applyBorder="1" applyAlignment="1" applyProtection="1">
      <alignment horizontal="right" vertical="center"/>
      <protection locked="0"/>
    </xf>
    <xf numFmtId="182" fontId="13" fillId="0" borderId="13" xfId="23" applyNumberFormat="1" applyFont="1" applyFill="1" applyBorder="1" applyAlignment="1" applyProtection="1">
      <alignment horizontal="right" vertical="center"/>
    </xf>
    <xf numFmtId="182" fontId="13" fillId="0" borderId="0" xfId="23" applyNumberFormat="1" applyFont="1" applyFill="1" applyBorder="1" applyAlignment="1" applyProtection="1">
      <alignment horizontal="right" vertical="center"/>
    </xf>
    <xf numFmtId="182" fontId="25" fillId="0" borderId="13" xfId="23" applyNumberFormat="1" applyFont="1" applyFill="1" applyBorder="1" applyAlignment="1">
      <alignment horizontal="right" vertical="center"/>
    </xf>
    <xf numFmtId="182" fontId="18" fillId="0" borderId="13" xfId="23" applyNumberFormat="1" applyFont="1" applyFill="1" applyBorder="1" applyAlignment="1" applyProtection="1">
      <alignment horizontal="right" vertical="center"/>
    </xf>
    <xf numFmtId="182" fontId="13" fillId="0" borderId="13" xfId="23" applyNumberFormat="1" applyFont="1" applyFill="1" applyBorder="1" applyAlignment="1" applyProtection="1">
      <alignment horizontal="right"/>
    </xf>
    <xf numFmtId="182" fontId="13" fillId="0" borderId="0" xfId="23" applyNumberFormat="1" applyFont="1" applyFill="1" applyBorder="1" applyAlignment="1" applyProtection="1">
      <alignment horizontal="right"/>
    </xf>
    <xf numFmtId="182" fontId="13" fillId="0" borderId="0" xfId="22" applyNumberFormat="1" applyFont="1" applyFill="1" applyBorder="1" applyAlignment="1"/>
    <xf numFmtId="182" fontId="13" fillId="0" borderId="6" xfId="22" applyNumberFormat="1" applyFont="1" applyFill="1" applyBorder="1" applyAlignment="1" applyProtection="1">
      <alignment horizontal="distributed"/>
    </xf>
    <xf numFmtId="182" fontId="18" fillId="0" borderId="13" xfId="23" applyNumberFormat="1" applyFont="1" applyFill="1" applyBorder="1" applyAlignment="1" applyProtection="1">
      <alignment horizontal="right"/>
    </xf>
    <xf numFmtId="182" fontId="13" fillId="0" borderId="0" xfId="23" applyNumberFormat="1" applyFont="1" applyFill="1" applyBorder="1" applyAlignment="1" applyProtection="1">
      <alignment horizontal="right"/>
      <protection locked="0"/>
    </xf>
    <xf numFmtId="183" fontId="17" fillId="0" borderId="15" xfId="25" applyNumberFormat="1" applyFont="1" applyFill="1" applyBorder="1" applyAlignment="1">
      <alignment horizontal="center" vertical="center"/>
    </xf>
    <xf numFmtId="183" fontId="24" fillId="0" borderId="0" xfId="25" applyNumberFormat="1" applyFont="1" applyFill="1" applyBorder="1" applyAlignment="1" applyProtection="1">
      <alignment horizontal="right" vertical="center"/>
    </xf>
    <xf numFmtId="183" fontId="13" fillId="0" borderId="13" xfId="25" applyNumberFormat="1" applyFont="1" applyFill="1" applyBorder="1" applyAlignment="1" applyProtection="1">
      <alignment horizontal="right" vertical="center"/>
    </xf>
    <xf numFmtId="183" fontId="13" fillId="0" borderId="0" xfId="25" applyNumberFormat="1" applyFont="1" applyFill="1" applyBorder="1" applyAlignment="1" applyProtection="1">
      <alignment horizontal="right" vertical="center"/>
    </xf>
    <xf numFmtId="183" fontId="13" fillId="0" borderId="0" xfId="25" applyNumberFormat="1" applyFont="1" applyFill="1" applyBorder="1" applyAlignment="1" applyProtection="1">
      <alignment vertical="center"/>
    </xf>
    <xf numFmtId="183" fontId="13" fillId="0" borderId="6" xfId="25" applyNumberFormat="1" applyFont="1" applyFill="1" applyBorder="1" applyAlignment="1" applyProtection="1">
      <alignment vertical="center"/>
    </xf>
    <xf numFmtId="183" fontId="25" fillId="0" borderId="13" xfId="24" applyNumberFormat="1" applyFont="1" applyFill="1" applyBorder="1" applyAlignment="1" applyProtection="1">
      <alignment vertical="center"/>
    </xf>
    <xf numFmtId="183" fontId="29" fillId="0" borderId="13" xfId="25" applyNumberFormat="1" applyFont="1" applyFill="1" applyBorder="1" applyAlignment="1">
      <alignment horizontal="right" vertical="center"/>
    </xf>
    <xf numFmtId="183" fontId="15" fillId="0" borderId="14" xfId="25" applyNumberFormat="1" applyFont="1" applyFill="1" applyBorder="1" applyAlignment="1" applyProtection="1">
      <alignment horizontal="center" vertical="center" shrinkToFit="1"/>
    </xf>
    <xf numFmtId="183" fontId="15" fillId="0" borderId="8" xfId="25" applyNumberFormat="1" applyFont="1" applyFill="1" applyBorder="1" applyAlignment="1" applyProtection="1">
      <alignment horizontal="center" vertical="center" shrinkToFit="1"/>
    </xf>
    <xf numFmtId="183" fontId="18" fillId="0" borderId="13" xfId="25" applyNumberFormat="1" applyFont="1" applyFill="1" applyBorder="1" applyAlignment="1" applyProtection="1">
      <alignment horizontal="right" vertical="center" shrinkToFit="1"/>
    </xf>
    <xf numFmtId="183" fontId="18" fillId="0" borderId="0" xfId="25" applyNumberFormat="1" applyFont="1" applyFill="1" applyBorder="1" applyAlignment="1" applyProtection="1">
      <alignment vertical="center" shrinkToFit="1"/>
    </xf>
    <xf numFmtId="183" fontId="15" fillId="0" borderId="14" xfId="25" applyNumberFormat="1" applyFont="1" applyFill="1" applyBorder="1" applyAlignment="1">
      <alignment horizontal="center" vertical="center" shrinkToFit="1"/>
    </xf>
    <xf numFmtId="183" fontId="13" fillId="0" borderId="0" xfId="25" applyNumberFormat="1" applyFont="1" applyFill="1" applyBorder="1" applyAlignment="1">
      <alignment horizontal="right" vertical="center"/>
    </xf>
    <xf numFmtId="183" fontId="13" fillId="0" borderId="0" xfId="25" applyNumberFormat="1" applyFont="1" applyFill="1" applyBorder="1" applyAlignment="1">
      <alignment vertical="center" wrapText="1"/>
    </xf>
    <xf numFmtId="183" fontId="18" fillId="0" borderId="4" xfId="25" applyNumberFormat="1" applyFont="1" applyFill="1" applyBorder="1" applyAlignment="1" applyProtection="1">
      <alignment vertical="center"/>
      <protection locked="0"/>
    </xf>
    <xf numFmtId="183" fontId="18" fillId="0" borderId="13" xfId="24" applyNumberFormat="1" applyFont="1" applyFill="1" applyBorder="1" applyAlignment="1" applyProtection="1">
      <alignment horizontal="center" vertical="center"/>
    </xf>
    <xf numFmtId="183" fontId="18" fillId="0" borderId="9" xfId="24" applyNumberFormat="1" applyFont="1" applyFill="1" applyBorder="1" applyAlignment="1" applyProtection="1">
      <alignment horizontal="center" vertical="center"/>
    </xf>
    <xf numFmtId="183" fontId="18" fillId="0" borderId="12" xfId="24" applyNumberFormat="1" applyFont="1" applyFill="1" applyBorder="1" applyAlignment="1" applyProtection="1">
      <alignment horizontal="center" vertical="center"/>
    </xf>
    <xf numFmtId="183" fontId="18" fillId="0" borderId="11" xfId="24" applyNumberFormat="1" applyFont="1" applyFill="1" applyBorder="1" applyAlignment="1" applyProtection="1">
      <alignment horizontal="center" vertical="center"/>
    </xf>
    <xf numFmtId="183" fontId="18" fillId="0" borderId="4" xfId="24" applyNumberFormat="1" applyFont="1" applyFill="1" applyBorder="1" applyAlignment="1" applyProtection="1">
      <alignment horizontal="center" vertical="center"/>
    </xf>
    <xf numFmtId="183" fontId="18" fillId="0" borderId="5" xfId="24" applyNumberFormat="1" applyFont="1" applyFill="1" applyBorder="1" applyAlignment="1" applyProtection="1">
      <alignment horizontal="center" vertical="center"/>
    </xf>
    <xf numFmtId="183" fontId="18" fillId="0" borderId="10" xfId="24" applyNumberFormat="1" applyFont="1" applyFill="1" applyBorder="1" applyAlignment="1" applyProtection="1">
      <alignment horizontal="center" vertical="center"/>
    </xf>
    <xf numFmtId="183" fontId="18" fillId="0" borderId="10" xfId="24" applyNumberFormat="1" applyFont="1" applyFill="1" applyBorder="1" applyAlignment="1" applyProtection="1">
      <alignment horizontal="center" vertical="center" wrapText="1"/>
    </xf>
    <xf numFmtId="183" fontId="18" fillId="0" borderId="14" xfId="24" applyNumberFormat="1" applyFont="1" applyFill="1" applyBorder="1" applyAlignment="1" applyProtection="1">
      <alignment horizontal="center" vertical="center"/>
    </xf>
    <xf numFmtId="183" fontId="18" fillId="0" borderId="7" xfId="24" applyNumberFormat="1" applyFont="1" applyFill="1" applyBorder="1" applyAlignment="1" applyProtection="1">
      <alignment horizontal="center" vertical="center"/>
    </xf>
    <xf numFmtId="182" fontId="18" fillId="0" borderId="0" xfId="23" applyNumberFormat="1" applyFont="1" applyFill="1" applyAlignment="1" applyProtection="1">
      <alignment horizontal="center" vertical="center"/>
    </xf>
    <xf numFmtId="182" fontId="18" fillId="0" borderId="9" xfId="23" applyNumberFormat="1" applyFont="1" applyFill="1" applyBorder="1" applyAlignment="1" applyProtection="1">
      <alignment horizontal="center" vertical="center" wrapText="1"/>
    </xf>
    <xf numFmtId="182" fontId="18" fillId="0" borderId="12" xfId="23" applyNumberFormat="1" applyFont="1" applyFill="1" applyBorder="1" applyAlignment="1" applyProtection="1">
      <alignment horizontal="center" vertical="center"/>
    </xf>
    <xf numFmtId="182" fontId="18" fillId="0" borderId="0" xfId="23" applyNumberFormat="1" applyFont="1" applyFill="1" applyBorder="1" applyAlignment="1" applyProtection="1">
      <alignment horizontal="center" vertical="center"/>
    </xf>
    <xf numFmtId="182" fontId="18" fillId="0" borderId="6" xfId="23" applyNumberFormat="1" applyFont="1" applyFill="1" applyBorder="1" applyAlignment="1" applyProtection="1">
      <alignment horizontal="center" vertical="center"/>
    </xf>
    <xf numFmtId="182" fontId="18" fillId="0" borderId="4" xfId="23" applyNumberFormat="1" applyFont="1" applyFill="1" applyBorder="1" applyAlignment="1" applyProtection="1">
      <alignment horizontal="center" vertical="center"/>
    </xf>
    <xf numFmtId="182" fontId="18" fillId="0" borderId="5" xfId="23" applyNumberFormat="1" applyFont="1" applyFill="1" applyBorder="1" applyAlignment="1" applyProtection="1">
      <alignment horizontal="center" vertical="center"/>
    </xf>
    <xf numFmtId="182" fontId="13" fillId="0" borderId="0" xfId="22" applyNumberFormat="1" applyFont="1" applyFill="1" applyBorder="1" applyAlignment="1" applyProtection="1">
      <alignment horizontal="left"/>
    </xf>
    <xf numFmtId="37" fontId="13" fillId="0" borderId="6" xfId="22" applyFont="1" applyFill="1" applyBorder="1" applyAlignment="1"/>
    <xf numFmtId="182" fontId="13" fillId="0" borderId="0" xfId="22" applyNumberFormat="1" applyFont="1" applyFill="1" applyBorder="1" applyAlignment="1" applyProtection="1"/>
    <xf numFmtId="182" fontId="13" fillId="0" borderId="6" xfId="22" applyNumberFormat="1" applyFont="1" applyFill="1" applyBorder="1" applyAlignment="1" applyProtection="1"/>
    <xf numFmtId="37" fontId="13" fillId="0" borderId="6" xfId="22" applyFont="1" applyFill="1" applyBorder="1" applyAlignment="1">
      <alignment horizontal="left"/>
    </xf>
    <xf numFmtId="182" fontId="13" fillId="0" borderId="6" xfId="22" applyNumberFormat="1" applyFont="1" applyFill="1" applyBorder="1" applyAlignment="1" applyProtection="1">
      <alignment horizontal="left"/>
    </xf>
    <xf numFmtId="183" fontId="17" fillId="0" borderId="9" xfId="25" applyNumberFormat="1" applyFont="1" applyFill="1" applyBorder="1" applyAlignment="1">
      <alignment horizontal="center" vertical="center" textRotation="255" shrinkToFit="1"/>
    </xf>
    <xf numFmtId="183" fontId="17" fillId="0" borderId="0" xfId="25" applyNumberFormat="1" applyFont="1" applyFill="1" applyBorder="1" applyAlignment="1">
      <alignment horizontal="center" vertical="center" textRotation="255" shrinkToFit="1"/>
    </xf>
    <xf numFmtId="183" fontId="17" fillId="0" borderId="4" xfId="25" applyNumberFormat="1" applyFont="1" applyFill="1" applyBorder="1" applyAlignment="1">
      <alignment horizontal="center" vertical="center" textRotation="255" shrinkToFit="1"/>
    </xf>
    <xf numFmtId="183" fontId="17" fillId="0" borderId="0" xfId="25" applyNumberFormat="1" applyFont="1" applyFill="1" applyBorder="1" applyAlignment="1">
      <alignment horizontal="center" vertical="center" textRotation="255"/>
    </xf>
    <xf numFmtId="183" fontId="17" fillId="0" borderId="9" xfId="25" applyNumberFormat="1" applyFont="1" applyFill="1" applyBorder="1" applyAlignment="1">
      <alignment horizontal="center" vertical="center" textRotation="255"/>
    </xf>
    <xf numFmtId="183" fontId="17" fillId="0" borderId="4" xfId="25" applyNumberFormat="1" applyFont="1" applyFill="1" applyBorder="1" applyAlignment="1">
      <alignment horizontal="center" vertical="center" textRotation="255"/>
    </xf>
    <xf numFmtId="183" fontId="17" fillId="0" borderId="0" xfId="25" applyNumberFormat="1" applyFont="1" applyFill="1" applyBorder="1" applyAlignment="1" applyProtection="1">
      <alignment horizontal="center" vertical="center" textRotation="255"/>
    </xf>
    <xf numFmtId="183" fontId="17" fillId="0" borderId="9" xfId="25" applyNumberFormat="1" applyFont="1" applyFill="1" applyBorder="1" applyAlignment="1" applyProtection="1">
      <alignment horizontal="center" vertical="center" textRotation="255"/>
    </xf>
    <xf numFmtId="183" fontId="17" fillId="0" borderId="4" xfId="25" applyNumberFormat="1" applyFont="1" applyFill="1" applyBorder="1" applyAlignment="1" applyProtection="1">
      <alignment horizontal="center" vertical="center" textRotation="255"/>
    </xf>
    <xf numFmtId="183" fontId="18" fillId="0" borderId="0" xfId="25" applyNumberFormat="1" applyFont="1" applyFill="1" applyAlignment="1" applyProtection="1">
      <alignment horizontal="center" vertical="center"/>
    </xf>
    <xf numFmtId="183" fontId="17" fillId="0" borderId="14" xfId="25" applyNumberFormat="1" applyFont="1" applyFill="1" applyBorder="1" applyAlignment="1">
      <alignment horizontal="center" vertical="center"/>
    </xf>
    <xf numFmtId="183" fontId="17" fillId="0" borderId="8" xfId="25" applyNumberFormat="1" applyFont="1" applyFill="1" applyBorder="1" applyAlignment="1">
      <alignment horizontal="center" vertical="center"/>
    </xf>
    <xf numFmtId="183" fontId="17" fillId="0" borderId="0" xfId="25" applyNumberFormat="1" applyFont="1" applyFill="1" applyBorder="1" applyAlignment="1" applyProtection="1">
      <alignment horizontal="center" vertical="center"/>
    </xf>
    <xf numFmtId="183" fontId="17" fillId="0" borderId="13" xfId="25" applyNumberFormat="1" applyFont="1" applyFill="1" applyBorder="1" applyAlignment="1" applyProtection="1">
      <alignment horizontal="center" vertical="center"/>
    </xf>
    <xf numFmtId="183" fontId="17" fillId="0" borderId="14" xfId="25" applyNumberFormat="1" applyFont="1" applyFill="1" applyBorder="1" applyAlignment="1" applyProtection="1">
      <alignment horizontal="center" vertical="center" wrapText="1"/>
    </xf>
    <xf numFmtId="183" fontId="17" fillId="0" borderId="14" xfId="25" applyNumberFormat="1" applyFont="1" applyFill="1" applyBorder="1" applyAlignment="1" applyProtection="1">
      <alignment horizontal="center" vertical="center"/>
    </xf>
    <xf numFmtId="183" fontId="17" fillId="0" borderId="8" xfId="25" applyNumberFormat="1" applyFont="1" applyFill="1" applyBorder="1" applyAlignment="1" applyProtection="1">
      <alignment horizontal="center" vertical="center"/>
    </xf>
    <xf numFmtId="183" fontId="17" fillId="0" borderId="6" xfId="25" applyNumberFormat="1" applyFont="1" applyFill="1" applyBorder="1" applyAlignment="1" applyProtection="1">
      <alignment horizontal="center" vertical="center"/>
    </xf>
    <xf numFmtId="183" fontId="17" fillId="0" borderId="16" xfId="25" applyNumberFormat="1" applyFont="1" applyFill="1" applyBorder="1" applyAlignment="1">
      <alignment horizontal="center" vertical="center" wrapText="1"/>
    </xf>
    <xf numFmtId="183" fontId="17" fillId="0" borderId="17" xfId="25" applyNumberFormat="1" applyFont="1" applyFill="1" applyBorder="1" applyAlignment="1">
      <alignment horizontal="center" vertical="center" wrapText="1"/>
    </xf>
    <xf numFmtId="183" fontId="17" fillId="0" borderId="18" xfId="25" applyNumberFormat="1" applyFont="1" applyFill="1" applyBorder="1" applyAlignment="1">
      <alignment horizontal="center" vertical="center" wrapText="1"/>
    </xf>
    <xf numFmtId="183" fontId="17" fillId="0" borderId="19" xfId="25" applyNumberFormat="1" applyFont="1" applyFill="1" applyBorder="1" applyAlignment="1">
      <alignment horizontal="center" vertical="center" wrapText="1"/>
    </xf>
    <xf numFmtId="183" fontId="17" fillId="0" borderId="12" xfId="25" applyNumberFormat="1" applyFont="1" applyFill="1" applyBorder="1" applyAlignment="1">
      <alignment horizontal="center" vertical="center" textRotation="255" shrinkToFit="1"/>
    </xf>
    <xf numFmtId="183" fontId="17" fillId="0" borderId="6" xfId="25" applyNumberFormat="1" applyFont="1" applyFill="1" applyBorder="1" applyAlignment="1">
      <alignment horizontal="center" vertical="center" textRotation="255" shrinkToFit="1"/>
    </xf>
    <xf numFmtId="183" fontId="17" fillId="0" borderId="5" xfId="25" applyNumberFormat="1" applyFont="1" applyFill="1" applyBorder="1" applyAlignment="1">
      <alignment horizontal="center" vertical="center" textRotation="255" shrinkToFit="1"/>
    </xf>
    <xf numFmtId="183" fontId="17" fillId="0" borderId="12" xfId="25" applyNumberFormat="1" applyFont="1" applyFill="1" applyBorder="1" applyAlignment="1" applyProtection="1">
      <alignment horizontal="center" vertical="center" textRotation="255"/>
    </xf>
    <xf numFmtId="183" fontId="17" fillId="0" borderId="6" xfId="25" applyNumberFormat="1" applyFont="1" applyFill="1" applyBorder="1" applyAlignment="1" applyProtection="1">
      <alignment horizontal="center" vertical="center" textRotation="255"/>
    </xf>
    <xf numFmtId="183" fontId="17" fillId="0" borderId="5" xfId="25" applyNumberFormat="1" applyFont="1" applyFill="1" applyBorder="1" applyAlignment="1" applyProtection="1">
      <alignment horizontal="center" vertical="center" textRotation="255"/>
    </xf>
  </cellXfs>
  <cellStyles count="26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標準" xfId="0" builtinId="0"/>
    <cellStyle name="標準 2" xfId="20"/>
    <cellStyle name="標準 3" xfId="21"/>
    <cellStyle name="標準_第02表  H14" xfId="22"/>
    <cellStyle name="標準_第03表 H14" xfId="23"/>
    <cellStyle name="標準_第36表 H14" xfId="24"/>
    <cellStyle name="標準_第37表 H14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1">
    <tabColor theme="3" tint="0.59999389629810485"/>
  </sheetPr>
  <dimension ref="A1:Q76"/>
  <sheetViews>
    <sheetView showGridLines="0" tabSelected="1" zoomScaleNormal="100" zoomScaleSheetLayoutView="100" workbookViewId="0">
      <pane xSplit="2" ySplit="6" topLeftCell="C7" activePane="bottomRight" state="frozen"/>
      <selection sqref="A1:P1"/>
      <selection pane="topRight" sqref="A1:P1"/>
      <selection pane="bottomLeft" sqref="A1:P1"/>
      <selection pane="bottomRight" activeCell="O17" sqref="O16:P33"/>
    </sheetView>
  </sheetViews>
  <sheetFormatPr defaultColWidth="8.75" defaultRowHeight="11.65" customHeight="1"/>
  <cols>
    <col min="1" max="1" width="3.875" style="1" customWidth="1"/>
    <col min="2" max="2" width="10.5" style="1" customWidth="1"/>
    <col min="3" max="5" width="6.125" style="1" customWidth="1"/>
    <col min="6" max="9" width="9.625" style="1" customWidth="1"/>
    <col min="10" max="16" width="6.875" style="1" customWidth="1"/>
    <col min="17" max="16384" width="8.75" style="1"/>
  </cols>
  <sheetData>
    <row r="1" spans="1:17" ht="16.5" customHeight="1">
      <c r="A1" s="175" t="s">
        <v>151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7" ht="16.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7" ht="16.5" customHeight="1">
      <c r="A3" s="16" t="s">
        <v>66</v>
      </c>
      <c r="B3" s="11"/>
      <c r="C3" s="15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4" t="s">
        <v>154</v>
      </c>
    </row>
    <row r="4" spans="1:17" ht="16.5" customHeight="1">
      <c r="A4" s="176" t="s">
        <v>43</v>
      </c>
      <c r="B4" s="177"/>
      <c r="C4" s="165" t="s">
        <v>65</v>
      </c>
      <c r="D4" s="166"/>
      <c r="E4" s="167"/>
      <c r="F4" s="171" t="s">
        <v>64</v>
      </c>
      <c r="G4" s="166"/>
      <c r="H4" s="167"/>
      <c r="I4" s="47" t="s">
        <v>63</v>
      </c>
      <c r="J4" s="48"/>
      <c r="K4" s="49"/>
      <c r="L4" s="49"/>
      <c r="M4" s="49"/>
      <c r="N4" s="172" t="s">
        <v>62</v>
      </c>
      <c r="O4" s="166"/>
      <c r="P4" s="166"/>
      <c r="Q4" s="2"/>
    </row>
    <row r="5" spans="1:17" ht="16.5" customHeight="1">
      <c r="A5" s="178"/>
      <c r="B5" s="179"/>
      <c r="C5" s="168"/>
      <c r="D5" s="169"/>
      <c r="E5" s="170"/>
      <c r="F5" s="168"/>
      <c r="G5" s="169"/>
      <c r="H5" s="170"/>
      <c r="I5" s="173" t="s">
        <v>0</v>
      </c>
      <c r="J5" s="50" t="s">
        <v>61</v>
      </c>
      <c r="K5" s="49"/>
      <c r="L5" s="50" t="s">
        <v>60</v>
      </c>
      <c r="M5" s="49"/>
      <c r="N5" s="168"/>
      <c r="O5" s="169"/>
      <c r="P5" s="169"/>
      <c r="Q5" s="2"/>
    </row>
    <row r="6" spans="1:17" ht="16.5" customHeight="1">
      <c r="A6" s="180"/>
      <c r="B6" s="181"/>
      <c r="C6" s="51" t="s">
        <v>38</v>
      </c>
      <c r="D6" s="51" t="s">
        <v>39</v>
      </c>
      <c r="E6" s="51" t="s">
        <v>59</v>
      </c>
      <c r="F6" s="129" t="s">
        <v>0</v>
      </c>
      <c r="G6" s="129" t="s">
        <v>58</v>
      </c>
      <c r="H6" s="129" t="s">
        <v>57</v>
      </c>
      <c r="I6" s="174"/>
      <c r="J6" s="129" t="s">
        <v>58</v>
      </c>
      <c r="K6" s="129" t="s">
        <v>57</v>
      </c>
      <c r="L6" s="129" t="s">
        <v>58</v>
      </c>
      <c r="M6" s="129" t="s">
        <v>57</v>
      </c>
      <c r="N6" s="129" t="s">
        <v>149</v>
      </c>
      <c r="O6" s="129" t="s">
        <v>58</v>
      </c>
      <c r="P6" s="129" t="s">
        <v>57</v>
      </c>
      <c r="Q6" s="2"/>
    </row>
    <row r="7" spans="1:17" ht="16.5" customHeight="1">
      <c r="A7" s="2"/>
      <c r="B7" s="13"/>
      <c r="C7" s="4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16.5" customHeight="1">
      <c r="A8" s="8"/>
      <c r="B8" s="52" t="s">
        <v>153</v>
      </c>
      <c r="C8" s="136">
        <f>SUM(D8:E8)</f>
        <v>67</v>
      </c>
      <c r="D8" s="7">
        <v>3</v>
      </c>
      <c r="E8" s="7">
        <v>64</v>
      </c>
      <c r="F8" s="7">
        <f>SUM(G8:H8)</f>
        <v>16110</v>
      </c>
      <c r="G8" s="7">
        <v>7108</v>
      </c>
      <c r="H8" s="7">
        <v>9002</v>
      </c>
      <c r="I8" s="7">
        <f>SUM(J8:M8)</f>
        <v>3298</v>
      </c>
      <c r="J8" s="7">
        <v>492</v>
      </c>
      <c r="K8" s="7">
        <v>433</v>
      </c>
      <c r="L8" s="7">
        <v>1290</v>
      </c>
      <c r="M8" s="7">
        <v>1083</v>
      </c>
      <c r="N8" s="7">
        <f>SUM(O8:P8)</f>
        <v>319</v>
      </c>
      <c r="O8" s="7">
        <v>119</v>
      </c>
      <c r="P8" s="7">
        <v>200</v>
      </c>
    </row>
    <row r="9" spans="1:17" s="4" customFormat="1" ht="16.5" customHeight="1">
      <c r="A9" s="137"/>
      <c r="B9" s="138" t="s">
        <v>156</v>
      </c>
      <c r="C9" s="139">
        <f t="shared" ref="C9:P9" si="0">SUM(C14,C34,C37,C42,C44,C47,C51,C55,C58,C61,C63)</f>
        <v>65</v>
      </c>
      <c r="D9" s="140">
        <f t="shared" si="0"/>
        <v>2</v>
      </c>
      <c r="E9" s="140">
        <f t="shared" si="0"/>
        <v>63</v>
      </c>
      <c r="F9" s="140">
        <f t="shared" si="0"/>
        <v>16151</v>
      </c>
      <c r="G9" s="140">
        <f t="shared" si="0"/>
        <v>7326</v>
      </c>
      <c r="H9" s="140">
        <f t="shared" si="0"/>
        <v>8825</v>
      </c>
      <c r="I9" s="140">
        <f t="shared" si="0"/>
        <v>3365</v>
      </c>
      <c r="J9" s="140">
        <f t="shared" si="0"/>
        <v>479</v>
      </c>
      <c r="K9" s="140">
        <f t="shared" si="0"/>
        <v>423</v>
      </c>
      <c r="L9" s="140">
        <f t="shared" si="0"/>
        <v>1333</v>
      </c>
      <c r="M9" s="140">
        <f t="shared" si="0"/>
        <v>1130</v>
      </c>
      <c r="N9" s="140">
        <f t="shared" si="0"/>
        <v>304</v>
      </c>
      <c r="O9" s="140">
        <f t="shared" si="0"/>
        <v>115</v>
      </c>
      <c r="P9" s="140">
        <f t="shared" si="0"/>
        <v>189</v>
      </c>
    </row>
    <row r="10" spans="1:17" s="44" customFormat="1" ht="16.5" customHeight="1">
      <c r="A10" s="53"/>
      <c r="B10" s="54"/>
      <c r="C10" s="141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7" ht="16.5" customHeight="1">
      <c r="A11" s="2"/>
      <c r="B11" s="131" t="s">
        <v>41</v>
      </c>
      <c r="C11" s="142">
        <f>SUM(D11:E11)</f>
        <v>2</v>
      </c>
      <c r="D11" s="12">
        <v>2</v>
      </c>
      <c r="E11" s="7" t="s">
        <v>56</v>
      </c>
      <c r="F11" s="7">
        <f>G11+H11</f>
        <v>167</v>
      </c>
      <c r="G11" s="7">
        <v>77</v>
      </c>
      <c r="H11" s="7">
        <v>90</v>
      </c>
      <c r="I11" s="7">
        <f>SUM(J11:M11)</f>
        <v>181</v>
      </c>
      <c r="J11" s="7">
        <v>19</v>
      </c>
      <c r="K11" s="7">
        <v>17</v>
      </c>
      <c r="L11" s="7">
        <v>63</v>
      </c>
      <c r="M11" s="7">
        <v>82</v>
      </c>
      <c r="N11" s="7">
        <f>O11+P11</f>
        <v>15</v>
      </c>
      <c r="O11" s="7">
        <v>5</v>
      </c>
      <c r="P11" s="7">
        <v>10</v>
      </c>
    </row>
    <row r="12" spans="1:17" ht="16.5" customHeight="1">
      <c r="A12" s="2"/>
      <c r="B12" s="131" t="s">
        <v>42</v>
      </c>
      <c r="C12" s="142">
        <f>SUM(D12:E12)</f>
        <v>63</v>
      </c>
      <c r="D12" s="12" t="s">
        <v>56</v>
      </c>
      <c r="E12" s="7">
        <v>63</v>
      </c>
      <c r="F12" s="7">
        <f>G12+H12</f>
        <v>15984</v>
      </c>
      <c r="G12" s="7">
        <v>7249</v>
      </c>
      <c r="H12" s="7">
        <v>8735</v>
      </c>
      <c r="I12" s="7">
        <f>SUM(J12:M12)</f>
        <v>3184</v>
      </c>
      <c r="J12" s="7">
        <v>460</v>
      </c>
      <c r="K12" s="7">
        <v>406</v>
      </c>
      <c r="L12" s="7">
        <v>1270</v>
      </c>
      <c r="M12" s="7">
        <v>1048</v>
      </c>
      <c r="N12" s="7">
        <f>O12+P12</f>
        <v>289</v>
      </c>
      <c r="O12" s="7">
        <v>110</v>
      </c>
      <c r="P12" s="7">
        <v>179</v>
      </c>
    </row>
    <row r="13" spans="1:17" s="57" customFormat="1" ht="16.5" customHeight="1">
      <c r="A13" s="55"/>
      <c r="B13" s="56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7" s="41" customFormat="1" ht="21" customHeight="1">
      <c r="A14" s="182" t="s">
        <v>55</v>
      </c>
      <c r="B14" s="183"/>
      <c r="C14" s="143">
        <f t="shared" ref="C14:C45" si="1">SUM(D14:E14)</f>
        <v>65</v>
      </c>
      <c r="D14" s="144">
        <f>SUM(D16:D33)</f>
        <v>2</v>
      </c>
      <c r="E14" s="144">
        <f>SUM(E16:E33)</f>
        <v>63</v>
      </c>
      <c r="F14" s="144">
        <f t="shared" ref="F14:F46" si="2">G14+H14</f>
        <v>16151</v>
      </c>
      <c r="G14" s="144">
        <f>SUM(G16:G33)</f>
        <v>7326</v>
      </c>
      <c r="H14" s="144">
        <f>SUM(H16:H33)</f>
        <v>8825</v>
      </c>
      <c r="I14" s="144">
        <f t="shared" ref="I14:I46" si="3">SUM(J14:M14)</f>
        <v>3365</v>
      </c>
      <c r="J14" s="144">
        <f>SUM(J16:J33)</f>
        <v>479</v>
      </c>
      <c r="K14" s="144">
        <f>SUM(K16:K33)</f>
        <v>423</v>
      </c>
      <c r="L14" s="144">
        <f>SUM(L16:L33)</f>
        <v>1333</v>
      </c>
      <c r="M14" s="144">
        <f>SUM(M16:M33)</f>
        <v>1130</v>
      </c>
      <c r="N14" s="144">
        <f t="shared" ref="N14:N46" si="4">O14+P14</f>
        <v>304</v>
      </c>
      <c r="O14" s="144">
        <f>SUM(O16:O33)</f>
        <v>115</v>
      </c>
      <c r="P14" s="144">
        <f>SUM(P16:P33)</f>
        <v>189</v>
      </c>
    </row>
    <row r="15" spans="1:17" s="41" customFormat="1" ht="21" customHeight="1">
      <c r="A15" s="145"/>
      <c r="B15" s="146" t="s">
        <v>54</v>
      </c>
      <c r="C15" s="143">
        <f t="shared" si="1"/>
        <v>58</v>
      </c>
      <c r="D15" s="144">
        <f>SUM(D16:D20)</f>
        <v>0</v>
      </c>
      <c r="E15" s="144">
        <f>SUM(E16:E20)</f>
        <v>58</v>
      </c>
      <c r="F15" s="144">
        <f t="shared" si="2"/>
        <v>15745</v>
      </c>
      <c r="G15" s="144">
        <f>SUM(G16:G20)</f>
        <v>7162</v>
      </c>
      <c r="H15" s="144">
        <f>SUM(H16:H20)</f>
        <v>8583</v>
      </c>
      <c r="I15" s="144">
        <f t="shared" si="3"/>
        <v>3064</v>
      </c>
      <c r="J15" s="144">
        <f>SUM(J16:J20)</f>
        <v>443</v>
      </c>
      <c r="K15" s="144">
        <f>SUM(K16:K20)</f>
        <v>387</v>
      </c>
      <c r="L15" s="144">
        <f>SUM(L16:L20)</f>
        <v>1220</v>
      </c>
      <c r="M15" s="144">
        <f>SUM(M16:M20)</f>
        <v>1014</v>
      </c>
      <c r="N15" s="144">
        <f t="shared" si="4"/>
        <v>280</v>
      </c>
      <c r="O15" s="144">
        <f>SUM(O16:O20)</f>
        <v>107</v>
      </c>
      <c r="P15" s="144">
        <f>SUM(P16:P20)</f>
        <v>173</v>
      </c>
    </row>
    <row r="16" spans="1:17" s="38" customFormat="1" ht="16.5" customHeight="1">
      <c r="A16" s="58"/>
      <c r="B16" s="59" t="s">
        <v>1</v>
      </c>
      <c r="C16" s="147">
        <f t="shared" si="1"/>
        <v>30</v>
      </c>
      <c r="D16" s="39">
        <v>0</v>
      </c>
      <c r="E16" s="40">
        <v>30</v>
      </c>
      <c r="F16" s="40">
        <f>G16+H16</f>
        <v>8035</v>
      </c>
      <c r="G16" s="40">
        <v>4633</v>
      </c>
      <c r="H16" s="40">
        <v>3402</v>
      </c>
      <c r="I16" s="40">
        <f t="shared" si="3"/>
        <v>1424</v>
      </c>
      <c r="J16" s="40">
        <v>288</v>
      </c>
      <c r="K16" s="40">
        <v>144</v>
      </c>
      <c r="L16" s="40">
        <v>574</v>
      </c>
      <c r="M16" s="40">
        <v>418</v>
      </c>
      <c r="N16" s="40">
        <f t="shared" si="4"/>
        <v>157</v>
      </c>
      <c r="O16" s="40">
        <v>67</v>
      </c>
      <c r="P16" s="40">
        <v>90</v>
      </c>
    </row>
    <row r="17" spans="1:16" s="38" customFormat="1" ht="16.5" customHeight="1">
      <c r="A17" s="58"/>
      <c r="B17" s="59" t="s">
        <v>2</v>
      </c>
      <c r="C17" s="147">
        <f t="shared" si="1"/>
        <v>14</v>
      </c>
      <c r="D17" s="39">
        <v>0</v>
      </c>
      <c r="E17" s="40">
        <v>14</v>
      </c>
      <c r="F17" s="40">
        <f t="shared" si="2"/>
        <v>4350</v>
      </c>
      <c r="G17" s="40">
        <v>1360</v>
      </c>
      <c r="H17" s="40">
        <v>2990</v>
      </c>
      <c r="I17" s="40">
        <f t="shared" si="3"/>
        <v>771</v>
      </c>
      <c r="J17" s="40">
        <v>59</v>
      </c>
      <c r="K17" s="40">
        <v>118</v>
      </c>
      <c r="L17" s="40">
        <v>277</v>
      </c>
      <c r="M17" s="40">
        <v>317</v>
      </c>
      <c r="N17" s="40">
        <f t="shared" si="4"/>
        <v>54</v>
      </c>
      <c r="O17" s="40">
        <v>13</v>
      </c>
      <c r="P17" s="40">
        <v>41</v>
      </c>
    </row>
    <row r="18" spans="1:16" s="38" customFormat="1" ht="16.5" customHeight="1">
      <c r="A18" s="58"/>
      <c r="B18" s="59" t="s">
        <v>3</v>
      </c>
      <c r="C18" s="147">
        <f t="shared" si="1"/>
        <v>6</v>
      </c>
      <c r="D18" s="39">
        <v>0</v>
      </c>
      <c r="E18" s="40">
        <v>6</v>
      </c>
      <c r="F18" s="40">
        <f t="shared" si="2"/>
        <v>1966</v>
      </c>
      <c r="G18" s="40">
        <v>717</v>
      </c>
      <c r="H18" s="40">
        <v>1249</v>
      </c>
      <c r="I18" s="40">
        <f t="shared" si="3"/>
        <v>428</v>
      </c>
      <c r="J18" s="40">
        <v>42</v>
      </c>
      <c r="K18" s="40">
        <v>63</v>
      </c>
      <c r="L18" s="40">
        <v>190</v>
      </c>
      <c r="M18" s="40">
        <v>133</v>
      </c>
      <c r="N18" s="40">
        <f t="shared" si="4"/>
        <v>35</v>
      </c>
      <c r="O18" s="40">
        <v>14</v>
      </c>
      <c r="P18" s="40">
        <v>21</v>
      </c>
    </row>
    <row r="19" spans="1:16" s="38" customFormat="1" ht="16.5" customHeight="1">
      <c r="A19" s="58"/>
      <c r="B19" s="59" t="s">
        <v>4</v>
      </c>
      <c r="C19" s="147">
        <f t="shared" si="1"/>
        <v>4</v>
      </c>
      <c r="D19" s="39">
        <v>0</v>
      </c>
      <c r="E19" s="40">
        <v>4</v>
      </c>
      <c r="F19" s="40">
        <f t="shared" si="2"/>
        <v>499</v>
      </c>
      <c r="G19" s="40">
        <v>157</v>
      </c>
      <c r="H19" s="40">
        <v>342</v>
      </c>
      <c r="I19" s="40">
        <f t="shared" si="3"/>
        <v>184</v>
      </c>
      <c r="J19" s="40">
        <v>25</v>
      </c>
      <c r="K19" s="40">
        <v>27</v>
      </c>
      <c r="L19" s="40">
        <v>70</v>
      </c>
      <c r="M19" s="40">
        <v>62</v>
      </c>
      <c r="N19" s="40">
        <f t="shared" si="4"/>
        <v>15</v>
      </c>
      <c r="O19" s="40">
        <v>4</v>
      </c>
      <c r="P19" s="40">
        <v>11</v>
      </c>
    </row>
    <row r="20" spans="1:16" s="38" customFormat="1" ht="16.5" customHeight="1">
      <c r="A20" s="58"/>
      <c r="B20" s="59" t="s">
        <v>5</v>
      </c>
      <c r="C20" s="147">
        <f t="shared" si="1"/>
        <v>4</v>
      </c>
      <c r="D20" s="39">
        <v>0</v>
      </c>
      <c r="E20" s="40">
        <v>4</v>
      </c>
      <c r="F20" s="40">
        <f t="shared" si="2"/>
        <v>895</v>
      </c>
      <c r="G20" s="40">
        <v>295</v>
      </c>
      <c r="H20" s="40">
        <v>600</v>
      </c>
      <c r="I20" s="40">
        <f t="shared" si="3"/>
        <v>257</v>
      </c>
      <c r="J20" s="40">
        <v>29</v>
      </c>
      <c r="K20" s="40">
        <v>35</v>
      </c>
      <c r="L20" s="40">
        <v>109</v>
      </c>
      <c r="M20" s="40">
        <v>84</v>
      </c>
      <c r="N20" s="40">
        <f t="shared" si="4"/>
        <v>19</v>
      </c>
      <c r="O20" s="40">
        <v>9</v>
      </c>
      <c r="P20" s="40">
        <v>10</v>
      </c>
    </row>
    <row r="21" spans="1:16" s="38" customFormat="1" ht="16.5" customHeight="1">
      <c r="A21" s="58"/>
      <c r="B21" s="60" t="s">
        <v>6</v>
      </c>
      <c r="C21" s="147">
        <f t="shared" si="1"/>
        <v>1</v>
      </c>
      <c r="D21" s="39">
        <v>0</v>
      </c>
      <c r="E21" s="40">
        <v>1</v>
      </c>
      <c r="F21" s="40">
        <f t="shared" si="2"/>
        <v>109</v>
      </c>
      <c r="G21" s="40">
        <v>7</v>
      </c>
      <c r="H21" s="40">
        <v>102</v>
      </c>
      <c r="I21" s="40">
        <f t="shared" si="3"/>
        <v>73</v>
      </c>
      <c r="J21" s="40">
        <v>3</v>
      </c>
      <c r="K21" s="40">
        <v>9</v>
      </c>
      <c r="L21" s="40">
        <v>35</v>
      </c>
      <c r="M21" s="40">
        <v>26</v>
      </c>
      <c r="N21" s="40">
        <f t="shared" si="4"/>
        <v>3</v>
      </c>
      <c r="O21" s="40">
        <v>0</v>
      </c>
      <c r="P21" s="40">
        <v>3</v>
      </c>
    </row>
    <row r="22" spans="1:16" s="38" customFormat="1" ht="16.5" customHeight="1">
      <c r="A22" s="58"/>
      <c r="B22" s="60" t="s">
        <v>40</v>
      </c>
      <c r="C22" s="147">
        <f t="shared" si="1"/>
        <v>0</v>
      </c>
      <c r="D22" s="39">
        <v>0</v>
      </c>
      <c r="E22" s="40">
        <v>0</v>
      </c>
      <c r="F22" s="40">
        <f t="shared" si="2"/>
        <v>0</v>
      </c>
      <c r="G22" s="40">
        <v>0</v>
      </c>
      <c r="H22" s="40">
        <v>0</v>
      </c>
      <c r="I22" s="40">
        <f t="shared" si="3"/>
        <v>0</v>
      </c>
      <c r="J22" s="40">
        <v>0</v>
      </c>
      <c r="K22" s="40">
        <v>0</v>
      </c>
      <c r="L22" s="40">
        <v>0</v>
      </c>
      <c r="M22" s="40">
        <v>0</v>
      </c>
      <c r="N22" s="40">
        <f t="shared" si="4"/>
        <v>0</v>
      </c>
      <c r="O22" s="40">
        <v>0</v>
      </c>
      <c r="P22" s="40">
        <v>0</v>
      </c>
    </row>
    <row r="23" spans="1:16" s="38" customFormat="1" ht="16.5" customHeight="1">
      <c r="A23" s="58"/>
      <c r="B23" s="60" t="s">
        <v>7</v>
      </c>
      <c r="C23" s="147">
        <f t="shared" si="1"/>
        <v>3</v>
      </c>
      <c r="D23" s="39">
        <v>1</v>
      </c>
      <c r="E23" s="40">
        <v>2</v>
      </c>
      <c r="F23" s="40">
        <f t="shared" si="2"/>
        <v>109</v>
      </c>
      <c r="G23" s="40">
        <v>24</v>
      </c>
      <c r="H23" s="40">
        <v>85</v>
      </c>
      <c r="I23" s="40">
        <f t="shared" si="3"/>
        <v>176</v>
      </c>
      <c r="J23" s="40">
        <v>4</v>
      </c>
      <c r="K23" s="40">
        <v>14</v>
      </c>
      <c r="L23" s="40">
        <v>74</v>
      </c>
      <c r="M23" s="40">
        <v>84</v>
      </c>
      <c r="N23" s="40">
        <f t="shared" si="4"/>
        <v>14</v>
      </c>
      <c r="O23" s="40">
        <v>4</v>
      </c>
      <c r="P23" s="40">
        <v>10</v>
      </c>
    </row>
    <row r="24" spans="1:16" s="38" customFormat="1" ht="16.5" customHeight="1">
      <c r="A24" s="58"/>
      <c r="B24" s="60" t="s">
        <v>8</v>
      </c>
      <c r="C24" s="147">
        <f t="shared" si="1"/>
        <v>0</v>
      </c>
      <c r="D24" s="39">
        <v>0</v>
      </c>
      <c r="E24" s="40">
        <v>0</v>
      </c>
      <c r="F24" s="40">
        <f t="shared" si="2"/>
        <v>0</v>
      </c>
      <c r="G24" s="40">
        <v>0</v>
      </c>
      <c r="H24" s="40">
        <v>0</v>
      </c>
      <c r="I24" s="40">
        <f t="shared" si="3"/>
        <v>0</v>
      </c>
      <c r="J24" s="40">
        <v>0</v>
      </c>
      <c r="K24" s="40">
        <v>0</v>
      </c>
      <c r="L24" s="40">
        <v>0</v>
      </c>
      <c r="M24" s="40">
        <v>0</v>
      </c>
      <c r="N24" s="40">
        <f t="shared" si="4"/>
        <v>0</v>
      </c>
      <c r="O24" s="40">
        <v>0</v>
      </c>
      <c r="P24" s="40">
        <v>0</v>
      </c>
    </row>
    <row r="25" spans="1:16" s="38" customFormat="1" ht="16.5" customHeight="1">
      <c r="A25" s="58"/>
      <c r="B25" s="60" t="s">
        <v>9</v>
      </c>
      <c r="C25" s="147">
        <f t="shared" si="1"/>
        <v>1</v>
      </c>
      <c r="D25" s="39">
        <v>1</v>
      </c>
      <c r="E25" s="40">
        <v>0</v>
      </c>
      <c r="F25" s="40">
        <f t="shared" si="2"/>
        <v>79</v>
      </c>
      <c r="G25" s="40">
        <v>64</v>
      </c>
      <c r="H25" s="40">
        <v>15</v>
      </c>
      <c r="I25" s="40">
        <f t="shared" si="3"/>
        <v>26</v>
      </c>
      <c r="J25" s="40">
        <v>18</v>
      </c>
      <c r="K25" s="40">
        <v>8</v>
      </c>
      <c r="L25" s="40">
        <v>0</v>
      </c>
      <c r="M25" s="40">
        <v>0</v>
      </c>
      <c r="N25" s="40">
        <f t="shared" si="4"/>
        <v>4</v>
      </c>
      <c r="O25" s="40">
        <v>3</v>
      </c>
      <c r="P25" s="40">
        <v>1</v>
      </c>
    </row>
    <row r="26" spans="1:16" s="38" customFormat="1" ht="16.5" customHeight="1">
      <c r="A26" s="58"/>
      <c r="B26" s="60" t="s">
        <v>10</v>
      </c>
      <c r="C26" s="147">
        <f t="shared" si="1"/>
        <v>0</v>
      </c>
      <c r="D26" s="39">
        <v>0</v>
      </c>
      <c r="E26" s="40">
        <v>0</v>
      </c>
      <c r="F26" s="40">
        <f t="shared" si="2"/>
        <v>0</v>
      </c>
      <c r="G26" s="40">
        <v>0</v>
      </c>
      <c r="H26" s="40">
        <v>0</v>
      </c>
      <c r="I26" s="40">
        <f t="shared" si="3"/>
        <v>0</v>
      </c>
      <c r="J26" s="40">
        <v>0</v>
      </c>
      <c r="K26" s="40">
        <v>0</v>
      </c>
      <c r="L26" s="40">
        <v>0</v>
      </c>
      <c r="M26" s="40">
        <v>0</v>
      </c>
      <c r="N26" s="40">
        <f t="shared" si="4"/>
        <v>0</v>
      </c>
      <c r="O26" s="40">
        <v>0</v>
      </c>
      <c r="P26" s="40">
        <v>0</v>
      </c>
    </row>
    <row r="27" spans="1:16" s="38" customFormat="1" ht="16.5" customHeight="1">
      <c r="A27" s="58"/>
      <c r="B27" s="60" t="s">
        <v>11</v>
      </c>
      <c r="C27" s="147">
        <f t="shared" si="1"/>
        <v>0</v>
      </c>
      <c r="D27" s="39">
        <v>0</v>
      </c>
      <c r="E27" s="40">
        <v>0</v>
      </c>
      <c r="F27" s="40">
        <f t="shared" si="2"/>
        <v>0</v>
      </c>
      <c r="G27" s="40">
        <v>0</v>
      </c>
      <c r="H27" s="40">
        <v>0</v>
      </c>
      <c r="I27" s="40">
        <f t="shared" si="3"/>
        <v>0</v>
      </c>
      <c r="J27" s="40">
        <v>0</v>
      </c>
      <c r="K27" s="40">
        <v>0</v>
      </c>
      <c r="L27" s="40">
        <v>0</v>
      </c>
      <c r="M27" s="40">
        <v>0</v>
      </c>
      <c r="N27" s="40">
        <f t="shared" si="4"/>
        <v>0</v>
      </c>
      <c r="O27" s="40">
        <v>0</v>
      </c>
      <c r="P27" s="40">
        <v>0</v>
      </c>
    </row>
    <row r="28" spans="1:16" s="38" customFormat="1" ht="16.5" customHeight="1">
      <c r="A28" s="58"/>
      <c r="B28" s="60" t="s">
        <v>12</v>
      </c>
      <c r="C28" s="147">
        <f t="shared" si="1"/>
        <v>1</v>
      </c>
      <c r="D28" s="39">
        <v>0</v>
      </c>
      <c r="E28" s="40">
        <v>1</v>
      </c>
      <c r="F28" s="40">
        <f t="shared" si="2"/>
        <v>107</v>
      </c>
      <c r="G28" s="40">
        <v>69</v>
      </c>
      <c r="H28" s="40">
        <v>38</v>
      </c>
      <c r="I28" s="40">
        <f t="shared" si="3"/>
        <v>24</v>
      </c>
      <c r="J28" s="40">
        <v>11</v>
      </c>
      <c r="K28" s="40">
        <v>3</v>
      </c>
      <c r="L28" s="40">
        <v>4</v>
      </c>
      <c r="M28" s="40">
        <v>6</v>
      </c>
      <c r="N28" s="40">
        <f t="shared" si="4"/>
        <v>3</v>
      </c>
      <c r="O28" s="40">
        <v>1</v>
      </c>
      <c r="P28" s="40">
        <v>2</v>
      </c>
    </row>
    <row r="29" spans="1:16" s="38" customFormat="1" ht="16.5" customHeight="1">
      <c r="A29" s="58"/>
      <c r="B29" s="61" t="s">
        <v>27</v>
      </c>
      <c r="C29" s="147">
        <f t="shared" si="1"/>
        <v>1</v>
      </c>
      <c r="D29" s="39">
        <v>0</v>
      </c>
      <c r="E29" s="40">
        <v>1</v>
      </c>
      <c r="F29" s="40">
        <f t="shared" si="2"/>
        <v>2</v>
      </c>
      <c r="G29" s="40">
        <v>0</v>
      </c>
      <c r="H29" s="40">
        <v>2</v>
      </c>
      <c r="I29" s="40">
        <f t="shared" si="3"/>
        <v>2</v>
      </c>
      <c r="J29" s="40">
        <v>0</v>
      </c>
      <c r="K29" s="40">
        <v>2</v>
      </c>
      <c r="L29" s="40">
        <v>0</v>
      </c>
      <c r="M29" s="40">
        <v>0</v>
      </c>
      <c r="N29" s="40">
        <f t="shared" si="4"/>
        <v>0</v>
      </c>
      <c r="O29" s="40">
        <v>0</v>
      </c>
      <c r="P29" s="40">
        <v>0</v>
      </c>
    </row>
    <row r="30" spans="1:16" s="38" customFormat="1" ht="16.5" customHeight="1">
      <c r="A30" s="58"/>
      <c r="B30" s="61" t="s">
        <v>28</v>
      </c>
      <c r="C30" s="147">
        <f t="shared" si="1"/>
        <v>0</v>
      </c>
      <c r="D30" s="39">
        <v>0</v>
      </c>
      <c r="E30" s="40">
        <v>0</v>
      </c>
      <c r="F30" s="40">
        <f t="shared" si="2"/>
        <v>0</v>
      </c>
      <c r="G30" s="40">
        <v>0</v>
      </c>
      <c r="H30" s="40">
        <v>0</v>
      </c>
      <c r="I30" s="40">
        <f t="shared" si="3"/>
        <v>0</v>
      </c>
      <c r="J30" s="40">
        <v>0</v>
      </c>
      <c r="K30" s="40">
        <v>0</v>
      </c>
      <c r="L30" s="40">
        <v>0</v>
      </c>
      <c r="M30" s="40">
        <v>0</v>
      </c>
      <c r="N30" s="40">
        <f t="shared" si="4"/>
        <v>0</v>
      </c>
      <c r="O30" s="40">
        <v>0</v>
      </c>
      <c r="P30" s="40">
        <v>0</v>
      </c>
    </row>
    <row r="31" spans="1:16" s="38" customFormat="1" ht="16.5" customHeight="1">
      <c r="A31" s="58"/>
      <c r="B31" s="61" t="s">
        <v>29</v>
      </c>
      <c r="C31" s="147">
        <f t="shared" si="1"/>
        <v>0</v>
      </c>
      <c r="D31" s="39">
        <v>0</v>
      </c>
      <c r="E31" s="40">
        <v>0</v>
      </c>
      <c r="F31" s="40">
        <f t="shared" si="2"/>
        <v>0</v>
      </c>
      <c r="G31" s="40">
        <v>0</v>
      </c>
      <c r="H31" s="40">
        <v>0</v>
      </c>
      <c r="I31" s="40">
        <f t="shared" si="3"/>
        <v>0</v>
      </c>
      <c r="J31" s="40">
        <v>0</v>
      </c>
      <c r="K31" s="40">
        <v>0</v>
      </c>
      <c r="L31" s="40">
        <v>0</v>
      </c>
      <c r="M31" s="40">
        <v>0</v>
      </c>
      <c r="N31" s="40">
        <f t="shared" si="4"/>
        <v>0</v>
      </c>
      <c r="O31" s="40">
        <v>0</v>
      </c>
      <c r="P31" s="40">
        <v>0</v>
      </c>
    </row>
    <row r="32" spans="1:16" s="38" customFormat="1" ht="16.5" customHeight="1">
      <c r="A32" s="58"/>
      <c r="B32" s="61" t="s">
        <v>30</v>
      </c>
      <c r="C32" s="147">
        <f t="shared" si="1"/>
        <v>0</v>
      </c>
      <c r="D32" s="39">
        <v>0</v>
      </c>
      <c r="E32" s="40">
        <v>0</v>
      </c>
      <c r="F32" s="40">
        <f t="shared" si="2"/>
        <v>0</v>
      </c>
      <c r="G32" s="40">
        <v>0</v>
      </c>
      <c r="H32" s="40">
        <v>0</v>
      </c>
      <c r="I32" s="40">
        <f t="shared" si="3"/>
        <v>0</v>
      </c>
      <c r="J32" s="40">
        <v>0</v>
      </c>
      <c r="K32" s="40">
        <v>0</v>
      </c>
      <c r="L32" s="40">
        <v>0</v>
      </c>
      <c r="M32" s="40">
        <v>0</v>
      </c>
      <c r="N32" s="40">
        <f t="shared" si="4"/>
        <v>0</v>
      </c>
      <c r="O32" s="40">
        <v>0</v>
      </c>
      <c r="P32" s="40">
        <v>0</v>
      </c>
    </row>
    <row r="33" spans="1:16" s="38" customFormat="1" ht="16.5" customHeight="1">
      <c r="A33" s="58"/>
      <c r="B33" s="60" t="s">
        <v>138</v>
      </c>
      <c r="C33" s="147">
        <f t="shared" si="1"/>
        <v>0</v>
      </c>
      <c r="D33" s="39">
        <v>0</v>
      </c>
      <c r="E33" s="40">
        <v>0</v>
      </c>
      <c r="F33" s="40">
        <f>G33+H33</f>
        <v>0</v>
      </c>
      <c r="G33" s="40">
        <v>0</v>
      </c>
      <c r="H33" s="40">
        <v>0</v>
      </c>
      <c r="I33" s="40">
        <f>SUM(J33:M33)</f>
        <v>0</v>
      </c>
      <c r="J33" s="40">
        <v>0</v>
      </c>
      <c r="K33" s="40">
        <v>0</v>
      </c>
      <c r="L33" s="40">
        <v>0</v>
      </c>
      <c r="M33" s="40">
        <v>0</v>
      </c>
      <c r="N33" s="40">
        <f>O33+P33</f>
        <v>0</v>
      </c>
      <c r="O33" s="40">
        <v>0</v>
      </c>
      <c r="P33" s="40">
        <v>0</v>
      </c>
    </row>
    <row r="34" spans="1:16" s="41" customFormat="1" ht="21" customHeight="1">
      <c r="A34" s="184" t="s">
        <v>53</v>
      </c>
      <c r="B34" s="185"/>
      <c r="C34" s="143">
        <f t="shared" si="1"/>
        <v>0</v>
      </c>
      <c r="D34" s="144">
        <f>SUM(D35:D36)</f>
        <v>0</v>
      </c>
      <c r="E34" s="144">
        <f>SUM(E35:E36)</f>
        <v>0</v>
      </c>
      <c r="F34" s="148">
        <f t="shared" si="2"/>
        <v>0</v>
      </c>
      <c r="G34" s="144">
        <f>SUM(G35:G36)</f>
        <v>0</v>
      </c>
      <c r="H34" s="144">
        <f>SUM(H35:H36)</f>
        <v>0</v>
      </c>
      <c r="I34" s="148">
        <f t="shared" si="3"/>
        <v>0</v>
      </c>
      <c r="J34" s="144">
        <f>SUM(J35:J36)</f>
        <v>0</v>
      </c>
      <c r="K34" s="144">
        <f>SUM(K35:K36)</f>
        <v>0</v>
      </c>
      <c r="L34" s="144">
        <f>SUM(L35:L36)</f>
        <v>0</v>
      </c>
      <c r="M34" s="144">
        <f>SUM(M35:M36)</f>
        <v>0</v>
      </c>
      <c r="N34" s="148">
        <f t="shared" si="4"/>
        <v>0</v>
      </c>
      <c r="O34" s="144">
        <f>SUM(O35:O36)</f>
        <v>0</v>
      </c>
      <c r="P34" s="144">
        <f>SUM(P35:P36)</f>
        <v>0</v>
      </c>
    </row>
    <row r="35" spans="1:16" s="38" customFormat="1" ht="16.5" customHeight="1">
      <c r="A35" s="58"/>
      <c r="B35" s="60" t="s">
        <v>13</v>
      </c>
      <c r="C35" s="147">
        <f t="shared" si="1"/>
        <v>0</v>
      </c>
      <c r="D35" s="39">
        <v>0</v>
      </c>
      <c r="E35" s="40">
        <v>0</v>
      </c>
      <c r="F35" s="40">
        <f t="shared" si="2"/>
        <v>0</v>
      </c>
      <c r="G35" s="40">
        <v>0</v>
      </c>
      <c r="H35" s="40">
        <v>0</v>
      </c>
      <c r="I35" s="40">
        <f t="shared" si="3"/>
        <v>0</v>
      </c>
      <c r="J35" s="40">
        <v>0</v>
      </c>
      <c r="K35" s="40">
        <v>0</v>
      </c>
      <c r="L35" s="40">
        <v>0</v>
      </c>
      <c r="M35" s="40">
        <v>0</v>
      </c>
      <c r="N35" s="40">
        <f t="shared" si="4"/>
        <v>0</v>
      </c>
      <c r="O35" s="40">
        <v>0</v>
      </c>
      <c r="P35" s="40">
        <v>0</v>
      </c>
    </row>
    <row r="36" spans="1:16" s="38" customFormat="1" ht="16.5" customHeight="1">
      <c r="A36" s="58"/>
      <c r="B36" s="60" t="s">
        <v>14</v>
      </c>
      <c r="C36" s="147">
        <f t="shared" si="1"/>
        <v>0</v>
      </c>
      <c r="D36" s="39">
        <v>0</v>
      </c>
      <c r="E36" s="40">
        <v>0</v>
      </c>
      <c r="F36" s="40">
        <f t="shared" si="2"/>
        <v>0</v>
      </c>
      <c r="G36" s="40">
        <v>0</v>
      </c>
      <c r="H36" s="40">
        <v>0</v>
      </c>
      <c r="I36" s="40">
        <f t="shared" si="3"/>
        <v>0</v>
      </c>
      <c r="J36" s="40">
        <v>0</v>
      </c>
      <c r="K36" s="40">
        <v>0</v>
      </c>
      <c r="L36" s="40">
        <v>0</v>
      </c>
      <c r="M36" s="40">
        <v>0</v>
      </c>
      <c r="N36" s="40">
        <f t="shared" si="4"/>
        <v>0</v>
      </c>
      <c r="O36" s="40">
        <v>0</v>
      </c>
      <c r="P36" s="40">
        <v>0</v>
      </c>
    </row>
    <row r="37" spans="1:16" s="41" customFormat="1" ht="21" customHeight="1">
      <c r="A37" s="182" t="s">
        <v>52</v>
      </c>
      <c r="B37" s="187"/>
      <c r="C37" s="143">
        <f t="shared" si="1"/>
        <v>0</v>
      </c>
      <c r="D37" s="144">
        <f>SUM(D38:D41)</f>
        <v>0</v>
      </c>
      <c r="E37" s="144">
        <f>SUM(E38:E41)</f>
        <v>0</v>
      </c>
      <c r="F37" s="148">
        <f t="shared" si="2"/>
        <v>0</v>
      </c>
      <c r="G37" s="144">
        <f>SUM(G38:G41)</f>
        <v>0</v>
      </c>
      <c r="H37" s="144">
        <f>SUM(H38:H41)</f>
        <v>0</v>
      </c>
      <c r="I37" s="148">
        <f t="shared" si="3"/>
        <v>0</v>
      </c>
      <c r="J37" s="144">
        <f>SUM(J38:J41)</f>
        <v>0</v>
      </c>
      <c r="K37" s="144">
        <f>SUM(K38:K41)</f>
        <v>0</v>
      </c>
      <c r="L37" s="144">
        <f>SUM(L38:L41)</f>
        <v>0</v>
      </c>
      <c r="M37" s="144">
        <f>SUM(M38:M41)</f>
        <v>0</v>
      </c>
      <c r="N37" s="148">
        <f t="shared" si="4"/>
        <v>0</v>
      </c>
      <c r="O37" s="144">
        <f>SUM(O38:O41)</f>
        <v>0</v>
      </c>
      <c r="P37" s="144">
        <f>SUM(P38:P41)</f>
        <v>0</v>
      </c>
    </row>
    <row r="38" spans="1:16" s="38" customFormat="1" ht="16.5" customHeight="1">
      <c r="A38" s="58"/>
      <c r="B38" s="60" t="s">
        <v>31</v>
      </c>
      <c r="C38" s="147">
        <f t="shared" si="1"/>
        <v>0</v>
      </c>
      <c r="D38" s="39">
        <v>0</v>
      </c>
      <c r="E38" s="40">
        <v>0</v>
      </c>
      <c r="F38" s="40">
        <f t="shared" si="2"/>
        <v>0</v>
      </c>
      <c r="G38" s="40">
        <v>0</v>
      </c>
      <c r="H38" s="40">
        <v>0</v>
      </c>
      <c r="I38" s="40">
        <f t="shared" si="3"/>
        <v>0</v>
      </c>
      <c r="J38" s="40">
        <v>0</v>
      </c>
      <c r="K38" s="40">
        <v>0</v>
      </c>
      <c r="L38" s="40">
        <v>0</v>
      </c>
      <c r="M38" s="40">
        <v>0</v>
      </c>
      <c r="N38" s="40">
        <f t="shared" si="4"/>
        <v>0</v>
      </c>
      <c r="O38" s="40">
        <v>0</v>
      </c>
      <c r="P38" s="40">
        <v>0</v>
      </c>
    </row>
    <row r="39" spans="1:16" s="38" customFormat="1" ht="16.5" customHeight="1">
      <c r="A39" s="58"/>
      <c r="B39" s="60" t="s">
        <v>32</v>
      </c>
      <c r="C39" s="147">
        <f t="shared" si="1"/>
        <v>0</v>
      </c>
      <c r="D39" s="39">
        <v>0</v>
      </c>
      <c r="E39" s="40">
        <v>0</v>
      </c>
      <c r="F39" s="40">
        <f t="shared" si="2"/>
        <v>0</v>
      </c>
      <c r="G39" s="40">
        <v>0</v>
      </c>
      <c r="H39" s="40">
        <v>0</v>
      </c>
      <c r="I39" s="40">
        <f t="shared" si="3"/>
        <v>0</v>
      </c>
      <c r="J39" s="40">
        <v>0</v>
      </c>
      <c r="K39" s="40">
        <v>0</v>
      </c>
      <c r="L39" s="40">
        <v>0</v>
      </c>
      <c r="M39" s="40">
        <v>0</v>
      </c>
      <c r="N39" s="40">
        <f t="shared" si="4"/>
        <v>0</v>
      </c>
      <c r="O39" s="40">
        <v>0</v>
      </c>
      <c r="P39" s="40">
        <v>0</v>
      </c>
    </row>
    <row r="40" spans="1:16" s="38" customFormat="1" ht="16.5" customHeight="1">
      <c r="A40" s="58"/>
      <c r="B40" s="60" t="s">
        <v>33</v>
      </c>
      <c r="C40" s="147">
        <f t="shared" si="1"/>
        <v>0</v>
      </c>
      <c r="D40" s="39">
        <v>0</v>
      </c>
      <c r="E40" s="40">
        <v>0</v>
      </c>
      <c r="F40" s="40">
        <f t="shared" si="2"/>
        <v>0</v>
      </c>
      <c r="G40" s="40">
        <v>0</v>
      </c>
      <c r="H40" s="40">
        <v>0</v>
      </c>
      <c r="I40" s="40">
        <f t="shared" si="3"/>
        <v>0</v>
      </c>
      <c r="J40" s="40">
        <v>0</v>
      </c>
      <c r="K40" s="40">
        <v>0</v>
      </c>
      <c r="L40" s="40">
        <v>0</v>
      </c>
      <c r="M40" s="40">
        <v>0</v>
      </c>
      <c r="N40" s="40">
        <f t="shared" si="4"/>
        <v>0</v>
      </c>
      <c r="O40" s="40">
        <v>0</v>
      </c>
      <c r="P40" s="40">
        <v>0</v>
      </c>
    </row>
    <row r="41" spans="1:16" s="38" customFormat="1" ht="16.5" customHeight="1">
      <c r="A41" s="58"/>
      <c r="B41" s="60" t="s">
        <v>34</v>
      </c>
      <c r="C41" s="147">
        <f t="shared" si="1"/>
        <v>0</v>
      </c>
      <c r="D41" s="39">
        <v>0</v>
      </c>
      <c r="E41" s="40">
        <v>0</v>
      </c>
      <c r="F41" s="40">
        <f t="shared" si="2"/>
        <v>0</v>
      </c>
      <c r="G41" s="40">
        <v>0</v>
      </c>
      <c r="H41" s="40">
        <v>0</v>
      </c>
      <c r="I41" s="40">
        <f t="shared" si="3"/>
        <v>0</v>
      </c>
      <c r="J41" s="40">
        <v>0</v>
      </c>
      <c r="K41" s="40">
        <v>0</v>
      </c>
      <c r="L41" s="40">
        <v>0</v>
      </c>
      <c r="M41" s="40">
        <v>0</v>
      </c>
      <c r="N41" s="40">
        <f t="shared" si="4"/>
        <v>0</v>
      </c>
      <c r="O41" s="40">
        <v>0</v>
      </c>
      <c r="P41" s="40">
        <v>0</v>
      </c>
    </row>
    <row r="42" spans="1:16" s="41" customFormat="1" ht="21" customHeight="1">
      <c r="A42" s="182" t="s">
        <v>51</v>
      </c>
      <c r="B42" s="187"/>
      <c r="C42" s="143">
        <f t="shared" si="1"/>
        <v>0</v>
      </c>
      <c r="D42" s="144">
        <f>D43</f>
        <v>0</v>
      </c>
      <c r="E42" s="144">
        <f>E43</f>
        <v>0</v>
      </c>
      <c r="F42" s="148">
        <f t="shared" si="2"/>
        <v>0</v>
      </c>
      <c r="G42" s="144">
        <f>G43</f>
        <v>0</v>
      </c>
      <c r="H42" s="144">
        <f>H43</f>
        <v>0</v>
      </c>
      <c r="I42" s="148">
        <f t="shared" si="3"/>
        <v>0</v>
      </c>
      <c r="J42" s="144">
        <f>J43</f>
        <v>0</v>
      </c>
      <c r="K42" s="144">
        <f>K43</f>
        <v>0</v>
      </c>
      <c r="L42" s="144">
        <f>L43</f>
        <v>0</v>
      </c>
      <c r="M42" s="144">
        <f>M43</f>
        <v>0</v>
      </c>
      <c r="N42" s="148">
        <f t="shared" si="4"/>
        <v>0</v>
      </c>
      <c r="O42" s="144">
        <f>O43</f>
        <v>0</v>
      </c>
      <c r="P42" s="144">
        <f>P43</f>
        <v>0</v>
      </c>
    </row>
    <row r="43" spans="1:16" s="38" customFormat="1" ht="16.5" customHeight="1">
      <c r="A43" s="58"/>
      <c r="B43" s="60" t="s">
        <v>15</v>
      </c>
      <c r="C43" s="147">
        <f t="shared" si="1"/>
        <v>0</v>
      </c>
      <c r="D43" s="39">
        <v>0</v>
      </c>
      <c r="E43" s="40">
        <v>0</v>
      </c>
      <c r="F43" s="40">
        <f t="shared" si="2"/>
        <v>0</v>
      </c>
      <c r="G43" s="40">
        <v>0</v>
      </c>
      <c r="H43" s="40">
        <v>0</v>
      </c>
      <c r="I43" s="40">
        <f t="shared" si="3"/>
        <v>0</v>
      </c>
      <c r="J43" s="40">
        <v>0</v>
      </c>
      <c r="K43" s="40">
        <v>0</v>
      </c>
      <c r="L43" s="40">
        <v>0</v>
      </c>
      <c r="M43" s="40">
        <v>0</v>
      </c>
      <c r="N43" s="40">
        <f t="shared" si="4"/>
        <v>0</v>
      </c>
      <c r="O43" s="40">
        <v>0</v>
      </c>
      <c r="P43" s="40">
        <v>0</v>
      </c>
    </row>
    <row r="44" spans="1:16" s="41" customFormat="1" ht="21" customHeight="1">
      <c r="A44" s="182" t="s">
        <v>50</v>
      </c>
      <c r="B44" s="187"/>
      <c r="C44" s="143">
        <f t="shared" si="1"/>
        <v>0</v>
      </c>
      <c r="D44" s="144">
        <f>SUM(D45:D46)</f>
        <v>0</v>
      </c>
      <c r="E44" s="144">
        <f>SUM(E45:E46)</f>
        <v>0</v>
      </c>
      <c r="F44" s="148">
        <f t="shared" si="2"/>
        <v>0</v>
      </c>
      <c r="G44" s="144">
        <f>SUM(G45:G46)</f>
        <v>0</v>
      </c>
      <c r="H44" s="144">
        <f>SUM(H45:H46)</f>
        <v>0</v>
      </c>
      <c r="I44" s="148">
        <f t="shared" si="3"/>
        <v>0</v>
      </c>
      <c r="J44" s="144">
        <f>SUM(J45:J46)</f>
        <v>0</v>
      </c>
      <c r="K44" s="144">
        <f>SUM(K45:K46)</f>
        <v>0</v>
      </c>
      <c r="L44" s="144">
        <f>SUM(L45:L46)</f>
        <v>0</v>
      </c>
      <c r="M44" s="144">
        <f>SUM(M45:M46)</f>
        <v>0</v>
      </c>
      <c r="N44" s="148">
        <f t="shared" si="4"/>
        <v>0</v>
      </c>
      <c r="O44" s="144">
        <f>SUM(O45:O46)</f>
        <v>0</v>
      </c>
      <c r="P44" s="144">
        <f>SUM(P45:P46)</f>
        <v>0</v>
      </c>
    </row>
    <row r="45" spans="1:16" s="38" customFormat="1" ht="16.5" customHeight="1">
      <c r="A45" s="58"/>
      <c r="B45" s="60" t="s">
        <v>16</v>
      </c>
      <c r="C45" s="147">
        <f t="shared" si="1"/>
        <v>0</v>
      </c>
      <c r="D45" s="39">
        <v>0</v>
      </c>
      <c r="E45" s="40">
        <v>0</v>
      </c>
      <c r="F45" s="40">
        <f t="shared" si="2"/>
        <v>0</v>
      </c>
      <c r="G45" s="40">
        <v>0</v>
      </c>
      <c r="H45" s="40">
        <v>0</v>
      </c>
      <c r="I45" s="40">
        <f t="shared" si="3"/>
        <v>0</v>
      </c>
      <c r="J45" s="40">
        <v>0</v>
      </c>
      <c r="K45" s="40">
        <v>0</v>
      </c>
      <c r="L45" s="40">
        <v>0</v>
      </c>
      <c r="M45" s="40">
        <v>0</v>
      </c>
      <c r="N45" s="40">
        <f t="shared" si="4"/>
        <v>0</v>
      </c>
      <c r="O45" s="40">
        <v>0</v>
      </c>
      <c r="P45" s="40">
        <v>0</v>
      </c>
    </row>
    <row r="46" spans="1:16" s="38" customFormat="1" ht="16.5" customHeight="1">
      <c r="A46" s="58"/>
      <c r="B46" s="60" t="s">
        <v>17</v>
      </c>
      <c r="C46" s="147">
        <f t="shared" ref="C46:C64" si="5">SUM(D46:E46)</f>
        <v>0</v>
      </c>
      <c r="D46" s="39">
        <v>0</v>
      </c>
      <c r="E46" s="40">
        <v>0</v>
      </c>
      <c r="F46" s="40">
        <f t="shared" si="2"/>
        <v>0</v>
      </c>
      <c r="G46" s="40">
        <v>0</v>
      </c>
      <c r="H46" s="40">
        <v>0</v>
      </c>
      <c r="I46" s="40">
        <f t="shared" si="3"/>
        <v>0</v>
      </c>
      <c r="J46" s="40">
        <v>0</v>
      </c>
      <c r="K46" s="40">
        <v>0</v>
      </c>
      <c r="L46" s="40">
        <v>0</v>
      </c>
      <c r="M46" s="40">
        <v>0</v>
      </c>
      <c r="N46" s="40">
        <f t="shared" si="4"/>
        <v>0</v>
      </c>
      <c r="O46" s="40">
        <v>0</v>
      </c>
      <c r="P46" s="40">
        <v>0</v>
      </c>
    </row>
    <row r="47" spans="1:16" s="41" customFormat="1" ht="21" customHeight="1">
      <c r="A47" s="182" t="s">
        <v>49</v>
      </c>
      <c r="B47" s="187"/>
      <c r="C47" s="143">
        <f t="shared" si="5"/>
        <v>0</v>
      </c>
      <c r="D47" s="144">
        <f>SUM(D48:D50)</f>
        <v>0</v>
      </c>
      <c r="E47" s="144">
        <f>SUM(E48:E50)</f>
        <v>0</v>
      </c>
      <c r="F47" s="148">
        <f t="shared" ref="F47:F64" si="6">G47+H47</f>
        <v>0</v>
      </c>
      <c r="G47" s="144">
        <f>SUM(G48:G50)</f>
        <v>0</v>
      </c>
      <c r="H47" s="144">
        <f>SUM(H48:H50)</f>
        <v>0</v>
      </c>
      <c r="I47" s="148">
        <f t="shared" ref="I47:I64" si="7">SUM(J47:M47)</f>
        <v>0</v>
      </c>
      <c r="J47" s="144">
        <f>SUM(J48:J50)</f>
        <v>0</v>
      </c>
      <c r="K47" s="144">
        <f>SUM(K48:K50)</f>
        <v>0</v>
      </c>
      <c r="L47" s="144">
        <f>SUM(L48:L50)</f>
        <v>0</v>
      </c>
      <c r="M47" s="144">
        <f>SUM(M48:M50)</f>
        <v>0</v>
      </c>
      <c r="N47" s="148">
        <f t="shared" ref="N47:N64" si="8">O47+P47</f>
        <v>0</v>
      </c>
      <c r="O47" s="144">
        <f>SUM(O48:O50)</f>
        <v>0</v>
      </c>
      <c r="P47" s="144">
        <f>SUM(P48:P50)</f>
        <v>0</v>
      </c>
    </row>
    <row r="48" spans="1:16" s="38" customFormat="1" ht="16.5" customHeight="1">
      <c r="A48" s="58"/>
      <c r="B48" s="60" t="s">
        <v>18</v>
      </c>
      <c r="C48" s="147">
        <f t="shared" si="5"/>
        <v>0</v>
      </c>
      <c r="D48" s="39">
        <v>0</v>
      </c>
      <c r="E48" s="40">
        <v>0</v>
      </c>
      <c r="F48" s="40">
        <f t="shared" si="6"/>
        <v>0</v>
      </c>
      <c r="G48" s="40">
        <v>0</v>
      </c>
      <c r="H48" s="40">
        <v>0</v>
      </c>
      <c r="I48" s="40">
        <f t="shared" si="7"/>
        <v>0</v>
      </c>
      <c r="J48" s="40">
        <v>0</v>
      </c>
      <c r="K48" s="40">
        <v>0</v>
      </c>
      <c r="L48" s="40">
        <v>0</v>
      </c>
      <c r="M48" s="40">
        <v>0</v>
      </c>
      <c r="N48" s="40">
        <f t="shared" si="8"/>
        <v>0</v>
      </c>
      <c r="O48" s="40">
        <v>0</v>
      </c>
      <c r="P48" s="40">
        <v>0</v>
      </c>
    </row>
    <row r="49" spans="1:16" s="38" customFormat="1" ht="16.5" customHeight="1">
      <c r="A49" s="58"/>
      <c r="B49" s="60" t="s">
        <v>19</v>
      </c>
      <c r="C49" s="147">
        <f t="shared" si="5"/>
        <v>0</v>
      </c>
      <c r="D49" s="39">
        <v>0</v>
      </c>
      <c r="E49" s="40">
        <v>0</v>
      </c>
      <c r="F49" s="40">
        <f t="shared" si="6"/>
        <v>0</v>
      </c>
      <c r="G49" s="40">
        <v>0</v>
      </c>
      <c r="H49" s="40">
        <v>0</v>
      </c>
      <c r="I49" s="40">
        <f t="shared" si="7"/>
        <v>0</v>
      </c>
      <c r="J49" s="40">
        <v>0</v>
      </c>
      <c r="K49" s="40">
        <v>0</v>
      </c>
      <c r="L49" s="40">
        <v>0</v>
      </c>
      <c r="M49" s="40">
        <v>0</v>
      </c>
      <c r="N49" s="40">
        <f t="shared" si="8"/>
        <v>0</v>
      </c>
      <c r="O49" s="40">
        <v>0</v>
      </c>
      <c r="P49" s="40">
        <v>0</v>
      </c>
    </row>
    <row r="50" spans="1:16" s="38" customFormat="1" ht="16.5" customHeight="1">
      <c r="A50" s="58"/>
      <c r="B50" s="60" t="s">
        <v>20</v>
      </c>
      <c r="C50" s="147">
        <f t="shared" si="5"/>
        <v>0</v>
      </c>
      <c r="D50" s="39">
        <v>0</v>
      </c>
      <c r="E50" s="40">
        <v>0</v>
      </c>
      <c r="F50" s="40">
        <f t="shared" si="6"/>
        <v>0</v>
      </c>
      <c r="G50" s="40">
        <v>0</v>
      </c>
      <c r="H50" s="40">
        <v>0</v>
      </c>
      <c r="I50" s="40">
        <f t="shared" si="7"/>
        <v>0</v>
      </c>
      <c r="J50" s="40">
        <v>0</v>
      </c>
      <c r="K50" s="40">
        <v>0</v>
      </c>
      <c r="L50" s="40">
        <v>0</v>
      </c>
      <c r="M50" s="40">
        <v>0</v>
      </c>
      <c r="N50" s="40">
        <f t="shared" si="8"/>
        <v>0</v>
      </c>
      <c r="O50" s="40">
        <v>0</v>
      </c>
      <c r="P50" s="40">
        <v>0</v>
      </c>
    </row>
    <row r="51" spans="1:16" s="41" customFormat="1" ht="21" customHeight="1">
      <c r="A51" s="182" t="s">
        <v>48</v>
      </c>
      <c r="B51" s="187"/>
      <c r="C51" s="143">
        <f t="shared" si="5"/>
        <v>0</v>
      </c>
      <c r="D51" s="144">
        <f>SUM(D52:D54)</f>
        <v>0</v>
      </c>
      <c r="E51" s="144">
        <f>SUM(E52:E54)</f>
        <v>0</v>
      </c>
      <c r="F51" s="148">
        <f t="shared" si="6"/>
        <v>0</v>
      </c>
      <c r="G51" s="144">
        <f>SUM(G52:G54)</f>
        <v>0</v>
      </c>
      <c r="H51" s="144">
        <f>SUM(H52:H54)</f>
        <v>0</v>
      </c>
      <c r="I51" s="148">
        <f t="shared" si="7"/>
        <v>0</v>
      </c>
      <c r="J51" s="144">
        <f>SUM(J52:J54)</f>
        <v>0</v>
      </c>
      <c r="K51" s="144">
        <f>SUM(K52:K54)</f>
        <v>0</v>
      </c>
      <c r="L51" s="144">
        <f>SUM(L52:L54)</f>
        <v>0</v>
      </c>
      <c r="M51" s="144">
        <f>SUM(M52:M54)</f>
        <v>0</v>
      </c>
      <c r="N51" s="148">
        <f t="shared" si="8"/>
        <v>0</v>
      </c>
      <c r="O51" s="144">
        <f>SUM(O52:O54)</f>
        <v>0</v>
      </c>
      <c r="P51" s="144">
        <f>SUM(P52:P54)</f>
        <v>0</v>
      </c>
    </row>
    <row r="52" spans="1:16" s="38" customFormat="1" ht="16.5" customHeight="1">
      <c r="A52" s="58"/>
      <c r="B52" s="60" t="s">
        <v>21</v>
      </c>
      <c r="C52" s="147">
        <f t="shared" si="5"/>
        <v>0</v>
      </c>
      <c r="D52" s="39">
        <v>0</v>
      </c>
      <c r="E52" s="40">
        <v>0</v>
      </c>
      <c r="F52" s="40">
        <f t="shared" si="6"/>
        <v>0</v>
      </c>
      <c r="G52" s="40">
        <v>0</v>
      </c>
      <c r="H52" s="40">
        <v>0</v>
      </c>
      <c r="I52" s="40">
        <f t="shared" si="7"/>
        <v>0</v>
      </c>
      <c r="J52" s="40">
        <v>0</v>
      </c>
      <c r="K52" s="40">
        <v>0</v>
      </c>
      <c r="L52" s="40">
        <v>0</v>
      </c>
      <c r="M52" s="40">
        <v>0</v>
      </c>
      <c r="N52" s="40">
        <f t="shared" si="8"/>
        <v>0</v>
      </c>
      <c r="O52" s="40">
        <v>0</v>
      </c>
      <c r="P52" s="40">
        <v>0</v>
      </c>
    </row>
    <row r="53" spans="1:16" s="38" customFormat="1" ht="16.5" customHeight="1">
      <c r="A53" s="58"/>
      <c r="B53" s="60" t="s">
        <v>22</v>
      </c>
      <c r="C53" s="147">
        <f t="shared" si="5"/>
        <v>0</v>
      </c>
      <c r="D53" s="39">
        <v>0</v>
      </c>
      <c r="E53" s="40">
        <v>0</v>
      </c>
      <c r="F53" s="40">
        <f t="shared" si="6"/>
        <v>0</v>
      </c>
      <c r="G53" s="40">
        <v>0</v>
      </c>
      <c r="H53" s="40">
        <v>0</v>
      </c>
      <c r="I53" s="40">
        <f t="shared" si="7"/>
        <v>0</v>
      </c>
      <c r="J53" s="40">
        <v>0</v>
      </c>
      <c r="K53" s="40">
        <v>0</v>
      </c>
      <c r="L53" s="40">
        <v>0</v>
      </c>
      <c r="M53" s="40">
        <v>0</v>
      </c>
      <c r="N53" s="40">
        <f t="shared" si="8"/>
        <v>0</v>
      </c>
      <c r="O53" s="40">
        <v>0</v>
      </c>
      <c r="P53" s="40">
        <v>0</v>
      </c>
    </row>
    <row r="54" spans="1:16" s="38" customFormat="1" ht="16.5" customHeight="1">
      <c r="A54" s="58"/>
      <c r="B54" s="60" t="s">
        <v>23</v>
      </c>
      <c r="C54" s="147">
        <f t="shared" si="5"/>
        <v>0</v>
      </c>
      <c r="D54" s="39">
        <v>0</v>
      </c>
      <c r="E54" s="40">
        <v>0</v>
      </c>
      <c r="F54" s="40">
        <f t="shared" si="6"/>
        <v>0</v>
      </c>
      <c r="G54" s="40">
        <v>0</v>
      </c>
      <c r="H54" s="40">
        <v>0</v>
      </c>
      <c r="I54" s="40">
        <f t="shared" si="7"/>
        <v>0</v>
      </c>
      <c r="J54" s="40">
        <v>0</v>
      </c>
      <c r="K54" s="40">
        <v>0</v>
      </c>
      <c r="L54" s="40">
        <v>0</v>
      </c>
      <c r="M54" s="40">
        <v>0</v>
      </c>
      <c r="N54" s="40">
        <f t="shared" si="8"/>
        <v>0</v>
      </c>
      <c r="O54" s="40">
        <v>0</v>
      </c>
      <c r="P54" s="40">
        <v>0</v>
      </c>
    </row>
    <row r="55" spans="1:16" s="42" customFormat="1" ht="21" customHeight="1">
      <c r="A55" s="182" t="s">
        <v>47</v>
      </c>
      <c r="B55" s="187"/>
      <c r="C55" s="143">
        <f t="shared" si="5"/>
        <v>0</v>
      </c>
      <c r="D55" s="144">
        <f>SUM(D56:D57)</f>
        <v>0</v>
      </c>
      <c r="E55" s="144">
        <f>SUM(E56:E57)</f>
        <v>0</v>
      </c>
      <c r="F55" s="148">
        <f t="shared" si="6"/>
        <v>0</v>
      </c>
      <c r="G55" s="144">
        <f>SUM(G56:G57)</f>
        <v>0</v>
      </c>
      <c r="H55" s="144">
        <f>SUM(H56:H57)</f>
        <v>0</v>
      </c>
      <c r="I55" s="148">
        <f t="shared" si="7"/>
        <v>0</v>
      </c>
      <c r="J55" s="144">
        <f>SUM(J56:J57)</f>
        <v>0</v>
      </c>
      <c r="K55" s="144">
        <f>SUM(K56:K57)</f>
        <v>0</v>
      </c>
      <c r="L55" s="144">
        <f>SUM(L56:L57)</f>
        <v>0</v>
      </c>
      <c r="M55" s="144">
        <f>SUM(M56:M57)</f>
        <v>0</v>
      </c>
      <c r="N55" s="148">
        <f t="shared" si="8"/>
        <v>0</v>
      </c>
      <c r="O55" s="144">
        <f>SUM(O56:O57)</f>
        <v>0</v>
      </c>
      <c r="P55" s="144">
        <f>SUM(P56:P57)</f>
        <v>0</v>
      </c>
    </row>
    <row r="56" spans="1:16" s="38" customFormat="1" ht="16.5" customHeight="1">
      <c r="A56" s="58"/>
      <c r="B56" s="60" t="s">
        <v>24</v>
      </c>
      <c r="C56" s="147">
        <f t="shared" si="5"/>
        <v>0</v>
      </c>
      <c r="D56" s="39">
        <v>0</v>
      </c>
      <c r="E56" s="40">
        <v>0</v>
      </c>
      <c r="F56" s="40">
        <f t="shared" si="6"/>
        <v>0</v>
      </c>
      <c r="G56" s="40">
        <v>0</v>
      </c>
      <c r="H56" s="40">
        <v>0</v>
      </c>
      <c r="I56" s="40">
        <f t="shared" si="7"/>
        <v>0</v>
      </c>
      <c r="J56" s="40">
        <v>0</v>
      </c>
      <c r="K56" s="40">
        <v>0</v>
      </c>
      <c r="L56" s="40">
        <v>0</v>
      </c>
      <c r="M56" s="40">
        <v>0</v>
      </c>
      <c r="N56" s="40">
        <f t="shared" si="8"/>
        <v>0</v>
      </c>
      <c r="O56" s="40">
        <v>0</v>
      </c>
      <c r="P56" s="40">
        <v>0</v>
      </c>
    </row>
    <row r="57" spans="1:16" s="43" customFormat="1" ht="16.5" customHeight="1">
      <c r="A57" s="58"/>
      <c r="B57" s="60" t="s">
        <v>35</v>
      </c>
      <c r="C57" s="147">
        <f t="shared" si="5"/>
        <v>0</v>
      </c>
      <c r="D57" s="39">
        <v>0</v>
      </c>
      <c r="E57" s="40">
        <v>0</v>
      </c>
      <c r="F57" s="40">
        <f t="shared" si="6"/>
        <v>0</v>
      </c>
      <c r="G57" s="40">
        <v>0</v>
      </c>
      <c r="H57" s="40">
        <v>0</v>
      </c>
      <c r="I57" s="40">
        <f t="shared" si="7"/>
        <v>0</v>
      </c>
      <c r="J57" s="40">
        <v>0</v>
      </c>
      <c r="K57" s="40">
        <v>0</v>
      </c>
      <c r="L57" s="40">
        <v>0</v>
      </c>
      <c r="M57" s="40">
        <v>0</v>
      </c>
      <c r="N57" s="40">
        <f t="shared" si="8"/>
        <v>0</v>
      </c>
      <c r="O57" s="40">
        <v>0</v>
      </c>
      <c r="P57" s="40">
        <v>0</v>
      </c>
    </row>
    <row r="58" spans="1:16" s="41" customFormat="1" ht="21" customHeight="1">
      <c r="A58" s="182" t="s">
        <v>46</v>
      </c>
      <c r="B58" s="186"/>
      <c r="C58" s="143">
        <f t="shared" si="5"/>
        <v>0</v>
      </c>
      <c r="D58" s="144">
        <f>SUM(D59:D60)</f>
        <v>0</v>
      </c>
      <c r="E58" s="144">
        <f>SUM(E59:E60)</f>
        <v>0</v>
      </c>
      <c r="F58" s="148">
        <f t="shared" si="6"/>
        <v>0</v>
      </c>
      <c r="G58" s="144">
        <f>SUM(G59:G60)</f>
        <v>0</v>
      </c>
      <c r="H58" s="144">
        <f>SUM(H59:H60)</f>
        <v>0</v>
      </c>
      <c r="I58" s="148">
        <f t="shared" si="7"/>
        <v>0</v>
      </c>
      <c r="J58" s="144">
        <f>SUM(J59:J60)</f>
        <v>0</v>
      </c>
      <c r="K58" s="144">
        <f>SUM(K59:K60)</f>
        <v>0</v>
      </c>
      <c r="L58" s="144">
        <f>SUM(L59:L60)</f>
        <v>0</v>
      </c>
      <c r="M58" s="144">
        <f>SUM(M59:M60)</f>
        <v>0</v>
      </c>
      <c r="N58" s="148">
        <f t="shared" si="8"/>
        <v>0</v>
      </c>
      <c r="O58" s="144">
        <f>SUM(O59:O60)</f>
        <v>0</v>
      </c>
      <c r="P58" s="144">
        <f>SUM(P59:P60)</f>
        <v>0</v>
      </c>
    </row>
    <row r="59" spans="1:16" s="38" customFormat="1" ht="16.5" customHeight="1">
      <c r="A59" s="62"/>
      <c r="B59" s="60" t="s">
        <v>25</v>
      </c>
      <c r="C59" s="147">
        <f t="shared" si="5"/>
        <v>0</v>
      </c>
      <c r="D59" s="39">
        <v>0</v>
      </c>
      <c r="E59" s="40">
        <v>0</v>
      </c>
      <c r="F59" s="40">
        <f t="shared" si="6"/>
        <v>0</v>
      </c>
      <c r="G59" s="40">
        <v>0</v>
      </c>
      <c r="H59" s="40">
        <v>0</v>
      </c>
      <c r="I59" s="40">
        <f t="shared" si="7"/>
        <v>0</v>
      </c>
      <c r="J59" s="40">
        <v>0</v>
      </c>
      <c r="K59" s="40">
        <v>0</v>
      </c>
      <c r="L59" s="40">
        <v>0</v>
      </c>
      <c r="M59" s="40">
        <v>0</v>
      </c>
      <c r="N59" s="40">
        <f t="shared" si="8"/>
        <v>0</v>
      </c>
      <c r="O59" s="40">
        <v>0</v>
      </c>
      <c r="P59" s="40">
        <v>0</v>
      </c>
    </row>
    <row r="60" spans="1:16" s="38" customFormat="1" ht="16.5" customHeight="1">
      <c r="A60" s="62"/>
      <c r="B60" s="60" t="s">
        <v>36</v>
      </c>
      <c r="C60" s="147">
        <f t="shared" si="5"/>
        <v>0</v>
      </c>
      <c r="D60" s="39">
        <v>0</v>
      </c>
      <c r="E60" s="40">
        <v>0</v>
      </c>
      <c r="F60" s="40">
        <f t="shared" si="6"/>
        <v>0</v>
      </c>
      <c r="G60" s="40">
        <v>0</v>
      </c>
      <c r="H60" s="40">
        <v>0</v>
      </c>
      <c r="I60" s="40">
        <f t="shared" si="7"/>
        <v>0</v>
      </c>
      <c r="J60" s="40">
        <v>0</v>
      </c>
      <c r="K60" s="40">
        <v>0</v>
      </c>
      <c r="L60" s="40">
        <v>0</v>
      </c>
      <c r="M60" s="40">
        <v>0</v>
      </c>
      <c r="N60" s="40">
        <f t="shared" si="8"/>
        <v>0</v>
      </c>
      <c r="O60" s="40">
        <v>0</v>
      </c>
      <c r="P60" s="40">
        <v>0</v>
      </c>
    </row>
    <row r="61" spans="1:16" s="38" customFormat="1" ht="21" customHeight="1">
      <c r="A61" s="182" t="s">
        <v>45</v>
      </c>
      <c r="B61" s="187"/>
      <c r="C61" s="143">
        <f t="shared" si="5"/>
        <v>0</v>
      </c>
      <c r="D61" s="144">
        <f>D62</f>
        <v>0</v>
      </c>
      <c r="E61" s="144">
        <f>E62</f>
        <v>0</v>
      </c>
      <c r="F61" s="148">
        <f t="shared" si="6"/>
        <v>0</v>
      </c>
      <c r="G61" s="144">
        <f>G62</f>
        <v>0</v>
      </c>
      <c r="H61" s="144">
        <f>H62</f>
        <v>0</v>
      </c>
      <c r="I61" s="148">
        <f t="shared" si="7"/>
        <v>0</v>
      </c>
      <c r="J61" s="144">
        <f>J62</f>
        <v>0</v>
      </c>
      <c r="K61" s="144">
        <f>K62</f>
        <v>0</v>
      </c>
      <c r="L61" s="144">
        <f>L62</f>
        <v>0</v>
      </c>
      <c r="M61" s="144">
        <f>M62</f>
        <v>0</v>
      </c>
      <c r="N61" s="148">
        <f t="shared" si="8"/>
        <v>0</v>
      </c>
      <c r="O61" s="144">
        <f>O62</f>
        <v>0</v>
      </c>
      <c r="P61" s="144">
        <f>P62</f>
        <v>0</v>
      </c>
    </row>
    <row r="62" spans="1:16" s="41" customFormat="1" ht="16.5" customHeight="1">
      <c r="A62" s="62"/>
      <c r="B62" s="60" t="s">
        <v>26</v>
      </c>
      <c r="C62" s="147">
        <f t="shared" si="5"/>
        <v>0</v>
      </c>
      <c r="D62" s="39">
        <v>0</v>
      </c>
      <c r="E62" s="40">
        <v>0</v>
      </c>
      <c r="F62" s="40">
        <f t="shared" si="6"/>
        <v>0</v>
      </c>
      <c r="G62" s="40">
        <v>0</v>
      </c>
      <c r="H62" s="40">
        <v>0</v>
      </c>
      <c r="I62" s="40">
        <f t="shared" si="7"/>
        <v>0</v>
      </c>
      <c r="J62" s="40">
        <v>0</v>
      </c>
      <c r="K62" s="40">
        <v>0</v>
      </c>
      <c r="L62" s="40">
        <v>0</v>
      </c>
      <c r="M62" s="40">
        <v>0</v>
      </c>
      <c r="N62" s="40">
        <f t="shared" si="8"/>
        <v>0</v>
      </c>
      <c r="O62" s="40">
        <v>0</v>
      </c>
      <c r="P62" s="40">
        <v>0</v>
      </c>
    </row>
    <row r="63" spans="1:16" s="38" customFormat="1" ht="21" customHeight="1">
      <c r="A63" s="182" t="s">
        <v>44</v>
      </c>
      <c r="B63" s="186"/>
      <c r="C63" s="143">
        <f t="shared" si="5"/>
        <v>0</v>
      </c>
      <c r="D63" s="144">
        <f>D64</f>
        <v>0</v>
      </c>
      <c r="E63" s="144">
        <f>E64</f>
        <v>0</v>
      </c>
      <c r="F63" s="148">
        <f t="shared" si="6"/>
        <v>0</v>
      </c>
      <c r="G63" s="144">
        <f>G64</f>
        <v>0</v>
      </c>
      <c r="H63" s="144">
        <f>H64</f>
        <v>0</v>
      </c>
      <c r="I63" s="148">
        <f t="shared" si="7"/>
        <v>0</v>
      </c>
      <c r="J63" s="144">
        <f>J64</f>
        <v>0</v>
      </c>
      <c r="K63" s="144">
        <f>K64</f>
        <v>0</v>
      </c>
      <c r="L63" s="144">
        <f>L64</f>
        <v>0</v>
      </c>
      <c r="M63" s="144">
        <f>M64</f>
        <v>0</v>
      </c>
      <c r="N63" s="148">
        <f t="shared" si="8"/>
        <v>0</v>
      </c>
      <c r="O63" s="144">
        <f>O64</f>
        <v>0</v>
      </c>
      <c r="P63" s="144">
        <f>P64</f>
        <v>0</v>
      </c>
    </row>
    <row r="64" spans="1:16" s="41" customFormat="1" ht="16.5" customHeight="1">
      <c r="A64" s="62"/>
      <c r="B64" s="60" t="s">
        <v>37</v>
      </c>
      <c r="C64" s="147">
        <f t="shared" si="5"/>
        <v>0</v>
      </c>
      <c r="D64" s="39">
        <v>0</v>
      </c>
      <c r="E64" s="40">
        <v>0</v>
      </c>
      <c r="F64" s="40">
        <f t="shared" si="6"/>
        <v>0</v>
      </c>
      <c r="G64" s="40">
        <v>0</v>
      </c>
      <c r="H64" s="40">
        <v>0</v>
      </c>
      <c r="I64" s="40">
        <f t="shared" si="7"/>
        <v>0</v>
      </c>
      <c r="J64" s="40">
        <v>0</v>
      </c>
      <c r="K64" s="40">
        <v>0</v>
      </c>
      <c r="L64" s="40">
        <v>0</v>
      </c>
      <c r="M64" s="40">
        <v>0</v>
      </c>
      <c r="N64" s="40">
        <f t="shared" si="8"/>
        <v>0</v>
      </c>
      <c r="O64" s="40">
        <v>0</v>
      </c>
      <c r="P64" s="40">
        <v>0</v>
      </c>
    </row>
    <row r="65" spans="1:16" ht="16.5" customHeight="1">
      <c r="A65" s="11"/>
      <c r="B65" s="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ht="15.95" customHeight="1">
      <c r="B66" s="8"/>
      <c r="C66" s="8"/>
      <c r="D66" s="8"/>
      <c r="E66" s="8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</row>
    <row r="67" spans="1:16" ht="14.25" customHeight="1">
      <c r="B67" s="8"/>
      <c r="C67" s="8"/>
      <c r="D67" s="8"/>
      <c r="E67" s="2"/>
      <c r="F67" s="2"/>
      <c r="G67" s="2"/>
    </row>
    <row r="68" spans="1:16" ht="14.25" customHeight="1">
      <c r="B68" s="5"/>
      <c r="C68" s="5"/>
      <c r="D68" s="5"/>
    </row>
    <row r="69" spans="1:16" s="4" customFormat="1" ht="14.25" customHeight="1">
      <c r="A69" s="1"/>
      <c r="B69" s="5"/>
      <c r="C69" s="5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4.25" customHeight="1"/>
    <row r="71" spans="1:16" s="3" customFormat="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4.25" customHeight="1"/>
    <row r="73" spans="1:16" ht="14.25" customHeight="1"/>
    <row r="74" spans="1:16" ht="14.25" customHeight="1"/>
    <row r="75" spans="1:16" s="2" customFormat="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s="2" customFormat="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</sheetData>
  <mergeCells count="17">
    <mergeCell ref="A14:B14"/>
    <mergeCell ref="A34:B34"/>
    <mergeCell ref="A63:B63"/>
    <mergeCell ref="A61:B61"/>
    <mergeCell ref="A58:B58"/>
    <mergeCell ref="A37:B37"/>
    <mergeCell ref="A47:B47"/>
    <mergeCell ref="A51:B51"/>
    <mergeCell ref="A55:B55"/>
    <mergeCell ref="A42:B42"/>
    <mergeCell ref="A44:B44"/>
    <mergeCell ref="C4:E5"/>
    <mergeCell ref="F4:H5"/>
    <mergeCell ref="N4:P5"/>
    <mergeCell ref="I5:I6"/>
    <mergeCell ref="A1:P1"/>
    <mergeCell ref="A4:B6"/>
  </mergeCells>
  <phoneticPr fontId="21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70" fitToWidth="0" fitToHeight="0" orientation="portrait" r:id="rId1"/>
  <headerFooter alignWithMargins="0"/>
  <rowBreaks count="1" manualBreakCount="1">
    <brk id="7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2">
    <tabColor theme="3" tint="0.59999389629810485"/>
  </sheetPr>
  <dimension ref="A1:AR88"/>
  <sheetViews>
    <sheetView showGridLines="0" zoomScaleNormal="100" zoomScaleSheetLayoutView="100" workbookViewId="0">
      <pane xSplit="2" ySplit="6" topLeftCell="C7" activePane="bottomRight" state="frozen"/>
      <selection sqref="A1:P1"/>
      <selection pane="topRight" sqref="A1:P1"/>
      <selection pane="bottomLeft" sqref="A1:P1"/>
      <selection pane="bottomRight" activeCell="T39" sqref="T39"/>
    </sheetView>
  </sheetViews>
  <sheetFormatPr defaultColWidth="8.75" defaultRowHeight="13.5" customHeight="1"/>
  <cols>
    <col min="1" max="1" width="3.625" style="66" customWidth="1"/>
    <col min="2" max="2" width="12.625" style="109" customWidth="1"/>
    <col min="3" max="5" width="6.125" style="109" customWidth="1"/>
    <col min="6" max="34" width="8.5" style="66" customWidth="1"/>
    <col min="35" max="35" width="8.5" style="109" customWidth="1"/>
    <col min="36" max="36" width="12.625" style="66" customWidth="1"/>
    <col min="37" max="37" width="3.625" style="66" customWidth="1"/>
    <col min="38" max="47" width="7.625" style="66" customWidth="1"/>
    <col min="48" max="16384" width="8.75" style="66"/>
  </cols>
  <sheetData>
    <row r="1" spans="1:44" ht="16.5" customHeight="1">
      <c r="A1" s="197" t="s">
        <v>152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64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44" ht="16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64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</row>
    <row r="3" spans="1:44" ht="16.5" customHeight="1">
      <c r="A3" s="20" t="s">
        <v>136</v>
      </c>
      <c r="B3" s="67"/>
      <c r="C3" s="67"/>
      <c r="D3" s="67"/>
      <c r="E3" s="67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 t="s">
        <v>150</v>
      </c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68"/>
      <c r="AH3" s="69"/>
      <c r="AI3" s="69"/>
      <c r="AJ3" s="69"/>
      <c r="AK3" s="70" t="s">
        <v>155</v>
      </c>
      <c r="AL3" s="65"/>
      <c r="AM3" s="65"/>
      <c r="AN3" s="65"/>
      <c r="AO3" s="65"/>
      <c r="AP3" s="65"/>
      <c r="AQ3" s="65"/>
      <c r="AR3" s="65"/>
    </row>
    <row r="4" spans="1:44" ht="16.5" customHeight="1">
      <c r="A4" s="34"/>
      <c r="B4" s="37"/>
      <c r="C4" s="206" t="s">
        <v>141</v>
      </c>
      <c r="D4" s="207"/>
      <c r="E4" s="207"/>
      <c r="F4" s="203" t="s">
        <v>146</v>
      </c>
      <c r="G4" s="203"/>
      <c r="H4" s="203"/>
      <c r="I4" s="203"/>
      <c r="J4" s="203" t="s">
        <v>147</v>
      </c>
      <c r="K4" s="203"/>
      <c r="L4" s="203"/>
      <c r="M4" s="203"/>
      <c r="N4" s="203"/>
      <c r="O4" s="203"/>
      <c r="P4" s="198" t="s">
        <v>142</v>
      </c>
      <c r="Q4" s="198"/>
      <c r="R4" s="198"/>
      <c r="S4" s="198"/>
      <c r="T4" s="198" t="s">
        <v>143</v>
      </c>
      <c r="U4" s="198"/>
      <c r="V4" s="198"/>
      <c r="W4" s="198"/>
      <c r="X4" s="198" t="s">
        <v>144</v>
      </c>
      <c r="Y4" s="198"/>
      <c r="Z4" s="198"/>
      <c r="AA4" s="198"/>
      <c r="AB4" s="198"/>
      <c r="AC4" s="198"/>
      <c r="AD4" s="202" t="s">
        <v>145</v>
      </c>
      <c r="AE4" s="203"/>
      <c r="AF4" s="203"/>
      <c r="AG4" s="203"/>
      <c r="AH4" s="203"/>
      <c r="AI4" s="203"/>
      <c r="AJ4" s="34"/>
      <c r="AK4" s="32"/>
      <c r="AL4" s="65"/>
      <c r="AM4" s="65"/>
      <c r="AN4" s="65"/>
      <c r="AO4" s="65"/>
      <c r="AP4" s="65"/>
      <c r="AQ4" s="65"/>
      <c r="AR4" s="65"/>
    </row>
    <row r="5" spans="1:44" ht="16.5" customHeight="1">
      <c r="A5" s="200" t="s">
        <v>148</v>
      </c>
      <c r="B5" s="205"/>
      <c r="C5" s="208"/>
      <c r="D5" s="209"/>
      <c r="E5" s="209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204"/>
      <c r="AE5" s="204"/>
      <c r="AF5" s="204"/>
      <c r="AG5" s="204"/>
      <c r="AH5" s="204"/>
      <c r="AI5" s="204"/>
      <c r="AJ5" s="200" t="s">
        <v>148</v>
      </c>
      <c r="AK5" s="200"/>
      <c r="AL5" s="74"/>
      <c r="AM5" s="65"/>
      <c r="AN5" s="65"/>
      <c r="AO5" s="65"/>
      <c r="AP5" s="65"/>
      <c r="AQ5" s="65"/>
      <c r="AR5" s="65"/>
    </row>
    <row r="6" spans="1:44" ht="16.5" customHeight="1">
      <c r="A6" s="29"/>
      <c r="B6" s="28"/>
      <c r="C6" s="149" t="s">
        <v>38</v>
      </c>
      <c r="D6" s="133" t="s">
        <v>39</v>
      </c>
      <c r="E6" s="133" t="s">
        <v>59</v>
      </c>
      <c r="F6" s="133" t="s">
        <v>0</v>
      </c>
      <c r="G6" s="134" t="s">
        <v>135</v>
      </c>
      <c r="H6" s="134" t="s">
        <v>134</v>
      </c>
      <c r="I6" s="134" t="s">
        <v>133</v>
      </c>
      <c r="J6" s="133" t="s">
        <v>0</v>
      </c>
      <c r="K6" s="133" t="s">
        <v>58</v>
      </c>
      <c r="L6" s="133" t="s">
        <v>57</v>
      </c>
      <c r="M6" s="133" t="s">
        <v>135</v>
      </c>
      <c r="N6" s="133" t="s">
        <v>134</v>
      </c>
      <c r="O6" s="133" t="s">
        <v>133</v>
      </c>
      <c r="P6" s="133" t="s">
        <v>38</v>
      </c>
      <c r="Q6" s="133" t="s">
        <v>135</v>
      </c>
      <c r="R6" s="133" t="s">
        <v>134</v>
      </c>
      <c r="S6" s="133" t="s">
        <v>133</v>
      </c>
      <c r="T6" s="133" t="s">
        <v>38</v>
      </c>
      <c r="U6" s="133" t="s">
        <v>135</v>
      </c>
      <c r="V6" s="133" t="s">
        <v>134</v>
      </c>
      <c r="W6" s="133" t="s">
        <v>133</v>
      </c>
      <c r="X6" s="133" t="s">
        <v>0</v>
      </c>
      <c r="Y6" s="133" t="s">
        <v>58</v>
      </c>
      <c r="Z6" s="133" t="s">
        <v>57</v>
      </c>
      <c r="AA6" s="133" t="s">
        <v>135</v>
      </c>
      <c r="AB6" s="133" t="s">
        <v>134</v>
      </c>
      <c r="AC6" s="133" t="s">
        <v>133</v>
      </c>
      <c r="AD6" s="133" t="s">
        <v>0</v>
      </c>
      <c r="AE6" s="133" t="s">
        <v>58</v>
      </c>
      <c r="AF6" s="133" t="s">
        <v>57</v>
      </c>
      <c r="AG6" s="133" t="s">
        <v>135</v>
      </c>
      <c r="AH6" s="133" t="s">
        <v>134</v>
      </c>
      <c r="AI6" s="133" t="s">
        <v>133</v>
      </c>
      <c r="AJ6" s="36"/>
      <c r="AK6" s="35"/>
      <c r="AL6" s="74"/>
      <c r="AM6" s="65"/>
      <c r="AN6" s="65"/>
      <c r="AO6" s="65"/>
      <c r="AP6" s="65"/>
      <c r="AQ6" s="65"/>
      <c r="AR6" s="65"/>
    </row>
    <row r="7" spans="1:44" ht="16.5" customHeight="1">
      <c r="A7" s="27"/>
      <c r="B7" s="30"/>
      <c r="C7" s="110"/>
      <c r="D7" s="72"/>
      <c r="E7" s="72"/>
      <c r="F7" s="71"/>
      <c r="G7" s="71"/>
      <c r="H7" s="71"/>
      <c r="I7" s="71"/>
      <c r="J7" s="71"/>
      <c r="K7" s="118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118"/>
      <c r="Z7" s="71"/>
      <c r="AA7" s="71"/>
      <c r="AB7" s="71"/>
      <c r="AC7" s="71"/>
      <c r="AD7" s="71"/>
      <c r="AE7" s="118"/>
      <c r="AF7" s="71"/>
      <c r="AG7" s="71"/>
      <c r="AH7" s="76"/>
      <c r="AI7" s="77"/>
      <c r="AJ7" s="33"/>
      <c r="AK7" s="32"/>
      <c r="AL7" s="74"/>
      <c r="AM7" s="65"/>
      <c r="AN7" s="65"/>
      <c r="AO7" s="65"/>
      <c r="AP7" s="65"/>
      <c r="AQ7" s="65"/>
      <c r="AR7" s="65"/>
    </row>
    <row r="8" spans="1:44" ht="16.5" customHeight="1">
      <c r="A8" s="17"/>
      <c r="B8" s="31" t="s">
        <v>153</v>
      </c>
      <c r="C8" s="111">
        <f>SUM(D8:E8)</f>
        <v>118</v>
      </c>
      <c r="D8" s="79">
        <v>4</v>
      </c>
      <c r="E8" s="79">
        <v>114</v>
      </c>
      <c r="F8" s="21">
        <f>SUM(G8:I8)</f>
        <v>251</v>
      </c>
      <c r="G8" s="21">
        <v>5</v>
      </c>
      <c r="H8" s="21">
        <v>245</v>
      </c>
      <c r="I8" s="21">
        <v>1</v>
      </c>
      <c r="J8" s="21">
        <f>SUM(M8:O8)</f>
        <v>16110</v>
      </c>
      <c r="K8" s="21">
        <v>7108</v>
      </c>
      <c r="L8" s="21">
        <v>9002</v>
      </c>
      <c r="M8" s="21">
        <v>191</v>
      </c>
      <c r="N8" s="21">
        <v>15421</v>
      </c>
      <c r="O8" s="21">
        <v>498</v>
      </c>
      <c r="P8" s="21">
        <f>SUM(Q8:S8)</f>
        <v>11364</v>
      </c>
      <c r="Q8" s="21">
        <v>154</v>
      </c>
      <c r="R8" s="21">
        <v>10110</v>
      </c>
      <c r="S8" s="21">
        <v>1100</v>
      </c>
      <c r="T8" s="21">
        <f>SUM(U8:W8)</f>
        <v>8586</v>
      </c>
      <c r="U8" s="21">
        <v>82</v>
      </c>
      <c r="V8" s="21">
        <v>8006</v>
      </c>
      <c r="W8" s="21">
        <v>498</v>
      </c>
      <c r="X8" s="21">
        <f>SUM(AA8:AC8)</f>
        <v>7744</v>
      </c>
      <c r="Y8" s="21">
        <v>3503</v>
      </c>
      <c r="Z8" s="21">
        <v>4241</v>
      </c>
      <c r="AA8" s="21">
        <v>80</v>
      </c>
      <c r="AB8" s="21">
        <v>7166</v>
      </c>
      <c r="AC8" s="21">
        <v>498</v>
      </c>
      <c r="AD8" s="21">
        <f>SUM(AG8:AI8)</f>
        <v>7649</v>
      </c>
      <c r="AE8" s="21">
        <v>3536</v>
      </c>
      <c r="AF8" s="21">
        <v>4113</v>
      </c>
      <c r="AG8" s="20">
        <v>59</v>
      </c>
      <c r="AH8" s="20">
        <v>7000</v>
      </c>
      <c r="AI8" s="80">
        <v>590</v>
      </c>
      <c r="AJ8" s="119" t="s">
        <v>153</v>
      </c>
      <c r="AK8" s="120"/>
      <c r="AL8" s="74"/>
      <c r="AM8" s="65"/>
      <c r="AN8" s="65"/>
      <c r="AO8" s="65"/>
      <c r="AP8" s="65"/>
      <c r="AQ8" s="65"/>
      <c r="AR8" s="65"/>
    </row>
    <row r="9" spans="1:44" s="81" customFormat="1" ht="16.5" customHeight="1">
      <c r="A9" s="24"/>
      <c r="B9" s="150" t="s">
        <v>156</v>
      </c>
      <c r="C9" s="151">
        <f t="shared" ref="C9:AI9" si="0">SUM(C14,C24,C28,C39,C46,C52,C62,C70)</f>
        <v>129</v>
      </c>
      <c r="D9" s="152">
        <f t="shared" si="0"/>
        <v>3</v>
      </c>
      <c r="E9" s="152">
        <f t="shared" si="0"/>
        <v>126</v>
      </c>
      <c r="F9" s="153">
        <f t="shared" si="0"/>
        <v>263</v>
      </c>
      <c r="G9" s="153">
        <f t="shared" si="0"/>
        <v>7</v>
      </c>
      <c r="H9" s="153">
        <f t="shared" si="0"/>
        <v>255</v>
      </c>
      <c r="I9" s="153">
        <f t="shared" si="0"/>
        <v>1</v>
      </c>
      <c r="J9" s="153">
        <f t="shared" si="0"/>
        <v>16151</v>
      </c>
      <c r="K9" s="153">
        <f t="shared" si="0"/>
        <v>7326</v>
      </c>
      <c r="L9" s="153">
        <f t="shared" si="0"/>
        <v>8825</v>
      </c>
      <c r="M9" s="153">
        <f>SUM(M14,M24,M28,M39,M46,M52,M62,M70)</f>
        <v>214</v>
      </c>
      <c r="N9" s="153">
        <f>SUM(N14,N24,N28,N39,N46,N52,N62,N70)</f>
        <v>15467</v>
      </c>
      <c r="O9" s="153">
        <f>SUM(O14,O24,O28,O39,O46,O52,O62,O70)</f>
        <v>470</v>
      </c>
      <c r="P9" s="153">
        <f t="shared" si="0"/>
        <v>11701</v>
      </c>
      <c r="Q9" s="153">
        <f t="shared" si="0"/>
        <v>234</v>
      </c>
      <c r="R9" s="153">
        <f t="shared" si="0"/>
        <v>10367</v>
      </c>
      <c r="S9" s="153">
        <f t="shared" si="0"/>
        <v>1100</v>
      </c>
      <c r="T9" s="153">
        <f t="shared" si="0"/>
        <v>8872</v>
      </c>
      <c r="U9" s="153">
        <f t="shared" si="0"/>
        <v>123</v>
      </c>
      <c r="V9" s="153">
        <f t="shared" si="0"/>
        <v>8279</v>
      </c>
      <c r="W9" s="153">
        <f t="shared" si="0"/>
        <v>470</v>
      </c>
      <c r="X9" s="153">
        <f>SUM(X14,X24,X28,X39,X46,X52,X62,X70)</f>
        <v>7921</v>
      </c>
      <c r="Y9" s="153">
        <f t="shared" si="0"/>
        <v>3699</v>
      </c>
      <c r="Z9" s="153">
        <f t="shared" si="0"/>
        <v>4222</v>
      </c>
      <c r="AA9" s="153">
        <f t="shared" si="0"/>
        <v>116</v>
      </c>
      <c r="AB9" s="153">
        <f>SUM(AB14,AB24,AB28,AB39,AB46,AB52,AB62,AB70)</f>
        <v>7335</v>
      </c>
      <c r="AC9" s="153">
        <f t="shared" si="0"/>
        <v>470</v>
      </c>
      <c r="AD9" s="153">
        <f t="shared" si="0"/>
        <v>6871</v>
      </c>
      <c r="AE9" s="153">
        <f>SUM(AE14,AE24,AE28,AE39,AE46,AE52,AE62,AE70)</f>
        <v>3030</v>
      </c>
      <c r="AF9" s="153">
        <f t="shared" si="0"/>
        <v>3841</v>
      </c>
      <c r="AG9" s="153">
        <f t="shared" si="0"/>
        <v>62</v>
      </c>
      <c r="AH9" s="153">
        <f t="shared" si="0"/>
        <v>6315</v>
      </c>
      <c r="AI9" s="154">
        <f t="shared" si="0"/>
        <v>494</v>
      </c>
      <c r="AJ9" s="120" t="s">
        <v>156</v>
      </c>
      <c r="AK9" s="120"/>
      <c r="AL9" s="82"/>
      <c r="AM9" s="83"/>
      <c r="AN9" s="83"/>
      <c r="AO9" s="83"/>
      <c r="AP9" s="83"/>
      <c r="AQ9" s="83"/>
      <c r="AR9" s="83"/>
    </row>
    <row r="10" spans="1:44" s="86" customFormat="1" ht="16.5" customHeight="1">
      <c r="A10" s="125"/>
      <c r="B10" s="126"/>
      <c r="C10" s="155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21"/>
      <c r="AK10" s="122"/>
      <c r="AL10" s="84"/>
      <c r="AM10" s="85"/>
      <c r="AN10" s="85"/>
      <c r="AO10" s="85"/>
      <c r="AP10" s="85"/>
      <c r="AQ10" s="85"/>
      <c r="AR10" s="85"/>
    </row>
    <row r="11" spans="1:44" ht="16.5" customHeight="1">
      <c r="A11" s="200" t="s">
        <v>132</v>
      </c>
      <c r="B11" s="205"/>
      <c r="C11" s="112">
        <f>SUM(D11:E11)</f>
        <v>3</v>
      </c>
      <c r="D11" s="78">
        <v>3</v>
      </c>
      <c r="E11" s="78" t="s">
        <v>131</v>
      </c>
      <c r="F11" s="21">
        <f>SUM(G11:I11)</f>
        <v>5</v>
      </c>
      <c r="G11" s="21">
        <v>0</v>
      </c>
      <c r="H11" s="21">
        <v>5</v>
      </c>
      <c r="I11" s="21">
        <v>0</v>
      </c>
      <c r="J11" s="21">
        <f>K11+L11</f>
        <v>167</v>
      </c>
      <c r="K11" s="21">
        <v>77</v>
      </c>
      <c r="L11" s="21">
        <v>90</v>
      </c>
      <c r="M11" s="21">
        <v>0</v>
      </c>
      <c r="N11" s="21">
        <v>167</v>
      </c>
      <c r="O11" s="21">
        <v>0</v>
      </c>
      <c r="P11" s="21">
        <f>SUM(Q11:S11)</f>
        <v>95</v>
      </c>
      <c r="Q11" s="21">
        <v>0</v>
      </c>
      <c r="R11" s="21">
        <v>95</v>
      </c>
      <c r="S11" s="21">
        <v>0</v>
      </c>
      <c r="T11" s="21">
        <f>SUM(U11:W11)</f>
        <v>91</v>
      </c>
      <c r="U11" s="21">
        <v>0</v>
      </c>
      <c r="V11" s="21">
        <v>91</v>
      </c>
      <c r="W11" s="21">
        <v>0</v>
      </c>
      <c r="X11" s="21">
        <f>SUM(Y11:Z11)</f>
        <v>51</v>
      </c>
      <c r="Y11" s="21">
        <v>35</v>
      </c>
      <c r="Z11" s="21">
        <v>16</v>
      </c>
      <c r="AA11" s="21">
        <v>0</v>
      </c>
      <c r="AB11" s="21">
        <v>51</v>
      </c>
      <c r="AC11" s="21">
        <v>0</v>
      </c>
      <c r="AD11" s="21">
        <f>AE11+AF11</f>
        <v>127</v>
      </c>
      <c r="AE11" s="21">
        <v>46</v>
      </c>
      <c r="AF11" s="21">
        <v>81</v>
      </c>
      <c r="AG11" s="20">
        <v>0</v>
      </c>
      <c r="AH11" s="20">
        <v>127</v>
      </c>
      <c r="AI11" s="80">
        <v>0</v>
      </c>
      <c r="AJ11" s="201" t="s">
        <v>132</v>
      </c>
      <c r="AK11" s="200"/>
      <c r="AL11" s="74"/>
      <c r="AM11" s="65"/>
      <c r="AN11" s="65"/>
      <c r="AO11" s="65"/>
      <c r="AP11" s="65"/>
      <c r="AQ11" s="65"/>
      <c r="AR11" s="65"/>
    </row>
    <row r="12" spans="1:44" ht="16.5" customHeight="1">
      <c r="A12" s="200" t="s">
        <v>130</v>
      </c>
      <c r="B12" s="205"/>
      <c r="C12" s="112">
        <f>SUM(D12:E12)</f>
        <v>126</v>
      </c>
      <c r="D12" s="78" t="s">
        <v>131</v>
      </c>
      <c r="E12" s="78">
        <v>126</v>
      </c>
      <c r="F12" s="21">
        <f>SUM(G12:I12)</f>
        <v>258</v>
      </c>
      <c r="G12" s="21">
        <v>7</v>
      </c>
      <c r="H12" s="21">
        <v>250</v>
      </c>
      <c r="I12" s="21">
        <v>1</v>
      </c>
      <c r="J12" s="21">
        <f>K12+L12</f>
        <v>15984</v>
      </c>
      <c r="K12" s="21">
        <v>7249</v>
      </c>
      <c r="L12" s="21">
        <v>8735</v>
      </c>
      <c r="M12" s="21">
        <v>214</v>
      </c>
      <c r="N12" s="21">
        <v>15300</v>
      </c>
      <c r="O12" s="21">
        <v>470</v>
      </c>
      <c r="P12" s="21">
        <f>SUM(Q12:S12)</f>
        <v>11606</v>
      </c>
      <c r="Q12" s="21">
        <v>234</v>
      </c>
      <c r="R12" s="21">
        <v>10272</v>
      </c>
      <c r="S12" s="21">
        <v>1100</v>
      </c>
      <c r="T12" s="21">
        <f>SUM(U12:W12)</f>
        <v>8781</v>
      </c>
      <c r="U12" s="21">
        <v>123</v>
      </c>
      <c r="V12" s="21">
        <v>8188</v>
      </c>
      <c r="W12" s="21">
        <v>470</v>
      </c>
      <c r="X12" s="21">
        <f>SUM(Y12:Z12)</f>
        <v>7870</v>
      </c>
      <c r="Y12" s="21">
        <v>3664</v>
      </c>
      <c r="Z12" s="21">
        <v>4206</v>
      </c>
      <c r="AA12" s="21">
        <v>116</v>
      </c>
      <c r="AB12" s="21">
        <v>7284</v>
      </c>
      <c r="AC12" s="21">
        <v>470</v>
      </c>
      <c r="AD12" s="21">
        <f>AE12+AF12</f>
        <v>6744</v>
      </c>
      <c r="AE12" s="21">
        <v>2984</v>
      </c>
      <c r="AF12" s="21">
        <v>3760</v>
      </c>
      <c r="AG12" s="20">
        <v>62</v>
      </c>
      <c r="AH12" s="20">
        <v>6188</v>
      </c>
      <c r="AI12" s="80">
        <v>494</v>
      </c>
      <c r="AJ12" s="201" t="s">
        <v>130</v>
      </c>
      <c r="AK12" s="200"/>
      <c r="AL12" s="74"/>
      <c r="AM12" s="65"/>
      <c r="AN12" s="65"/>
      <c r="AO12" s="65"/>
      <c r="AP12" s="65"/>
      <c r="AQ12" s="65"/>
      <c r="AR12" s="65"/>
    </row>
    <row r="13" spans="1:44" s="89" customFormat="1" ht="16.5" customHeight="1">
      <c r="A13" s="127"/>
      <c r="B13" s="128"/>
      <c r="C13" s="156"/>
      <c r="D13" s="115"/>
      <c r="E13" s="115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23"/>
      <c r="AK13" s="124"/>
      <c r="AL13" s="88"/>
      <c r="AR13" s="87"/>
    </row>
    <row r="14" spans="1:44" s="81" customFormat="1" ht="16.5" customHeight="1">
      <c r="A14" s="192" t="s">
        <v>129</v>
      </c>
      <c r="B14" s="157" t="s">
        <v>0</v>
      </c>
      <c r="C14" s="151">
        <f t="shared" ref="C14:C45" si="1">SUM(D14:E14)</f>
        <v>14</v>
      </c>
      <c r="D14" s="152">
        <f>SUM(D15:D23)</f>
        <v>0</v>
      </c>
      <c r="E14" s="152">
        <f>SUM(E15:E23)</f>
        <v>14</v>
      </c>
      <c r="F14" s="153">
        <f t="shared" ref="F14:F45" si="2">SUM(G14:I14)</f>
        <v>37</v>
      </c>
      <c r="G14" s="153">
        <f>SUM(G15:G23)</f>
        <v>1</v>
      </c>
      <c r="H14" s="153">
        <f>SUM(H15:H23)</f>
        <v>36</v>
      </c>
      <c r="I14" s="153">
        <f>SUM(I15:I23)</f>
        <v>0</v>
      </c>
      <c r="J14" s="153">
        <f t="shared" ref="J14:J45" si="3">K14+L14</f>
        <v>2698</v>
      </c>
      <c r="K14" s="153">
        <f>SUM(K15:K23)</f>
        <v>2347</v>
      </c>
      <c r="L14" s="153">
        <f>SUM(L15:L23)</f>
        <v>351</v>
      </c>
      <c r="M14" s="153">
        <f>SUM(M15:M23)</f>
        <v>33</v>
      </c>
      <c r="N14" s="153">
        <f>SUM(N15:N23)</f>
        <v>2665</v>
      </c>
      <c r="O14" s="153">
        <f>SUM(O15:O23)</f>
        <v>0</v>
      </c>
      <c r="P14" s="153">
        <f t="shared" ref="P14:P45" si="4">SUM(Q14:S14)</f>
        <v>1705</v>
      </c>
      <c r="Q14" s="153">
        <f>SUM(Q15:Q23)</f>
        <v>25</v>
      </c>
      <c r="R14" s="153">
        <f>SUM(R15:R23)</f>
        <v>1680</v>
      </c>
      <c r="S14" s="153">
        <f>SUM(S15:S23)</f>
        <v>0</v>
      </c>
      <c r="T14" s="153">
        <f t="shared" ref="T14:T45" si="5">SUM(U14:W14)</f>
        <v>1412</v>
      </c>
      <c r="U14" s="153">
        <f>SUM(U15:U23)</f>
        <v>18</v>
      </c>
      <c r="V14" s="153">
        <f>SUM(V15:V23)</f>
        <v>1394</v>
      </c>
      <c r="W14" s="153">
        <f>SUM(W15:W23)</f>
        <v>0</v>
      </c>
      <c r="X14" s="153">
        <f t="shared" ref="X14:X45" si="6">SUM(Y14:Z14)</f>
        <v>1352</v>
      </c>
      <c r="Y14" s="153">
        <f>SUM(Y15:Y23)</f>
        <v>1195</v>
      </c>
      <c r="Z14" s="153">
        <f>SUM(Z15:Z23)</f>
        <v>157</v>
      </c>
      <c r="AA14" s="153">
        <f>SUM(AA15:AA23)</f>
        <v>16</v>
      </c>
      <c r="AB14" s="153">
        <f>SUM(AB15:AB23)</f>
        <v>1336</v>
      </c>
      <c r="AC14" s="153">
        <f>SUM(AC15:AC23)</f>
        <v>0</v>
      </c>
      <c r="AD14" s="153">
        <f t="shared" ref="AD14:AD45" si="7">AE14+AF14</f>
        <v>1054</v>
      </c>
      <c r="AE14" s="153">
        <f>SUM(AE15:AE23)</f>
        <v>899</v>
      </c>
      <c r="AF14" s="153">
        <f>SUM(AF15:AF23)</f>
        <v>155</v>
      </c>
      <c r="AG14" s="153">
        <f>SUM(AG15:AG23)</f>
        <v>5</v>
      </c>
      <c r="AH14" s="153">
        <f>SUM(AH15:AH23)</f>
        <v>1049</v>
      </c>
      <c r="AI14" s="153">
        <f>SUM(AI15:AI23)</f>
        <v>0</v>
      </c>
      <c r="AJ14" s="157" t="s">
        <v>0</v>
      </c>
      <c r="AK14" s="192" t="s">
        <v>129</v>
      </c>
      <c r="AL14" s="90"/>
      <c r="AR14" s="91"/>
    </row>
    <row r="15" spans="1:44" ht="16.5" customHeight="1">
      <c r="A15" s="191"/>
      <c r="B15" s="22" t="s">
        <v>128</v>
      </c>
      <c r="C15" s="112">
        <f t="shared" si="1"/>
        <v>1</v>
      </c>
      <c r="D15" s="78">
        <v>0</v>
      </c>
      <c r="E15" s="78">
        <v>1</v>
      </c>
      <c r="F15" s="21">
        <f t="shared" si="2"/>
        <v>1</v>
      </c>
      <c r="G15" s="92">
        <v>0</v>
      </c>
      <c r="H15" s="92">
        <v>1</v>
      </c>
      <c r="I15" s="92">
        <v>0</v>
      </c>
      <c r="J15" s="21">
        <f t="shared" si="3"/>
        <v>35</v>
      </c>
      <c r="K15" s="92">
        <v>32</v>
      </c>
      <c r="L15" s="92">
        <v>3</v>
      </c>
      <c r="M15" s="92">
        <v>0</v>
      </c>
      <c r="N15" s="92">
        <v>35</v>
      </c>
      <c r="O15" s="92">
        <v>0</v>
      </c>
      <c r="P15" s="92">
        <f t="shared" si="4"/>
        <v>40</v>
      </c>
      <c r="Q15" s="92">
        <v>0</v>
      </c>
      <c r="R15" s="92">
        <v>40</v>
      </c>
      <c r="S15" s="92">
        <v>0</v>
      </c>
      <c r="T15" s="92">
        <f t="shared" si="5"/>
        <v>35</v>
      </c>
      <c r="U15" s="92">
        <v>0</v>
      </c>
      <c r="V15" s="92">
        <v>35</v>
      </c>
      <c r="W15" s="92">
        <v>0</v>
      </c>
      <c r="X15" s="92">
        <f t="shared" si="6"/>
        <v>35</v>
      </c>
      <c r="Y15" s="92">
        <v>32</v>
      </c>
      <c r="Z15" s="92">
        <v>3</v>
      </c>
      <c r="AA15" s="92">
        <v>0</v>
      </c>
      <c r="AB15" s="92">
        <v>35</v>
      </c>
      <c r="AC15" s="92">
        <v>0</v>
      </c>
      <c r="AD15" s="21">
        <f t="shared" si="7"/>
        <v>26</v>
      </c>
      <c r="AE15" s="92">
        <v>24</v>
      </c>
      <c r="AF15" s="92">
        <v>2</v>
      </c>
      <c r="AG15" s="20">
        <v>0</v>
      </c>
      <c r="AH15" s="20">
        <v>26</v>
      </c>
      <c r="AI15" s="93">
        <v>0</v>
      </c>
      <c r="AJ15" s="22" t="s">
        <v>127</v>
      </c>
      <c r="AK15" s="191"/>
      <c r="AL15" s="73"/>
      <c r="AR15" s="20"/>
    </row>
    <row r="16" spans="1:44" ht="16.5" customHeight="1">
      <c r="A16" s="191"/>
      <c r="B16" s="22" t="s">
        <v>126</v>
      </c>
      <c r="C16" s="112">
        <f t="shared" si="1"/>
        <v>3</v>
      </c>
      <c r="D16" s="78">
        <v>0</v>
      </c>
      <c r="E16" s="78">
        <v>3</v>
      </c>
      <c r="F16" s="21">
        <f t="shared" si="2"/>
        <v>9</v>
      </c>
      <c r="G16" s="92">
        <v>0</v>
      </c>
      <c r="H16" s="92">
        <v>9</v>
      </c>
      <c r="I16" s="92">
        <v>0</v>
      </c>
      <c r="J16" s="21">
        <f t="shared" si="3"/>
        <v>354</v>
      </c>
      <c r="K16" s="92">
        <v>262</v>
      </c>
      <c r="L16" s="92">
        <v>92</v>
      </c>
      <c r="M16" s="92">
        <v>0</v>
      </c>
      <c r="N16" s="92">
        <v>354</v>
      </c>
      <c r="O16" s="92">
        <v>0</v>
      </c>
      <c r="P16" s="92">
        <f t="shared" si="4"/>
        <v>340</v>
      </c>
      <c r="Q16" s="92">
        <v>0</v>
      </c>
      <c r="R16" s="92">
        <v>340</v>
      </c>
      <c r="S16" s="92">
        <v>0</v>
      </c>
      <c r="T16" s="92">
        <f t="shared" si="5"/>
        <v>167</v>
      </c>
      <c r="U16" s="92">
        <v>0</v>
      </c>
      <c r="V16" s="92">
        <v>167</v>
      </c>
      <c r="W16" s="92">
        <v>0</v>
      </c>
      <c r="X16" s="92">
        <f t="shared" si="6"/>
        <v>166</v>
      </c>
      <c r="Y16" s="92">
        <v>127</v>
      </c>
      <c r="Z16" s="92">
        <v>39</v>
      </c>
      <c r="AA16" s="92">
        <v>0</v>
      </c>
      <c r="AB16" s="92">
        <v>166</v>
      </c>
      <c r="AC16" s="92">
        <v>0</v>
      </c>
      <c r="AD16" s="21">
        <f t="shared" si="7"/>
        <v>218</v>
      </c>
      <c r="AE16" s="92">
        <v>154</v>
      </c>
      <c r="AF16" s="92">
        <v>64</v>
      </c>
      <c r="AG16" s="20">
        <v>0</v>
      </c>
      <c r="AH16" s="20">
        <v>218</v>
      </c>
      <c r="AI16" s="93">
        <v>0</v>
      </c>
      <c r="AJ16" s="22" t="s">
        <v>126</v>
      </c>
      <c r="AK16" s="191"/>
      <c r="AL16" s="73"/>
      <c r="AR16" s="20"/>
    </row>
    <row r="17" spans="1:44" ht="16.5" customHeight="1">
      <c r="A17" s="191"/>
      <c r="B17" s="22" t="s">
        <v>125</v>
      </c>
      <c r="C17" s="112">
        <f t="shared" si="1"/>
        <v>1</v>
      </c>
      <c r="D17" s="78">
        <v>0</v>
      </c>
      <c r="E17" s="78">
        <v>1</v>
      </c>
      <c r="F17" s="21">
        <f t="shared" si="2"/>
        <v>1</v>
      </c>
      <c r="G17" s="92">
        <v>0</v>
      </c>
      <c r="H17" s="92">
        <v>1</v>
      </c>
      <c r="I17" s="92">
        <v>0</v>
      </c>
      <c r="J17" s="21">
        <f t="shared" si="3"/>
        <v>42</v>
      </c>
      <c r="K17" s="92">
        <v>42</v>
      </c>
      <c r="L17" s="92">
        <v>0</v>
      </c>
      <c r="M17" s="92">
        <v>0</v>
      </c>
      <c r="N17" s="92">
        <v>42</v>
      </c>
      <c r="O17" s="92">
        <v>0</v>
      </c>
      <c r="P17" s="92">
        <f t="shared" si="4"/>
        <v>30</v>
      </c>
      <c r="Q17" s="92">
        <v>0</v>
      </c>
      <c r="R17" s="92">
        <v>30</v>
      </c>
      <c r="S17" s="92">
        <v>0</v>
      </c>
      <c r="T17" s="92">
        <f t="shared" si="5"/>
        <v>18</v>
      </c>
      <c r="U17" s="92">
        <v>0</v>
      </c>
      <c r="V17" s="92">
        <v>18</v>
      </c>
      <c r="W17" s="92">
        <v>0</v>
      </c>
      <c r="X17" s="92">
        <f t="shared" si="6"/>
        <v>17</v>
      </c>
      <c r="Y17" s="92">
        <v>17</v>
      </c>
      <c r="Z17" s="92">
        <v>0</v>
      </c>
      <c r="AA17" s="92">
        <v>0</v>
      </c>
      <c r="AB17" s="92">
        <v>17</v>
      </c>
      <c r="AC17" s="92">
        <v>0</v>
      </c>
      <c r="AD17" s="21">
        <f t="shared" si="7"/>
        <v>28</v>
      </c>
      <c r="AE17" s="92">
        <v>26</v>
      </c>
      <c r="AF17" s="92">
        <v>2</v>
      </c>
      <c r="AG17" s="20">
        <v>0</v>
      </c>
      <c r="AH17" s="20">
        <v>28</v>
      </c>
      <c r="AI17" s="93">
        <v>0</v>
      </c>
      <c r="AJ17" s="22" t="s">
        <v>125</v>
      </c>
      <c r="AK17" s="191"/>
      <c r="AL17" s="73"/>
      <c r="AR17" s="20"/>
    </row>
    <row r="18" spans="1:44" ht="16.5" customHeight="1">
      <c r="A18" s="191"/>
      <c r="B18" s="22" t="s">
        <v>124</v>
      </c>
      <c r="C18" s="112">
        <f t="shared" si="1"/>
        <v>0</v>
      </c>
      <c r="D18" s="78">
        <v>0</v>
      </c>
      <c r="E18" s="78">
        <v>0</v>
      </c>
      <c r="F18" s="21">
        <f t="shared" si="2"/>
        <v>0</v>
      </c>
      <c r="G18" s="92">
        <v>0</v>
      </c>
      <c r="H18" s="92">
        <v>0</v>
      </c>
      <c r="I18" s="92">
        <v>0</v>
      </c>
      <c r="J18" s="21">
        <f t="shared" si="3"/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f t="shared" si="4"/>
        <v>0</v>
      </c>
      <c r="Q18" s="92">
        <v>0</v>
      </c>
      <c r="R18" s="92">
        <v>0</v>
      </c>
      <c r="S18" s="92">
        <v>0</v>
      </c>
      <c r="T18" s="92">
        <f t="shared" si="5"/>
        <v>0</v>
      </c>
      <c r="U18" s="92">
        <v>0</v>
      </c>
      <c r="V18" s="92">
        <v>0</v>
      </c>
      <c r="W18" s="92">
        <v>0</v>
      </c>
      <c r="X18" s="92">
        <f t="shared" si="6"/>
        <v>0</v>
      </c>
      <c r="Y18" s="92">
        <v>0</v>
      </c>
      <c r="Z18" s="92">
        <v>0</v>
      </c>
      <c r="AA18" s="92">
        <v>0</v>
      </c>
      <c r="AB18" s="92">
        <v>0</v>
      </c>
      <c r="AC18" s="92">
        <v>0</v>
      </c>
      <c r="AD18" s="21">
        <f t="shared" si="7"/>
        <v>0</v>
      </c>
      <c r="AE18" s="92">
        <v>0</v>
      </c>
      <c r="AF18" s="92">
        <v>0</v>
      </c>
      <c r="AG18" s="20">
        <v>0</v>
      </c>
      <c r="AH18" s="20">
        <v>0</v>
      </c>
      <c r="AI18" s="93">
        <v>0</v>
      </c>
      <c r="AJ18" s="22" t="s">
        <v>124</v>
      </c>
      <c r="AK18" s="191"/>
      <c r="AL18" s="73"/>
      <c r="AR18" s="20"/>
    </row>
    <row r="19" spans="1:44" ht="16.5" customHeight="1">
      <c r="A19" s="191"/>
      <c r="B19" s="22" t="s">
        <v>123</v>
      </c>
      <c r="C19" s="112">
        <f t="shared" si="1"/>
        <v>5</v>
      </c>
      <c r="D19" s="78">
        <v>0</v>
      </c>
      <c r="E19" s="78">
        <v>5</v>
      </c>
      <c r="F19" s="21">
        <f t="shared" si="2"/>
        <v>7</v>
      </c>
      <c r="G19" s="92">
        <v>1</v>
      </c>
      <c r="H19" s="92">
        <v>6</v>
      </c>
      <c r="I19" s="92">
        <v>0</v>
      </c>
      <c r="J19" s="21">
        <f t="shared" si="3"/>
        <v>1122</v>
      </c>
      <c r="K19" s="92">
        <v>1067</v>
      </c>
      <c r="L19" s="92">
        <v>55</v>
      </c>
      <c r="M19" s="92">
        <v>33</v>
      </c>
      <c r="N19" s="92">
        <v>1089</v>
      </c>
      <c r="O19" s="92">
        <v>0</v>
      </c>
      <c r="P19" s="92">
        <f t="shared" si="4"/>
        <v>675</v>
      </c>
      <c r="Q19" s="92">
        <v>25</v>
      </c>
      <c r="R19" s="92">
        <v>650</v>
      </c>
      <c r="S19" s="92">
        <v>0</v>
      </c>
      <c r="T19" s="92">
        <f t="shared" si="5"/>
        <v>686</v>
      </c>
      <c r="U19" s="92">
        <v>18</v>
      </c>
      <c r="V19" s="92">
        <v>668</v>
      </c>
      <c r="W19" s="92">
        <v>0</v>
      </c>
      <c r="X19" s="92">
        <f t="shared" si="6"/>
        <v>637</v>
      </c>
      <c r="Y19" s="92">
        <v>607</v>
      </c>
      <c r="Z19" s="92">
        <v>30</v>
      </c>
      <c r="AA19" s="92">
        <v>16</v>
      </c>
      <c r="AB19" s="92">
        <v>621</v>
      </c>
      <c r="AC19" s="92">
        <v>0</v>
      </c>
      <c r="AD19" s="21">
        <f t="shared" si="7"/>
        <v>334</v>
      </c>
      <c r="AE19" s="92">
        <v>324</v>
      </c>
      <c r="AF19" s="92">
        <v>10</v>
      </c>
      <c r="AG19" s="20">
        <v>5</v>
      </c>
      <c r="AH19" s="20">
        <v>329</v>
      </c>
      <c r="AI19" s="93">
        <v>0</v>
      </c>
      <c r="AJ19" s="22" t="s">
        <v>123</v>
      </c>
      <c r="AK19" s="191"/>
      <c r="AL19" s="73"/>
      <c r="AR19" s="20"/>
    </row>
    <row r="20" spans="1:44" ht="16.5" customHeight="1">
      <c r="A20" s="191"/>
      <c r="B20" s="22" t="s">
        <v>122</v>
      </c>
      <c r="C20" s="112">
        <f t="shared" si="1"/>
        <v>0</v>
      </c>
      <c r="D20" s="78">
        <v>0</v>
      </c>
      <c r="E20" s="78">
        <v>0</v>
      </c>
      <c r="F20" s="21">
        <f t="shared" si="2"/>
        <v>0</v>
      </c>
      <c r="G20" s="92">
        <v>0</v>
      </c>
      <c r="H20" s="92">
        <v>0</v>
      </c>
      <c r="I20" s="92">
        <v>0</v>
      </c>
      <c r="J20" s="21">
        <f t="shared" si="3"/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f t="shared" si="4"/>
        <v>0</v>
      </c>
      <c r="Q20" s="92">
        <v>0</v>
      </c>
      <c r="R20" s="92">
        <v>0</v>
      </c>
      <c r="S20" s="92">
        <v>0</v>
      </c>
      <c r="T20" s="92">
        <f t="shared" si="5"/>
        <v>0</v>
      </c>
      <c r="U20" s="92">
        <v>0</v>
      </c>
      <c r="V20" s="92">
        <v>0</v>
      </c>
      <c r="W20" s="92">
        <v>0</v>
      </c>
      <c r="X20" s="92">
        <f t="shared" si="6"/>
        <v>0</v>
      </c>
      <c r="Y20" s="92">
        <v>0</v>
      </c>
      <c r="Z20" s="92">
        <v>0</v>
      </c>
      <c r="AA20" s="92">
        <v>0</v>
      </c>
      <c r="AB20" s="92">
        <v>0</v>
      </c>
      <c r="AC20" s="92">
        <v>0</v>
      </c>
      <c r="AD20" s="21">
        <f t="shared" si="7"/>
        <v>0</v>
      </c>
      <c r="AE20" s="92">
        <v>0</v>
      </c>
      <c r="AF20" s="92">
        <v>0</v>
      </c>
      <c r="AG20" s="20">
        <v>0</v>
      </c>
      <c r="AH20" s="20">
        <v>0</v>
      </c>
      <c r="AI20" s="93">
        <v>0</v>
      </c>
      <c r="AJ20" s="22" t="s">
        <v>122</v>
      </c>
      <c r="AK20" s="191"/>
      <c r="AL20" s="73"/>
      <c r="AR20" s="20"/>
    </row>
    <row r="21" spans="1:44" ht="16.5" customHeight="1">
      <c r="A21" s="191"/>
      <c r="B21" s="22" t="s">
        <v>121</v>
      </c>
      <c r="C21" s="112">
        <f t="shared" si="1"/>
        <v>0</v>
      </c>
      <c r="D21" s="78">
        <v>0</v>
      </c>
      <c r="E21" s="78">
        <v>0</v>
      </c>
      <c r="F21" s="21">
        <f t="shared" si="2"/>
        <v>0</v>
      </c>
      <c r="G21" s="92">
        <v>0</v>
      </c>
      <c r="H21" s="92">
        <v>0</v>
      </c>
      <c r="I21" s="92">
        <v>0</v>
      </c>
      <c r="J21" s="21">
        <f t="shared" si="3"/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f t="shared" si="4"/>
        <v>0</v>
      </c>
      <c r="Q21" s="92">
        <v>0</v>
      </c>
      <c r="R21" s="92">
        <v>0</v>
      </c>
      <c r="S21" s="92">
        <v>0</v>
      </c>
      <c r="T21" s="92">
        <f t="shared" si="5"/>
        <v>0</v>
      </c>
      <c r="U21" s="92">
        <v>0</v>
      </c>
      <c r="V21" s="92">
        <v>0</v>
      </c>
      <c r="W21" s="92">
        <v>0</v>
      </c>
      <c r="X21" s="92">
        <f t="shared" si="6"/>
        <v>0</v>
      </c>
      <c r="Y21" s="92">
        <v>0</v>
      </c>
      <c r="Z21" s="92">
        <v>0</v>
      </c>
      <c r="AA21" s="92">
        <v>0</v>
      </c>
      <c r="AB21" s="92">
        <v>0</v>
      </c>
      <c r="AC21" s="92">
        <v>0</v>
      </c>
      <c r="AD21" s="21">
        <f t="shared" si="7"/>
        <v>0</v>
      </c>
      <c r="AE21" s="92">
        <v>0</v>
      </c>
      <c r="AF21" s="92">
        <v>0</v>
      </c>
      <c r="AG21" s="20">
        <v>0</v>
      </c>
      <c r="AH21" s="20">
        <v>0</v>
      </c>
      <c r="AI21" s="93">
        <v>0</v>
      </c>
      <c r="AJ21" s="22" t="s">
        <v>121</v>
      </c>
      <c r="AK21" s="191"/>
      <c r="AL21" s="73"/>
      <c r="AR21" s="20"/>
    </row>
    <row r="22" spans="1:44" ht="16.5" customHeight="1">
      <c r="A22" s="191"/>
      <c r="B22" s="22" t="s">
        <v>120</v>
      </c>
      <c r="C22" s="112">
        <f t="shared" si="1"/>
        <v>2</v>
      </c>
      <c r="D22" s="78">
        <v>0</v>
      </c>
      <c r="E22" s="78">
        <v>2</v>
      </c>
      <c r="F22" s="21">
        <f t="shared" si="2"/>
        <v>8</v>
      </c>
      <c r="G22" s="92">
        <v>0</v>
      </c>
      <c r="H22" s="92">
        <v>8</v>
      </c>
      <c r="I22" s="92">
        <v>0</v>
      </c>
      <c r="J22" s="21">
        <f t="shared" si="3"/>
        <v>643</v>
      </c>
      <c r="K22" s="92">
        <v>555</v>
      </c>
      <c r="L22" s="92">
        <v>88</v>
      </c>
      <c r="M22" s="92">
        <v>0</v>
      </c>
      <c r="N22" s="92">
        <v>643</v>
      </c>
      <c r="O22" s="92">
        <v>0</v>
      </c>
      <c r="P22" s="92">
        <f t="shared" si="4"/>
        <v>330</v>
      </c>
      <c r="Q22" s="92">
        <v>0</v>
      </c>
      <c r="R22" s="92">
        <v>330</v>
      </c>
      <c r="S22" s="92">
        <v>0</v>
      </c>
      <c r="T22" s="92">
        <f t="shared" si="5"/>
        <v>256</v>
      </c>
      <c r="U22" s="92">
        <v>0</v>
      </c>
      <c r="V22" s="92">
        <v>256</v>
      </c>
      <c r="W22" s="92">
        <v>0</v>
      </c>
      <c r="X22" s="92">
        <f t="shared" si="6"/>
        <v>250</v>
      </c>
      <c r="Y22" s="92">
        <v>215</v>
      </c>
      <c r="Z22" s="92">
        <v>35</v>
      </c>
      <c r="AA22" s="92">
        <v>0</v>
      </c>
      <c r="AB22" s="92">
        <v>250</v>
      </c>
      <c r="AC22" s="92">
        <v>0</v>
      </c>
      <c r="AD22" s="21">
        <f t="shared" si="7"/>
        <v>255</v>
      </c>
      <c r="AE22" s="92">
        <v>224</v>
      </c>
      <c r="AF22" s="92">
        <v>31</v>
      </c>
      <c r="AG22" s="20">
        <v>0</v>
      </c>
      <c r="AH22" s="20">
        <v>255</v>
      </c>
      <c r="AI22" s="93">
        <v>0</v>
      </c>
      <c r="AJ22" s="22" t="s">
        <v>120</v>
      </c>
      <c r="AK22" s="191"/>
      <c r="AL22" s="73"/>
      <c r="AR22" s="20"/>
    </row>
    <row r="23" spans="1:44" ht="16.5" customHeight="1">
      <c r="A23" s="193"/>
      <c r="B23" s="18" t="s">
        <v>67</v>
      </c>
      <c r="C23" s="112">
        <f t="shared" si="1"/>
        <v>2</v>
      </c>
      <c r="D23" s="78">
        <v>0</v>
      </c>
      <c r="E23" s="78">
        <v>2</v>
      </c>
      <c r="F23" s="21">
        <f t="shared" si="2"/>
        <v>11</v>
      </c>
      <c r="G23" s="92">
        <v>0</v>
      </c>
      <c r="H23" s="92">
        <v>11</v>
      </c>
      <c r="I23" s="92">
        <v>0</v>
      </c>
      <c r="J23" s="21">
        <f t="shared" si="3"/>
        <v>502</v>
      </c>
      <c r="K23" s="92">
        <v>389</v>
      </c>
      <c r="L23" s="92">
        <v>113</v>
      </c>
      <c r="M23" s="92">
        <v>0</v>
      </c>
      <c r="N23" s="92">
        <v>502</v>
      </c>
      <c r="O23" s="92">
        <v>0</v>
      </c>
      <c r="P23" s="92">
        <f t="shared" si="4"/>
        <v>290</v>
      </c>
      <c r="Q23" s="92">
        <v>0</v>
      </c>
      <c r="R23" s="92">
        <v>290</v>
      </c>
      <c r="S23" s="92">
        <v>0</v>
      </c>
      <c r="T23" s="92">
        <f t="shared" si="5"/>
        <v>250</v>
      </c>
      <c r="U23" s="92">
        <v>0</v>
      </c>
      <c r="V23" s="92">
        <v>250</v>
      </c>
      <c r="W23" s="92">
        <v>0</v>
      </c>
      <c r="X23" s="92">
        <f t="shared" si="6"/>
        <v>247</v>
      </c>
      <c r="Y23" s="92">
        <v>197</v>
      </c>
      <c r="Z23" s="92">
        <v>50</v>
      </c>
      <c r="AA23" s="92">
        <v>0</v>
      </c>
      <c r="AB23" s="92">
        <v>247</v>
      </c>
      <c r="AC23" s="92">
        <v>0</v>
      </c>
      <c r="AD23" s="21">
        <f t="shared" si="7"/>
        <v>193</v>
      </c>
      <c r="AE23" s="92">
        <v>147</v>
      </c>
      <c r="AF23" s="92">
        <v>46</v>
      </c>
      <c r="AG23" s="20">
        <v>0</v>
      </c>
      <c r="AH23" s="20">
        <v>193</v>
      </c>
      <c r="AI23" s="93">
        <v>0</v>
      </c>
      <c r="AJ23" s="18" t="s">
        <v>67</v>
      </c>
      <c r="AK23" s="193"/>
      <c r="AL23" s="73"/>
      <c r="AR23" s="20"/>
    </row>
    <row r="24" spans="1:44" s="81" customFormat="1" ht="16.5" customHeight="1">
      <c r="A24" s="213" t="s">
        <v>119</v>
      </c>
      <c r="B24" s="158" t="s">
        <v>0</v>
      </c>
      <c r="C24" s="151">
        <f t="shared" si="1"/>
        <v>2</v>
      </c>
      <c r="D24" s="152">
        <f>SUM(D25:D27)</f>
        <v>2</v>
      </c>
      <c r="E24" s="152">
        <f>SUM(E25:E27)</f>
        <v>0</v>
      </c>
      <c r="F24" s="153">
        <f t="shared" si="2"/>
        <v>4</v>
      </c>
      <c r="G24" s="153">
        <f>SUM(G25:G27)</f>
        <v>0</v>
      </c>
      <c r="H24" s="153">
        <f>SUM(H25:H27)</f>
        <v>4</v>
      </c>
      <c r="I24" s="153">
        <f>SUM(I25:I27)</f>
        <v>0</v>
      </c>
      <c r="J24" s="153">
        <f t="shared" si="3"/>
        <v>79</v>
      </c>
      <c r="K24" s="153">
        <f>SUM(K25:K27)</f>
        <v>64</v>
      </c>
      <c r="L24" s="153">
        <f>SUM(L25:L27)</f>
        <v>15</v>
      </c>
      <c r="M24" s="153">
        <f>SUM(M25:M27)</f>
        <v>0</v>
      </c>
      <c r="N24" s="153">
        <f>SUM(N25:N27)</f>
        <v>79</v>
      </c>
      <c r="O24" s="153">
        <f>SUM(O25:O27)</f>
        <v>0</v>
      </c>
      <c r="P24" s="153">
        <f t="shared" si="4"/>
        <v>55</v>
      </c>
      <c r="Q24" s="153">
        <f>SUM(Q25:Q27)</f>
        <v>0</v>
      </c>
      <c r="R24" s="153">
        <f>SUM(R25:R27)</f>
        <v>55</v>
      </c>
      <c r="S24" s="153">
        <f>SUM(S25:S27)</f>
        <v>0</v>
      </c>
      <c r="T24" s="153">
        <f t="shared" si="5"/>
        <v>41</v>
      </c>
      <c r="U24" s="153">
        <f>SUM(U25:U27)</f>
        <v>0</v>
      </c>
      <c r="V24" s="153">
        <f>SUM(V25:V27)</f>
        <v>41</v>
      </c>
      <c r="W24" s="153">
        <f>SUM(W25:W27)</f>
        <v>0</v>
      </c>
      <c r="X24" s="153">
        <f t="shared" si="6"/>
        <v>37</v>
      </c>
      <c r="Y24" s="153">
        <f>SUM(Y25:Y27)</f>
        <v>33</v>
      </c>
      <c r="Z24" s="153">
        <f>SUM(Z25:Z27)</f>
        <v>4</v>
      </c>
      <c r="AA24" s="153">
        <f>SUM(AA25:AA27)</f>
        <v>0</v>
      </c>
      <c r="AB24" s="153">
        <f>SUM(AB25:AB27)</f>
        <v>37</v>
      </c>
      <c r="AC24" s="153">
        <f>SUM(AC25:AC27)</f>
        <v>0</v>
      </c>
      <c r="AD24" s="153">
        <f t="shared" si="7"/>
        <v>56</v>
      </c>
      <c r="AE24" s="153">
        <f>SUM(AE25:AE27)</f>
        <v>35</v>
      </c>
      <c r="AF24" s="153">
        <f>SUM(AF25:AF27)</f>
        <v>21</v>
      </c>
      <c r="AG24" s="153">
        <f>SUM(AG25:AG27)</f>
        <v>0</v>
      </c>
      <c r="AH24" s="153">
        <f>SUM(AH25:AH27)</f>
        <v>56</v>
      </c>
      <c r="AI24" s="153">
        <f>SUM(AI25:AI27)</f>
        <v>0</v>
      </c>
      <c r="AJ24" s="158" t="s">
        <v>0</v>
      </c>
      <c r="AK24" s="194" t="s">
        <v>119</v>
      </c>
      <c r="AL24" s="90"/>
      <c r="AR24" s="91"/>
    </row>
    <row r="25" spans="1:44" ht="16.5" customHeight="1">
      <c r="A25" s="214"/>
      <c r="B25" s="22" t="s">
        <v>118</v>
      </c>
      <c r="C25" s="112">
        <f t="shared" si="1"/>
        <v>1</v>
      </c>
      <c r="D25" s="78">
        <v>1</v>
      </c>
      <c r="E25" s="78">
        <v>0</v>
      </c>
      <c r="F25" s="21">
        <f t="shared" si="2"/>
        <v>3</v>
      </c>
      <c r="G25" s="92">
        <v>0</v>
      </c>
      <c r="H25" s="92">
        <v>3</v>
      </c>
      <c r="I25" s="92">
        <v>0</v>
      </c>
      <c r="J25" s="21">
        <f t="shared" si="3"/>
        <v>49</v>
      </c>
      <c r="K25" s="92">
        <v>40</v>
      </c>
      <c r="L25" s="92">
        <v>9</v>
      </c>
      <c r="M25" s="92">
        <v>0</v>
      </c>
      <c r="N25" s="92">
        <v>49</v>
      </c>
      <c r="O25" s="92">
        <v>0</v>
      </c>
      <c r="P25" s="92">
        <f t="shared" si="4"/>
        <v>40</v>
      </c>
      <c r="Q25" s="92">
        <v>0</v>
      </c>
      <c r="R25" s="92">
        <v>40</v>
      </c>
      <c r="S25" s="92">
        <v>0</v>
      </c>
      <c r="T25" s="92">
        <f t="shared" si="5"/>
        <v>25</v>
      </c>
      <c r="U25" s="92">
        <v>0</v>
      </c>
      <c r="V25" s="92">
        <v>25</v>
      </c>
      <c r="W25" s="92">
        <v>0</v>
      </c>
      <c r="X25" s="92">
        <f t="shared" si="6"/>
        <v>23</v>
      </c>
      <c r="Y25" s="92">
        <v>21</v>
      </c>
      <c r="Z25" s="92">
        <v>2</v>
      </c>
      <c r="AA25" s="92">
        <v>0</v>
      </c>
      <c r="AB25" s="92">
        <v>23</v>
      </c>
      <c r="AC25" s="92">
        <v>0</v>
      </c>
      <c r="AD25" s="21">
        <f t="shared" si="7"/>
        <v>39</v>
      </c>
      <c r="AE25" s="92">
        <v>24</v>
      </c>
      <c r="AF25" s="92">
        <v>15</v>
      </c>
      <c r="AG25" s="20">
        <v>0</v>
      </c>
      <c r="AH25" s="20">
        <v>39</v>
      </c>
      <c r="AI25" s="93">
        <v>0</v>
      </c>
      <c r="AJ25" s="22" t="s">
        <v>118</v>
      </c>
      <c r="AK25" s="194"/>
      <c r="AL25" s="73"/>
      <c r="AR25" s="20"/>
    </row>
    <row r="26" spans="1:44" ht="16.5" customHeight="1">
      <c r="A26" s="214"/>
      <c r="B26" s="22" t="s">
        <v>117</v>
      </c>
      <c r="C26" s="112">
        <f t="shared" si="1"/>
        <v>1</v>
      </c>
      <c r="D26" s="78">
        <v>1</v>
      </c>
      <c r="E26" s="78">
        <v>0</v>
      </c>
      <c r="F26" s="21">
        <f t="shared" si="2"/>
        <v>1</v>
      </c>
      <c r="G26" s="92">
        <v>0</v>
      </c>
      <c r="H26" s="92">
        <v>1</v>
      </c>
      <c r="I26" s="92">
        <v>0</v>
      </c>
      <c r="J26" s="21">
        <f t="shared" si="3"/>
        <v>30</v>
      </c>
      <c r="K26" s="92">
        <v>24</v>
      </c>
      <c r="L26" s="92">
        <v>6</v>
      </c>
      <c r="M26" s="92">
        <v>0</v>
      </c>
      <c r="N26" s="92">
        <v>30</v>
      </c>
      <c r="O26" s="92">
        <v>0</v>
      </c>
      <c r="P26" s="92">
        <f t="shared" si="4"/>
        <v>15</v>
      </c>
      <c r="Q26" s="92">
        <v>0</v>
      </c>
      <c r="R26" s="92">
        <v>15</v>
      </c>
      <c r="S26" s="92">
        <v>0</v>
      </c>
      <c r="T26" s="92">
        <f t="shared" si="5"/>
        <v>16</v>
      </c>
      <c r="U26" s="92">
        <v>0</v>
      </c>
      <c r="V26" s="92">
        <v>16</v>
      </c>
      <c r="W26" s="92">
        <v>0</v>
      </c>
      <c r="X26" s="92">
        <f t="shared" si="6"/>
        <v>14</v>
      </c>
      <c r="Y26" s="92">
        <v>12</v>
      </c>
      <c r="Z26" s="92">
        <v>2</v>
      </c>
      <c r="AA26" s="92">
        <v>0</v>
      </c>
      <c r="AB26" s="92">
        <v>14</v>
      </c>
      <c r="AC26" s="92">
        <v>0</v>
      </c>
      <c r="AD26" s="21">
        <f t="shared" si="7"/>
        <v>17</v>
      </c>
      <c r="AE26" s="92">
        <v>11</v>
      </c>
      <c r="AF26" s="92">
        <v>6</v>
      </c>
      <c r="AG26" s="20">
        <v>0</v>
      </c>
      <c r="AH26" s="20">
        <v>17</v>
      </c>
      <c r="AI26" s="93">
        <v>0</v>
      </c>
      <c r="AJ26" s="22" t="s">
        <v>117</v>
      </c>
      <c r="AK26" s="194"/>
      <c r="AL26" s="73"/>
      <c r="AR26" s="20"/>
    </row>
    <row r="27" spans="1:44" ht="16.5" customHeight="1">
      <c r="A27" s="215"/>
      <c r="B27" s="22" t="s">
        <v>67</v>
      </c>
      <c r="C27" s="112">
        <f t="shared" si="1"/>
        <v>0</v>
      </c>
      <c r="D27" s="78">
        <v>0</v>
      </c>
      <c r="E27" s="78">
        <v>0</v>
      </c>
      <c r="F27" s="21">
        <f t="shared" si="2"/>
        <v>0</v>
      </c>
      <c r="G27" s="92">
        <v>0</v>
      </c>
      <c r="H27" s="92">
        <v>0</v>
      </c>
      <c r="I27" s="92">
        <v>0</v>
      </c>
      <c r="J27" s="21">
        <f t="shared" si="3"/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f t="shared" si="4"/>
        <v>0</v>
      </c>
      <c r="Q27" s="92">
        <v>0</v>
      </c>
      <c r="R27" s="92">
        <v>0</v>
      </c>
      <c r="S27" s="92">
        <v>0</v>
      </c>
      <c r="T27" s="92">
        <f t="shared" si="5"/>
        <v>0</v>
      </c>
      <c r="U27" s="92">
        <v>0</v>
      </c>
      <c r="V27" s="92">
        <v>0</v>
      </c>
      <c r="W27" s="92">
        <v>0</v>
      </c>
      <c r="X27" s="92">
        <f t="shared" si="6"/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21">
        <f t="shared" si="7"/>
        <v>0</v>
      </c>
      <c r="AE27" s="92">
        <v>0</v>
      </c>
      <c r="AF27" s="92">
        <v>0</v>
      </c>
      <c r="AG27" s="20">
        <v>0</v>
      </c>
      <c r="AH27" s="20">
        <v>0</v>
      </c>
      <c r="AI27" s="93">
        <v>0</v>
      </c>
      <c r="AJ27" s="22" t="s">
        <v>67</v>
      </c>
      <c r="AK27" s="194"/>
      <c r="AL27" s="73"/>
      <c r="AR27" s="20"/>
    </row>
    <row r="28" spans="1:44" s="81" customFormat="1" ht="16.5" customHeight="1">
      <c r="A28" s="195" t="s">
        <v>116</v>
      </c>
      <c r="B28" s="157" t="s">
        <v>0</v>
      </c>
      <c r="C28" s="151">
        <f t="shared" si="1"/>
        <v>26</v>
      </c>
      <c r="D28" s="152">
        <f>SUM(D29:D38)</f>
        <v>1</v>
      </c>
      <c r="E28" s="152">
        <f>SUM(E29:E38)</f>
        <v>25</v>
      </c>
      <c r="F28" s="153">
        <f t="shared" si="2"/>
        <v>32</v>
      </c>
      <c r="G28" s="153">
        <f>SUM(G29:G38)</f>
        <v>0</v>
      </c>
      <c r="H28" s="153">
        <f>SUM(H29:H38)</f>
        <v>32</v>
      </c>
      <c r="I28" s="153">
        <f>SUM(I29:I38)</f>
        <v>0</v>
      </c>
      <c r="J28" s="153">
        <f t="shared" si="3"/>
        <v>3218</v>
      </c>
      <c r="K28" s="153">
        <f>SUM(K29:K38)</f>
        <v>1157</v>
      </c>
      <c r="L28" s="153">
        <f>SUM(L29:L38)</f>
        <v>2061</v>
      </c>
      <c r="M28" s="153">
        <f>SUM(M29:M38)</f>
        <v>0</v>
      </c>
      <c r="N28" s="153">
        <f>SUM(N29:N38)</f>
        <v>3218</v>
      </c>
      <c r="O28" s="153">
        <f>SUM(O29:O38)</f>
        <v>0</v>
      </c>
      <c r="P28" s="153">
        <f t="shared" si="4"/>
        <v>1489</v>
      </c>
      <c r="Q28" s="153">
        <f>SUM(Q29:Q38)</f>
        <v>0</v>
      </c>
      <c r="R28" s="153">
        <f>SUM(R29:R38)</f>
        <v>1489</v>
      </c>
      <c r="S28" s="153">
        <f>SUM(S29:S38)</f>
        <v>0</v>
      </c>
      <c r="T28" s="153">
        <f t="shared" si="5"/>
        <v>1572</v>
      </c>
      <c r="U28" s="153">
        <f>SUM(U29:U38)</f>
        <v>0</v>
      </c>
      <c r="V28" s="153">
        <f>SUM(V29:V38)</f>
        <v>1572</v>
      </c>
      <c r="W28" s="153">
        <f>SUM(W29:W38)</f>
        <v>0</v>
      </c>
      <c r="X28" s="153">
        <f t="shared" si="6"/>
        <v>1063</v>
      </c>
      <c r="Y28" s="153">
        <f>SUM(Y29:Y38)</f>
        <v>360</v>
      </c>
      <c r="Z28" s="153">
        <f>SUM(Z29:Z38)</f>
        <v>703</v>
      </c>
      <c r="AA28" s="153">
        <f>SUM(AA29:AA38)</f>
        <v>0</v>
      </c>
      <c r="AB28" s="153">
        <f>SUM(AB29:AB38)</f>
        <v>1063</v>
      </c>
      <c r="AC28" s="153">
        <f>SUM(AC29:AC38)</f>
        <v>0</v>
      </c>
      <c r="AD28" s="153">
        <f t="shared" si="7"/>
        <v>1000</v>
      </c>
      <c r="AE28" s="153">
        <f>SUM(AE29:AE38)</f>
        <v>291</v>
      </c>
      <c r="AF28" s="153">
        <f>SUM(AF29:AF38)</f>
        <v>709</v>
      </c>
      <c r="AG28" s="153">
        <f>SUM(AG29:AG38)</f>
        <v>0</v>
      </c>
      <c r="AH28" s="153">
        <f>SUM(AH29:AH38)</f>
        <v>1000</v>
      </c>
      <c r="AI28" s="153">
        <f>SUM(AI29:AI38)</f>
        <v>0</v>
      </c>
      <c r="AJ28" s="157" t="s">
        <v>0</v>
      </c>
      <c r="AK28" s="195" t="s">
        <v>116</v>
      </c>
      <c r="AL28" s="90"/>
      <c r="AR28" s="91"/>
    </row>
    <row r="29" spans="1:44" ht="16.5" customHeight="1">
      <c r="A29" s="194"/>
      <c r="B29" s="22" t="s">
        <v>115</v>
      </c>
      <c r="C29" s="112">
        <f t="shared" si="1"/>
        <v>7</v>
      </c>
      <c r="D29" s="78">
        <v>1</v>
      </c>
      <c r="E29" s="78">
        <v>6</v>
      </c>
      <c r="F29" s="21">
        <f t="shared" si="2"/>
        <v>8</v>
      </c>
      <c r="G29" s="92">
        <v>0</v>
      </c>
      <c r="H29" s="92">
        <v>8</v>
      </c>
      <c r="I29" s="92">
        <v>0</v>
      </c>
      <c r="J29" s="21">
        <f t="shared" si="3"/>
        <v>1124</v>
      </c>
      <c r="K29" s="92">
        <v>107</v>
      </c>
      <c r="L29" s="92">
        <v>1017</v>
      </c>
      <c r="M29" s="92">
        <v>0</v>
      </c>
      <c r="N29" s="92">
        <v>1124</v>
      </c>
      <c r="O29" s="92">
        <v>0</v>
      </c>
      <c r="P29" s="92">
        <f t="shared" si="4"/>
        <v>439</v>
      </c>
      <c r="Q29" s="92">
        <v>0</v>
      </c>
      <c r="R29" s="92">
        <v>439</v>
      </c>
      <c r="S29" s="92">
        <v>0</v>
      </c>
      <c r="T29" s="92">
        <f t="shared" si="5"/>
        <v>807</v>
      </c>
      <c r="U29" s="92">
        <v>0</v>
      </c>
      <c r="V29" s="92">
        <v>807</v>
      </c>
      <c r="W29" s="92">
        <v>0</v>
      </c>
      <c r="X29" s="92">
        <f t="shared" si="6"/>
        <v>389</v>
      </c>
      <c r="Y29" s="92">
        <v>40</v>
      </c>
      <c r="Z29" s="92">
        <v>349</v>
      </c>
      <c r="AA29" s="92">
        <v>0</v>
      </c>
      <c r="AB29" s="92">
        <v>389</v>
      </c>
      <c r="AC29" s="92">
        <v>0</v>
      </c>
      <c r="AD29" s="21">
        <f t="shared" si="7"/>
        <v>411</v>
      </c>
      <c r="AE29" s="92">
        <v>30</v>
      </c>
      <c r="AF29" s="92">
        <v>381</v>
      </c>
      <c r="AG29" s="20">
        <v>0</v>
      </c>
      <c r="AH29" s="20">
        <v>411</v>
      </c>
      <c r="AI29" s="93">
        <v>0</v>
      </c>
      <c r="AJ29" s="22" t="s">
        <v>115</v>
      </c>
      <c r="AK29" s="194"/>
      <c r="AL29" s="73"/>
      <c r="AR29" s="20"/>
    </row>
    <row r="30" spans="1:44" ht="16.5" customHeight="1">
      <c r="A30" s="194"/>
      <c r="B30" s="22" t="s">
        <v>114</v>
      </c>
      <c r="C30" s="112">
        <f t="shared" si="1"/>
        <v>0</v>
      </c>
      <c r="D30" s="78">
        <v>0</v>
      </c>
      <c r="E30" s="78">
        <v>0</v>
      </c>
      <c r="F30" s="21">
        <f t="shared" si="2"/>
        <v>0</v>
      </c>
      <c r="G30" s="92">
        <v>0</v>
      </c>
      <c r="H30" s="92">
        <v>0</v>
      </c>
      <c r="I30" s="92">
        <v>0</v>
      </c>
      <c r="J30" s="21">
        <f t="shared" si="3"/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f t="shared" si="4"/>
        <v>0</v>
      </c>
      <c r="Q30" s="92">
        <v>0</v>
      </c>
      <c r="R30" s="92">
        <v>0</v>
      </c>
      <c r="S30" s="92">
        <v>0</v>
      </c>
      <c r="T30" s="92">
        <f t="shared" si="5"/>
        <v>0</v>
      </c>
      <c r="U30" s="92">
        <v>0</v>
      </c>
      <c r="V30" s="92">
        <v>0</v>
      </c>
      <c r="W30" s="92">
        <v>0</v>
      </c>
      <c r="X30" s="92">
        <f t="shared" si="6"/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21">
        <f t="shared" si="7"/>
        <v>0</v>
      </c>
      <c r="AE30" s="92">
        <v>0</v>
      </c>
      <c r="AF30" s="92">
        <v>0</v>
      </c>
      <c r="AG30" s="20">
        <v>0</v>
      </c>
      <c r="AH30" s="20">
        <v>0</v>
      </c>
      <c r="AI30" s="93">
        <v>0</v>
      </c>
      <c r="AJ30" s="22" t="s">
        <v>114</v>
      </c>
      <c r="AK30" s="194"/>
      <c r="AL30" s="73"/>
      <c r="AR30" s="20"/>
    </row>
    <row r="31" spans="1:44" ht="16.5" customHeight="1">
      <c r="A31" s="194"/>
      <c r="B31" s="22" t="s">
        <v>113</v>
      </c>
      <c r="C31" s="112">
        <f t="shared" si="1"/>
        <v>3</v>
      </c>
      <c r="D31" s="78">
        <v>0</v>
      </c>
      <c r="E31" s="78">
        <v>3</v>
      </c>
      <c r="F31" s="21">
        <f t="shared" si="2"/>
        <v>3</v>
      </c>
      <c r="G31" s="92">
        <v>0</v>
      </c>
      <c r="H31" s="92">
        <v>3</v>
      </c>
      <c r="I31" s="92">
        <v>0</v>
      </c>
      <c r="J31" s="21">
        <f t="shared" si="3"/>
        <v>249</v>
      </c>
      <c r="K31" s="92">
        <v>1</v>
      </c>
      <c r="L31" s="92">
        <v>248</v>
      </c>
      <c r="M31" s="92">
        <v>0</v>
      </c>
      <c r="N31" s="92">
        <v>249</v>
      </c>
      <c r="O31" s="92">
        <v>0</v>
      </c>
      <c r="P31" s="92">
        <f t="shared" si="4"/>
        <v>120</v>
      </c>
      <c r="Q31" s="92">
        <v>0</v>
      </c>
      <c r="R31" s="92">
        <v>120</v>
      </c>
      <c r="S31" s="92">
        <v>0</v>
      </c>
      <c r="T31" s="92">
        <f t="shared" si="5"/>
        <v>99</v>
      </c>
      <c r="U31" s="92">
        <v>0</v>
      </c>
      <c r="V31" s="92">
        <v>99</v>
      </c>
      <c r="W31" s="92">
        <v>0</v>
      </c>
      <c r="X31" s="92">
        <f t="shared" si="6"/>
        <v>98</v>
      </c>
      <c r="Y31" s="92">
        <v>1</v>
      </c>
      <c r="Z31" s="92">
        <v>97</v>
      </c>
      <c r="AA31" s="92">
        <v>0</v>
      </c>
      <c r="AB31" s="92">
        <v>98</v>
      </c>
      <c r="AC31" s="92">
        <v>0</v>
      </c>
      <c r="AD31" s="21">
        <f t="shared" si="7"/>
        <v>83</v>
      </c>
      <c r="AE31" s="92">
        <v>0</v>
      </c>
      <c r="AF31" s="92">
        <v>83</v>
      </c>
      <c r="AG31" s="20">
        <v>0</v>
      </c>
      <c r="AH31" s="20">
        <v>83</v>
      </c>
      <c r="AI31" s="93">
        <v>0</v>
      </c>
      <c r="AJ31" s="22" t="s">
        <v>113</v>
      </c>
      <c r="AK31" s="194"/>
      <c r="AL31" s="73"/>
      <c r="AR31" s="20"/>
    </row>
    <row r="32" spans="1:44" ht="16.5" customHeight="1">
      <c r="A32" s="194"/>
      <c r="B32" s="22" t="s">
        <v>112</v>
      </c>
      <c r="C32" s="112">
        <f t="shared" si="1"/>
        <v>2</v>
      </c>
      <c r="D32" s="78">
        <v>0</v>
      </c>
      <c r="E32" s="78">
        <v>2</v>
      </c>
      <c r="F32" s="21">
        <f t="shared" si="2"/>
        <v>3</v>
      </c>
      <c r="G32" s="92">
        <v>0</v>
      </c>
      <c r="H32" s="92">
        <v>3</v>
      </c>
      <c r="I32" s="92">
        <v>0</v>
      </c>
      <c r="J32" s="21">
        <f t="shared" si="3"/>
        <v>50</v>
      </c>
      <c r="K32" s="92">
        <v>24</v>
      </c>
      <c r="L32" s="92">
        <v>26</v>
      </c>
      <c r="M32" s="92">
        <v>0</v>
      </c>
      <c r="N32" s="92">
        <v>50</v>
      </c>
      <c r="O32" s="92">
        <v>0</v>
      </c>
      <c r="P32" s="92">
        <f t="shared" si="4"/>
        <v>75</v>
      </c>
      <c r="Q32" s="92">
        <v>0</v>
      </c>
      <c r="R32" s="92">
        <v>75</v>
      </c>
      <c r="S32" s="92">
        <v>0</v>
      </c>
      <c r="T32" s="92">
        <f t="shared" si="5"/>
        <v>28</v>
      </c>
      <c r="U32" s="92">
        <v>0</v>
      </c>
      <c r="V32" s="92">
        <v>28</v>
      </c>
      <c r="W32" s="92">
        <v>0</v>
      </c>
      <c r="X32" s="92">
        <f t="shared" si="6"/>
        <v>28</v>
      </c>
      <c r="Y32" s="92">
        <v>15</v>
      </c>
      <c r="Z32" s="92">
        <v>13</v>
      </c>
      <c r="AA32" s="92">
        <v>0</v>
      </c>
      <c r="AB32" s="92">
        <v>28</v>
      </c>
      <c r="AC32" s="92">
        <v>0</v>
      </c>
      <c r="AD32" s="21">
        <f t="shared" si="7"/>
        <v>29</v>
      </c>
      <c r="AE32" s="92">
        <v>11</v>
      </c>
      <c r="AF32" s="92">
        <v>18</v>
      </c>
      <c r="AG32" s="20">
        <v>0</v>
      </c>
      <c r="AH32" s="20">
        <v>29</v>
      </c>
      <c r="AI32" s="93">
        <v>0</v>
      </c>
      <c r="AJ32" s="22" t="s">
        <v>112</v>
      </c>
      <c r="AK32" s="194"/>
      <c r="AL32" s="73"/>
      <c r="AR32" s="20"/>
    </row>
    <row r="33" spans="1:44" ht="16.5" customHeight="1">
      <c r="A33" s="194"/>
      <c r="B33" s="22" t="s">
        <v>111</v>
      </c>
      <c r="C33" s="112">
        <f t="shared" si="1"/>
        <v>0</v>
      </c>
      <c r="D33" s="78">
        <v>0</v>
      </c>
      <c r="E33" s="78">
        <v>0</v>
      </c>
      <c r="F33" s="21">
        <f t="shared" si="2"/>
        <v>0</v>
      </c>
      <c r="G33" s="92">
        <v>0</v>
      </c>
      <c r="H33" s="92">
        <v>0</v>
      </c>
      <c r="I33" s="92">
        <v>0</v>
      </c>
      <c r="J33" s="21">
        <f t="shared" si="3"/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f t="shared" si="4"/>
        <v>0</v>
      </c>
      <c r="Q33" s="92">
        <v>0</v>
      </c>
      <c r="R33" s="92">
        <v>0</v>
      </c>
      <c r="S33" s="92">
        <v>0</v>
      </c>
      <c r="T33" s="92">
        <f t="shared" si="5"/>
        <v>0</v>
      </c>
      <c r="U33" s="92">
        <v>0</v>
      </c>
      <c r="V33" s="92">
        <v>0</v>
      </c>
      <c r="W33" s="92">
        <v>0</v>
      </c>
      <c r="X33" s="92">
        <f t="shared" si="6"/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21">
        <f t="shared" si="7"/>
        <v>0</v>
      </c>
      <c r="AE33" s="92">
        <v>0</v>
      </c>
      <c r="AF33" s="92">
        <v>0</v>
      </c>
      <c r="AG33" s="20">
        <v>0</v>
      </c>
      <c r="AH33" s="20">
        <v>0</v>
      </c>
      <c r="AI33" s="93">
        <v>0</v>
      </c>
      <c r="AJ33" s="22" t="s">
        <v>111</v>
      </c>
      <c r="AK33" s="194"/>
      <c r="AL33" s="73"/>
      <c r="AR33" s="20"/>
    </row>
    <row r="34" spans="1:44" ht="16.5" customHeight="1">
      <c r="A34" s="194"/>
      <c r="B34" s="22" t="s">
        <v>110</v>
      </c>
      <c r="C34" s="112">
        <f t="shared" si="1"/>
        <v>0</v>
      </c>
      <c r="D34" s="78">
        <v>0</v>
      </c>
      <c r="E34" s="78">
        <v>0</v>
      </c>
      <c r="F34" s="21">
        <f t="shared" si="2"/>
        <v>0</v>
      </c>
      <c r="G34" s="92">
        <v>0</v>
      </c>
      <c r="H34" s="92">
        <v>0</v>
      </c>
      <c r="I34" s="92">
        <v>0</v>
      </c>
      <c r="J34" s="21">
        <f t="shared" si="3"/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f t="shared" si="4"/>
        <v>0</v>
      </c>
      <c r="Q34" s="92">
        <v>0</v>
      </c>
      <c r="R34" s="92">
        <v>0</v>
      </c>
      <c r="S34" s="92">
        <v>0</v>
      </c>
      <c r="T34" s="92">
        <f t="shared" si="5"/>
        <v>0</v>
      </c>
      <c r="U34" s="92">
        <v>0</v>
      </c>
      <c r="V34" s="92">
        <v>0</v>
      </c>
      <c r="W34" s="92">
        <v>0</v>
      </c>
      <c r="X34" s="92">
        <f t="shared" si="6"/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21">
        <f t="shared" si="7"/>
        <v>0</v>
      </c>
      <c r="AE34" s="92">
        <v>0</v>
      </c>
      <c r="AF34" s="92">
        <v>0</v>
      </c>
      <c r="AG34" s="20">
        <v>0</v>
      </c>
      <c r="AH34" s="20">
        <v>0</v>
      </c>
      <c r="AI34" s="93">
        <v>0</v>
      </c>
      <c r="AJ34" s="22" t="s">
        <v>110</v>
      </c>
      <c r="AK34" s="194"/>
      <c r="AL34" s="73"/>
      <c r="AR34" s="20"/>
    </row>
    <row r="35" spans="1:44" ht="16.5" customHeight="1">
      <c r="A35" s="194"/>
      <c r="B35" s="22" t="s">
        <v>109</v>
      </c>
      <c r="C35" s="159">
        <f t="shared" si="1"/>
        <v>2</v>
      </c>
      <c r="D35" s="95">
        <v>0</v>
      </c>
      <c r="E35" s="95">
        <v>2</v>
      </c>
      <c r="F35" s="160">
        <f t="shared" si="2"/>
        <v>3</v>
      </c>
      <c r="G35" s="96">
        <v>0</v>
      </c>
      <c r="H35" s="96">
        <v>3</v>
      </c>
      <c r="I35" s="97">
        <v>0</v>
      </c>
      <c r="J35" s="160">
        <f t="shared" si="3"/>
        <v>178</v>
      </c>
      <c r="K35" s="97">
        <v>92</v>
      </c>
      <c r="L35" s="97">
        <v>86</v>
      </c>
      <c r="M35" s="97">
        <v>0</v>
      </c>
      <c r="N35" s="97">
        <v>178</v>
      </c>
      <c r="O35" s="97">
        <v>0</v>
      </c>
      <c r="P35" s="97">
        <f t="shared" si="4"/>
        <v>100</v>
      </c>
      <c r="Q35" s="97">
        <v>0</v>
      </c>
      <c r="R35" s="97">
        <v>100</v>
      </c>
      <c r="S35" s="97">
        <v>0</v>
      </c>
      <c r="T35" s="97">
        <f t="shared" si="5"/>
        <v>62</v>
      </c>
      <c r="U35" s="97">
        <v>0</v>
      </c>
      <c r="V35" s="97">
        <v>62</v>
      </c>
      <c r="W35" s="97">
        <v>0</v>
      </c>
      <c r="X35" s="97">
        <f t="shared" si="6"/>
        <v>58</v>
      </c>
      <c r="Y35" s="97">
        <v>34</v>
      </c>
      <c r="Z35" s="97">
        <v>24</v>
      </c>
      <c r="AA35" s="97">
        <v>0</v>
      </c>
      <c r="AB35" s="97">
        <v>58</v>
      </c>
      <c r="AC35" s="97">
        <v>0</v>
      </c>
      <c r="AD35" s="160">
        <f t="shared" si="7"/>
        <v>60</v>
      </c>
      <c r="AE35" s="97">
        <v>33</v>
      </c>
      <c r="AF35" s="97">
        <v>27</v>
      </c>
      <c r="AG35" s="96">
        <v>0</v>
      </c>
      <c r="AH35" s="96">
        <v>60</v>
      </c>
      <c r="AI35" s="98">
        <v>0</v>
      </c>
      <c r="AJ35" s="22" t="s">
        <v>109</v>
      </c>
      <c r="AK35" s="194"/>
      <c r="AL35" s="73"/>
      <c r="AR35" s="20"/>
    </row>
    <row r="36" spans="1:44" ht="16.5" customHeight="1">
      <c r="A36" s="194"/>
      <c r="B36" s="22" t="s">
        <v>108</v>
      </c>
      <c r="C36" s="112">
        <f t="shared" si="1"/>
        <v>4</v>
      </c>
      <c r="D36" s="78">
        <v>0</v>
      </c>
      <c r="E36" s="78">
        <v>4</v>
      </c>
      <c r="F36" s="21">
        <f t="shared" si="2"/>
        <v>4</v>
      </c>
      <c r="G36" s="92">
        <v>0</v>
      </c>
      <c r="H36" s="92">
        <v>4</v>
      </c>
      <c r="I36" s="92">
        <v>0</v>
      </c>
      <c r="J36" s="21">
        <f t="shared" si="3"/>
        <v>441</v>
      </c>
      <c r="K36" s="92">
        <v>313</v>
      </c>
      <c r="L36" s="92">
        <v>128</v>
      </c>
      <c r="M36" s="92">
        <v>0</v>
      </c>
      <c r="N36" s="92">
        <v>441</v>
      </c>
      <c r="O36" s="92">
        <v>0</v>
      </c>
      <c r="P36" s="92">
        <f t="shared" si="4"/>
        <v>240</v>
      </c>
      <c r="Q36" s="92">
        <v>0</v>
      </c>
      <c r="R36" s="92">
        <v>240</v>
      </c>
      <c r="S36" s="92">
        <v>0</v>
      </c>
      <c r="T36" s="92">
        <f t="shared" si="5"/>
        <v>132</v>
      </c>
      <c r="U36" s="92">
        <v>0</v>
      </c>
      <c r="V36" s="92">
        <v>132</v>
      </c>
      <c r="W36" s="92">
        <v>0</v>
      </c>
      <c r="X36" s="92">
        <f t="shared" si="6"/>
        <v>129</v>
      </c>
      <c r="Y36" s="92">
        <v>90</v>
      </c>
      <c r="Z36" s="92">
        <v>39</v>
      </c>
      <c r="AA36" s="92">
        <v>0</v>
      </c>
      <c r="AB36" s="92">
        <v>129</v>
      </c>
      <c r="AC36" s="92">
        <v>0</v>
      </c>
      <c r="AD36" s="21">
        <f t="shared" si="7"/>
        <v>134</v>
      </c>
      <c r="AE36" s="92">
        <v>97</v>
      </c>
      <c r="AF36" s="92">
        <v>37</v>
      </c>
      <c r="AG36" s="20">
        <v>0</v>
      </c>
      <c r="AH36" s="20">
        <v>134</v>
      </c>
      <c r="AI36" s="93">
        <v>0</v>
      </c>
      <c r="AJ36" s="22" t="s">
        <v>108</v>
      </c>
      <c r="AK36" s="194"/>
      <c r="AL36" s="73"/>
      <c r="AR36" s="20"/>
    </row>
    <row r="37" spans="1:44" ht="16.5" customHeight="1">
      <c r="A37" s="194"/>
      <c r="B37" s="22" t="s">
        <v>107</v>
      </c>
      <c r="C37" s="112">
        <f t="shared" si="1"/>
        <v>5</v>
      </c>
      <c r="D37" s="78">
        <v>0</v>
      </c>
      <c r="E37" s="78">
        <v>5</v>
      </c>
      <c r="F37" s="21">
        <f t="shared" si="2"/>
        <v>8</v>
      </c>
      <c r="G37" s="92">
        <v>0</v>
      </c>
      <c r="H37" s="92">
        <v>8</v>
      </c>
      <c r="I37" s="92">
        <v>0</v>
      </c>
      <c r="J37" s="21">
        <f t="shared" si="3"/>
        <v>1039</v>
      </c>
      <c r="K37" s="92">
        <v>610</v>
      </c>
      <c r="L37" s="92">
        <v>429</v>
      </c>
      <c r="M37" s="92">
        <v>0</v>
      </c>
      <c r="N37" s="92">
        <v>1039</v>
      </c>
      <c r="O37" s="92">
        <v>0</v>
      </c>
      <c r="P37" s="92">
        <f t="shared" si="4"/>
        <v>410</v>
      </c>
      <c r="Q37" s="92">
        <v>0</v>
      </c>
      <c r="R37" s="92">
        <v>410</v>
      </c>
      <c r="S37" s="92">
        <v>0</v>
      </c>
      <c r="T37" s="92">
        <f t="shared" si="5"/>
        <v>354</v>
      </c>
      <c r="U37" s="92">
        <v>0</v>
      </c>
      <c r="V37" s="92">
        <v>354</v>
      </c>
      <c r="W37" s="92">
        <v>0</v>
      </c>
      <c r="X37" s="92">
        <f t="shared" si="6"/>
        <v>310</v>
      </c>
      <c r="Y37" s="92">
        <v>177</v>
      </c>
      <c r="Z37" s="92">
        <v>133</v>
      </c>
      <c r="AA37" s="92">
        <v>0</v>
      </c>
      <c r="AB37" s="92">
        <v>310</v>
      </c>
      <c r="AC37" s="92">
        <v>0</v>
      </c>
      <c r="AD37" s="21">
        <f t="shared" si="7"/>
        <v>205</v>
      </c>
      <c r="AE37" s="92">
        <v>115</v>
      </c>
      <c r="AF37" s="92">
        <v>90</v>
      </c>
      <c r="AG37" s="20">
        <v>0</v>
      </c>
      <c r="AH37" s="20">
        <v>205</v>
      </c>
      <c r="AI37" s="93">
        <v>0</v>
      </c>
      <c r="AJ37" s="22" t="s">
        <v>107</v>
      </c>
      <c r="AK37" s="194"/>
      <c r="AL37" s="73"/>
      <c r="AR37" s="20"/>
    </row>
    <row r="38" spans="1:44" ht="16.5" customHeight="1">
      <c r="A38" s="196"/>
      <c r="B38" s="18" t="s">
        <v>67</v>
      </c>
      <c r="C38" s="112">
        <f t="shared" si="1"/>
        <v>3</v>
      </c>
      <c r="D38" s="78">
        <v>0</v>
      </c>
      <c r="E38" s="78">
        <v>3</v>
      </c>
      <c r="F38" s="21">
        <f t="shared" si="2"/>
        <v>3</v>
      </c>
      <c r="G38" s="92">
        <v>0</v>
      </c>
      <c r="H38" s="92">
        <v>3</v>
      </c>
      <c r="I38" s="92">
        <v>0</v>
      </c>
      <c r="J38" s="21">
        <f t="shared" si="3"/>
        <v>137</v>
      </c>
      <c r="K38" s="92">
        <v>10</v>
      </c>
      <c r="L38" s="92">
        <v>127</v>
      </c>
      <c r="M38" s="92">
        <v>0</v>
      </c>
      <c r="N38" s="92">
        <v>137</v>
      </c>
      <c r="O38" s="92">
        <v>0</v>
      </c>
      <c r="P38" s="92">
        <f t="shared" si="4"/>
        <v>105</v>
      </c>
      <c r="Q38" s="92">
        <v>0</v>
      </c>
      <c r="R38" s="92">
        <v>105</v>
      </c>
      <c r="S38" s="92">
        <v>0</v>
      </c>
      <c r="T38" s="92">
        <f t="shared" si="5"/>
        <v>90</v>
      </c>
      <c r="U38" s="92">
        <v>0</v>
      </c>
      <c r="V38" s="92">
        <v>90</v>
      </c>
      <c r="W38" s="92">
        <v>0</v>
      </c>
      <c r="X38" s="92">
        <f t="shared" si="6"/>
        <v>51</v>
      </c>
      <c r="Y38" s="92">
        <v>3</v>
      </c>
      <c r="Z38" s="92">
        <v>48</v>
      </c>
      <c r="AA38" s="92">
        <v>0</v>
      </c>
      <c r="AB38" s="92">
        <v>51</v>
      </c>
      <c r="AC38" s="92">
        <v>0</v>
      </c>
      <c r="AD38" s="21">
        <f t="shared" si="7"/>
        <v>78</v>
      </c>
      <c r="AE38" s="92">
        <v>5</v>
      </c>
      <c r="AF38" s="92">
        <v>73</v>
      </c>
      <c r="AG38" s="20">
        <v>0</v>
      </c>
      <c r="AH38" s="20">
        <v>78</v>
      </c>
      <c r="AI38" s="93">
        <v>0</v>
      </c>
      <c r="AJ38" s="18" t="s">
        <v>67</v>
      </c>
      <c r="AK38" s="196"/>
      <c r="AL38" s="73"/>
      <c r="AR38" s="20"/>
    </row>
    <row r="39" spans="1:44" s="81" customFormat="1" ht="16.5" customHeight="1">
      <c r="A39" s="191" t="s">
        <v>106</v>
      </c>
      <c r="B39" s="158" t="s">
        <v>0</v>
      </c>
      <c r="C39" s="151">
        <f t="shared" si="1"/>
        <v>20</v>
      </c>
      <c r="D39" s="152">
        <f>SUM(D40:D45)</f>
        <v>0</v>
      </c>
      <c r="E39" s="152">
        <f>SUM(E40:E45)</f>
        <v>20</v>
      </c>
      <c r="F39" s="153">
        <f t="shared" si="2"/>
        <v>32</v>
      </c>
      <c r="G39" s="153">
        <f>SUM(G40:G45)</f>
        <v>2</v>
      </c>
      <c r="H39" s="153">
        <f>SUM(H40:H45)</f>
        <v>30</v>
      </c>
      <c r="I39" s="153">
        <f>SUM(I40:I45)</f>
        <v>0</v>
      </c>
      <c r="J39" s="153">
        <f t="shared" si="3"/>
        <v>2022</v>
      </c>
      <c r="K39" s="153">
        <f>SUM(K40:K45)</f>
        <v>560</v>
      </c>
      <c r="L39" s="153">
        <f>SUM(L40:L45)</f>
        <v>1462</v>
      </c>
      <c r="M39" s="153">
        <f>SUM(M40:M45)</f>
        <v>45</v>
      </c>
      <c r="N39" s="153">
        <f>SUM(N40:N45)</f>
        <v>1977</v>
      </c>
      <c r="O39" s="153">
        <f>SUM(O40:O45)</f>
        <v>0</v>
      </c>
      <c r="P39" s="153">
        <f t="shared" si="4"/>
        <v>1982</v>
      </c>
      <c r="Q39" s="153">
        <f>SUM(Q40:Q45)</f>
        <v>60</v>
      </c>
      <c r="R39" s="153">
        <f>SUM(R40:R45)</f>
        <v>1922</v>
      </c>
      <c r="S39" s="153">
        <f>SUM(S40:S45)</f>
        <v>0</v>
      </c>
      <c r="T39" s="153">
        <f t="shared" si="5"/>
        <v>1127</v>
      </c>
      <c r="U39" s="153">
        <f>SUM(U40:U45)</f>
        <v>28</v>
      </c>
      <c r="V39" s="153">
        <f>SUM(V40:V45)</f>
        <v>1099</v>
      </c>
      <c r="W39" s="153">
        <f>SUM(W40:W45)</f>
        <v>0</v>
      </c>
      <c r="X39" s="153">
        <f t="shared" si="6"/>
        <v>1094</v>
      </c>
      <c r="Y39" s="153">
        <f>SUM(Y40:Y45)</f>
        <v>311</v>
      </c>
      <c r="Z39" s="153">
        <f>SUM(Z40:Z45)</f>
        <v>783</v>
      </c>
      <c r="AA39" s="153">
        <f>SUM(AA40:AA45)</f>
        <v>27</v>
      </c>
      <c r="AB39" s="153">
        <f>SUM(AB40:AB45)</f>
        <v>1067</v>
      </c>
      <c r="AC39" s="153">
        <f>SUM(AC40:AC45)</f>
        <v>0</v>
      </c>
      <c r="AD39" s="153">
        <f t="shared" si="7"/>
        <v>960</v>
      </c>
      <c r="AE39" s="153">
        <f>SUM(AE40:AE45)</f>
        <v>226</v>
      </c>
      <c r="AF39" s="153">
        <f>SUM(AF40:AF45)</f>
        <v>734</v>
      </c>
      <c r="AG39" s="153">
        <f>SUM(AG40:AG45)</f>
        <v>25</v>
      </c>
      <c r="AH39" s="153">
        <f>SUM(AH40:AH45)</f>
        <v>935</v>
      </c>
      <c r="AI39" s="153">
        <f>SUM(AI40:AI45)</f>
        <v>0</v>
      </c>
      <c r="AJ39" s="158" t="s">
        <v>0</v>
      </c>
      <c r="AK39" s="191" t="s">
        <v>106</v>
      </c>
      <c r="AL39" s="90"/>
      <c r="AR39" s="91"/>
    </row>
    <row r="40" spans="1:44" ht="16.5" customHeight="1">
      <c r="A40" s="191"/>
      <c r="B40" s="22" t="s">
        <v>105</v>
      </c>
      <c r="C40" s="112">
        <f t="shared" si="1"/>
        <v>0</v>
      </c>
      <c r="D40" s="78">
        <v>0</v>
      </c>
      <c r="E40" s="78">
        <v>0</v>
      </c>
      <c r="F40" s="21">
        <f t="shared" si="2"/>
        <v>0</v>
      </c>
      <c r="G40" s="92">
        <v>0</v>
      </c>
      <c r="H40" s="92">
        <v>0</v>
      </c>
      <c r="I40" s="92">
        <v>0</v>
      </c>
      <c r="J40" s="21">
        <f t="shared" si="3"/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f t="shared" si="4"/>
        <v>0</v>
      </c>
      <c r="Q40" s="92">
        <v>0</v>
      </c>
      <c r="R40" s="92">
        <v>0</v>
      </c>
      <c r="S40" s="92">
        <v>0</v>
      </c>
      <c r="T40" s="92">
        <f t="shared" si="5"/>
        <v>0</v>
      </c>
      <c r="U40" s="92">
        <v>0</v>
      </c>
      <c r="V40" s="92">
        <v>0</v>
      </c>
      <c r="W40" s="92">
        <v>0</v>
      </c>
      <c r="X40" s="92">
        <f t="shared" si="6"/>
        <v>0</v>
      </c>
      <c r="Y40" s="92">
        <v>0</v>
      </c>
      <c r="Z40" s="92">
        <v>0</v>
      </c>
      <c r="AA40" s="92">
        <v>0</v>
      </c>
      <c r="AB40" s="92">
        <v>0</v>
      </c>
      <c r="AC40" s="92">
        <v>0</v>
      </c>
      <c r="AD40" s="21">
        <f t="shared" si="7"/>
        <v>0</v>
      </c>
      <c r="AE40" s="92">
        <v>0</v>
      </c>
      <c r="AF40" s="92">
        <v>0</v>
      </c>
      <c r="AG40" s="20">
        <v>0</v>
      </c>
      <c r="AH40" s="78">
        <v>0</v>
      </c>
      <c r="AI40" s="99">
        <v>0</v>
      </c>
      <c r="AJ40" s="22" t="s">
        <v>105</v>
      </c>
      <c r="AK40" s="191"/>
      <c r="AL40" s="73"/>
      <c r="AM40" s="21"/>
      <c r="AN40" s="92"/>
      <c r="AO40" s="21"/>
      <c r="AP40" s="92" t="s">
        <v>104</v>
      </c>
      <c r="AQ40" s="92"/>
      <c r="AR40" s="20"/>
    </row>
    <row r="41" spans="1:44" ht="16.5" customHeight="1">
      <c r="A41" s="191"/>
      <c r="B41" s="22" t="s">
        <v>103</v>
      </c>
      <c r="C41" s="112">
        <f t="shared" si="1"/>
        <v>7</v>
      </c>
      <c r="D41" s="78">
        <v>0</v>
      </c>
      <c r="E41" s="78">
        <v>7</v>
      </c>
      <c r="F41" s="21">
        <f t="shared" si="2"/>
        <v>12</v>
      </c>
      <c r="G41" s="92">
        <v>1</v>
      </c>
      <c r="H41" s="92">
        <v>11</v>
      </c>
      <c r="I41" s="92">
        <v>0</v>
      </c>
      <c r="J41" s="21">
        <f t="shared" si="3"/>
        <v>290</v>
      </c>
      <c r="K41" s="92">
        <v>172</v>
      </c>
      <c r="L41" s="92">
        <v>118</v>
      </c>
      <c r="M41" s="92">
        <v>5</v>
      </c>
      <c r="N41" s="92">
        <v>285</v>
      </c>
      <c r="O41" s="92">
        <v>0</v>
      </c>
      <c r="P41" s="92">
        <f t="shared" si="4"/>
        <v>560</v>
      </c>
      <c r="Q41" s="92">
        <v>40</v>
      </c>
      <c r="R41" s="92">
        <v>520</v>
      </c>
      <c r="S41" s="92">
        <v>0</v>
      </c>
      <c r="T41" s="92">
        <f t="shared" si="5"/>
        <v>144</v>
      </c>
      <c r="U41" s="92">
        <v>5</v>
      </c>
      <c r="V41" s="92">
        <v>139</v>
      </c>
      <c r="W41" s="92">
        <v>0</v>
      </c>
      <c r="X41" s="92">
        <f t="shared" si="6"/>
        <v>141</v>
      </c>
      <c r="Y41" s="92">
        <v>91</v>
      </c>
      <c r="Z41" s="92">
        <v>50</v>
      </c>
      <c r="AA41" s="92">
        <v>5</v>
      </c>
      <c r="AB41" s="92">
        <v>136</v>
      </c>
      <c r="AC41" s="92">
        <v>0</v>
      </c>
      <c r="AD41" s="21">
        <f t="shared" si="7"/>
        <v>93</v>
      </c>
      <c r="AE41" s="92">
        <v>53</v>
      </c>
      <c r="AF41" s="92">
        <v>40</v>
      </c>
      <c r="AG41" s="20">
        <v>7</v>
      </c>
      <c r="AH41" s="78">
        <v>86</v>
      </c>
      <c r="AI41" s="99">
        <v>0</v>
      </c>
      <c r="AJ41" s="22" t="s">
        <v>103</v>
      </c>
      <c r="AK41" s="191"/>
      <c r="AL41" s="73"/>
      <c r="AM41" s="21"/>
      <c r="AN41" s="92"/>
      <c r="AO41" s="21"/>
      <c r="AP41" s="92"/>
      <c r="AQ41" s="92"/>
      <c r="AR41" s="20"/>
    </row>
    <row r="42" spans="1:44" ht="16.5" customHeight="1">
      <c r="A42" s="191"/>
      <c r="B42" s="22" t="s">
        <v>102</v>
      </c>
      <c r="C42" s="112">
        <f t="shared" si="1"/>
        <v>2</v>
      </c>
      <c r="D42" s="78">
        <v>0</v>
      </c>
      <c r="E42" s="78">
        <v>2</v>
      </c>
      <c r="F42" s="21">
        <f t="shared" si="2"/>
        <v>4</v>
      </c>
      <c r="G42" s="92">
        <v>0</v>
      </c>
      <c r="H42" s="92">
        <v>4</v>
      </c>
      <c r="I42" s="92">
        <v>0</v>
      </c>
      <c r="J42" s="21">
        <f t="shared" si="3"/>
        <v>69</v>
      </c>
      <c r="K42" s="92">
        <v>60</v>
      </c>
      <c r="L42" s="92">
        <v>9</v>
      </c>
      <c r="M42" s="92">
        <v>0</v>
      </c>
      <c r="N42" s="92">
        <v>69</v>
      </c>
      <c r="O42" s="92">
        <v>0</v>
      </c>
      <c r="P42" s="92">
        <f t="shared" si="4"/>
        <v>80</v>
      </c>
      <c r="Q42" s="92">
        <v>0</v>
      </c>
      <c r="R42" s="92">
        <v>80</v>
      </c>
      <c r="S42" s="92">
        <v>0</v>
      </c>
      <c r="T42" s="92">
        <f t="shared" si="5"/>
        <v>45</v>
      </c>
      <c r="U42" s="92">
        <v>0</v>
      </c>
      <c r="V42" s="92">
        <v>45</v>
      </c>
      <c r="W42" s="92">
        <v>0</v>
      </c>
      <c r="X42" s="92">
        <f t="shared" si="6"/>
        <v>42</v>
      </c>
      <c r="Y42" s="92">
        <v>34</v>
      </c>
      <c r="Z42" s="92">
        <v>8</v>
      </c>
      <c r="AA42" s="92">
        <v>0</v>
      </c>
      <c r="AB42" s="92">
        <v>42</v>
      </c>
      <c r="AC42" s="92">
        <v>0</v>
      </c>
      <c r="AD42" s="21">
        <f t="shared" si="7"/>
        <v>36</v>
      </c>
      <c r="AE42" s="92">
        <v>27</v>
      </c>
      <c r="AF42" s="92">
        <v>9</v>
      </c>
      <c r="AG42" s="20">
        <v>0</v>
      </c>
      <c r="AH42" s="78">
        <v>36</v>
      </c>
      <c r="AI42" s="99">
        <v>0</v>
      </c>
      <c r="AJ42" s="22" t="s">
        <v>102</v>
      </c>
      <c r="AK42" s="191"/>
      <c r="AL42" s="73"/>
      <c r="AM42" s="21"/>
      <c r="AN42" s="92"/>
      <c r="AO42" s="21"/>
      <c r="AP42" s="92"/>
      <c r="AQ42" s="92"/>
      <c r="AR42" s="20"/>
    </row>
    <row r="43" spans="1:44" ht="16.5" customHeight="1">
      <c r="A43" s="191"/>
      <c r="B43" s="22" t="s">
        <v>101</v>
      </c>
      <c r="C43" s="112">
        <f t="shared" si="1"/>
        <v>6</v>
      </c>
      <c r="D43" s="78">
        <v>0</v>
      </c>
      <c r="E43" s="78">
        <v>6</v>
      </c>
      <c r="F43" s="21">
        <f t="shared" si="2"/>
        <v>10</v>
      </c>
      <c r="G43" s="92">
        <v>1</v>
      </c>
      <c r="H43" s="92">
        <v>9</v>
      </c>
      <c r="I43" s="92">
        <v>0</v>
      </c>
      <c r="J43" s="21">
        <f t="shared" si="3"/>
        <v>1014</v>
      </c>
      <c r="K43" s="92">
        <v>252</v>
      </c>
      <c r="L43" s="92">
        <v>762</v>
      </c>
      <c r="M43" s="92">
        <v>40</v>
      </c>
      <c r="N43" s="92">
        <v>974</v>
      </c>
      <c r="O43" s="92">
        <v>0</v>
      </c>
      <c r="P43" s="92">
        <f t="shared" si="4"/>
        <v>828</v>
      </c>
      <c r="Q43" s="92">
        <v>20</v>
      </c>
      <c r="R43" s="92">
        <v>808</v>
      </c>
      <c r="S43" s="92">
        <v>0</v>
      </c>
      <c r="T43" s="92">
        <f t="shared" si="5"/>
        <v>580</v>
      </c>
      <c r="U43" s="92">
        <v>23</v>
      </c>
      <c r="V43" s="92">
        <v>557</v>
      </c>
      <c r="W43" s="92">
        <v>0</v>
      </c>
      <c r="X43" s="92">
        <f t="shared" si="6"/>
        <v>566</v>
      </c>
      <c r="Y43" s="92">
        <v>142</v>
      </c>
      <c r="Z43" s="92">
        <v>424</v>
      </c>
      <c r="AA43" s="92">
        <v>22</v>
      </c>
      <c r="AB43" s="92">
        <v>544</v>
      </c>
      <c r="AC43" s="92">
        <v>0</v>
      </c>
      <c r="AD43" s="21">
        <f t="shared" si="7"/>
        <v>511</v>
      </c>
      <c r="AE43" s="92">
        <v>107</v>
      </c>
      <c r="AF43" s="92">
        <v>404</v>
      </c>
      <c r="AG43" s="20">
        <v>18</v>
      </c>
      <c r="AH43" s="78">
        <v>493</v>
      </c>
      <c r="AI43" s="99">
        <v>0</v>
      </c>
      <c r="AJ43" s="22" t="s">
        <v>101</v>
      </c>
      <c r="AK43" s="191"/>
      <c r="AL43" s="73"/>
      <c r="AM43" s="21"/>
      <c r="AN43" s="92"/>
      <c r="AO43" s="21"/>
      <c r="AP43" s="92"/>
      <c r="AQ43" s="92"/>
      <c r="AR43" s="20"/>
    </row>
    <row r="44" spans="1:44" ht="16.5" customHeight="1">
      <c r="A44" s="191"/>
      <c r="B44" s="22" t="s">
        <v>100</v>
      </c>
      <c r="C44" s="112">
        <f t="shared" si="1"/>
        <v>3</v>
      </c>
      <c r="D44" s="78">
        <v>0</v>
      </c>
      <c r="E44" s="78">
        <v>3</v>
      </c>
      <c r="F44" s="21">
        <f t="shared" si="2"/>
        <v>4</v>
      </c>
      <c r="G44" s="92">
        <v>0</v>
      </c>
      <c r="H44" s="92">
        <v>4</v>
      </c>
      <c r="I44" s="92">
        <v>0</v>
      </c>
      <c r="J44" s="21">
        <f t="shared" si="3"/>
        <v>401</v>
      </c>
      <c r="K44" s="92">
        <v>76</v>
      </c>
      <c r="L44" s="92">
        <v>325</v>
      </c>
      <c r="M44" s="92">
        <v>0</v>
      </c>
      <c r="N44" s="92">
        <v>401</v>
      </c>
      <c r="O44" s="92">
        <v>0</v>
      </c>
      <c r="P44" s="92">
        <f t="shared" si="4"/>
        <v>346</v>
      </c>
      <c r="Q44" s="92">
        <v>0</v>
      </c>
      <c r="R44" s="92">
        <v>346</v>
      </c>
      <c r="S44" s="92">
        <v>0</v>
      </c>
      <c r="T44" s="92">
        <f t="shared" si="5"/>
        <v>231</v>
      </c>
      <c r="U44" s="92">
        <v>0</v>
      </c>
      <c r="V44" s="92">
        <v>231</v>
      </c>
      <c r="W44" s="92">
        <v>0</v>
      </c>
      <c r="X44" s="92">
        <f t="shared" si="6"/>
        <v>224</v>
      </c>
      <c r="Y44" s="92">
        <v>44</v>
      </c>
      <c r="Z44" s="92">
        <v>180</v>
      </c>
      <c r="AA44" s="92">
        <v>0</v>
      </c>
      <c r="AB44" s="92">
        <v>224</v>
      </c>
      <c r="AC44" s="92">
        <v>0</v>
      </c>
      <c r="AD44" s="21">
        <f t="shared" si="7"/>
        <v>200</v>
      </c>
      <c r="AE44" s="92">
        <v>39</v>
      </c>
      <c r="AF44" s="92">
        <v>161</v>
      </c>
      <c r="AG44" s="20">
        <v>0</v>
      </c>
      <c r="AH44" s="78">
        <v>200</v>
      </c>
      <c r="AI44" s="99">
        <v>0</v>
      </c>
      <c r="AJ44" s="22" t="s">
        <v>100</v>
      </c>
      <c r="AK44" s="191"/>
      <c r="AL44" s="73"/>
      <c r="AM44" s="21"/>
      <c r="AN44" s="92"/>
      <c r="AO44" s="21"/>
      <c r="AP44" s="92"/>
      <c r="AQ44" s="92"/>
      <c r="AR44" s="20"/>
    </row>
    <row r="45" spans="1:44" ht="16.5" customHeight="1">
      <c r="A45" s="191"/>
      <c r="B45" s="22" t="s">
        <v>67</v>
      </c>
      <c r="C45" s="112">
        <f t="shared" si="1"/>
        <v>2</v>
      </c>
      <c r="D45" s="78">
        <v>0</v>
      </c>
      <c r="E45" s="78">
        <v>2</v>
      </c>
      <c r="F45" s="21">
        <f t="shared" si="2"/>
        <v>2</v>
      </c>
      <c r="G45" s="92">
        <v>0</v>
      </c>
      <c r="H45" s="92">
        <v>2</v>
      </c>
      <c r="I45" s="92">
        <v>0</v>
      </c>
      <c r="J45" s="21">
        <f t="shared" si="3"/>
        <v>248</v>
      </c>
      <c r="K45" s="92">
        <v>0</v>
      </c>
      <c r="L45" s="92">
        <v>248</v>
      </c>
      <c r="M45" s="92">
        <v>0</v>
      </c>
      <c r="N45" s="92">
        <v>248</v>
      </c>
      <c r="O45" s="92">
        <v>0</v>
      </c>
      <c r="P45" s="92">
        <f t="shared" si="4"/>
        <v>168</v>
      </c>
      <c r="Q45" s="92">
        <v>0</v>
      </c>
      <c r="R45" s="92">
        <v>168</v>
      </c>
      <c r="S45" s="92">
        <v>0</v>
      </c>
      <c r="T45" s="92">
        <f t="shared" si="5"/>
        <v>127</v>
      </c>
      <c r="U45" s="92">
        <v>0</v>
      </c>
      <c r="V45" s="92">
        <v>127</v>
      </c>
      <c r="W45" s="92">
        <v>0</v>
      </c>
      <c r="X45" s="92">
        <f t="shared" si="6"/>
        <v>121</v>
      </c>
      <c r="Y45" s="92">
        <v>0</v>
      </c>
      <c r="Z45" s="92">
        <v>121</v>
      </c>
      <c r="AA45" s="92">
        <v>0</v>
      </c>
      <c r="AB45" s="92">
        <v>121</v>
      </c>
      <c r="AC45" s="92">
        <v>0</v>
      </c>
      <c r="AD45" s="21">
        <f t="shared" si="7"/>
        <v>120</v>
      </c>
      <c r="AE45" s="92">
        <v>0</v>
      </c>
      <c r="AF45" s="92">
        <v>120</v>
      </c>
      <c r="AG45" s="20">
        <v>0</v>
      </c>
      <c r="AH45" s="79">
        <v>120</v>
      </c>
      <c r="AI45" s="99">
        <v>0</v>
      </c>
      <c r="AJ45" s="22" t="s">
        <v>67</v>
      </c>
      <c r="AK45" s="191"/>
      <c r="AL45" s="73"/>
      <c r="AM45" s="21"/>
      <c r="AN45" s="92"/>
      <c r="AO45" s="21"/>
      <c r="AP45" s="92"/>
      <c r="AQ45" s="92"/>
      <c r="AR45" s="20"/>
    </row>
    <row r="46" spans="1:44" s="81" customFormat="1" ht="16.5" customHeight="1">
      <c r="A46" s="210" t="s">
        <v>139</v>
      </c>
      <c r="B46" s="161" t="s">
        <v>0</v>
      </c>
      <c r="C46" s="151">
        <f t="shared" ref="C46:C77" si="8">SUM(D46:E46)</f>
        <v>11</v>
      </c>
      <c r="D46" s="162">
        <f>SUM(D47:D51)</f>
        <v>0</v>
      </c>
      <c r="E46" s="162">
        <f>SUM(E47:E51)</f>
        <v>11</v>
      </c>
      <c r="F46" s="91">
        <f t="shared" ref="F46:F77" si="9">SUM(G46:I46)</f>
        <v>13</v>
      </c>
      <c r="G46" s="91">
        <f>SUM(G47:G51)</f>
        <v>0</v>
      </c>
      <c r="H46" s="91">
        <f>SUM(H47:H51)</f>
        <v>13</v>
      </c>
      <c r="I46" s="91">
        <f>SUM(I47:I51)</f>
        <v>0</v>
      </c>
      <c r="J46" s="91">
        <f t="shared" ref="J46:J77" si="10">K46+L46</f>
        <v>1043</v>
      </c>
      <c r="K46" s="91">
        <f>SUM(K47:K51)</f>
        <v>178</v>
      </c>
      <c r="L46" s="91">
        <f>SUM(L47:L51)</f>
        <v>865</v>
      </c>
      <c r="M46" s="91">
        <f>SUM(M47:M51)</f>
        <v>0</v>
      </c>
      <c r="N46" s="91">
        <f>SUM(N47:N51)</f>
        <v>1043</v>
      </c>
      <c r="O46" s="91">
        <f>SUM(O47:O51)</f>
        <v>0</v>
      </c>
      <c r="P46" s="91">
        <f t="shared" ref="P46:P77" si="11">SUM(Q46:S46)</f>
        <v>763</v>
      </c>
      <c r="Q46" s="91">
        <f>SUM(Q47:Q51)</f>
        <v>0</v>
      </c>
      <c r="R46" s="91">
        <f>SUM(R47:R51)</f>
        <v>763</v>
      </c>
      <c r="S46" s="91">
        <f>SUM(S47:S51)</f>
        <v>0</v>
      </c>
      <c r="T46" s="91">
        <f t="shared" ref="T46:T77" si="12">SUM(U46:W46)</f>
        <v>499</v>
      </c>
      <c r="U46" s="91">
        <f>SUM(U47:U51)</f>
        <v>0</v>
      </c>
      <c r="V46" s="91">
        <f>SUM(V47:V51)</f>
        <v>499</v>
      </c>
      <c r="W46" s="91">
        <f>SUM(W47:W51)</f>
        <v>0</v>
      </c>
      <c r="X46" s="91">
        <f t="shared" ref="X46:X77" si="13">SUM(Y46:Z46)</f>
        <v>474</v>
      </c>
      <c r="Y46" s="91">
        <f>SUM(Y47:Y51)</f>
        <v>89</v>
      </c>
      <c r="Z46" s="91">
        <f>SUM(Z47:Z51)</f>
        <v>385</v>
      </c>
      <c r="AA46" s="91">
        <f>SUM(AA47:AA51)</f>
        <v>0</v>
      </c>
      <c r="AB46" s="91">
        <f>SUM(AB47:AB51)</f>
        <v>474</v>
      </c>
      <c r="AC46" s="91">
        <f>SUM(AC47:AC51)</f>
        <v>0</v>
      </c>
      <c r="AD46" s="91">
        <f t="shared" ref="AD46:AD77" si="14">AE46+AF46</f>
        <v>410</v>
      </c>
      <c r="AE46" s="91">
        <f>SUM(AE47:AE51)</f>
        <v>74</v>
      </c>
      <c r="AF46" s="91">
        <f>SUM(AF47:AF51)</f>
        <v>336</v>
      </c>
      <c r="AG46" s="91">
        <f>SUM(AG47:AG51)</f>
        <v>0</v>
      </c>
      <c r="AH46" s="91">
        <f>SUM(AH47:AH51)</f>
        <v>410</v>
      </c>
      <c r="AI46" s="163">
        <f>SUM(AI47:AI51)</f>
        <v>0</v>
      </c>
      <c r="AJ46" s="161" t="s">
        <v>0</v>
      </c>
      <c r="AK46" s="188" t="s">
        <v>139</v>
      </c>
      <c r="AL46" s="100"/>
    </row>
    <row r="47" spans="1:44" ht="16.5" customHeight="1">
      <c r="A47" s="211"/>
      <c r="B47" s="26" t="s">
        <v>99</v>
      </c>
      <c r="C47" s="112">
        <f t="shared" si="8"/>
        <v>4</v>
      </c>
      <c r="D47" s="78">
        <v>0</v>
      </c>
      <c r="E47" s="101">
        <v>4</v>
      </c>
      <c r="F47" s="21">
        <f t="shared" si="9"/>
        <v>6</v>
      </c>
      <c r="G47" s="21">
        <v>0</v>
      </c>
      <c r="H47" s="21">
        <v>6</v>
      </c>
      <c r="I47" s="92">
        <v>0</v>
      </c>
      <c r="J47" s="21">
        <f t="shared" si="10"/>
        <v>780</v>
      </c>
      <c r="K47" s="21">
        <v>95</v>
      </c>
      <c r="L47" s="21">
        <v>685</v>
      </c>
      <c r="M47" s="21">
        <v>0</v>
      </c>
      <c r="N47" s="21">
        <v>780</v>
      </c>
      <c r="O47" s="21">
        <v>0</v>
      </c>
      <c r="P47" s="92">
        <f t="shared" si="11"/>
        <v>493</v>
      </c>
      <c r="Q47" s="21">
        <v>0</v>
      </c>
      <c r="R47" s="21">
        <v>493</v>
      </c>
      <c r="S47" s="21">
        <v>0</v>
      </c>
      <c r="T47" s="92">
        <f t="shared" si="12"/>
        <v>343</v>
      </c>
      <c r="U47" s="21">
        <v>0</v>
      </c>
      <c r="V47" s="21">
        <v>343</v>
      </c>
      <c r="W47" s="21">
        <v>0</v>
      </c>
      <c r="X47" s="92">
        <f t="shared" si="13"/>
        <v>331</v>
      </c>
      <c r="Y47" s="21">
        <v>46</v>
      </c>
      <c r="Z47" s="21">
        <v>285</v>
      </c>
      <c r="AA47" s="21">
        <v>0</v>
      </c>
      <c r="AB47" s="21">
        <v>331</v>
      </c>
      <c r="AC47" s="21">
        <v>0</v>
      </c>
      <c r="AD47" s="21">
        <f t="shared" si="14"/>
        <v>278</v>
      </c>
      <c r="AE47" s="21">
        <v>23</v>
      </c>
      <c r="AF47" s="21">
        <v>255</v>
      </c>
      <c r="AG47" s="20">
        <v>0</v>
      </c>
      <c r="AH47" s="20">
        <v>278</v>
      </c>
      <c r="AI47" s="93">
        <v>0</v>
      </c>
      <c r="AJ47" s="26" t="s">
        <v>99</v>
      </c>
      <c r="AK47" s="189"/>
      <c r="AL47" s="102"/>
    </row>
    <row r="48" spans="1:44" ht="16.5" customHeight="1">
      <c r="A48" s="211"/>
      <c r="B48" s="19" t="s">
        <v>98</v>
      </c>
      <c r="C48" s="112">
        <f t="shared" si="8"/>
        <v>0</v>
      </c>
      <c r="D48" s="78">
        <v>0</v>
      </c>
      <c r="E48" s="79">
        <v>0</v>
      </c>
      <c r="F48" s="21">
        <f t="shared" si="9"/>
        <v>0</v>
      </c>
      <c r="G48" s="21">
        <v>0</v>
      </c>
      <c r="H48" s="21">
        <v>0</v>
      </c>
      <c r="I48" s="92">
        <v>0</v>
      </c>
      <c r="J48" s="21">
        <f t="shared" si="10"/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92">
        <f t="shared" si="11"/>
        <v>0</v>
      </c>
      <c r="Q48" s="21">
        <v>0</v>
      </c>
      <c r="R48" s="21">
        <v>0</v>
      </c>
      <c r="S48" s="21">
        <v>0</v>
      </c>
      <c r="T48" s="92">
        <f t="shared" si="12"/>
        <v>0</v>
      </c>
      <c r="U48" s="21">
        <v>0</v>
      </c>
      <c r="V48" s="21">
        <v>0</v>
      </c>
      <c r="W48" s="21">
        <v>0</v>
      </c>
      <c r="X48" s="92">
        <f t="shared" si="13"/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f t="shared" si="14"/>
        <v>0</v>
      </c>
      <c r="AE48" s="21">
        <v>0</v>
      </c>
      <c r="AF48" s="21">
        <v>0</v>
      </c>
      <c r="AG48" s="20">
        <v>0</v>
      </c>
      <c r="AH48" s="20">
        <v>0</v>
      </c>
      <c r="AI48" s="93">
        <v>0</v>
      </c>
      <c r="AJ48" s="19" t="s">
        <v>98</v>
      </c>
      <c r="AK48" s="189"/>
      <c r="AL48" s="67"/>
    </row>
    <row r="49" spans="1:38" ht="16.5" customHeight="1">
      <c r="A49" s="211"/>
      <c r="B49" s="19" t="s">
        <v>97</v>
      </c>
      <c r="C49" s="112">
        <f t="shared" si="8"/>
        <v>5</v>
      </c>
      <c r="D49" s="78">
        <v>0</v>
      </c>
      <c r="E49" s="79">
        <v>5</v>
      </c>
      <c r="F49" s="21">
        <f t="shared" si="9"/>
        <v>5</v>
      </c>
      <c r="G49" s="21">
        <v>0</v>
      </c>
      <c r="H49" s="21">
        <v>5</v>
      </c>
      <c r="I49" s="92">
        <v>0</v>
      </c>
      <c r="J49" s="21">
        <f t="shared" si="10"/>
        <v>204</v>
      </c>
      <c r="K49" s="21">
        <v>67</v>
      </c>
      <c r="L49" s="21">
        <v>137</v>
      </c>
      <c r="M49" s="21">
        <v>0</v>
      </c>
      <c r="N49" s="21">
        <v>204</v>
      </c>
      <c r="O49" s="21">
        <v>0</v>
      </c>
      <c r="P49" s="92">
        <f t="shared" si="11"/>
        <v>190</v>
      </c>
      <c r="Q49" s="21">
        <v>0</v>
      </c>
      <c r="R49" s="21">
        <v>190</v>
      </c>
      <c r="S49" s="21">
        <v>0</v>
      </c>
      <c r="T49" s="92">
        <f t="shared" si="12"/>
        <v>126</v>
      </c>
      <c r="U49" s="21">
        <v>0</v>
      </c>
      <c r="V49" s="21">
        <v>126</v>
      </c>
      <c r="W49" s="21">
        <v>0</v>
      </c>
      <c r="X49" s="92">
        <f t="shared" si="13"/>
        <v>114</v>
      </c>
      <c r="Y49" s="21">
        <v>37</v>
      </c>
      <c r="Z49" s="21">
        <v>77</v>
      </c>
      <c r="AA49" s="21">
        <v>0</v>
      </c>
      <c r="AB49" s="21">
        <v>114</v>
      </c>
      <c r="AC49" s="21">
        <v>0</v>
      </c>
      <c r="AD49" s="21">
        <f t="shared" si="14"/>
        <v>95</v>
      </c>
      <c r="AE49" s="21">
        <v>33</v>
      </c>
      <c r="AF49" s="21">
        <v>62</v>
      </c>
      <c r="AG49" s="20">
        <v>0</v>
      </c>
      <c r="AH49" s="20">
        <v>95</v>
      </c>
      <c r="AI49" s="93">
        <v>0</v>
      </c>
      <c r="AJ49" s="19" t="s">
        <v>97</v>
      </c>
      <c r="AK49" s="189"/>
      <c r="AL49" s="67"/>
    </row>
    <row r="50" spans="1:38" ht="16.5" customHeight="1">
      <c r="A50" s="211"/>
      <c r="B50" s="19" t="s">
        <v>96</v>
      </c>
      <c r="C50" s="112">
        <f t="shared" si="8"/>
        <v>2</v>
      </c>
      <c r="D50" s="78">
        <v>0</v>
      </c>
      <c r="E50" s="79">
        <v>2</v>
      </c>
      <c r="F50" s="21">
        <f t="shared" si="9"/>
        <v>2</v>
      </c>
      <c r="G50" s="21">
        <v>0</v>
      </c>
      <c r="H50" s="21">
        <v>2</v>
      </c>
      <c r="I50" s="92">
        <v>0</v>
      </c>
      <c r="J50" s="21">
        <f t="shared" si="10"/>
        <v>59</v>
      </c>
      <c r="K50" s="21">
        <v>16</v>
      </c>
      <c r="L50" s="21">
        <v>43</v>
      </c>
      <c r="M50" s="21">
        <v>0</v>
      </c>
      <c r="N50" s="21">
        <v>59</v>
      </c>
      <c r="O50" s="21">
        <v>0</v>
      </c>
      <c r="P50" s="92">
        <f t="shared" si="11"/>
        <v>80</v>
      </c>
      <c r="Q50" s="21">
        <v>0</v>
      </c>
      <c r="R50" s="21">
        <v>80</v>
      </c>
      <c r="S50" s="21">
        <v>0</v>
      </c>
      <c r="T50" s="92">
        <f t="shared" si="12"/>
        <v>30</v>
      </c>
      <c r="U50" s="21">
        <v>0</v>
      </c>
      <c r="V50" s="21">
        <v>30</v>
      </c>
      <c r="W50" s="21">
        <v>0</v>
      </c>
      <c r="X50" s="92">
        <f t="shared" si="13"/>
        <v>29</v>
      </c>
      <c r="Y50" s="21">
        <v>6</v>
      </c>
      <c r="Z50" s="21">
        <v>23</v>
      </c>
      <c r="AA50" s="21">
        <v>0</v>
      </c>
      <c r="AB50" s="21">
        <v>29</v>
      </c>
      <c r="AC50" s="21">
        <v>0</v>
      </c>
      <c r="AD50" s="21">
        <f t="shared" si="14"/>
        <v>37</v>
      </c>
      <c r="AE50" s="21">
        <v>18</v>
      </c>
      <c r="AF50" s="21">
        <v>19</v>
      </c>
      <c r="AG50" s="20">
        <v>0</v>
      </c>
      <c r="AH50" s="20">
        <v>37</v>
      </c>
      <c r="AI50" s="93">
        <v>0</v>
      </c>
      <c r="AJ50" s="19" t="s">
        <v>96</v>
      </c>
      <c r="AK50" s="189"/>
      <c r="AL50" s="67"/>
    </row>
    <row r="51" spans="1:38" ht="16.5" customHeight="1">
      <c r="A51" s="212"/>
      <c r="B51" s="25" t="s">
        <v>67</v>
      </c>
      <c r="C51" s="112">
        <f t="shared" si="8"/>
        <v>0</v>
      </c>
      <c r="D51" s="78">
        <v>0</v>
      </c>
      <c r="E51" s="79">
        <v>0</v>
      </c>
      <c r="F51" s="21">
        <f t="shared" si="9"/>
        <v>0</v>
      </c>
      <c r="G51" s="20">
        <v>0</v>
      </c>
      <c r="H51" s="20">
        <v>0</v>
      </c>
      <c r="I51" s="92">
        <v>0</v>
      </c>
      <c r="J51" s="21">
        <f t="shared" si="10"/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92">
        <f t="shared" si="11"/>
        <v>0</v>
      </c>
      <c r="Q51" s="20">
        <v>0</v>
      </c>
      <c r="R51" s="20">
        <v>0</v>
      </c>
      <c r="S51" s="20">
        <v>0</v>
      </c>
      <c r="T51" s="92">
        <f t="shared" si="12"/>
        <v>0</v>
      </c>
      <c r="U51" s="20">
        <v>0</v>
      </c>
      <c r="V51" s="20">
        <v>0</v>
      </c>
      <c r="W51" s="20">
        <v>0</v>
      </c>
      <c r="X51" s="92">
        <f t="shared" si="13"/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1">
        <f t="shared" si="14"/>
        <v>0</v>
      </c>
      <c r="AE51" s="20">
        <v>0</v>
      </c>
      <c r="AF51" s="20">
        <v>0</v>
      </c>
      <c r="AG51" s="20">
        <v>0</v>
      </c>
      <c r="AH51" s="20">
        <v>0</v>
      </c>
      <c r="AI51" s="93">
        <v>0</v>
      </c>
      <c r="AJ51" s="25" t="s">
        <v>67</v>
      </c>
      <c r="AK51" s="190"/>
      <c r="AL51" s="67"/>
    </row>
    <row r="52" spans="1:38" s="81" customFormat="1" ht="16.5" customHeight="1">
      <c r="A52" s="191" t="s">
        <v>95</v>
      </c>
      <c r="B52" s="158" t="s">
        <v>0</v>
      </c>
      <c r="C52" s="151">
        <f t="shared" si="8"/>
        <v>24</v>
      </c>
      <c r="D52" s="152">
        <f>SUM(D53:D61)</f>
        <v>0</v>
      </c>
      <c r="E52" s="152">
        <f>SUM(E53:E61)</f>
        <v>24</v>
      </c>
      <c r="F52" s="153">
        <f t="shared" si="9"/>
        <v>56</v>
      </c>
      <c r="G52" s="153">
        <f>SUM(G53:G61)</f>
        <v>0</v>
      </c>
      <c r="H52" s="153">
        <f>SUM(H53:H61)</f>
        <v>56</v>
      </c>
      <c r="I52" s="153">
        <f>SUM(I53:I61)</f>
        <v>0</v>
      </c>
      <c r="J52" s="153">
        <f t="shared" si="10"/>
        <v>2386</v>
      </c>
      <c r="K52" s="153">
        <f>SUM(K53:K61)</f>
        <v>813</v>
      </c>
      <c r="L52" s="153">
        <f>SUM(L53:L61)</f>
        <v>1573</v>
      </c>
      <c r="M52" s="153">
        <f>SUM(M53:M61)</f>
        <v>0</v>
      </c>
      <c r="N52" s="153">
        <f>SUM(N53:N61)</f>
        <v>2386</v>
      </c>
      <c r="O52" s="153">
        <f>SUM(O53:O61)</f>
        <v>0</v>
      </c>
      <c r="P52" s="153">
        <f t="shared" si="11"/>
        <v>1718</v>
      </c>
      <c r="Q52" s="153">
        <f>SUM(Q53:Q61)</f>
        <v>0</v>
      </c>
      <c r="R52" s="153">
        <f>SUM(R53:R61)</f>
        <v>1718</v>
      </c>
      <c r="S52" s="153">
        <f>SUM(S53:S61)</f>
        <v>0</v>
      </c>
      <c r="T52" s="153">
        <f t="shared" si="12"/>
        <v>1551</v>
      </c>
      <c r="U52" s="153">
        <f>SUM(U53:U61)</f>
        <v>0</v>
      </c>
      <c r="V52" s="153">
        <f>SUM(V53:V61)</f>
        <v>1551</v>
      </c>
      <c r="W52" s="153">
        <f>SUM(W53:W61)</f>
        <v>0</v>
      </c>
      <c r="X52" s="153">
        <f t="shared" si="13"/>
        <v>1360</v>
      </c>
      <c r="Y52" s="153">
        <f>SUM(Y53:Y61)</f>
        <v>474</v>
      </c>
      <c r="Z52" s="153">
        <f>SUM(Z53:Z61)</f>
        <v>886</v>
      </c>
      <c r="AA52" s="153">
        <f>SUM(AA53:AA61)</f>
        <v>0</v>
      </c>
      <c r="AB52" s="153">
        <f>SUM(AB53:AB61)</f>
        <v>1360</v>
      </c>
      <c r="AC52" s="153">
        <f>SUM(AC53:AC61)</f>
        <v>0</v>
      </c>
      <c r="AD52" s="153">
        <f t="shared" si="14"/>
        <v>1044</v>
      </c>
      <c r="AE52" s="153">
        <f>SUM(AE53:AE61)</f>
        <v>330</v>
      </c>
      <c r="AF52" s="153">
        <f>SUM(AF53:AF61)</f>
        <v>714</v>
      </c>
      <c r="AG52" s="153">
        <f>SUM(AG53:AG61)</f>
        <v>0</v>
      </c>
      <c r="AH52" s="153">
        <f>SUM(AH53:AH61)</f>
        <v>1044</v>
      </c>
      <c r="AI52" s="153">
        <f>SUM(AI53:AI61)</f>
        <v>0</v>
      </c>
      <c r="AJ52" s="158" t="s">
        <v>0</v>
      </c>
      <c r="AK52" s="191" t="s">
        <v>95</v>
      </c>
      <c r="AL52" s="90"/>
    </row>
    <row r="53" spans="1:38" ht="16.5" customHeight="1">
      <c r="A53" s="191"/>
      <c r="B53" s="22" t="s">
        <v>94</v>
      </c>
      <c r="C53" s="112">
        <f t="shared" si="8"/>
        <v>2</v>
      </c>
      <c r="D53" s="78">
        <v>0</v>
      </c>
      <c r="E53" s="78">
        <v>2</v>
      </c>
      <c r="F53" s="21">
        <f t="shared" si="9"/>
        <v>2</v>
      </c>
      <c r="G53" s="92">
        <v>0</v>
      </c>
      <c r="H53" s="92">
        <v>2</v>
      </c>
      <c r="I53" s="92">
        <v>0</v>
      </c>
      <c r="J53" s="21">
        <f t="shared" si="10"/>
        <v>256</v>
      </c>
      <c r="K53" s="92">
        <v>104</v>
      </c>
      <c r="L53" s="92">
        <v>152</v>
      </c>
      <c r="M53" s="92">
        <v>0</v>
      </c>
      <c r="N53" s="92">
        <v>256</v>
      </c>
      <c r="O53" s="92">
        <v>0</v>
      </c>
      <c r="P53" s="92">
        <f t="shared" si="11"/>
        <v>100</v>
      </c>
      <c r="Q53" s="92">
        <v>0</v>
      </c>
      <c r="R53" s="92">
        <v>100</v>
      </c>
      <c r="S53" s="92">
        <v>0</v>
      </c>
      <c r="T53" s="92">
        <f t="shared" si="12"/>
        <v>218</v>
      </c>
      <c r="U53" s="92">
        <v>0</v>
      </c>
      <c r="V53" s="92">
        <v>218</v>
      </c>
      <c r="W53" s="92">
        <v>0</v>
      </c>
      <c r="X53" s="92">
        <f t="shared" si="13"/>
        <v>205</v>
      </c>
      <c r="Y53" s="92">
        <v>89</v>
      </c>
      <c r="Z53" s="92">
        <v>116</v>
      </c>
      <c r="AA53" s="92">
        <v>0</v>
      </c>
      <c r="AB53" s="92">
        <v>205</v>
      </c>
      <c r="AC53" s="92">
        <v>0</v>
      </c>
      <c r="AD53" s="21">
        <f t="shared" si="14"/>
        <v>22</v>
      </c>
      <c r="AE53" s="92">
        <v>6</v>
      </c>
      <c r="AF53" s="92">
        <v>16</v>
      </c>
      <c r="AG53" s="20">
        <v>0</v>
      </c>
      <c r="AH53" s="20">
        <v>22</v>
      </c>
      <c r="AI53" s="93">
        <v>0</v>
      </c>
      <c r="AJ53" s="22" t="s">
        <v>94</v>
      </c>
      <c r="AK53" s="191"/>
      <c r="AL53" s="73"/>
    </row>
    <row r="54" spans="1:38" ht="16.5" customHeight="1">
      <c r="A54" s="191"/>
      <c r="B54" s="22" t="s">
        <v>93</v>
      </c>
      <c r="C54" s="112">
        <f t="shared" si="8"/>
        <v>4</v>
      </c>
      <c r="D54" s="78">
        <v>0</v>
      </c>
      <c r="E54" s="78">
        <v>4</v>
      </c>
      <c r="F54" s="21">
        <f t="shared" si="9"/>
        <v>11</v>
      </c>
      <c r="G54" s="92">
        <v>0</v>
      </c>
      <c r="H54" s="92">
        <v>11</v>
      </c>
      <c r="I54" s="92">
        <v>0</v>
      </c>
      <c r="J54" s="21">
        <f t="shared" si="10"/>
        <v>327</v>
      </c>
      <c r="K54" s="92">
        <v>173</v>
      </c>
      <c r="L54" s="92">
        <v>154</v>
      </c>
      <c r="M54" s="92">
        <v>0</v>
      </c>
      <c r="N54" s="92">
        <v>327</v>
      </c>
      <c r="O54" s="92">
        <v>0</v>
      </c>
      <c r="P54" s="92">
        <f t="shared" si="11"/>
        <v>166</v>
      </c>
      <c r="Q54" s="92">
        <v>0</v>
      </c>
      <c r="R54" s="92">
        <v>166</v>
      </c>
      <c r="S54" s="92">
        <v>0</v>
      </c>
      <c r="T54" s="92">
        <f t="shared" si="12"/>
        <v>151</v>
      </c>
      <c r="U54" s="92">
        <v>0</v>
      </c>
      <c r="V54" s="92">
        <v>151</v>
      </c>
      <c r="W54" s="92">
        <v>0</v>
      </c>
      <c r="X54" s="92">
        <f t="shared" si="13"/>
        <v>146</v>
      </c>
      <c r="Y54" s="92">
        <v>76</v>
      </c>
      <c r="Z54" s="92">
        <v>70</v>
      </c>
      <c r="AA54" s="92">
        <v>0</v>
      </c>
      <c r="AB54" s="92">
        <v>146</v>
      </c>
      <c r="AC54" s="92">
        <v>0</v>
      </c>
      <c r="AD54" s="21">
        <f t="shared" si="14"/>
        <v>160</v>
      </c>
      <c r="AE54" s="92">
        <v>73</v>
      </c>
      <c r="AF54" s="92">
        <v>87</v>
      </c>
      <c r="AG54" s="20">
        <v>0</v>
      </c>
      <c r="AH54" s="20">
        <v>160</v>
      </c>
      <c r="AI54" s="93">
        <v>0</v>
      </c>
      <c r="AJ54" s="22" t="s">
        <v>93</v>
      </c>
      <c r="AK54" s="191"/>
      <c r="AL54" s="73"/>
    </row>
    <row r="55" spans="1:38" ht="16.5" customHeight="1">
      <c r="A55" s="191"/>
      <c r="B55" s="22" t="s">
        <v>92</v>
      </c>
      <c r="C55" s="112">
        <f t="shared" si="8"/>
        <v>0</v>
      </c>
      <c r="D55" s="78">
        <v>0</v>
      </c>
      <c r="E55" s="78">
        <v>0</v>
      </c>
      <c r="F55" s="21">
        <f t="shared" si="9"/>
        <v>0</v>
      </c>
      <c r="G55" s="92">
        <v>0</v>
      </c>
      <c r="H55" s="92">
        <v>0</v>
      </c>
      <c r="I55" s="92">
        <v>0</v>
      </c>
      <c r="J55" s="21">
        <f t="shared" si="10"/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2">
        <f t="shared" si="11"/>
        <v>0</v>
      </c>
      <c r="Q55" s="92">
        <v>0</v>
      </c>
      <c r="R55" s="92">
        <v>0</v>
      </c>
      <c r="S55" s="92">
        <v>0</v>
      </c>
      <c r="T55" s="92">
        <f t="shared" si="12"/>
        <v>0</v>
      </c>
      <c r="U55" s="92">
        <v>0</v>
      </c>
      <c r="V55" s="92">
        <v>0</v>
      </c>
      <c r="W55" s="92">
        <v>0</v>
      </c>
      <c r="X55" s="92">
        <f t="shared" si="13"/>
        <v>0</v>
      </c>
      <c r="Y55" s="92">
        <v>0</v>
      </c>
      <c r="Z55" s="92">
        <v>0</v>
      </c>
      <c r="AA55" s="92">
        <v>0</v>
      </c>
      <c r="AB55" s="92">
        <v>0</v>
      </c>
      <c r="AC55" s="92">
        <v>0</v>
      </c>
      <c r="AD55" s="21">
        <f t="shared" si="14"/>
        <v>0</v>
      </c>
      <c r="AE55" s="92">
        <v>0</v>
      </c>
      <c r="AF55" s="92">
        <v>0</v>
      </c>
      <c r="AG55" s="20">
        <v>0</v>
      </c>
      <c r="AH55" s="20">
        <v>0</v>
      </c>
      <c r="AI55" s="93">
        <v>0</v>
      </c>
      <c r="AJ55" s="22" t="s">
        <v>92</v>
      </c>
      <c r="AK55" s="191"/>
      <c r="AL55" s="73"/>
    </row>
    <row r="56" spans="1:38" ht="16.5" customHeight="1">
      <c r="A56" s="191"/>
      <c r="B56" s="22" t="s">
        <v>91</v>
      </c>
      <c r="C56" s="112">
        <f t="shared" si="8"/>
        <v>0</v>
      </c>
      <c r="D56" s="78">
        <v>0</v>
      </c>
      <c r="E56" s="78">
        <v>0</v>
      </c>
      <c r="F56" s="21">
        <f t="shared" si="9"/>
        <v>0</v>
      </c>
      <c r="G56" s="92">
        <v>0</v>
      </c>
      <c r="H56" s="92">
        <v>0</v>
      </c>
      <c r="I56" s="92">
        <v>0</v>
      </c>
      <c r="J56" s="21">
        <f t="shared" si="10"/>
        <v>0</v>
      </c>
      <c r="K56" s="92">
        <v>0</v>
      </c>
      <c r="L56" s="92">
        <v>0</v>
      </c>
      <c r="M56" s="92">
        <v>0</v>
      </c>
      <c r="N56" s="92">
        <v>0</v>
      </c>
      <c r="O56" s="92">
        <v>0</v>
      </c>
      <c r="P56" s="92">
        <f t="shared" si="11"/>
        <v>0</v>
      </c>
      <c r="Q56" s="92">
        <v>0</v>
      </c>
      <c r="R56" s="92">
        <v>0</v>
      </c>
      <c r="S56" s="92">
        <v>0</v>
      </c>
      <c r="T56" s="92">
        <f t="shared" si="12"/>
        <v>0</v>
      </c>
      <c r="U56" s="92">
        <v>0</v>
      </c>
      <c r="V56" s="92">
        <v>0</v>
      </c>
      <c r="W56" s="92">
        <v>0</v>
      </c>
      <c r="X56" s="92">
        <f t="shared" si="13"/>
        <v>0</v>
      </c>
      <c r="Y56" s="92">
        <v>0</v>
      </c>
      <c r="Z56" s="92">
        <v>0</v>
      </c>
      <c r="AA56" s="92">
        <v>0</v>
      </c>
      <c r="AB56" s="92">
        <v>0</v>
      </c>
      <c r="AC56" s="92">
        <v>0</v>
      </c>
      <c r="AD56" s="21">
        <f t="shared" si="14"/>
        <v>0</v>
      </c>
      <c r="AE56" s="92">
        <v>0</v>
      </c>
      <c r="AF56" s="92">
        <v>0</v>
      </c>
      <c r="AG56" s="20">
        <v>0</v>
      </c>
      <c r="AH56" s="20">
        <v>0</v>
      </c>
      <c r="AI56" s="93">
        <v>0</v>
      </c>
      <c r="AJ56" s="22" t="s">
        <v>91</v>
      </c>
      <c r="AK56" s="191"/>
      <c r="AL56" s="73"/>
    </row>
    <row r="57" spans="1:38" ht="16.5" customHeight="1">
      <c r="A57" s="191"/>
      <c r="B57" s="22" t="s">
        <v>90</v>
      </c>
      <c r="C57" s="112">
        <f t="shared" si="8"/>
        <v>2</v>
      </c>
      <c r="D57" s="78">
        <v>0</v>
      </c>
      <c r="E57" s="78">
        <v>2</v>
      </c>
      <c r="F57" s="21">
        <f t="shared" si="9"/>
        <v>2</v>
      </c>
      <c r="G57" s="92">
        <v>0</v>
      </c>
      <c r="H57" s="92">
        <v>2</v>
      </c>
      <c r="I57" s="92">
        <v>0</v>
      </c>
      <c r="J57" s="21">
        <f t="shared" si="10"/>
        <v>11</v>
      </c>
      <c r="K57" s="92">
        <v>5</v>
      </c>
      <c r="L57" s="92">
        <v>6</v>
      </c>
      <c r="M57" s="92">
        <v>0</v>
      </c>
      <c r="N57" s="92">
        <v>11</v>
      </c>
      <c r="O57" s="92">
        <v>0</v>
      </c>
      <c r="P57" s="92">
        <f t="shared" si="11"/>
        <v>2</v>
      </c>
      <c r="Q57" s="92">
        <v>0</v>
      </c>
      <c r="R57" s="92">
        <v>2</v>
      </c>
      <c r="S57" s="92">
        <v>0</v>
      </c>
      <c r="T57" s="92">
        <f t="shared" si="12"/>
        <v>0</v>
      </c>
      <c r="U57" s="92">
        <v>0</v>
      </c>
      <c r="V57" s="92">
        <v>0</v>
      </c>
      <c r="W57" s="92">
        <v>0</v>
      </c>
      <c r="X57" s="92">
        <f t="shared" si="13"/>
        <v>0</v>
      </c>
      <c r="Y57" s="92">
        <v>0</v>
      </c>
      <c r="Z57" s="92">
        <v>0</v>
      </c>
      <c r="AA57" s="92">
        <v>0</v>
      </c>
      <c r="AB57" s="92">
        <v>0</v>
      </c>
      <c r="AC57" s="92">
        <v>0</v>
      </c>
      <c r="AD57" s="21">
        <f t="shared" si="14"/>
        <v>11</v>
      </c>
      <c r="AE57" s="92">
        <v>5</v>
      </c>
      <c r="AF57" s="92">
        <v>6</v>
      </c>
      <c r="AG57" s="20">
        <v>0</v>
      </c>
      <c r="AH57" s="20">
        <v>11</v>
      </c>
      <c r="AI57" s="93">
        <v>0</v>
      </c>
      <c r="AJ57" s="22" t="s">
        <v>90</v>
      </c>
      <c r="AK57" s="191"/>
      <c r="AL57" s="73"/>
    </row>
    <row r="58" spans="1:38" ht="16.5" customHeight="1">
      <c r="A58" s="191"/>
      <c r="B58" s="22" t="s">
        <v>89</v>
      </c>
      <c r="C58" s="112">
        <f t="shared" si="8"/>
        <v>6</v>
      </c>
      <c r="D58" s="78">
        <v>0</v>
      </c>
      <c r="E58" s="78">
        <v>6</v>
      </c>
      <c r="F58" s="21">
        <f t="shared" si="9"/>
        <v>19</v>
      </c>
      <c r="G58" s="92">
        <v>0</v>
      </c>
      <c r="H58" s="92">
        <v>19</v>
      </c>
      <c r="I58" s="92">
        <v>0</v>
      </c>
      <c r="J58" s="21">
        <f t="shared" si="10"/>
        <v>728</v>
      </c>
      <c r="K58" s="92">
        <v>121</v>
      </c>
      <c r="L58" s="92">
        <v>607</v>
      </c>
      <c r="M58" s="92">
        <v>0</v>
      </c>
      <c r="N58" s="92">
        <v>728</v>
      </c>
      <c r="O58" s="92">
        <v>0</v>
      </c>
      <c r="P58" s="92">
        <f t="shared" si="11"/>
        <v>452</v>
      </c>
      <c r="Q58" s="92">
        <v>0</v>
      </c>
      <c r="R58" s="92">
        <v>452</v>
      </c>
      <c r="S58" s="92">
        <v>0</v>
      </c>
      <c r="T58" s="92">
        <f t="shared" si="12"/>
        <v>450</v>
      </c>
      <c r="U58" s="92">
        <v>0</v>
      </c>
      <c r="V58" s="92">
        <v>450</v>
      </c>
      <c r="W58" s="92">
        <v>0</v>
      </c>
      <c r="X58" s="92">
        <f t="shared" si="13"/>
        <v>410</v>
      </c>
      <c r="Y58" s="92">
        <v>74</v>
      </c>
      <c r="Z58" s="92">
        <v>336</v>
      </c>
      <c r="AA58" s="92">
        <v>0</v>
      </c>
      <c r="AB58" s="92">
        <v>410</v>
      </c>
      <c r="AC58" s="92">
        <v>0</v>
      </c>
      <c r="AD58" s="21">
        <f t="shared" si="14"/>
        <v>270</v>
      </c>
      <c r="AE58" s="92">
        <v>51</v>
      </c>
      <c r="AF58" s="92">
        <v>219</v>
      </c>
      <c r="AG58" s="20">
        <v>0</v>
      </c>
      <c r="AH58" s="20">
        <v>270</v>
      </c>
      <c r="AI58" s="93">
        <v>0</v>
      </c>
      <c r="AJ58" s="22" t="s">
        <v>89</v>
      </c>
      <c r="AK58" s="191"/>
      <c r="AL58" s="73"/>
    </row>
    <row r="59" spans="1:38" ht="16.5" customHeight="1">
      <c r="A59" s="191"/>
      <c r="B59" s="22" t="s">
        <v>88</v>
      </c>
      <c r="C59" s="112">
        <f t="shared" si="8"/>
        <v>4</v>
      </c>
      <c r="D59" s="78">
        <v>0</v>
      </c>
      <c r="E59" s="78">
        <v>4</v>
      </c>
      <c r="F59" s="21">
        <f t="shared" si="9"/>
        <v>5</v>
      </c>
      <c r="G59" s="92">
        <v>0</v>
      </c>
      <c r="H59" s="92">
        <v>5</v>
      </c>
      <c r="I59" s="92">
        <v>0</v>
      </c>
      <c r="J59" s="21">
        <f t="shared" si="10"/>
        <v>206</v>
      </c>
      <c r="K59" s="92">
        <v>169</v>
      </c>
      <c r="L59" s="92">
        <v>37</v>
      </c>
      <c r="M59" s="92">
        <v>0</v>
      </c>
      <c r="N59" s="92">
        <v>206</v>
      </c>
      <c r="O59" s="92">
        <v>0</v>
      </c>
      <c r="P59" s="92">
        <f t="shared" si="11"/>
        <v>139</v>
      </c>
      <c r="Q59" s="92">
        <v>0</v>
      </c>
      <c r="R59" s="92">
        <v>139</v>
      </c>
      <c r="S59" s="92">
        <v>0</v>
      </c>
      <c r="T59" s="92">
        <f t="shared" si="12"/>
        <v>119</v>
      </c>
      <c r="U59" s="92">
        <v>0</v>
      </c>
      <c r="V59" s="92">
        <v>119</v>
      </c>
      <c r="W59" s="92">
        <v>0</v>
      </c>
      <c r="X59" s="92">
        <f t="shared" si="13"/>
        <v>114</v>
      </c>
      <c r="Y59" s="92">
        <v>89</v>
      </c>
      <c r="Z59" s="92">
        <v>25</v>
      </c>
      <c r="AA59" s="92">
        <v>0</v>
      </c>
      <c r="AB59" s="92">
        <v>114</v>
      </c>
      <c r="AC59" s="92">
        <v>0</v>
      </c>
      <c r="AD59" s="21">
        <f t="shared" si="14"/>
        <v>91</v>
      </c>
      <c r="AE59" s="92">
        <v>71</v>
      </c>
      <c r="AF59" s="92">
        <v>20</v>
      </c>
      <c r="AG59" s="20">
        <v>0</v>
      </c>
      <c r="AH59" s="20">
        <v>91</v>
      </c>
      <c r="AI59" s="93">
        <v>0</v>
      </c>
      <c r="AJ59" s="22" t="s">
        <v>140</v>
      </c>
      <c r="AK59" s="191"/>
      <c r="AL59" s="73"/>
    </row>
    <row r="60" spans="1:38" ht="16.5" customHeight="1">
      <c r="A60" s="191"/>
      <c r="B60" s="22" t="s">
        <v>87</v>
      </c>
      <c r="C60" s="112">
        <f t="shared" si="8"/>
        <v>5</v>
      </c>
      <c r="D60" s="78">
        <v>0</v>
      </c>
      <c r="E60" s="78">
        <v>5</v>
      </c>
      <c r="F60" s="21">
        <f t="shared" si="9"/>
        <v>13</v>
      </c>
      <c r="G60" s="92">
        <v>0</v>
      </c>
      <c r="H60" s="92">
        <v>13</v>
      </c>
      <c r="I60" s="92">
        <v>0</v>
      </c>
      <c r="J60" s="21">
        <f t="shared" si="10"/>
        <v>704</v>
      </c>
      <c r="K60" s="92">
        <v>160</v>
      </c>
      <c r="L60" s="92">
        <v>544</v>
      </c>
      <c r="M60" s="92">
        <v>0</v>
      </c>
      <c r="N60" s="92">
        <v>704</v>
      </c>
      <c r="O60" s="92">
        <v>0</v>
      </c>
      <c r="P60" s="92">
        <f t="shared" si="11"/>
        <v>724</v>
      </c>
      <c r="Q60" s="92">
        <v>0</v>
      </c>
      <c r="R60" s="92">
        <v>724</v>
      </c>
      <c r="S60" s="92">
        <v>0</v>
      </c>
      <c r="T60" s="92">
        <f t="shared" si="12"/>
        <v>500</v>
      </c>
      <c r="U60" s="92">
        <v>0</v>
      </c>
      <c r="V60" s="92">
        <v>500</v>
      </c>
      <c r="W60" s="92">
        <v>0</v>
      </c>
      <c r="X60" s="92">
        <f t="shared" si="13"/>
        <v>372</v>
      </c>
      <c r="Y60" s="92">
        <v>85</v>
      </c>
      <c r="Z60" s="92">
        <v>287</v>
      </c>
      <c r="AA60" s="92">
        <v>0</v>
      </c>
      <c r="AB60" s="92">
        <v>372</v>
      </c>
      <c r="AC60" s="92">
        <v>0</v>
      </c>
      <c r="AD60" s="21">
        <f t="shared" si="14"/>
        <v>375</v>
      </c>
      <c r="AE60" s="92">
        <v>63</v>
      </c>
      <c r="AF60" s="92">
        <v>312</v>
      </c>
      <c r="AG60" s="20">
        <v>0</v>
      </c>
      <c r="AH60" s="20">
        <v>375</v>
      </c>
      <c r="AI60" s="93">
        <v>0</v>
      </c>
      <c r="AJ60" s="22" t="s">
        <v>87</v>
      </c>
      <c r="AK60" s="191"/>
      <c r="AL60" s="73"/>
    </row>
    <row r="61" spans="1:38" ht="16.5" customHeight="1">
      <c r="A61" s="191"/>
      <c r="B61" s="22" t="s">
        <v>67</v>
      </c>
      <c r="C61" s="112">
        <f t="shared" si="8"/>
        <v>1</v>
      </c>
      <c r="D61" s="78">
        <v>0</v>
      </c>
      <c r="E61" s="78">
        <v>1</v>
      </c>
      <c r="F61" s="21">
        <f t="shared" si="9"/>
        <v>4</v>
      </c>
      <c r="G61" s="92">
        <v>0</v>
      </c>
      <c r="H61" s="92">
        <v>4</v>
      </c>
      <c r="I61" s="92">
        <v>0</v>
      </c>
      <c r="J61" s="21">
        <f t="shared" si="10"/>
        <v>154</v>
      </c>
      <c r="K61" s="92">
        <v>81</v>
      </c>
      <c r="L61" s="92">
        <v>73</v>
      </c>
      <c r="M61" s="92">
        <v>0</v>
      </c>
      <c r="N61" s="92">
        <v>154</v>
      </c>
      <c r="O61" s="92">
        <v>0</v>
      </c>
      <c r="P61" s="92">
        <f t="shared" si="11"/>
        <v>135</v>
      </c>
      <c r="Q61" s="92">
        <v>0</v>
      </c>
      <c r="R61" s="92">
        <v>135</v>
      </c>
      <c r="S61" s="92">
        <v>0</v>
      </c>
      <c r="T61" s="92">
        <f t="shared" si="12"/>
        <v>113</v>
      </c>
      <c r="U61" s="92">
        <v>0</v>
      </c>
      <c r="V61" s="92">
        <v>113</v>
      </c>
      <c r="W61" s="92">
        <v>0</v>
      </c>
      <c r="X61" s="92">
        <f t="shared" si="13"/>
        <v>113</v>
      </c>
      <c r="Y61" s="92">
        <v>61</v>
      </c>
      <c r="Z61" s="92">
        <v>52</v>
      </c>
      <c r="AA61" s="92">
        <v>0</v>
      </c>
      <c r="AB61" s="92">
        <v>113</v>
      </c>
      <c r="AC61" s="92">
        <v>0</v>
      </c>
      <c r="AD61" s="21">
        <f t="shared" si="14"/>
        <v>115</v>
      </c>
      <c r="AE61" s="92">
        <v>61</v>
      </c>
      <c r="AF61" s="92">
        <v>54</v>
      </c>
      <c r="AG61" s="20">
        <v>0</v>
      </c>
      <c r="AH61" s="20">
        <v>115</v>
      </c>
      <c r="AI61" s="93">
        <v>0</v>
      </c>
      <c r="AJ61" s="22" t="s">
        <v>67</v>
      </c>
      <c r="AK61" s="191"/>
      <c r="AL61" s="73"/>
    </row>
    <row r="62" spans="1:38" s="81" customFormat="1" ht="16.5" customHeight="1">
      <c r="A62" s="192" t="s">
        <v>86</v>
      </c>
      <c r="B62" s="157" t="s">
        <v>0</v>
      </c>
      <c r="C62" s="151">
        <f t="shared" si="8"/>
        <v>7</v>
      </c>
      <c r="D62" s="152">
        <f>SUM(D63:D69)</f>
        <v>0</v>
      </c>
      <c r="E62" s="152">
        <f>SUM(E63:E69)</f>
        <v>7</v>
      </c>
      <c r="F62" s="153">
        <f t="shared" si="9"/>
        <v>20</v>
      </c>
      <c r="G62" s="153">
        <f>SUM(G63:G69)</f>
        <v>1</v>
      </c>
      <c r="H62" s="153">
        <f>SUM(H63:H69)</f>
        <v>19</v>
      </c>
      <c r="I62" s="153">
        <f>SUM(I63:I69)</f>
        <v>0</v>
      </c>
      <c r="J62" s="153">
        <f t="shared" si="10"/>
        <v>148</v>
      </c>
      <c r="K62" s="153">
        <f>SUM(K63:K69)</f>
        <v>32</v>
      </c>
      <c r="L62" s="153">
        <f>SUM(L63:L69)</f>
        <v>116</v>
      </c>
      <c r="M62" s="153">
        <f>SUM(M63:M69)</f>
        <v>0</v>
      </c>
      <c r="N62" s="153">
        <f>SUM(N63:N69)</f>
        <v>148</v>
      </c>
      <c r="O62" s="153">
        <f>SUM(O63:O69)</f>
        <v>0</v>
      </c>
      <c r="P62" s="153">
        <f t="shared" si="11"/>
        <v>207</v>
      </c>
      <c r="Q62" s="153">
        <f>SUM(Q63:Q69)</f>
        <v>14</v>
      </c>
      <c r="R62" s="153">
        <f>SUM(R63:R69)</f>
        <v>193</v>
      </c>
      <c r="S62" s="153">
        <f>SUM(S63:S69)</f>
        <v>0</v>
      </c>
      <c r="T62" s="153">
        <f t="shared" si="12"/>
        <v>71</v>
      </c>
      <c r="U62" s="153">
        <f>SUM(U63:U69)</f>
        <v>0</v>
      </c>
      <c r="V62" s="153">
        <f>SUM(V63:V69)</f>
        <v>71</v>
      </c>
      <c r="W62" s="153">
        <f>SUM(W63:W69)</f>
        <v>0</v>
      </c>
      <c r="X62" s="153">
        <f t="shared" si="13"/>
        <v>71</v>
      </c>
      <c r="Y62" s="153">
        <f>SUM(Y63:Y69)</f>
        <v>20</v>
      </c>
      <c r="Z62" s="153">
        <f>SUM(Z63:Z69)</f>
        <v>51</v>
      </c>
      <c r="AA62" s="153">
        <f>SUM(AA63:AA69)</f>
        <v>0</v>
      </c>
      <c r="AB62" s="153">
        <f>SUM(AB63:AB69)</f>
        <v>71</v>
      </c>
      <c r="AC62" s="153">
        <f>SUM(AC63:AC69)</f>
        <v>0</v>
      </c>
      <c r="AD62" s="153">
        <f t="shared" si="14"/>
        <v>77</v>
      </c>
      <c r="AE62" s="153">
        <f>SUM(AE63:AE69)</f>
        <v>11</v>
      </c>
      <c r="AF62" s="153">
        <f>SUM(AF63:AF69)</f>
        <v>66</v>
      </c>
      <c r="AG62" s="153">
        <f>SUM(AG63:AG69)</f>
        <v>0</v>
      </c>
      <c r="AH62" s="153">
        <f>SUM(AH63:AH69)</f>
        <v>77</v>
      </c>
      <c r="AI62" s="153">
        <f>SUM(AI63:AI69)</f>
        <v>0</v>
      </c>
      <c r="AJ62" s="157" t="s">
        <v>0</v>
      </c>
      <c r="AK62" s="192" t="s">
        <v>86</v>
      </c>
      <c r="AL62" s="90"/>
    </row>
    <row r="63" spans="1:38" ht="16.5" customHeight="1">
      <c r="A63" s="191"/>
      <c r="B63" s="19" t="s">
        <v>85</v>
      </c>
      <c r="C63" s="112">
        <f t="shared" si="8"/>
        <v>0</v>
      </c>
      <c r="D63" s="78">
        <v>0</v>
      </c>
      <c r="E63" s="79">
        <v>0</v>
      </c>
      <c r="F63" s="20">
        <f t="shared" si="9"/>
        <v>0</v>
      </c>
      <c r="G63" s="20">
        <v>0</v>
      </c>
      <c r="H63" s="20">
        <v>0</v>
      </c>
      <c r="I63" s="92">
        <v>0</v>
      </c>
      <c r="J63" s="20">
        <f t="shared" si="10"/>
        <v>0</v>
      </c>
      <c r="K63" s="92">
        <v>0</v>
      </c>
      <c r="L63" s="92">
        <v>0</v>
      </c>
      <c r="M63" s="92">
        <v>0</v>
      </c>
      <c r="N63" s="92">
        <v>0</v>
      </c>
      <c r="O63" s="92">
        <v>0</v>
      </c>
      <c r="P63" s="92">
        <f t="shared" si="11"/>
        <v>0</v>
      </c>
      <c r="Q63" s="92">
        <v>0</v>
      </c>
      <c r="R63" s="92">
        <v>0</v>
      </c>
      <c r="S63" s="92">
        <v>0</v>
      </c>
      <c r="T63" s="92">
        <f t="shared" si="12"/>
        <v>0</v>
      </c>
      <c r="U63" s="92">
        <v>0</v>
      </c>
      <c r="V63" s="92">
        <v>0</v>
      </c>
      <c r="W63" s="92">
        <v>0</v>
      </c>
      <c r="X63" s="92">
        <f t="shared" si="13"/>
        <v>0</v>
      </c>
      <c r="Y63" s="92">
        <v>0</v>
      </c>
      <c r="Z63" s="92">
        <v>0</v>
      </c>
      <c r="AA63" s="92">
        <v>0</v>
      </c>
      <c r="AB63" s="92">
        <v>0</v>
      </c>
      <c r="AC63" s="92">
        <v>0</v>
      </c>
      <c r="AD63" s="21">
        <f t="shared" si="14"/>
        <v>0</v>
      </c>
      <c r="AE63" s="92">
        <v>0</v>
      </c>
      <c r="AF63" s="92">
        <v>0</v>
      </c>
      <c r="AG63" s="20">
        <v>0</v>
      </c>
      <c r="AH63" s="20">
        <v>0</v>
      </c>
      <c r="AI63" s="93">
        <v>0</v>
      </c>
      <c r="AJ63" s="19" t="s">
        <v>85</v>
      </c>
      <c r="AK63" s="191"/>
      <c r="AL63" s="67"/>
    </row>
    <row r="64" spans="1:38" ht="16.5" customHeight="1">
      <c r="A64" s="191"/>
      <c r="B64" s="22" t="s">
        <v>84</v>
      </c>
      <c r="C64" s="112">
        <f t="shared" si="8"/>
        <v>0</v>
      </c>
      <c r="D64" s="78">
        <v>0</v>
      </c>
      <c r="E64" s="78">
        <v>0</v>
      </c>
      <c r="F64" s="20">
        <f t="shared" si="9"/>
        <v>0</v>
      </c>
      <c r="G64" s="21">
        <v>0</v>
      </c>
      <c r="H64" s="21">
        <v>0</v>
      </c>
      <c r="I64" s="92">
        <v>0</v>
      </c>
      <c r="J64" s="20">
        <f t="shared" si="10"/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92">
        <f t="shared" si="11"/>
        <v>0</v>
      </c>
      <c r="Q64" s="21">
        <v>0</v>
      </c>
      <c r="R64" s="21">
        <v>0</v>
      </c>
      <c r="S64" s="21">
        <v>0</v>
      </c>
      <c r="T64" s="92">
        <f t="shared" si="12"/>
        <v>0</v>
      </c>
      <c r="U64" s="21">
        <v>0</v>
      </c>
      <c r="V64" s="21">
        <v>0</v>
      </c>
      <c r="W64" s="21">
        <v>0</v>
      </c>
      <c r="X64" s="92">
        <f t="shared" si="13"/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f t="shared" si="14"/>
        <v>0</v>
      </c>
      <c r="AE64" s="21">
        <v>0</v>
      </c>
      <c r="AF64" s="21">
        <v>0</v>
      </c>
      <c r="AG64" s="20">
        <v>0</v>
      </c>
      <c r="AH64" s="20">
        <v>0</v>
      </c>
      <c r="AI64" s="93">
        <v>0</v>
      </c>
      <c r="AJ64" s="22" t="s">
        <v>84</v>
      </c>
      <c r="AK64" s="191"/>
      <c r="AL64" s="73"/>
    </row>
    <row r="65" spans="1:38" ht="16.5" customHeight="1">
      <c r="A65" s="191"/>
      <c r="B65" s="22" t="s">
        <v>83</v>
      </c>
      <c r="C65" s="112">
        <f t="shared" si="8"/>
        <v>5</v>
      </c>
      <c r="D65" s="78">
        <v>0</v>
      </c>
      <c r="E65" s="78">
        <v>5</v>
      </c>
      <c r="F65" s="20">
        <f t="shared" si="9"/>
        <v>18</v>
      </c>
      <c r="G65" s="92">
        <v>1</v>
      </c>
      <c r="H65" s="92">
        <v>17</v>
      </c>
      <c r="I65" s="92">
        <v>0</v>
      </c>
      <c r="J65" s="20">
        <f t="shared" si="10"/>
        <v>107</v>
      </c>
      <c r="K65" s="92">
        <v>15</v>
      </c>
      <c r="L65" s="92">
        <v>92</v>
      </c>
      <c r="M65" s="92">
        <v>0</v>
      </c>
      <c r="N65" s="92">
        <v>107</v>
      </c>
      <c r="O65" s="92">
        <v>0</v>
      </c>
      <c r="P65" s="92">
        <f t="shared" si="11"/>
        <v>172</v>
      </c>
      <c r="Q65" s="92">
        <v>14</v>
      </c>
      <c r="R65" s="92">
        <v>158</v>
      </c>
      <c r="S65" s="92">
        <v>0</v>
      </c>
      <c r="T65" s="92">
        <f t="shared" si="12"/>
        <v>50</v>
      </c>
      <c r="U65" s="92">
        <v>0</v>
      </c>
      <c r="V65" s="92">
        <v>50</v>
      </c>
      <c r="W65" s="92">
        <v>0</v>
      </c>
      <c r="X65" s="92">
        <f t="shared" si="13"/>
        <v>50</v>
      </c>
      <c r="Y65" s="92">
        <v>8</v>
      </c>
      <c r="Z65" s="92">
        <v>42</v>
      </c>
      <c r="AA65" s="92">
        <v>0</v>
      </c>
      <c r="AB65" s="92">
        <v>50</v>
      </c>
      <c r="AC65" s="92">
        <v>0</v>
      </c>
      <c r="AD65" s="21">
        <f t="shared" si="14"/>
        <v>55</v>
      </c>
      <c r="AE65" s="92">
        <v>2</v>
      </c>
      <c r="AF65" s="92">
        <v>53</v>
      </c>
      <c r="AG65" s="20">
        <v>0</v>
      </c>
      <c r="AH65" s="20">
        <v>55</v>
      </c>
      <c r="AI65" s="93">
        <v>0</v>
      </c>
      <c r="AJ65" s="22" t="s">
        <v>83</v>
      </c>
      <c r="AK65" s="191"/>
      <c r="AL65" s="73"/>
    </row>
    <row r="66" spans="1:38" ht="16.5" customHeight="1">
      <c r="A66" s="191"/>
      <c r="B66" s="22" t="s">
        <v>82</v>
      </c>
      <c r="C66" s="112">
        <f t="shared" si="8"/>
        <v>0</v>
      </c>
      <c r="D66" s="78">
        <v>0</v>
      </c>
      <c r="E66" s="78">
        <v>0</v>
      </c>
      <c r="F66" s="20">
        <f t="shared" si="9"/>
        <v>0</v>
      </c>
      <c r="G66" s="92">
        <v>0</v>
      </c>
      <c r="H66" s="92">
        <v>0</v>
      </c>
      <c r="I66" s="92">
        <v>0</v>
      </c>
      <c r="J66" s="20">
        <f t="shared" si="10"/>
        <v>0</v>
      </c>
      <c r="K66" s="92">
        <v>0</v>
      </c>
      <c r="L66" s="92">
        <v>0</v>
      </c>
      <c r="M66" s="92">
        <v>0</v>
      </c>
      <c r="N66" s="92">
        <v>0</v>
      </c>
      <c r="O66" s="92">
        <v>0</v>
      </c>
      <c r="P66" s="92">
        <f t="shared" si="11"/>
        <v>0</v>
      </c>
      <c r="Q66" s="92">
        <v>0</v>
      </c>
      <c r="R66" s="92">
        <v>0</v>
      </c>
      <c r="S66" s="92">
        <v>0</v>
      </c>
      <c r="T66" s="92">
        <f t="shared" si="12"/>
        <v>0</v>
      </c>
      <c r="U66" s="92">
        <v>0</v>
      </c>
      <c r="V66" s="92">
        <v>0</v>
      </c>
      <c r="W66" s="92">
        <v>0</v>
      </c>
      <c r="X66" s="92">
        <f t="shared" si="13"/>
        <v>0</v>
      </c>
      <c r="Y66" s="92">
        <v>0</v>
      </c>
      <c r="Z66" s="92">
        <v>0</v>
      </c>
      <c r="AA66" s="92">
        <v>0</v>
      </c>
      <c r="AB66" s="92">
        <v>0</v>
      </c>
      <c r="AC66" s="92">
        <v>0</v>
      </c>
      <c r="AD66" s="21">
        <f t="shared" si="14"/>
        <v>0</v>
      </c>
      <c r="AE66" s="92">
        <v>0</v>
      </c>
      <c r="AF66" s="92">
        <v>0</v>
      </c>
      <c r="AG66" s="20">
        <v>0</v>
      </c>
      <c r="AH66" s="20">
        <v>0</v>
      </c>
      <c r="AI66" s="93">
        <v>0</v>
      </c>
      <c r="AJ66" s="22" t="s">
        <v>82</v>
      </c>
      <c r="AK66" s="191"/>
      <c r="AL66" s="73"/>
    </row>
    <row r="67" spans="1:38" ht="16.5" customHeight="1">
      <c r="A67" s="191"/>
      <c r="B67" s="19" t="s">
        <v>81</v>
      </c>
      <c r="C67" s="112">
        <f t="shared" si="8"/>
        <v>0</v>
      </c>
      <c r="D67" s="78">
        <v>0</v>
      </c>
      <c r="E67" s="79">
        <v>0</v>
      </c>
      <c r="F67" s="20">
        <f t="shared" si="9"/>
        <v>0</v>
      </c>
      <c r="G67" s="20">
        <v>0</v>
      </c>
      <c r="H67" s="20">
        <v>0</v>
      </c>
      <c r="I67" s="92">
        <v>0</v>
      </c>
      <c r="J67" s="20">
        <f t="shared" si="10"/>
        <v>0</v>
      </c>
      <c r="K67" s="92">
        <v>0</v>
      </c>
      <c r="L67" s="92">
        <v>0</v>
      </c>
      <c r="M67" s="92">
        <v>0</v>
      </c>
      <c r="N67" s="92">
        <v>0</v>
      </c>
      <c r="O67" s="92">
        <v>0</v>
      </c>
      <c r="P67" s="92">
        <f t="shared" si="11"/>
        <v>0</v>
      </c>
      <c r="Q67" s="92">
        <v>0</v>
      </c>
      <c r="R67" s="92">
        <v>0</v>
      </c>
      <c r="S67" s="92">
        <v>0</v>
      </c>
      <c r="T67" s="92">
        <f t="shared" si="12"/>
        <v>0</v>
      </c>
      <c r="U67" s="92">
        <v>0</v>
      </c>
      <c r="V67" s="92">
        <v>0</v>
      </c>
      <c r="W67" s="92">
        <v>0</v>
      </c>
      <c r="X67" s="92">
        <f t="shared" si="13"/>
        <v>0</v>
      </c>
      <c r="Y67" s="92">
        <v>0</v>
      </c>
      <c r="Z67" s="92">
        <v>0</v>
      </c>
      <c r="AA67" s="92">
        <v>0</v>
      </c>
      <c r="AB67" s="92">
        <v>0</v>
      </c>
      <c r="AC67" s="92">
        <v>0</v>
      </c>
      <c r="AD67" s="21">
        <f t="shared" si="14"/>
        <v>0</v>
      </c>
      <c r="AE67" s="92">
        <v>0</v>
      </c>
      <c r="AF67" s="92">
        <v>0</v>
      </c>
      <c r="AG67" s="20">
        <v>0</v>
      </c>
      <c r="AH67" s="20">
        <v>0</v>
      </c>
      <c r="AI67" s="93">
        <v>0</v>
      </c>
      <c r="AJ67" s="19" t="s">
        <v>81</v>
      </c>
      <c r="AK67" s="191"/>
      <c r="AL67" s="67"/>
    </row>
    <row r="68" spans="1:38" ht="16.5" customHeight="1">
      <c r="A68" s="191"/>
      <c r="B68" s="19" t="s">
        <v>137</v>
      </c>
      <c r="C68" s="112">
        <f t="shared" si="8"/>
        <v>2</v>
      </c>
      <c r="D68" s="78">
        <v>0</v>
      </c>
      <c r="E68" s="79">
        <v>2</v>
      </c>
      <c r="F68" s="20">
        <f t="shared" si="9"/>
        <v>2</v>
      </c>
      <c r="G68" s="20">
        <v>0</v>
      </c>
      <c r="H68" s="20">
        <v>2</v>
      </c>
      <c r="I68" s="92">
        <v>0</v>
      </c>
      <c r="J68" s="20">
        <f t="shared" si="10"/>
        <v>41</v>
      </c>
      <c r="K68" s="92">
        <v>17</v>
      </c>
      <c r="L68" s="92">
        <v>24</v>
      </c>
      <c r="M68" s="92">
        <v>0</v>
      </c>
      <c r="N68" s="92">
        <v>41</v>
      </c>
      <c r="O68" s="92">
        <v>0</v>
      </c>
      <c r="P68" s="92">
        <f t="shared" si="11"/>
        <v>35</v>
      </c>
      <c r="Q68" s="92">
        <v>0</v>
      </c>
      <c r="R68" s="92">
        <v>35</v>
      </c>
      <c r="S68" s="92">
        <v>0</v>
      </c>
      <c r="T68" s="92">
        <f t="shared" si="12"/>
        <v>21</v>
      </c>
      <c r="U68" s="92">
        <v>0</v>
      </c>
      <c r="V68" s="92">
        <v>21</v>
      </c>
      <c r="W68" s="92">
        <v>0</v>
      </c>
      <c r="X68" s="92">
        <f t="shared" si="13"/>
        <v>21</v>
      </c>
      <c r="Y68" s="92">
        <v>12</v>
      </c>
      <c r="Z68" s="92">
        <v>9</v>
      </c>
      <c r="AA68" s="92">
        <v>0</v>
      </c>
      <c r="AB68" s="92">
        <v>21</v>
      </c>
      <c r="AC68" s="92">
        <v>0</v>
      </c>
      <c r="AD68" s="21">
        <f t="shared" si="14"/>
        <v>22</v>
      </c>
      <c r="AE68" s="92">
        <v>9</v>
      </c>
      <c r="AF68" s="92">
        <v>13</v>
      </c>
      <c r="AG68" s="20">
        <v>0</v>
      </c>
      <c r="AH68" s="20">
        <v>22</v>
      </c>
      <c r="AI68" s="93">
        <v>0</v>
      </c>
      <c r="AJ68" s="19" t="s">
        <v>137</v>
      </c>
      <c r="AK68" s="191"/>
      <c r="AL68" s="67"/>
    </row>
    <row r="69" spans="1:38" ht="16.5" customHeight="1">
      <c r="A69" s="193"/>
      <c r="B69" s="18" t="s">
        <v>67</v>
      </c>
      <c r="C69" s="112">
        <f t="shared" si="8"/>
        <v>0</v>
      </c>
      <c r="D69" s="78">
        <v>0</v>
      </c>
      <c r="E69" s="78">
        <v>0</v>
      </c>
      <c r="F69" s="20">
        <f t="shared" si="9"/>
        <v>0</v>
      </c>
      <c r="G69" s="21">
        <v>0</v>
      </c>
      <c r="H69" s="21">
        <v>0</v>
      </c>
      <c r="I69" s="92">
        <v>0</v>
      </c>
      <c r="J69" s="20">
        <f t="shared" si="10"/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92">
        <f t="shared" si="11"/>
        <v>0</v>
      </c>
      <c r="Q69" s="21">
        <v>0</v>
      </c>
      <c r="R69" s="21">
        <v>0</v>
      </c>
      <c r="S69" s="21">
        <v>0</v>
      </c>
      <c r="T69" s="92">
        <f t="shared" si="12"/>
        <v>0</v>
      </c>
      <c r="U69" s="21">
        <v>0</v>
      </c>
      <c r="V69" s="21">
        <v>0</v>
      </c>
      <c r="W69" s="21">
        <v>0</v>
      </c>
      <c r="X69" s="92">
        <f t="shared" si="13"/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f t="shared" si="14"/>
        <v>0</v>
      </c>
      <c r="AE69" s="21">
        <v>0</v>
      </c>
      <c r="AF69" s="21">
        <v>0</v>
      </c>
      <c r="AG69" s="20">
        <v>0</v>
      </c>
      <c r="AH69" s="20">
        <v>0</v>
      </c>
      <c r="AI69" s="93">
        <v>0</v>
      </c>
      <c r="AJ69" s="18" t="s">
        <v>67</v>
      </c>
      <c r="AK69" s="193"/>
      <c r="AL69" s="73"/>
    </row>
    <row r="70" spans="1:38" s="81" customFormat="1" ht="16.5" customHeight="1">
      <c r="A70" s="192" t="s">
        <v>80</v>
      </c>
      <c r="B70" s="157" t="s">
        <v>0</v>
      </c>
      <c r="C70" s="151">
        <f t="shared" si="8"/>
        <v>25</v>
      </c>
      <c r="D70" s="152">
        <f>SUM(D71:D83)</f>
        <v>0</v>
      </c>
      <c r="E70" s="152">
        <f>SUM(E71:E83)</f>
        <v>25</v>
      </c>
      <c r="F70" s="153">
        <f t="shared" si="9"/>
        <v>69</v>
      </c>
      <c r="G70" s="153">
        <f>SUM(G71:G83)</f>
        <v>3</v>
      </c>
      <c r="H70" s="153">
        <f>SUM(H71:H83)</f>
        <v>65</v>
      </c>
      <c r="I70" s="153">
        <f>SUM(I71:I83)</f>
        <v>1</v>
      </c>
      <c r="J70" s="153">
        <f t="shared" si="10"/>
        <v>4557</v>
      </c>
      <c r="K70" s="153">
        <f>SUM(K71:K83)</f>
        <v>2175</v>
      </c>
      <c r="L70" s="153">
        <f>SUM(L71:L83)</f>
        <v>2382</v>
      </c>
      <c r="M70" s="153">
        <f>SUM(M71:M83)</f>
        <v>136</v>
      </c>
      <c r="N70" s="153">
        <f>SUM(N71:N83)</f>
        <v>3951</v>
      </c>
      <c r="O70" s="153">
        <f>SUM(O71:O83)</f>
        <v>470</v>
      </c>
      <c r="P70" s="153">
        <f t="shared" si="11"/>
        <v>3782</v>
      </c>
      <c r="Q70" s="153">
        <f>SUM(Q71:Q83)</f>
        <v>135</v>
      </c>
      <c r="R70" s="153">
        <f>SUM(R71:R83)</f>
        <v>2547</v>
      </c>
      <c r="S70" s="153">
        <f>SUM(S71:S83)</f>
        <v>1100</v>
      </c>
      <c r="T70" s="153">
        <f t="shared" si="12"/>
        <v>2599</v>
      </c>
      <c r="U70" s="153">
        <f>SUM(U71:U83)</f>
        <v>77</v>
      </c>
      <c r="V70" s="153">
        <f>SUM(V71:V83)</f>
        <v>2052</v>
      </c>
      <c r="W70" s="153">
        <f>SUM(W71:W83)</f>
        <v>470</v>
      </c>
      <c r="X70" s="153">
        <f t="shared" si="13"/>
        <v>2470</v>
      </c>
      <c r="Y70" s="153">
        <f>SUM(Y71:Y83)</f>
        <v>1217</v>
      </c>
      <c r="Z70" s="153">
        <f>SUM(Z71:Z83)</f>
        <v>1253</v>
      </c>
      <c r="AA70" s="153">
        <f>SUM(AA71:AA83)</f>
        <v>73</v>
      </c>
      <c r="AB70" s="153">
        <f>SUM(AB71:AB83)</f>
        <v>1927</v>
      </c>
      <c r="AC70" s="153">
        <f>SUM(AC71:AC83)</f>
        <v>470</v>
      </c>
      <c r="AD70" s="153">
        <f t="shared" si="14"/>
        <v>2270</v>
      </c>
      <c r="AE70" s="153">
        <f>SUM(AE71:AE83)</f>
        <v>1164</v>
      </c>
      <c r="AF70" s="153">
        <f>SUM(AF71:AF83)</f>
        <v>1106</v>
      </c>
      <c r="AG70" s="153">
        <f>SUM(AG71:AG83)</f>
        <v>32</v>
      </c>
      <c r="AH70" s="153">
        <f>SUM(AH71:AH83)</f>
        <v>1744</v>
      </c>
      <c r="AI70" s="153">
        <f>SUM(AI71:AI83)</f>
        <v>494</v>
      </c>
      <c r="AJ70" s="157" t="s">
        <v>0</v>
      </c>
      <c r="AK70" s="192" t="s">
        <v>80</v>
      </c>
      <c r="AL70" s="90"/>
    </row>
    <row r="71" spans="1:38" ht="16.5" customHeight="1">
      <c r="A71" s="191"/>
      <c r="B71" s="22" t="s">
        <v>79</v>
      </c>
      <c r="C71" s="112">
        <f t="shared" si="8"/>
        <v>3</v>
      </c>
      <c r="D71" s="78">
        <v>0</v>
      </c>
      <c r="E71" s="78">
        <v>3</v>
      </c>
      <c r="F71" s="21">
        <f t="shared" si="9"/>
        <v>6</v>
      </c>
      <c r="G71" s="92">
        <v>1</v>
      </c>
      <c r="H71" s="92">
        <v>5</v>
      </c>
      <c r="I71" s="92">
        <v>0</v>
      </c>
      <c r="J71" s="21">
        <f t="shared" si="10"/>
        <v>353</v>
      </c>
      <c r="K71" s="92">
        <v>138</v>
      </c>
      <c r="L71" s="92">
        <v>215</v>
      </c>
      <c r="M71" s="92">
        <v>10</v>
      </c>
      <c r="N71" s="92">
        <v>343</v>
      </c>
      <c r="O71" s="92">
        <v>0</v>
      </c>
      <c r="P71" s="92">
        <f t="shared" si="11"/>
        <v>220</v>
      </c>
      <c r="Q71" s="92">
        <v>40</v>
      </c>
      <c r="R71" s="92">
        <v>180</v>
      </c>
      <c r="S71" s="92">
        <v>0</v>
      </c>
      <c r="T71" s="92">
        <f t="shared" si="12"/>
        <v>153</v>
      </c>
      <c r="U71" s="92">
        <v>10</v>
      </c>
      <c r="V71" s="92">
        <v>143</v>
      </c>
      <c r="W71" s="92">
        <v>0</v>
      </c>
      <c r="X71" s="92">
        <f t="shared" si="13"/>
        <v>151</v>
      </c>
      <c r="Y71" s="92">
        <v>61</v>
      </c>
      <c r="Z71" s="92">
        <v>90</v>
      </c>
      <c r="AA71" s="92">
        <v>10</v>
      </c>
      <c r="AB71" s="92">
        <v>141</v>
      </c>
      <c r="AC71" s="92">
        <v>0</v>
      </c>
      <c r="AD71" s="21">
        <f t="shared" si="14"/>
        <v>136</v>
      </c>
      <c r="AE71" s="92">
        <v>44</v>
      </c>
      <c r="AF71" s="92">
        <v>92</v>
      </c>
      <c r="AG71" s="20">
        <v>0</v>
      </c>
      <c r="AH71" s="20">
        <v>136</v>
      </c>
      <c r="AI71" s="93">
        <v>0</v>
      </c>
      <c r="AJ71" s="22" t="s">
        <v>79</v>
      </c>
      <c r="AK71" s="191"/>
      <c r="AL71" s="73"/>
    </row>
    <row r="72" spans="1:38" ht="16.5" customHeight="1">
      <c r="A72" s="191"/>
      <c r="B72" s="22" t="s">
        <v>78</v>
      </c>
      <c r="C72" s="112">
        <f t="shared" si="8"/>
        <v>1</v>
      </c>
      <c r="D72" s="78">
        <v>0</v>
      </c>
      <c r="E72" s="78">
        <v>1</v>
      </c>
      <c r="F72" s="21">
        <f t="shared" si="9"/>
        <v>1</v>
      </c>
      <c r="G72" s="92">
        <v>0</v>
      </c>
      <c r="H72" s="92">
        <v>1</v>
      </c>
      <c r="I72" s="92">
        <v>0</v>
      </c>
      <c r="J72" s="21">
        <f t="shared" si="10"/>
        <v>60</v>
      </c>
      <c r="K72" s="92">
        <v>18</v>
      </c>
      <c r="L72" s="92">
        <v>42</v>
      </c>
      <c r="M72" s="92">
        <v>0</v>
      </c>
      <c r="N72" s="92">
        <v>60</v>
      </c>
      <c r="O72" s="92">
        <v>0</v>
      </c>
      <c r="P72" s="92">
        <f t="shared" si="11"/>
        <v>20</v>
      </c>
      <c r="Q72" s="92">
        <v>0</v>
      </c>
      <c r="R72" s="92">
        <v>20</v>
      </c>
      <c r="S72" s="92">
        <v>0</v>
      </c>
      <c r="T72" s="92">
        <f t="shared" si="12"/>
        <v>30</v>
      </c>
      <c r="U72" s="92">
        <v>0</v>
      </c>
      <c r="V72" s="92">
        <v>30</v>
      </c>
      <c r="W72" s="92">
        <v>0</v>
      </c>
      <c r="X72" s="92">
        <f t="shared" si="13"/>
        <v>30</v>
      </c>
      <c r="Y72" s="92">
        <v>6</v>
      </c>
      <c r="Z72" s="92">
        <v>24</v>
      </c>
      <c r="AA72" s="92">
        <v>0</v>
      </c>
      <c r="AB72" s="92">
        <v>30</v>
      </c>
      <c r="AC72" s="92">
        <v>0</v>
      </c>
      <c r="AD72" s="21">
        <f t="shared" si="14"/>
        <v>30</v>
      </c>
      <c r="AE72" s="92">
        <v>13</v>
      </c>
      <c r="AF72" s="92">
        <v>17</v>
      </c>
      <c r="AG72" s="20">
        <v>0</v>
      </c>
      <c r="AH72" s="20">
        <v>30</v>
      </c>
      <c r="AI72" s="93">
        <v>0</v>
      </c>
      <c r="AJ72" s="22" t="s">
        <v>78</v>
      </c>
      <c r="AK72" s="191"/>
      <c r="AL72" s="73"/>
    </row>
    <row r="73" spans="1:38" ht="16.5" customHeight="1">
      <c r="A73" s="191"/>
      <c r="B73" s="23" t="s">
        <v>77</v>
      </c>
      <c r="C73" s="112">
        <f t="shared" si="8"/>
        <v>5</v>
      </c>
      <c r="D73" s="78">
        <v>0</v>
      </c>
      <c r="E73" s="103">
        <v>5</v>
      </c>
      <c r="F73" s="21">
        <f t="shared" si="9"/>
        <v>9</v>
      </c>
      <c r="G73" s="92">
        <v>1</v>
      </c>
      <c r="H73" s="92">
        <v>8</v>
      </c>
      <c r="I73" s="92">
        <v>0</v>
      </c>
      <c r="J73" s="21">
        <f t="shared" si="10"/>
        <v>1071</v>
      </c>
      <c r="K73" s="92">
        <v>514</v>
      </c>
      <c r="L73" s="92">
        <v>557</v>
      </c>
      <c r="M73" s="92">
        <v>13</v>
      </c>
      <c r="N73" s="92">
        <v>1058</v>
      </c>
      <c r="O73" s="92">
        <v>0</v>
      </c>
      <c r="P73" s="92">
        <f t="shared" si="11"/>
        <v>500</v>
      </c>
      <c r="Q73" s="92">
        <v>40</v>
      </c>
      <c r="R73" s="92">
        <v>460</v>
      </c>
      <c r="S73" s="92">
        <v>0</v>
      </c>
      <c r="T73" s="92">
        <f t="shared" si="12"/>
        <v>454</v>
      </c>
      <c r="U73" s="92">
        <v>14</v>
      </c>
      <c r="V73" s="92">
        <v>440</v>
      </c>
      <c r="W73" s="92">
        <v>0</v>
      </c>
      <c r="X73" s="92">
        <f t="shared" si="13"/>
        <v>443</v>
      </c>
      <c r="Y73" s="92">
        <v>176</v>
      </c>
      <c r="Z73" s="92">
        <v>267</v>
      </c>
      <c r="AA73" s="92">
        <v>13</v>
      </c>
      <c r="AB73" s="92">
        <v>430</v>
      </c>
      <c r="AC73" s="92">
        <v>0</v>
      </c>
      <c r="AD73" s="21">
        <f t="shared" si="14"/>
        <v>353</v>
      </c>
      <c r="AE73" s="92">
        <v>133</v>
      </c>
      <c r="AF73" s="92">
        <v>220</v>
      </c>
      <c r="AG73" s="20">
        <v>0</v>
      </c>
      <c r="AH73" s="20">
        <v>353</v>
      </c>
      <c r="AI73" s="93">
        <v>0</v>
      </c>
      <c r="AJ73" s="23" t="s">
        <v>77</v>
      </c>
      <c r="AK73" s="191"/>
      <c r="AL73" s="104"/>
    </row>
    <row r="74" spans="1:38" ht="16.5" customHeight="1">
      <c r="A74" s="191"/>
      <c r="B74" s="22" t="s">
        <v>76</v>
      </c>
      <c r="C74" s="112">
        <f t="shared" si="8"/>
        <v>0</v>
      </c>
      <c r="D74" s="78">
        <v>0</v>
      </c>
      <c r="E74" s="78">
        <v>0</v>
      </c>
      <c r="F74" s="21">
        <f t="shared" si="9"/>
        <v>0</v>
      </c>
      <c r="G74" s="92">
        <v>0</v>
      </c>
      <c r="H74" s="92">
        <v>0</v>
      </c>
      <c r="I74" s="92">
        <v>0</v>
      </c>
      <c r="J74" s="21">
        <f t="shared" si="10"/>
        <v>0</v>
      </c>
      <c r="K74" s="92">
        <v>0</v>
      </c>
      <c r="L74" s="92">
        <v>0</v>
      </c>
      <c r="M74" s="92">
        <v>0</v>
      </c>
      <c r="N74" s="92">
        <v>0</v>
      </c>
      <c r="O74" s="92">
        <v>0</v>
      </c>
      <c r="P74" s="92">
        <f t="shared" si="11"/>
        <v>0</v>
      </c>
      <c r="Q74" s="92">
        <v>0</v>
      </c>
      <c r="R74" s="92">
        <v>0</v>
      </c>
      <c r="S74" s="92">
        <v>0</v>
      </c>
      <c r="T74" s="92">
        <f t="shared" si="12"/>
        <v>0</v>
      </c>
      <c r="U74" s="92">
        <v>0</v>
      </c>
      <c r="V74" s="92">
        <v>0</v>
      </c>
      <c r="W74" s="92">
        <v>0</v>
      </c>
      <c r="X74" s="92">
        <f t="shared" si="13"/>
        <v>0</v>
      </c>
      <c r="Y74" s="92">
        <v>0</v>
      </c>
      <c r="Z74" s="92">
        <v>0</v>
      </c>
      <c r="AA74" s="92">
        <v>0</v>
      </c>
      <c r="AB74" s="92">
        <v>0</v>
      </c>
      <c r="AC74" s="92">
        <v>0</v>
      </c>
      <c r="AD74" s="21">
        <f t="shared" si="14"/>
        <v>0</v>
      </c>
      <c r="AE74" s="92">
        <v>0</v>
      </c>
      <c r="AF74" s="92">
        <v>0</v>
      </c>
      <c r="AG74" s="20">
        <v>0</v>
      </c>
      <c r="AH74" s="20">
        <v>0</v>
      </c>
      <c r="AI74" s="93">
        <v>0</v>
      </c>
      <c r="AJ74" s="22" t="s">
        <v>76</v>
      </c>
      <c r="AK74" s="191"/>
      <c r="AL74" s="73"/>
    </row>
    <row r="75" spans="1:38" ht="16.5" customHeight="1">
      <c r="A75" s="191"/>
      <c r="B75" s="22" t="s">
        <v>75</v>
      </c>
      <c r="C75" s="112">
        <f t="shared" si="8"/>
        <v>1</v>
      </c>
      <c r="D75" s="78">
        <v>0</v>
      </c>
      <c r="E75" s="78">
        <v>1</v>
      </c>
      <c r="F75" s="21">
        <f t="shared" si="9"/>
        <v>10</v>
      </c>
      <c r="G75" s="92">
        <v>0</v>
      </c>
      <c r="H75" s="92">
        <v>10</v>
      </c>
      <c r="I75" s="92">
        <v>0</v>
      </c>
      <c r="J75" s="21">
        <f t="shared" si="10"/>
        <v>248</v>
      </c>
      <c r="K75" s="92">
        <v>93</v>
      </c>
      <c r="L75" s="92">
        <v>155</v>
      </c>
      <c r="M75" s="92">
        <v>0</v>
      </c>
      <c r="N75" s="92">
        <v>248</v>
      </c>
      <c r="O75" s="92">
        <v>0</v>
      </c>
      <c r="P75" s="92">
        <f t="shared" si="11"/>
        <v>205</v>
      </c>
      <c r="Q75" s="92">
        <v>0</v>
      </c>
      <c r="R75" s="92">
        <v>205</v>
      </c>
      <c r="S75" s="92">
        <v>0</v>
      </c>
      <c r="T75" s="92">
        <f t="shared" si="12"/>
        <v>171</v>
      </c>
      <c r="U75" s="92">
        <v>0</v>
      </c>
      <c r="V75" s="92">
        <v>171</v>
      </c>
      <c r="W75" s="92">
        <v>0</v>
      </c>
      <c r="X75" s="92">
        <f t="shared" si="13"/>
        <v>127</v>
      </c>
      <c r="Y75" s="92">
        <v>49</v>
      </c>
      <c r="Z75" s="92">
        <v>78</v>
      </c>
      <c r="AA75" s="92">
        <v>0</v>
      </c>
      <c r="AB75" s="92">
        <v>127</v>
      </c>
      <c r="AC75" s="92">
        <v>0</v>
      </c>
      <c r="AD75" s="21">
        <f t="shared" si="14"/>
        <v>167</v>
      </c>
      <c r="AE75" s="92">
        <v>65</v>
      </c>
      <c r="AF75" s="92">
        <v>102</v>
      </c>
      <c r="AG75" s="20">
        <v>0</v>
      </c>
      <c r="AH75" s="20">
        <v>167</v>
      </c>
      <c r="AI75" s="93">
        <v>0</v>
      </c>
      <c r="AJ75" s="22" t="s">
        <v>75</v>
      </c>
      <c r="AK75" s="191"/>
      <c r="AL75" s="73"/>
    </row>
    <row r="76" spans="1:38" ht="16.5" customHeight="1">
      <c r="A76" s="191"/>
      <c r="B76" s="22" t="s">
        <v>74</v>
      </c>
      <c r="C76" s="112">
        <f t="shared" si="8"/>
        <v>1</v>
      </c>
      <c r="D76" s="78">
        <v>0</v>
      </c>
      <c r="E76" s="78">
        <v>1</v>
      </c>
      <c r="F76" s="21">
        <f t="shared" si="9"/>
        <v>1</v>
      </c>
      <c r="G76" s="92">
        <v>0</v>
      </c>
      <c r="H76" s="92">
        <v>1</v>
      </c>
      <c r="I76" s="92">
        <v>0</v>
      </c>
      <c r="J76" s="21">
        <f t="shared" si="10"/>
        <v>19</v>
      </c>
      <c r="K76" s="92">
        <v>9</v>
      </c>
      <c r="L76" s="92">
        <v>10</v>
      </c>
      <c r="M76" s="92">
        <v>0</v>
      </c>
      <c r="N76" s="92">
        <v>19</v>
      </c>
      <c r="O76" s="92">
        <v>0</v>
      </c>
      <c r="P76" s="92">
        <f t="shared" si="11"/>
        <v>20</v>
      </c>
      <c r="Q76" s="92">
        <v>0</v>
      </c>
      <c r="R76" s="92">
        <v>20</v>
      </c>
      <c r="S76" s="92">
        <v>0</v>
      </c>
      <c r="T76" s="92">
        <f t="shared" si="12"/>
        <v>12</v>
      </c>
      <c r="U76" s="92">
        <v>0</v>
      </c>
      <c r="V76" s="92">
        <v>12</v>
      </c>
      <c r="W76" s="92">
        <v>0</v>
      </c>
      <c r="X76" s="92">
        <f t="shared" si="13"/>
        <v>12</v>
      </c>
      <c r="Y76" s="92">
        <v>5</v>
      </c>
      <c r="Z76" s="92">
        <v>7</v>
      </c>
      <c r="AA76" s="92">
        <v>0</v>
      </c>
      <c r="AB76" s="92">
        <v>12</v>
      </c>
      <c r="AC76" s="92">
        <v>0</v>
      </c>
      <c r="AD76" s="21">
        <f t="shared" si="14"/>
        <v>9</v>
      </c>
      <c r="AE76" s="92">
        <v>3</v>
      </c>
      <c r="AF76" s="92">
        <v>6</v>
      </c>
      <c r="AG76" s="20">
        <v>0</v>
      </c>
      <c r="AH76" s="20">
        <v>9</v>
      </c>
      <c r="AI76" s="93">
        <v>0</v>
      </c>
      <c r="AJ76" s="22" t="s">
        <v>74</v>
      </c>
      <c r="AK76" s="191"/>
      <c r="AL76" s="73"/>
    </row>
    <row r="77" spans="1:38" ht="16.5" customHeight="1">
      <c r="A77" s="191"/>
      <c r="B77" s="22" t="s">
        <v>73</v>
      </c>
      <c r="C77" s="112">
        <f t="shared" si="8"/>
        <v>0</v>
      </c>
      <c r="D77" s="78">
        <v>0</v>
      </c>
      <c r="E77" s="78">
        <v>0</v>
      </c>
      <c r="F77" s="21">
        <f t="shared" si="9"/>
        <v>0</v>
      </c>
      <c r="G77" s="92">
        <v>0</v>
      </c>
      <c r="H77" s="92">
        <v>0</v>
      </c>
      <c r="I77" s="92">
        <v>0</v>
      </c>
      <c r="J77" s="21">
        <f t="shared" si="10"/>
        <v>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f t="shared" si="11"/>
        <v>0</v>
      </c>
      <c r="Q77" s="92">
        <v>0</v>
      </c>
      <c r="R77" s="92">
        <v>0</v>
      </c>
      <c r="S77" s="92">
        <v>0</v>
      </c>
      <c r="T77" s="92">
        <f t="shared" si="12"/>
        <v>0</v>
      </c>
      <c r="U77" s="92">
        <v>0</v>
      </c>
      <c r="V77" s="92">
        <v>0</v>
      </c>
      <c r="W77" s="92">
        <v>0</v>
      </c>
      <c r="X77" s="92">
        <f t="shared" si="13"/>
        <v>0</v>
      </c>
      <c r="Y77" s="92">
        <v>0</v>
      </c>
      <c r="Z77" s="92">
        <v>0</v>
      </c>
      <c r="AA77" s="92">
        <v>0</v>
      </c>
      <c r="AB77" s="92">
        <v>0</v>
      </c>
      <c r="AC77" s="92">
        <v>0</v>
      </c>
      <c r="AD77" s="21">
        <f t="shared" si="14"/>
        <v>0</v>
      </c>
      <c r="AE77" s="92">
        <v>0</v>
      </c>
      <c r="AF77" s="92">
        <v>0</v>
      </c>
      <c r="AG77" s="20">
        <v>0</v>
      </c>
      <c r="AH77" s="20">
        <v>0</v>
      </c>
      <c r="AI77" s="93">
        <v>0</v>
      </c>
      <c r="AJ77" s="22" t="s">
        <v>73</v>
      </c>
      <c r="AK77" s="191"/>
      <c r="AL77" s="73"/>
    </row>
    <row r="78" spans="1:38" ht="16.5" customHeight="1">
      <c r="A78" s="191"/>
      <c r="B78" s="22" t="s">
        <v>72</v>
      </c>
      <c r="C78" s="112">
        <f t="shared" ref="C78:C83" si="15">SUM(D78:E78)</f>
        <v>0</v>
      </c>
      <c r="D78" s="78">
        <v>0</v>
      </c>
      <c r="E78" s="78">
        <v>0</v>
      </c>
      <c r="F78" s="21">
        <f t="shared" ref="F78:F83" si="16">SUM(G78:I78)</f>
        <v>0</v>
      </c>
      <c r="G78" s="92">
        <v>0</v>
      </c>
      <c r="H78" s="92">
        <v>0</v>
      </c>
      <c r="I78" s="92">
        <v>0</v>
      </c>
      <c r="J78" s="21">
        <f t="shared" ref="J78:J83" si="17">K78+L78</f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2">
        <f t="shared" ref="P78:P83" si="18">SUM(Q78:S78)</f>
        <v>0</v>
      </c>
      <c r="Q78" s="92">
        <v>0</v>
      </c>
      <c r="R78" s="92">
        <v>0</v>
      </c>
      <c r="S78" s="92">
        <v>0</v>
      </c>
      <c r="T78" s="92">
        <f t="shared" ref="T78:T83" si="19">SUM(U78:W78)</f>
        <v>0</v>
      </c>
      <c r="U78" s="92">
        <v>0</v>
      </c>
      <c r="V78" s="92">
        <v>0</v>
      </c>
      <c r="W78" s="92">
        <v>0</v>
      </c>
      <c r="X78" s="92">
        <f t="shared" ref="X78:X83" si="20">SUM(Y78:Z78)</f>
        <v>0</v>
      </c>
      <c r="Y78" s="92">
        <v>0</v>
      </c>
      <c r="Z78" s="92">
        <v>0</v>
      </c>
      <c r="AA78" s="92">
        <v>0</v>
      </c>
      <c r="AB78" s="92">
        <v>0</v>
      </c>
      <c r="AC78" s="92">
        <v>0</v>
      </c>
      <c r="AD78" s="21">
        <f t="shared" ref="AD78:AD83" si="21">AE78+AF78</f>
        <v>0</v>
      </c>
      <c r="AE78" s="92">
        <v>0</v>
      </c>
      <c r="AF78" s="92">
        <v>0</v>
      </c>
      <c r="AG78" s="20">
        <v>0</v>
      </c>
      <c r="AH78" s="20">
        <v>0</v>
      </c>
      <c r="AI78" s="93">
        <v>0</v>
      </c>
      <c r="AJ78" s="22" t="s">
        <v>72</v>
      </c>
      <c r="AK78" s="191"/>
      <c r="AL78" s="73"/>
    </row>
    <row r="79" spans="1:38" ht="16.5" customHeight="1">
      <c r="A79" s="191"/>
      <c r="B79" s="19" t="s">
        <v>71</v>
      </c>
      <c r="C79" s="112">
        <f t="shared" si="15"/>
        <v>1</v>
      </c>
      <c r="D79" s="78">
        <v>0</v>
      </c>
      <c r="E79" s="79">
        <v>1</v>
      </c>
      <c r="F79" s="21">
        <f t="shared" si="16"/>
        <v>1</v>
      </c>
      <c r="G79" s="20">
        <v>0</v>
      </c>
      <c r="H79" s="20">
        <v>0</v>
      </c>
      <c r="I79" s="20">
        <v>1</v>
      </c>
      <c r="J79" s="21">
        <f t="shared" si="17"/>
        <v>470</v>
      </c>
      <c r="K79" s="92">
        <v>333</v>
      </c>
      <c r="L79" s="92">
        <v>137</v>
      </c>
      <c r="M79" s="92">
        <v>0</v>
      </c>
      <c r="N79" s="92">
        <v>0</v>
      </c>
      <c r="O79" s="92">
        <v>470</v>
      </c>
      <c r="P79" s="92">
        <f t="shared" si="18"/>
        <v>1100</v>
      </c>
      <c r="Q79" s="92">
        <v>0</v>
      </c>
      <c r="R79" s="92">
        <v>0</v>
      </c>
      <c r="S79" s="92">
        <v>1100</v>
      </c>
      <c r="T79" s="92">
        <f t="shared" si="19"/>
        <v>470</v>
      </c>
      <c r="U79" s="92">
        <v>0</v>
      </c>
      <c r="V79" s="92">
        <v>0</v>
      </c>
      <c r="W79" s="92">
        <v>470</v>
      </c>
      <c r="X79" s="92">
        <f t="shared" si="20"/>
        <v>470</v>
      </c>
      <c r="Y79" s="92">
        <v>333</v>
      </c>
      <c r="Z79" s="92">
        <v>137</v>
      </c>
      <c r="AA79" s="92">
        <v>0</v>
      </c>
      <c r="AB79" s="92">
        <v>0</v>
      </c>
      <c r="AC79" s="92">
        <v>470</v>
      </c>
      <c r="AD79" s="21">
        <f t="shared" si="21"/>
        <v>494</v>
      </c>
      <c r="AE79" s="21">
        <v>354</v>
      </c>
      <c r="AF79" s="21">
        <v>140</v>
      </c>
      <c r="AG79" s="20">
        <v>0</v>
      </c>
      <c r="AH79" s="20">
        <v>0</v>
      </c>
      <c r="AI79" s="93">
        <v>494</v>
      </c>
      <c r="AJ79" s="19" t="s">
        <v>71</v>
      </c>
      <c r="AK79" s="191"/>
      <c r="AL79" s="67"/>
    </row>
    <row r="80" spans="1:38" ht="16.5" customHeight="1">
      <c r="A80" s="191"/>
      <c r="B80" s="19" t="s">
        <v>70</v>
      </c>
      <c r="C80" s="112">
        <f t="shared" si="15"/>
        <v>4</v>
      </c>
      <c r="D80" s="78">
        <v>0</v>
      </c>
      <c r="E80" s="79">
        <v>4</v>
      </c>
      <c r="F80" s="21">
        <f t="shared" si="16"/>
        <v>11</v>
      </c>
      <c r="G80" s="20">
        <v>0</v>
      </c>
      <c r="H80" s="20">
        <v>11</v>
      </c>
      <c r="I80" s="20">
        <v>0</v>
      </c>
      <c r="J80" s="21">
        <f t="shared" si="17"/>
        <v>1071</v>
      </c>
      <c r="K80" s="92">
        <v>266</v>
      </c>
      <c r="L80" s="92">
        <v>805</v>
      </c>
      <c r="M80" s="92">
        <v>0</v>
      </c>
      <c r="N80" s="92">
        <v>1071</v>
      </c>
      <c r="O80" s="92">
        <v>0</v>
      </c>
      <c r="P80" s="92">
        <f t="shared" si="18"/>
        <v>560</v>
      </c>
      <c r="Q80" s="92">
        <v>0</v>
      </c>
      <c r="R80" s="92">
        <v>560</v>
      </c>
      <c r="S80" s="92">
        <v>0</v>
      </c>
      <c r="T80" s="92">
        <f t="shared" si="19"/>
        <v>558</v>
      </c>
      <c r="U80" s="92">
        <v>0</v>
      </c>
      <c r="V80" s="92">
        <v>558</v>
      </c>
      <c r="W80" s="92">
        <v>0</v>
      </c>
      <c r="X80" s="92">
        <f t="shared" si="20"/>
        <v>544</v>
      </c>
      <c r="Y80" s="92">
        <v>139</v>
      </c>
      <c r="Z80" s="92">
        <v>405</v>
      </c>
      <c r="AA80" s="92">
        <v>0</v>
      </c>
      <c r="AB80" s="92">
        <v>544</v>
      </c>
      <c r="AC80" s="92">
        <v>0</v>
      </c>
      <c r="AD80" s="21">
        <f t="shared" si="21"/>
        <v>454</v>
      </c>
      <c r="AE80" s="21">
        <v>116</v>
      </c>
      <c r="AF80" s="21">
        <v>338</v>
      </c>
      <c r="AG80" s="20">
        <v>0</v>
      </c>
      <c r="AH80" s="20">
        <v>454</v>
      </c>
      <c r="AI80" s="93">
        <v>0</v>
      </c>
      <c r="AJ80" s="19" t="s">
        <v>70</v>
      </c>
      <c r="AK80" s="191"/>
      <c r="AL80" s="67"/>
    </row>
    <row r="81" spans="1:38" ht="16.5" customHeight="1">
      <c r="A81" s="191"/>
      <c r="B81" s="19" t="s">
        <v>69</v>
      </c>
      <c r="C81" s="112">
        <f t="shared" si="15"/>
        <v>2</v>
      </c>
      <c r="D81" s="78">
        <v>0</v>
      </c>
      <c r="E81" s="79">
        <v>2</v>
      </c>
      <c r="F81" s="21">
        <f t="shared" si="16"/>
        <v>10</v>
      </c>
      <c r="G81" s="20">
        <v>0</v>
      </c>
      <c r="H81" s="20">
        <v>10</v>
      </c>
      <c r="I81" s="20">
        <v>0</v>
      </c>
      <c r="J81" s="21">
        <f t="shared" si="17"/>
        <v>386</v>
      </c>
      <c r="K81" s="92">
        <v>278</v>
      </c>
      <c r="L81" s="92">
        <v>108</v>
      </c>
      <c r="M81" s="92">
        <v>0</v>
      </c>
      <c r="N81" s="92">
        <v>386</v>
      </c>
      <c r="O81" s="92">
        <v>0</v>
      </c>
      <c r="P81" s="92">
        <f t="shared" si="18"/>
        <v>462</v>
      </c>
      <c r="Q81" s="92">
        <v>0</v>
      </c>
      <c r="R81" s="92">
        <v>462</v>
      </c>
      <c r="S81" s="92">
        <v>0</v>
      </c>
      <c r="T81" s="92">
        <f t="shared" si="19"/>
        <v>279</v>
      </c>
      <c r="U81" s="92">
        <v>0</v>
      </c>
      <c r="V81" s="92">
        <v>279</v>
      </c>
      <c r="W81" s="92">
        <v>0</v>
      </c>
      <c r="X81" s="92">
        <f t="shared" si="20"/>
        <v>234</v>
      </c>
      <c r="Y81" s="92">
        <v>172</v>
      </c>
      <c r="Z81" s="92">
        <v>62</v>
      </c>
      <c r="AA81" s="92">
        <v>0</v>
      </c>
      <c r="AB81" s="92">
        <v>234</v>
      </c>
      <c r="AC81" s="92">
        <v>0</v>
      </c>
      <c r="AD81" s="21">
        <f t="shared" si="21"/>
        <v>328</v>
      </c>
      <c r="AE81" s="21">
        <v>233</v>
      </c>
      <c r="AF81" s="21">
        <v>95</v>
      </c>
      <c r="AG81" s="20">
        <v>0</v>
      </c>
      <c r="AH81" s="20">
        <v>328</v>
      </c>
      <c r="AI81" s="93">
        <v>0</v>
      </c>
      <c r="AJ81" s="19" t="s">
        <v>69</v>
      </c>
      <c r="AK81" s="191"/>
      <c r="AL81" s="67"/>
    </row>
    <row r="82" spans="1:38" ht="16.5" customHeight="1">
      <c r="A82" s="191"/>
      <c r="B82" s="19" t="s">
        <v>68</v>
      </c>
      <c r="C82" s="112">
        <f t="shared" si="15"/>
        <v>4</v>
      </c>
      <c r="D82" s="78">
        <v>0</v>
      </c>
      <c r="E82" s="79">
        <v>4</v>
      </c>
      <c r="F82" s="21">
        <f t="shared" si="16"/>
        <v>9</v>
      </c>
      <c r="G82" s="20">
        <v>0</v>
      </c>
      <c r="H82" s="20">
        <v>9</v>
      </c>
      <c r="I82" s="20">
        <v>0</v>
      </c>
      <c r="J82" s="21">
        <f t="shared" si="17"/>
        <v>518</v>
      </c>
      <c r="K82" s="92">
        <v>363</v>
      </c>
      <c r="L82" s="92">
        <v>155</v>
      </c>
      <c r="M82" s="92">
        <v>0</v>
      </c>
      <c r="N82" s="92">
        <v>518</v>
      </c>
      <c r="O82" s="92">
        <v>0</v>
      </c>
      <c r="P82" s="92">
        <f t="shared" si="18"/>
        <v>430</v>
      </c>
      <c r="Q82" s="92">
        <v>0</v>
      </c>
      <c r="R82" s="92">
        <v>430</v>
      </c>
      <c r="S82" s="92">
        <v>0</v>
      </c>
      <c r="T82" s="92">
        <f t="shared" si="19"/>
        <v>278</v>
      </c>
      <c r="U82" s="92">
        <v>0</v>
      </c>
      <c r="V82" s="92">
        <v>278</v>
      </c>
      <c r="W82" s="92">
        <v>0</v>
      </c>
      <c r="X82" s="92">
        <f t="shared" si="20"/>
        <v>268</v>
      </c>
      <c r="Y82" s="92">
        <v>190</v>
      </c>
      <c r="Z82" s="92">
        <v>78</v>
      </c>
      <c r="AA82" s="92">
        <v>0</v>
      </c>
      <c r="AB82" s="92">
        <v>268</v>
      </c>
      <c r="AC82" s="92">
        <v>0</v>
      </c>
      <c r="AD82" s="21">
        <f t="shared" si="21"/>
        <v>169</v>
      </c>
      <c r="AE82" s="21">
        <v>138</v>
      </c>
      <c r="AF82" s="21">
        <v>31</v>
      </c>
      <c r="AG82" s="20">
        <v>0</v>
      </c>
      <c r="AH82" s="20">
        <v>169</v>
      </c>
      <c r="AI82" s="93">
        <v>0</v>
      </c>
      <c r="AJ82" s="19" t="s">
        <v>68</v>
      </c>
      <c r="AK82" s="191"/>
      <c r="AL82" s="67"/>
    </row>
    <row r="83" spans="1:38" ht="16.5" customHeight="1">
      <c r="A83" s="193"/>
      <c r="B83" s="18" t="s">
        <v>67</v>
      </c>
      <c r="C83" s="113">
        <f t="shared" si="15"/>
        <v>3</v>
      </c>
      <c r="D83" s="105">
        <v>0</v>
      </c>
      <c r="E83" s="105">
        <v>3</v>
      </c>
      <c r="F83" s="106">
        <f t="shared" si="16"/>
        <v>11</v>
      </c>
      <c r="G83" s="106">
        <v>1</v>
      </c>
      <c r="H83" s="106">
        <v>10</v>
      </c>
      <c r="I83" s="106">
        <v>0</v>
      </c>
      <c r="J83" s="106">
        <f t="shared" si="17"/>
        <v>361</v>
      </c>
      <c r="K83" s="106">
        <v>163</v>
      </c>
      <c r="L83" s="106">
        <v>198</v>
      </c>
      <c r="M83" s="106">
        <v>113</v>
      </c>
      <c r="N83" s="106">
        <v>248</v>
      </c>
      <c r="O83" s="106">
        <v>0</v>
      </c>
      <c r="P83" s="164">
        <f t="shared" si="18"/>
        <v>265</v>
      </c>
      <c r="Q83" s="106">
        <v>55</v>
      </c>
      <c r="R83" s="106">
        <v>210</v>
      </c>
      <c r="S83" s="106">
        <v>0</v>
      </c>
      <c r="T83" s="164">
        <f t="shared" si="19"/>
        <v>194</v>
      </c>
      <c r="U83" s="106">
        <v>53</v>
      </c>
      <c r="V83" s="106">
        <v>141</v>
      </c>
      <c r="W83" s="106">
        <v>0</v>
      </c>
      <c r="X83" s="164">
        <f t="shared" si="20"/>
        <v>191</v>
      </c>
      <c r="Y83" s="106">
        <v>86</v>
      </c>
      <c r="Z83" s="106">
        <v>105</v>
      </c>
      <c r="AA83" s="106">
        <v>50</v>
      </c>
      <c r="AB83" s="106">
        <v>141</v>
      </c>
      <c r="AC83" s="106">
        <v>0</v>
      </c>
      <c r="AD83" s="106">
        <f t="shared" si="21"/>
        <v>130</v>
      </c>
      <c r="AE83" s="106">
        <v>65</v>
      </c>
      <c r="AF83" s="106">
        <v>65</v>
      </c>
      <c r="AG83" s="75">
        <v>32</v>
      </c>
      <c r="AH83" s="75">
        <v>98</v>
      </c>
      <c r="AI83" s="107">
        <v>0</v>
      </c>
      <c r="AJ83" s="18" t="s">
        <v>67</v>
      </c>
      <c r="AK83" s="193"/>
      <c r="AL83" s="73"/>
    </row>
    <row r="84" spans="1:38" ht="13.5" customHeight="1">
      <c r="A84" s="108"/>
      <c r="AL84" s="94"/>
    </row>
    <row r="85" spans="1:38" ht="13.5" customHeight="1">
      <c r="A85" s="108"/>
    </row>
    <row r="86" spans="1:38" ht="13.5" customHeight="1">
      <c r="A86" s="108"/>
    </row>
    <row r="87" spans="1:38" ht="13.5" customHeight="1">
      <c r="A87" s="108"/>
    </row>
    <row r="88" spans="1:38" ht="13.5" customHeight="1">
      <c r="A88" s="108"/>
    </row>
  </sheetData>
  <mergeCells count="30">
    <mergeCell ref="A70:A83"/>
    <mergeCell ref="A11:B11"/>
    <mergeCell ref="A12:B12"/>
    <mergeCell ref="A39:A45"/>
    <mergeCell ref="A46:A51"/>
    <mergeCell ref="A52:A61"/>
    <mergeCell ref="A62:A69"/>
    <mergeCell ref="A14:A23"/>
    <mergeCell ref="A24:A27"/>
    <mergeCell ref="A28:A38"/>
    <mergeCell ref="A1:S1"/>
    <mergeCell ref="P4:S5"/>
    <mergeCell ref="AJ5:AK5"/>
    <mergeCell ref="AJ11:AK11"/>
    <mergeCell ref="AJ12:AK12"/>
    <mergeCell ref="AD4:AI5"/>
    <mergeCell ref="X4:AC5"/>
    <mergeCell ref="A5:B5"/>
    <mergeCell ref="J4:O5"/>
    <mergeCell ref="C4:E5"/>
    <mergeCell ref="F4:I5"/>
    <mergeCell ref="T4:W5"/>
    <mergeCell ref="AK46:AK51"/>
    <mergeCell ref="AK52:AK61"/>
    <mergeCell ref="AK62:AK69"/>
    <mergeCell ref="AK70:AK83"/>
    <mergeCell ref="AK14:AK23"/>
    <mergeCell ref="AK24:AK27"/>
    <mergeCell ref="AK28:AK38"/>
    <mergeCell ref="AK39:AK45"/>
  </mergeCells>
  <phoneticPr fontId="21"/>
  <printOptions horizontalCentered="1" gridLinesSet="0"/>
  <pageMargins left="0.59055118110236227" right="0.59055118110236227" top="0.74803149606299213" bottom="0.74803149606299213" header="0.86614173228346458" footer="0.51181102362204722"/>
  <pageSetup paperSize="9" scale="57" orientation="portrait" r:id="rId1"/>
  <headerFooter alignWithMargins="0"/>
  <colBreaks count="1" manualBreakCount="1">
    <brk id="19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第５9表</vt:lpstr>
      <vt:lpstr>第６0表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2024-02-29T01:31:14Z</dcterms:created>
  <dcterms:modified xsi:type="dcterms:W3CDTF">2025-03-05T00:47:51Z</dcterms:modified>
</cp:coreProperties>
</file>