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FE22500B-8253-432A-B8D6-EF02BA3237B4}" xr6:coauthVersionLast="47" xr6:coauthVersionMax="47" xr10:uidLastSave="{00000000-0000-0000-0000-000000000000}"/>
  <bookViews>
    <workbookView xWindow="20370" yWindow="-2070" windowWidth="29040" windowHeight="15720" tabRatio="626" xr2:uid="{00000000-000D-0000-FFFF-FFFF00000000}"/>
  </bookViews>
  <sheets>
    <sheet name="第４7表" sheetId="15" r:id="rId1"/>
    <sheet name="第４8表a" sheetId="17" r:id="rId2"/>
    <sheet name="第４8表ｂ" sheetId="22" r:id="rId3"/>
    <sheet name="第49､50表" sheetId="5" r:id="rId4"/>
    <sheet name="第５1表a" sheetId="26" r:id="rId5"/>
    <sheet name="第５1表b " sheetId="27" r:id="rId6"/>
    <sheet name="第５2表a" sheetId="19" r:id="rId7"/>
    <sheet name="第５2表b" sheetId="25" r:id="rId8"/>
  </sheets>
  <definedNames>
    <definedName name="_xlnm.Print_Area" localSheetId="1">第４8表a!$A$1:$AJ$66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6" i="17" l="1"/>
  <c r="AP17" i="17"/>
  <c r="AP18" i="17"/>
  <c r="AP19" i="17"/>
  <c r="AP20" i="17"/>
  <c r="AP21" i="17"/>
  <c r="AP22" i="17"/>
  <c r="AP23" i="17"/>
  <c r="AP24" i="17"/>
  <c r="AP25" i="17"/>
  <c r="AP26" i="17"/>
  <c r="AP27" i="17"/>
  <c r="AP28" i="17"/>
  <c r="AP29" i="17"/>
  <c r="AP30" i="17"/>
  <c r="AP31" i="17"/>
  <c r="AP32" i="17"/>
  <c r="AP33" i="17"/>
  <c r="AP34" i="17"/>
  <c r="AP35" i="17"/>
  <c r="AP36" i="17"/>
  <c r="AP37" i="17"/>
  <c r="AP38" i="17"/>
  <c r="AP39" i="17"/>
  <c r="AP40" i="17"/>
  <c r="AP41" i="17"/>
  <c r="AP42" i="17"/>
  <c r="AP43" i="17"/>
  <c r="AP44" i="17"/>
  <c r="AP45" i="17"/>
  <c r="AP46" i="17"/>
  <c r="AP47" i="17"/>
  <c r="AP48" i="17"/>
  <c r="AP49" i="17"/>
  <c r="AP50" i="17"/>
  <c r="AP51" i="17"/>
  <c r="AP52" i="17"/>
  <c r="AP53" i="17"/>
  <c r="AP54" i="17"/>
  <c r="AP55" i="17"/>
  <c r="AP56" i="17"/>
  <c r="AP57" i="17"/>
  <c r="AP58" i="17"/>
  <c r="AP59" i="17"/>
  <c r="AP60" i="17"/>
  <c r="AP61" i="17"/>
  <c r="AP62" i="17"/>
  <c r="AP63" i="17"/>
  <c r="AP64" i="17"/>
  <c r="AP65" i="17"/>
  <c r="AP15" i="17"/>
  <c r="AO16" i="17"/>
  <c r="AO17" i="17"/>
  <c r="AO18" i="17"/>
  <c r="AO19" i="17"/>
  <c r="AO20" i="17"/>
  <c r="AO21" i="17"/>
  <c r="AO22" i="17"/>
  <c r="AO23" i="17"/>
  <c r="AO24" i="17"/>
  <c r="AO25" i="17"/>
  <c r="AO26" i="17"/>
  <c r="AO27" i="17"/>
  <c r="AO28" i="17"/>
  <c r="AO29" i="17"/>
  <c r="AO30" i="17"/>
  <c r="AO31" i="17"/>
  <c r="AO32" i="17"/>
  <c r="AO33" i="17"/>
  <c r="AO34" i="17"/>
  <c r="AO35" i="17"/>
  <c r="AO36" i="17"/>
  <c r="AO37" i="17"/>
  <c r="AO38" i="17"/>
  <c r="AO39" i="17"/>
  <c r="AO40" i="17"/>
  <c r="AO41" i="17"/>
  <c r="AO42" i="17"/>
  <c r="AO43" i="17"/>
  <c r="AO44" i="17"/>
  <c r="AO45" i="17"/>
  <c r="AO46" i="17"/>
  <c r="AO47" i="17"/>
  <c r="AO48" i="17"/>
  <c r="AO49" i="17"/>
  <c r="AO50" i="17"/>
  <c r="AO51" i="17"/>
  <c r="AO52" i="17"/>
  <c r="AO53" i="17"/>
  <c r="AO54" i="17"/>
  <c r="AO55" i="17"/>
  <c r="AO56" i="17"/>
  <c r="AO57" i="17"/>
  <c r="AO58" i="17"/>
  <c r="AO59" i="17"/>
  <c r="AO60" i="17"/>
  <c r="AO61" i="17"/>
  <c r="AO62" i="17"/>
  <c r="AO63" i="17"/>
  <c r="AO64" i="17"/>
  <c r="AO65" i="17"/>
  <c r="AO15" i="17"/>
  <c r="AP9" i="17"/>
  <c r="AO9" i="17"/>
  <c r="D37" i="5" l="1"/>
  <c r="E37" i="5"/>
  <c r="D38" i="5"/>
  <c r="E38" i="5"/>
  <c r="D42" i="5"/>
  <c r="E42" i="5"/>
  <c r="D43" i="5"/>
  <c r="E43" i="5"/>
  <c r="D44" i="5"/>
  <c r="E44" i="5"/>
  <c r="D45" i="5"/>
  <c r="E45" i="5"/>
  <c r="D46" i="5"/>
  <c r="E46" i="5"/>
  <c r="D47" i="5"/>
  <c r="E47" i="5"/>
  <c r="AL64" i="17"/>
  <c r="AL62" i="17"/>
  <c r="AL59" i="17"/>
  <c r="AM56" i="17"/>
  <c r="AL56" i="17"/>
  <c r="AL52" i="17"/>
  <c r="AL48" i="17"/>
  <c r="AL45" i="17"/>
  <c r="AL43" i="17"/>
  <c r="AL38" i="17"/>
  <c r="AL35" i="17"/>
  <c r="AM15" i="17"/>
  <c r="AL15" i="17"/>
  <c r="AL16" i="17"/>
  <c r="D7" i="25" l="1"/>
  <c r="E7" i="25"/>
  <c r="F10" i="25"/>
  <c r="G10" i="25"/>
  <c r="H10" i="25"/>
  <c r="I10" i="25"/>
  <c r="J10" i="25"/>
  <c r="K10" i="25"/>
  <c r="F11" i="25"/>
  <c r="G11" i="25"/>
  <c r="H11" i="25"/>
  <c r="I11" i="25"/>
  <c r="J11" i="25"/>
  <c r="K11" i="25"/>
  <c r="D12" i="25"/>
  <c r="E12" i="25"/>
  <c r="D13" i="25"/>
  <c r="E13" i="25"/>
  <c r="C13" i="25" s="1"/>
  <c r="D14" i="25"/>
  <c r="C14" i="25" s="1"/>
  <c r="E14" i="25"/>
  <c r="D15" i="25"/>
  <c r="E15" i="25"/>
  <c r="D16" i="25"/>
  <c r="E16" i="25"/>
  <c r="D17" i="25"/>
  <c r="E17" i="25"/>
  <c r="C17" i="25" s="1"/>
  <c r="D18" i="25"/>
  <c r="E18" i="25"/>
  <c r="D19" i="25"/>
  <c r="C19" i="25" s="1"/>
  <c r="E19" i="25"/>
  <c r="D20" i="25"/>
  <c r="C20" i="25" s="1"/>
  <c r="E20" i="25"/>
  <c r="D21" i="25"/>
  <c r="E21" i="25"/>
  <c r="D22" i="25"/>
  <c r="E22" i="25"/>
  <c r="D23" i="25"/>
  <c r="E23" i="25"/>
  <c r="D24" i="25"/>
  <c r="C24" i="25" s="1"/>
  <c r="E24" i="25"/>
  <c r="D25" i="25"/>
  <c r="E25" i="25"/>
  <c r="C25" i="25" s="1"/>
  <c r="D26" i="25"/>
  <c r="E26" i="25"/>
  <c r="D27" i="25"/>
  <c r="E27" i="25"/>
  <c r="D28" i="25"/>
  <c r="E28" i="25"/>
  <c r="D29" i="25"/>
  <c r="E29" i="25"/>
  <c r="F30" i="25"/>
  <c r="G30" i="25"/>
  <c r="H30" i="25"/>
  <c r="I30" i="25"/>
  <c r="J30" i="25"/>
  <c r="K30" i="25"/>
  <c r="D31" i="25"/>
  <c r="E31" i="25"/>
  <c r="C31" i="25" s="1"/>
  <c r="D32" i="25"/>
  <c r="E32" i="25"/>
  <c r="F33" i="25"/>
  <c r="G33" i="25"/>
  <c r="E33" i="25" s="1"/>
  <c r="H33" i="25"/>
  <c r="I33" i="25"/>
  <c r="J33" i="25"/>
  <c r="K33" i="25"/>
  <c r="D34" i="25"/>
  <c r="E34" i="25"/>
  <c r="C34" i="25" s="1"/>
  <c r="D35" i="25"/>
  <c r="C35" i="25" s="1"/>
  <c r="E35" i="25"/>
  <c r="D36" i="25"/>
  <c r="C36" i="25" s="1"/>
  <c r="E36" i="25"/>
  <c r="D37" i="25"/>
  <c r="C37" i="25" s="1"/>
  <c r="E37" i="25"/>
  <c r="F38" i="25"/>
  <c r="G38" i="25"/>
  <c r="H38" i="25"/>
  <c r="I38" i="25"/>
  <c r="J38" i="25"/>
  <c r="K38" i="25"/>
  <c r="D39" i="25"/>
  <c r="E39" i="25"/>
  <c r="C39" i="25" s="1"/>
  <c r="F40" i="25"/>
  <c r="G40" i="25"/>
  <c r="E40" i="25" s="1"/>
  <c r="H40" i="25"/>
  <c r="I40" i="25"/>
  <c r="J40" i="25"/>
  <c r="K40" i="25"/>
  <c r="D41" i="25"/>
  <c r="E41" i="25"/>
  <c r="D42" i="25"/>
  <c r="E42" i="25"/>
  <c r="D43" i="25"/>
  <c r="F43" i="25"/>
  <c r="G43" i="25"/>
  <c r="H43" i="25"/>
  <c r="I43" i="25"/>
  <c r="J43" i="25"/>
  <c r="K43" i="25"/>
  <c r="D44" i="25"/>
  <c r="C44" i="25" s="1"/>
  <c r="E44" i="25"/>
  <c r="D45" i="25"/>
  <c r="C45" i="25" s="1"/>
  <c r="E45" i="25"/>
  <c r="D46" i="25"/>
  <c r="E46" i="25"/>
  <c r="E47" i="25"/>
  <c r="F47" i="25"/>
  <c r="D47" i="25" s="1"/>
  <c r="C47" i="25" s="1"/>
  <c r="G47" i="25"/>
  <c r="H47" i="25"/>
  <c r="I47" i="25"/>
  <c r="J47" i="25"/>
  <c r="K47" i="25"/>
  <c r="D48" i="25"/>
  <c r="E48" i="25"/>
  <c r="C49" i="25"/>
  <c r="D49" i="25"/>
  <c r="E49" i="25"/>
  <c r="D50" i="25"/>
  <c r="E50" i="25"/>
  <c r="C50" i="25" s="1"/>
  <c r="F51" i="25"/>
  <c r="G51" i="25"/>
  <c r="H51" i="25"/>
  <c r="D51" i="25" s="1"/>
  <c r="I51" i="25"/>
  <c r="J51" i="25"/>
  <c r="K51" i="25"/>
  <c r="D52" i="25"/>
  <c r="E52" i="25"/>
  <c r="D53" i="25"/>
  <c r="C53" i="25" s="1"/>
  <c r="E53" i="25"/>
  <c r="F54" i="25"/>
  <c r="G54" i="25"/>
  <c r="H54" i="25"/>
  <c r="D54" i="25" s="1"/>
  <c r="I54" i="25"/>
  <c r="J54" i="25"/>
  <c r="K54" i="25"/>
  <c r="C55" i="25"/>
  <c r="D55" i="25"/>
  <c r="E55" i="25"/>
  <c r="D56" i="25"/>
  <c r="E56" i="25"/>
  <c r="F57" i="25"/>
  <c r="G57" i="25"/>
  <c r="E57" i="25" s="1"/>
  <c r="H57" i="25"/>
  <c r="I57" i="25"/>
  <c r="J57" i="25"/>
  <c r="K57" i="25"/>
  <c r="D58" i="25"/>
  <c r="E58" i="25"/>
  <c r="F59" i="25"/>
  <c r="G59" i="25"/>
  <c r="H59" i="25"/>
  <c r="I59" i="25"/>
  <c r="J59" i="25"/>
  <c r="K59" i="25"/>
  <c r="D60" i="25"/>
  <c r="E60" i="25"/>
  <c r="F8" i="22"/>
  <c r="J8" i="22"/>
  <c r="K8" i="22"/>
  <c r="E8" i="22" s="1"/>
  <c r="L8" i="22"/>
  <c r="O8" i="22"/>
  <c r="S8" i="22"/>
  <c r="R8" i="22" s="1"/>
  <c r="T8" i="22"/>
  <c r="U8" i="22"/>
  <c r="X8" i="22"/>
  <c r="AA8" i="22"/>
  <c r="AD8" i="22"/>
  <c r="G11" i="22"/>
  <c r="H11" i="22"/>
  <c r="M11" i="22"/>
  <c r="N11" i="22"/>
  <c r="P11" i="22"/>
  <c r="Q11" i="22"/>
  <c r="V11" i="22"/>
  <c r="W11" i="22"/>
  <c r="Y11" i="22"/>
  <c r="Z11" i="22"/>
  <c r="X11" i="22" s="1"/>
  <c r="AB11" i="22"/>
  <c r="AC11" i="22"/>
  <c r="AE11" i="22"/>
  <c r="AF11" i="22"/>
  <c r="AG11" i="22"/>
  <c r="F12" i="22"/>
  <c r="G12" i="22"/>
  <c r="H12" i="22"/>
  <c r="M12" i="22"/>
  <c r="N12" i="22"/>
  <c r="P12" i="22"/>
  <c r="Q12" i="22"/>
  <c r="V12" i="22"/>
  <c r="U12" i="22" s="1"/>
  <c r="W12" i="22"/>
  <c r="Y12" i="22"/>
  <c r="Z12" i="22"/>
  <c r="AB12" i="22"/>
  <c r="AC12" i="22"/>
  <c r="AE12" i="22"/>
  <c r="AF12" i="22"/>
  <c r="AG12" i="22"/>
  <c r="F13" i="22"/>
  <c r="J13" i="22"/>
  <c r="K13" i="22"/>
  <c r="L13" i="22"/>
  <c r="O13" i="22"/>
  <c r="S13" i="22"/>
  <c r="T13" i="22"/>
  <c r="U13" i="22"/>
  <c r="X13" i="22"/>
  <c r="AA13" i="22"/>
  <c r="AD13" i="22"/>
  <c r="F14" i="22"/>
  <c r="J14" i="22"/>
  <c r="K14" i="22"/>
  <c r="L14" i="22"/>
  <c r="O14" i="22"/>
  <c r="S14" i="22"/>
  <c r="T14" i="22"/>
  <c r="U14" i="22"/>
  <c r="X14" i="22"/>
  <c r="AA14" i="22"/>
  <c r="AD14" i="22"/>
  <c r="F15" i="22"/>
  <c r="J15" i="22"/>
  <c r="K15" i="22"/>
  <c r="L15" i="22"/>
  <c r="O15" i="22"/>
  <c r="S15" i="22"/>
  <c r="T15" i="22"/>
  <c r="U15" i="22"/>
  <c r="X15" i="22"/>
  <c r="AA15" i="22"/>
  <c r="AD15" i="22"/>
  <c r="F16" i="22"/>
  <c r="J16" i="22"/>
  <c r="K16" i="22"/>
  <c r="L16" i="22"/>
  <c r="O16" i="22"/>
  <c r="S16" i="22"/>
  <c r="T16" i="22"/>
  <c r="U16" i="22"/>
  <c r="X16" i="22"/>
  <c r="AA16" i="22"/>
  <c r="AD16" i="22"/>
  <c r="F17" i="22"/>
  <c r="J17" i="22"/>
  <c r="K17" i="22"/>
  <c r="L17" i="22"/>
  <c r="O17" i="22"/>
  <c r="S17" i="22"/>
  <c r="T17" i="22"/>
  <c r="R17" i="22" s="1"/>
  <c r="U17" i="22"/>
  <c r="X17" i="22"/>
  <c r="AA17" i="22"/>
  <c r="AD17" i="22"/>
  <c r="F18" i="22"/>
  <c r="J18" i="22"/>
  <c r="K18" i="22"/>
  <c r="L18" i="22"/>
  <c r="O18" i="22"/>
  <c r="S18" i="22"/>
  <c r="T18" i="22"/>
  <c r="U18" i="22"/>
  <c r="X18" i="22"/>
  <c r="AA18" i="22"/>
  <c r="AD18" i="22"/>
  <c r="F19" i="22"/>
  <c r="J19" i="22"/>
  <c r="K19" i="22"/>
  <c r="E19" i="22" s="1"/>
  <c r="L19" i="22"/>
  <c r="O19" i="22"/>
  <c r="S19" i="22"/>
  <c r="R19" i="22" s="1"/>
  <c r="T19" i="22"/>
  <c r="U19" i="22"/>
  <c r="X19" i="22"/>
  <c r="AA19" i="22"/>
  <c r="AD19" i="22"/>
  <c r="F20" i="22"/>
  <c r="J20" i="22"/>
  <c r="I20" i="22" s="1"/>
  <c r="K20" i="22"/>
  <c r="L20" i="22"/>
  <c r="O20" i="22"/>
  <c r="S20" i="22"/>
  <c r="T20" i="22"/>
  <c r="U20" i="22"/>
  <c r="X20" i="22"/>
  <c r="AA20" i="22"/>
  <c r="AD20" i="22"/>
  <c r="F21" i="22"/>
  <c r="J21" i="22"/>
  <c r="I21" i="22" s="1"/>
  <c r="K21" i="22"/>
  <c r="L21" i="22"/>
  <c r="O21" i="22"/>
  <c r="S21" i="22"/>
  <c r="T21" i="22"/>
  <c r="U21" i="22"/>
  <c r="X21" i="22"/>
  <c r="AA21" i="22"/>
  <c r="AD21" i="22"/>
  <c r="F22" i="22"/>
  <c r="J22" i="22"/>
  <c r="K22" i="22"/>
  <c r="L22" i="22"/>
  <c r="O22" i="22"/>
  <c r="S22" i="22"/>
  <c r="T22" i="22"/>
  <c r="U22" i="22"/>
  <c r="X22" i="22"/>
  <c r="AA22" i="22"/>
  <c r="AD22" i="22"/>
  <c r="F23" i="22"/>
  <c r="J23" i="22"/>
  <c r="K23" i="22"/>
  <c r="L23" i="22"/>
  <c r="O23" i="22"/>
  <c r="S23" i="22"/>
  <c r="T23" i="22"/>
  <c r="U23" i="22"/>
  <c r="X23" i="22"/>
  <c r="AA23" i="22"/>
  <c r="AD23" i="22"/>
  <c r="F24" i="22"/>
  <c r="J24" i="22"/>
  <c r="K24" i="22"/>
  <c r="L24" i="22"/>
  <c r="O24" i="22"/>
  <c r="S24" i="22"/>
  <c r="T24" i="22"/>
  <c r="U24" i="22"/>
  <c r="X24" i="22"/>
  <c r="AA24" i="22"/>
  <c r="AD24" i="22"/>
  <c r="F25" i="22"/>
  <c r="J25" i="22"/>
  <c r="K25" i="22"/>
  <c r="L25" i="22"/>
  <c r="O25" i="22"/>
  <c r="S25" i="22"/>
  <c r="T25" i="22"/>
  <c r="U25" i="22"/>
  <c r="X25" i="22"/>
  <c r="AA25" i="22"/>
  <c r="AD25" i="22"/>
  <c r="F26" i="22"/>
  <c r="J26" i="22"/>
  <c r="K26" i="22"/>
  <c r="L26" i="22"/>
  <c r="O26" i="22"/>
  <c r="S26" i="22"/>
  <c r="T26" i="22"/>
  <c r="U26" i="22"/>
  <c r="X26" i="22"/>
  <c r="AA26" i="22"/>
  <c r="AD26" i="22"/>
  <c r="F27" i="22"/>
  <c r="J27" i="22"/>
  <c r="D27" i="22" s="1"/>
  <c r="K27" i="22"/>
  <c r="L27" i="22"/>
  <c r="O27" i="22"/>
  <c r="S27" i="22"/>
  <c r="T27" i="22"/>
  <c r="U27" i="22"/>
  <c r="X27" i="22"/>
  <c r="AA27" i="22"/>
  <c r="AD27" i="22"/>
  <c r="F28" i="22"/>
  <c r="J28" i="22"/>
  <c r="K28" i="22"/>
  <c r="L28" i="22"/>
  <c r="O28" i="22"/>
  <c r="S28" i="22"/>
  <c r="T28" i="22"/>
  <c r="E28" i="22" s="1"/>
  <c r="U28" i="22"/>
  <c r="X28" i="22"/>
  <c r="AA28" i="22"/>
  <c r="AD28" i="22"/>
  <c r="F29" i="22"/>
  <c r="J29" i="22"/>
  <c r="K29" i="22"/>
  <c r="L29" i="22"/>
  <c r="O29" i="22"/>
  <c r="S29" i="22"/>
  <c r="T29" i="22"/>
  <c r="U29" i="22"/>
  <c r="X29" i="22"/>
  <c r="AA29" i="22"/>
  <c r="AD29" i="22"/>
  <c r="F30" i="22"/>
  <c r="J30" i="22"/>
  <c r="K30" i="22"/>
  <c r="L30" i="22"/>
  <c r="O30" i="22"/>
  <c r="S30" i="22"/>
  <c r="T30" i="22"/>
  <c r="R30" i="22" s="1"/>
  <c r="U30" i="22"/>
  <c r="X30" i="22"/>
  <c r="AA30" i="22"/>
  <c r="AD30" i="22"/>
  <c r="G31" i="22"/>
  <c r="H31" i="22"/>
  <c r="M31" i="22"/>
  <c r="L31" i="22" s="1"/>
  <c r="N31" i="22"/>
  <c r="P31" i="22"/>
  <c r="J31" i="22" s="1"/>
  <c r="Q31" i="22"/>
  <c r="K31" i="22" s="1"/>
  <c r="V31" i="22"/>
  <c r="W31" i="22"/>
  <c r="Y31" i="22"/>
  <c r="Z31" i="22"/>
  <c r="X31" i="22" s="1"/>
  <c r="AB31" i="22"/>
  <c r="AC31" i="22"/>
  <c r="AE31" i="22"/>
  <c r="AF31" i="22"/>
  <c r="AG31" i="22"/>
  <c r="F32" i="22"/>
  <c r="J32" i="22"/>
  <c r="K32" i="22"/>
  <c r="L32" i="22"/>
  <c r="O32" i="22"/>
  <c r="S32" i="22"/>
  <c r="T32" i="22"/>
  <c r="U32" i="22"/>
  <c r="X32" i="22"/>
  <c r="AA32" i="22"/>
  <c r="AD32" i="22"/>
  <c r="F33" i="22"/>
  <c r="J33" i="22"/>
  <c r="K33" i="22"/>
  <c r="L33" i="22"/>
  <c r="O33" i="22"/>
  <c r="S33" i="22"/>
  <c r="T33" i="22"/>
  <c r="U33" i="22"/>
  <c r="X33" i="22"/>
  <c r="AA33" i="22"/>
  <c r="AD33" i="22"/>
  <c r="G34" i="22"/>
  <c r="H34" i="22"/>
  <c r="M34" i="22"/>
  <c r="N34" i="22"/>
  <c r="K34" i="22" s="1"/>
  <c r="P34" i="22"/>
  <c r="Q34" i="22"/>
  <c r="V34" i="22"/>
  <c r="W34" i="22"/>
  <c r="Y34" i="22"/>
  <c r="X34" i="22" s="1"/>
  <c r="Z34" i="22"/>
  <c r="AB34" i="22"/>
  <c r="AC34" i="22"/>
  <c r="AE34" i="22"/>
  <c r="AF34" i="22"/>
  <c r="AG34" i="22"/>
  <c r="F35" i="22"/>
  <c r="J35" i="22"/>
  <c r="K35" i="22"/>
  <c r="L35" i="22"/>
  <c r="O35" i="22"/>
  <c r="S35" i="22"/>
  <c r="T35" i="22"/>
  <c r="U35" i="22"/>
  <c r="X35" i="22"/>
  <c r="AA35" i="22"/>
  <c r="AD35" i="22"/>
  <c r="F36" i="22"/>
  <c r="J36" i="22"/>
  <c r="K36" i="22"/>
  <c r="L36" i="22"/>
  <c r="O36" i="22"/>
  <c r="S36" i="22"/>
  <c r="T36" i="22"/>
  <c r="U36" i="22"/>
  <c r="X36" i="22"/>
  <c r="AA36" i="22"/>
  <c r="AD36" i="22"/>
  <c r="F37" i="22"/>
  <c r="J37" i="22"/>
  <c r="K37" i="22"/>
  <c r="L37" i="22"/>
  <c r="O37" i="22"/>
  <c r="S37" i="22"/>
  <c r="T37" i="22"/>
  <c r="U37" i="22"/>
  <c r="X37" i="22"/>
  <c r="AA37" i="22"/>
  <c r="AD37" i="22"/>
  <c r="F38" i="22"/>
  <c r="J38" i="22"/>
  <c r="K38" i="22"/>
  <c r="L38" i="22"/>
  <c r="O38" i="22"/>
  <c r="S38" i="22"/>
  <c r="T38" i="22"/>
  <c r="U38" i="22"/>
  <c r="X38" i="22"/>
  <c r="AA38" i="22"/>
  <c r="AD38" i="22"/>
  <c r="G39" i="22"/>
  <c r="F39" i="22" s="1"/>
  <c r="H39" i="22"/>
  <c r="M39" i="22"/>
  <c r="J39" i="22" s="1"/>
  <c r="N39" i="22"/>
  <c r="K39" i="22" s="1"/>
  <c r="P39" i="22"/>
  <c r="O39" i="22" s="1"/>
  <c r="Q39" i="22"/>
  <c r="V39" i="22"/>
  <c r="W39" i="22"/>
  <c r="Y39" i="22"/>
  <c r="X39" i="22" s="1"/>
  <c r="Z39" i="22"/>
  <c r="AB39" i="22"/>
  <c r="AA39" i="22" s="1"/>
  <c r="AC39" i="22"/>
  <c r="AE39" i="22"/>
  <c r="AD39" i="22" s="1"/>
  <c r="AF39" i="22"/>
  <c r="AG39" i="22"/>
  <c r="F40" i="22"/>
  <c r="J40" i="22"/>
  <c r="D40" i="22" s="1"/>
  <c r="K40" i="22"/>
  <c r="L40" i="22"/>
  <c r="O40" i="22"/>
  <c r="S40" i="22"/>
  <c r="T40" i="22"/>
  <c r="U40" i="22"/>
  <c r="X40" i="22"/>
  <c r="AA40" i="22"/>
  <c r="AD40" i="22"/>
  <c r="G41" i="22"/>
  <c r="H41" i="22"/>
  <c r="M41" i="22"/>
  <c r="N41" i="22"/>
  <c r="P41" i="22"/>
  <c r="O41" i="22" s="1"/>
  <c r="Q41" i="22"/>
  <c r="V41" i="22"/>
  <c r="W41" i="22"/>
  <c r="Y41" i="22"/>
  <c r="Z41" i="22"/>
  <c r="AB41" i="22"/>
  <c r="AC41" i="22"/>
  <c r="AA41" i="22" s="1"/>
  <c r="AE41" i="22"/>
  <c r="AF41" i="22"/>
  <c r="AG41" i="22"/>
  <c r="F42" i="22"/>
  <c r="J42" i="22"/>
  <c r="K42" i="22"/>
  <c r="L42" i="22"/>
  <c r="O42" i="22"/>
  <c r="S42" i="22"/>
  <c r="T42" i="22"/>
  <c r="R42" i="22" s="1"/>
  <c r="U42" i="22"/>
  <c r="X42" i="22"/>
  <c r="AA42" i="22"/>
  <c r="AD42" i="22"/>
  <c r="F43" i="22"/>
  <c r="J43" i="22"/>
  <c r="K43" i="22"/>
  <c r="E43" i="22" s="1"/>
  <c r="L43" i="22"/>
  <c r="O43" i="22"/>
  <c r="S43" i="22"/>
  <c r="T43" i="22"/>
  <c r="R43" i="22" s="1"/>
  <c r="U43" i="22"/>
  <c r="X43" i="22"/>
  <c r="AA43" i="22"/>
  <c r="AD43" i="22"/>
  <c r="G44" i="22"/>
  <c r="H44" i="22"/>
  <c r="M44" i="22"/>
  <c r="N44" i="22"/>
  <c r="P44" i="22"/>
  <c r="J44" i="22" s="1"/>
  <c r="Q44" i="22"/>
  <c r="V44" i="22"/>
  <c r="W44" i="22"/>
  <c r="Y44" i="22"/>
  <c r="X44" i="22" s="1"/>
  <c r="Z44" i="22"/>
  <c r="AB44" i="22"/>
  <c r="AC44" i="22"/>
  <c r="AE44" i="22"/>
  <c r="AF44" i="22"/>
  <c r="AG44" i="22"/>
  <c r="F45" i="22"/>
  <c r="J45" i="22"/>
  <c r="D45" i="22" s="1"/>
  <c r="K45" i="22"/>
  <c r="L45" i="22"/>
  <c r="O45" i="22"/>
  <c r="S45" i="22"/>
  <c r="T45" i="22"/>
  <c r="U45" i="22"/>
  <c r="X45" i="22"/>
  <c r="AA45" i="22"/>
  <c r="AD45" i="22"/>
  <c r="F46" i="22"/>
  <c r="J46" i="22"/>
  <c r="K46" i="22"/>
  <c r="L46" i="22"/>
  <c r="O46" i="22"/>
  <c r="S46" i="22"/>
  <c r="T46" i="22"/>
  <c r="U46" i="22"/>
  <c r="X46" i="22"/>
  <c r="AA46" i="22"/>
  <c r="AD46" i="22"/>
  <c r="F47" i="22"/>
  <c r="J47" i="22"/>
  <c r="K47" i="22"/>
  <c r="E47" i="22" s="1"/>
  <c r="L47" i="22"/>
  <c r="O47" i="22"/>
  <c r="S47" i="22"/>
  <c r="T47" i="22"/>
  <c r="U47" i="22"/>
  <c r="X47" i="22"/>
  <c r="AA47" i="22"/>
  <c r="AD47" i="22"/>
  <c r="G48" i="22"/>
  <c r="H48" i="22"/>
  <c r="M48" i="22"/>
  <c r="L48" i="22" s="1"/>
  <c r="N48" i="22"/>
  <c r="P48" i="22"/>
  <c r="Q48" i="22"/>
  <c r="K48" i="22" s="1"/>
  <c r="V48" i="22"/>
  <c r="W48" i="22"/>
  <c r="T48" i="22" s="1"/>
  <c r="Y48" i="22"/>
  <c r="Z48" i="22"/>
  <c r="AB48" i="22"/>
  <c r="AA48" i="22" s="1"/>
  <c r="AC48" i="22"/>
  <c r="AE48" i="22"/>
  <c r="AF48" i="22"/>
  <c r="AG48" i="22"/>
  <c r="AG9" i="22" s="1"/>
  <c r="F49" i="22"/>
  <c r="J49" i="22"/>
  <c r="K49" i="22"/>
  <c r="E49" i="22" s="1"/>
  <c r="L49" i="22"/>
  <c r="O49" i="22"/>
  <c r="S49" i="22"/>
  <c r="R49" i="22" s="1"/>
  <c r="T49" i="22"/>
  <c r="U49" i="22"/>
  <c r="X49" i="22"/>
  <c r="AA49" i="22"/>
  <c r="AD49" i="22"/>
  <c r="F50" i="22"/>
  <c r="J50" i="22"/>
  <c r="I50" i="22" s="1"/>
  <c r="K50" i="22"/>
  <c r="L50" i="22"/>
  <c r="O50" i="22"/>
  <c r="S50" i="22"/>
  <c r="R50" i="22" s="1"/>
  <c r="T50" i="22"/>
  <c r="U50" i="22"/>
  <c r="X50" i="22"/>
  <c r="AA50" i="22"/>
  <c r="AD50" i="22"/>
  <c r="F51" i="22"/>
  <c r="J51" i="22"/>
  <c r="D51" i="22" s="1"/>
  <c r="K51" i="22"/>
  <c r="E51" i="22" s="1"/>
  <c r="L51" i="22"/>
  <c r="O51" i="22"/>
  <c r="S51" i="22"/>
  <c r="T51" i="22"/>
  <c r="R51" i="22" s="1"/>
  <c r="U51" i="22"/>
  <c r="X51" i="22"/>
  <c r="AA51" i="22"/>
  <c r="AD51" i="22"/>
  <c r="G52" i="22"/>
  <c r="H52" i="22"/>
  <c r="M52" i="22"/>
  <c r="N52" i="22"/>
  <c r="P52" i="22"/>
  <c r="Q52" i="22"/>
  <c r="V52" i="22"/>
  <c r="W52" i="22"/>
  <c r="Y52" i="22"/>
  <c r="X52" i="22" s="1"/>
  <c r="Z52" i="22"/>
  <c r="AB52" i="22"/>
  <c r="AC52" i="22"/>
  <c r="AE52" i="22"/>
  <c r="AF52" i="22"/>
  <c r="AD52" i="22" s="1"/>
  <c r="AG52" i="22"/>
  <c r="E53" i="22"/>
  <c r="F53" i="22"/>
  <c r="J53" i="22"/>
  <c r="K53" i="22"/>
  <c r="L53" i="22"/>
  <c r="O53" i="22"/>
  <c r="S53" i="22"/>
  <c r="T53" i="22"/>
  <c r="U53" i="22"/>
  <c r="X53" i="22"/>
  <c r="AA53" i="22"/>
  <c r="AD53" i="22"/>
  <c r="F54" i="22"/>
  <c r="J54" i="22"/>
  <c r="D54" i="22" s="1"/>
  <c r="K54" i="22"/>
  <c r="I54" i="22" s="1"/>
  <c r="L54" i="22"/>
  <c r="O54" i="22"/>
  <c r="S54" i="22"/>
  <c r="R54" i="22" s="1"/>
  <c r="T54" i="22"/>
  <c r="U54" i="22"/>
  <c r="X54" i="22"/>
  <c r="AA54" i="22"/>
  <c r="AD54" i="22"/>
  <c r="G55" i="22"/>
  <c r="F55" i="22" s="1"/>
  <c r="H55" i="22"/>
  <c r="M55" i="22"/>
  <c r="N55" i="22"/>
  <c r="K55" i="22" s="1"/>
  <c r="P55" i="22"/>
  <c r="J55" i="22" s="1"/>
  <c r="Q55" i="22"/>
  <c r="V55" i="22"/>
  <c r="W55" i="22"/>
  <c r="Y55" i="22"/>
  <c r="X55" i="22" s="1"/>
  <c r="Z55" i="22"/>
  <c r="AB55" i="22"/>
  <c r="AA55" i="22" s="1"/>
  <c r="AC55" i="22"/>
  <c r="AE55" i="22"/>
  <c r="AF55" i="22"/>
  <c r="AG55" i="22"/>
  <c r="F56" i="22"/>
  <c r="J56" i="22"/>
  <c r="K56" i="22"/>
  <c r="L56" i="22"/>
  <c r="O56" i="22"/>
  <c r="S56" i="22"/>
  <c r="T56" i="22"/>
  <c r="U56" i="22"/>
  <c r="X56" i="22"/>
  <c r="AA56" i="22"/>
  <c r="AD56" i="22"/>
  <c r="F57" i="22"/>
  <c r="J57" i="22"/>
  <c r="K57" i="22"/>
  <c r="L57" i="22"/>
  <c r="O57" i="22"/>
  <c r="S57" i="22"/>
  <c r="T57" i="22"/>
  <c r="U57" i="22"/>
  <c r="X57" i="22"/>
  <c r="AA57" i="22"/>
  <c r="AD57" i="22"/>
  <c r="G58" i="22"/>
  <c r="F58" i="22" s="1"/>
  <c r="H58" i="22"/>
  <c r="M58" i="22"/>
  <c r="L58" i="22" s="1"/>
  <c r="N58" i="22"/>
  <c r="K58" i="22" s="1"/>
  <c r="P58" i="22"/>
  <c r="O58" i="22" s="1"/>
  <c r="Q58" i="22"/>
  <c r="V58" i="22"/>
  <c r="W58" i="22"/>
  <c r="T58" i="22" s="1"/>
  <c r="Y58" i="22"/>
  <c r="Z58" i="22"/>
  <c r="X58" i="22" s="1"/>
  <c r="AB58" i="22"/>
  <c r="AC58" i="22"/>
  <c r="AE58" i="22"/>
  <c r="AD58" i="22" s="1"/>
  <c r="AF58" i="22"/>
  <c r="AG58" i="22"/>
  <c r="F59" i="22"/>
  <c r="J59" i="22"/>
  <c r="I59" i="22" s="1"/>
  <c r="K59" i="22"/>
  <c r="L59" i="22"/>
  <c r="O59" i="22"/>
  <c r="S59" i="22"/>
  <c r="T59" i="22"/>
  <c r="E59" i="22" s="1"/>
  <c r="U59" i="22"/>
  <c r="X59" i="22"/>
  <c r="AA59" i="22"/>
  <c r="AD59" i="22"/>
  <c r="G60" i="22"/>
  <c r="H60" i="22"/>
  <c r="M60" i="22"/>
  <c r="N60" i="22"/>
  <c r="K60" i="22" s="1"/>
  <c r="P60" i="22"/>
  <c r="O60" i="22" s="1"/>
  <c r="Q60" i="22"/>
  <c r="V60" i="22"/>
  <c r="U60" i="22" s="1"/>
  <c r="W60" i="22"/>
  <c r="Y60" i="22"/>
  <c r="X60" i="22" s="1"/>
  <c r="Z60" i="22"/>
  <c r="AB60" i="22"/>
  <c r="AA60" i="22" s="1"/>
  <c r="AC60" i="22"/>
  <c r="AE60" i="22"/>
  <c r="AF60" i="22"/>
  <c r="AG60" i="22"/>
  <c r="F61" i="22"/>
  <c r="J61" i="22"/>
  <c r="D61" i="22" s="1"/>
  <c r="K61" i="22"/>
  <c r="L61" i="22"/>
  <c r="O61" i="22"/>
  <c r="S61" i="22"/>
  <c r="T61" i="22"/>
  <c r="U61" i="22"/>
  <c r="X61" i="22"/>
  <c r="AA61" i="22"/>
  <c r="AD61" i="22"/>
  <c r="E58" i="22" l="1"/>
  <c r="S12" i="22"/>
  <c r="AD12" i="22"/>
  <c r="C15" i="25"/>
  <c r="D20" i="22"/>
  <c r="D19" i="22"/>
  <c r="AA12" i="22"/>
  <c r="C60" i="25"/>
  <c r="C58" i="25"/>
  <c r="C41" i="25"/>
  <c r="C32" i="25"/>
  <c r="D30" i="25"/>
  <c r="C22" i="25"/>
  <c r="T60" i="22"/>
  <c r="E60" i="22" s="1"/>
  <c r="I49" i="22"/>
  <c r="X41" i="22"/>
  <c r="I40" i="22"/>
  <c r="U34" i="22"/>
  <c r="J8" i="25"/>
  <c r="R56" i="22"/>
  <c r="AD48" i="22"/>
  <c r="I43" i="22"/>
  <c r="I33" i="22"/>
  <c r="I17" i="22"/>
  <c r="D59" i="25"/>
  <c r="C48" i="25"/>
  <c r="D40" i="25"/>
  <c r="C40" i="25" s="1"/>
  <c r="D33" i="25"/>
  <c r="C23" i="25"/>
  <c r="O48" i="22"/>
  <c r="K41" i="22"/>
  <c r="AD34" i="22"/>
  <c r="R59" i="22"/>
  <c r="O52" i="22"/>
  <c r="J41" i="22"/>
  <c r="E61" i="22"/>
  <c r="U58" i="22"/>
  <c r="L55" i="22"/>
  <c r="K52" i="22"/>
  <c r="I52" i="22" s="1"/>
  <c r="R61" i="22"/>
  <c r="AD60" i="22"/>
  <c r="J58" i="22"/>
  <c r="I58" i="22" s="1"/>
  <c r="I56" i="22"/>
  <c r="AA52" i="22"/>
  <c r="J52" i="22"/>
  <c r="R47" i="22"/>
  <c r="T41" i="22"/>
  <c r="R41" i="22" s="1"/>
  <c r="F41" i="22"/>
  <c r="D38" i="22"/>
  <c r="R22" i="22"/>
  <c r="D17" i="22"/>
  <c r="X12" i="22"/>
  <c r="E43" i="25"/>
  <c r="C43" i="25" s="1"/>
  <c r="E11" i="25"/>
  <c r="C40" i="22"/>
  <c r="AA58" i="22"/>
  <c r="AD41" i="22"/>
  <c r="I25" i="22"/>
  <c r="R16" i="22"/>
  <c r="C12" i="25"/>
  <c r="C61" i="22"/>
  <c r="AD55" i="22"/>
  <c r="AD9" i="22" s="1"/>
  <c r="D50" i="22"/>
  <c r="C50" i="22" s="1"/>
  <c r="S44" i="22"/>
  <c r="O31" i="22"/>
  <c r="D57" i="25"/>
  <c r="C57" i="25" s="1"/>
  <c r="C42" i="25"/>
  <c r="E38" i="25"/>
  <c r="C27" i="25"/>
  <c r="J60" i="22"/>
  <c r="I60" i="22" s="1"/>
  <c r="C54" i="22"/>
  <c r="I51" i="22"/>
  <c r="O34" i="22"/>
  <c r="R28" i="22"/>
  <c r="R23" i="22"/>
  <c r="C46" i="25"/>
  <c r="E30" i="25"/>
  <c r="H8" i="25"/>
  <c r="E42" i="22"/>
  <c r="R40" i="22"/>
  <c r="E54" i="22"/>
  <c r="J48" i="22"/>
  <c r="J9" i="22" s="1"/>
  <c r="K44" i="22"/>
  <c r="D42" i="22"/>
  <c r="S39" i="22"/>
  <c r="R37" i="22"/>
  <c r="I32" i="22"/>
  <c r="E50" i="22"/>
  <c r="D49" i="22"/>
  <c r="C49" i="22" s="1"/>
  <c r="S48" i="22"/>
  <c r="R48" i="22" s="1"/>
  <c r="S41" i="22"/>
  <c r="E40" i="22"/>
  <c r="T39" i="22"/>
  <c r="E39" i="22" s="1"/>
  <c r="E36" i="22"/>
  <c r="D35" i="22"/>
  <c r="G9" i="22"/>
  <c r="D23" i="22"/>
  <c r="E59" i="25"/>
  <c r="D38" i="25"/>
  <c r="C38" i="25" s="1"/>
  <c r="C52" i="25"/>
  <c r="E51" i="25"/>
  <c r="C51" i="25" s="1"/>
  <c r="E54" i="25"/>
  <c r="C56" i="25"/>
  <c r="I8" i="25"/>
  <c r="C33" i="25"/>
  <c r="C28" i="25"/>
  <c r="C21" i="25"/>
  <c r="C18" i="25"/>
  <c r="E10" i="25"/>
  <c r="K8" i="25"/>
  <c r="D10" i="25"/>
  <c r="C16" i="25"/>
  <c r="D11" i="25"/>
  <c r="C29" i="25"/>
  <c r="C26" i="25"/>
  <c r="C7" i="25"/>
  <c r="AD44" i="22"/>
  <c r="AE9" i="22"/>
  <c r="AF9" i="22"/>
  <c r="AD31" i="22"/>
  <c r="AD11" i="22"/>
  <c r="R57" i="22"/>
  <c r="E45" i="22"/>
  <c r="AA44" i="22"/>
  <c r="AC9" i="22"/>
  <c r="R25" i="22"/>
  <c r="R29" i="22"/>
  <c r="AA11" i="22"/>
  <c r="R21" i="22"/>
  <c r="R24" i="22"/>
  <c r="R14" i="22"/>
  <c r="AB9" i="22"/>
  <c r="T12" i="22"/>
  <c r="D53" i="22"/>
  <c r="C53" i="22" s="1"/>
  <c r="S52" i="22"/>
  <c r="D56" i="22"/>
  <c r="S55" i="22"/>
  <c r="D55" i="22" s="1"/>
  <c r="T55" i="22"/>
  <c r="E55" i="22" s="1"/>
  <c r="R46" i="22"/>
  <c r="D47" i="22"/>
  <c r="T44" i="22"/>
  <c r="E44" i="22" s="1"/>
  <c r="E46" i="22"/>
  <c r="C46" i="22" s="1"/>
  <c r="R45" i="22"/>
  <c r="D37" i="22"/>
  <c r="D36" i="22"/>
  <c r="S34" i="22"/>
  <c r="E33" i="22"/>
  <c r="E32" i="22"/>
  <c r="D30" i="22"/>
  <c r="C30" i="22" s="1"/>
  <c r="R20" i="22"/>
  <c r="R18" i="22"/>
  <c r="D25" i="22"/>
  <c r="E26" i="22"/>
  <c r="E15" i="22"/>
  <c r="R26" i="22"/>
  <c r="R15" i="22"/>
  <c r="R27" i="22"/>
  <c r="E17" i="22"/>
  <c r="C17" i="22" s="1"/>
  <c r="T52" i="22"/>
  <c r="R52" i="22" s="1"/>
  <c r="R53" i="22"/>
  <c r="U52" i="22"/>
  <c r="U55" i="22"/>
  <c r="D57" i="22"/>
  <c r="D44" i="22"/>
  <c r="D46" i="22"/>
  <c r="R36" i="22"/>
  <c r="W9" i="22"/>
  <c r="R38" i="22"/>
  <c r="R35" i="22"/>
  <c r="T34" i="22"/>
  <c r="R34" i="22" s="1"/>
  <c r="V9" i="22"/>
  <c r="U31" i="22"/>
  <c r="R32" i="22"/>
  <c r="T31" i="22"/>
  <c r="E31" i="22" s="1"/>
  <c r="U11" i="22"/>
  <c r="D26" i="22"/>
  <c r="C26" i="22" s="1"/>
  <c r="E24" i="22"/>
  <c r="E22" i="22"/>
  <c r="E20" i="22"/>
  <c r="C20" i="22" s="1"/>
  <c r="D15" i="22"/>
  <c r="D24" i="22"/>
  <c r="E27" i="22"/>
  <c r="C27" i="22" s="1"/>
  <c r="E18" i="22"/>
  <c r="T11" i="22"/>
  <c r="D29" i="22"/>
  <c r="E25" i="22"/>
  <c r="C25" i="22" s="1"/>
  <c r="D18" i="22"/>
  <c r="C18" i="22" s="1"/>
  <c r="E16" i="22"/>
  <c r="E14" i="22"/>
  <c r="S11" i="22"/>
  <c r="D11" i="22" s="1"/>
  <c r="E23" i="22"/>
  <c r="E21" i="22"/>
  <c r="D16" i="22"/>
  <c r="D14" i="22"/>
  <c r="R13" i="22"/>
  <c r="I53" i="22"/>
  <c r="E57" i="22"/>
  <c r="C57" i="22" s="1"/>
  <c r="I57" i="22"/>
  <c r="O55" i="22"/>
  <c r="J34" i="22"/>
  <c r="O12" i="22"/>
  <c r="J11" i="22"/>
  <c r="I26" i="22"/>
  <c r="I13" i="22"/>
  <c r="I27" i="22"/>
  <c r="K12" i="22"/>
  <c r="O11" i="22"/>
  <c r="D21" i="22"/>
  <c r="C21" i="22" s="1"/>
  <c r="I16" i="22"/>
  <c r="D13" i="22"/>
  <c r="I22" i="22"/>
  <c r="C19" i="22"/>
  <c r="I28" i="22"/>
  <c r="L52" i="22"/>
  <c r="I55" i="22"/>
  <c r="E56" i="22"/>
  <c r="C56" i="22" s="1"/>
  <c r="N9" i="22"/>
  <c r="E38" i="22"/>
  <c r="C38" i="22" s="1"/>
  <c r="E35" i="22"/>
  <c r="E37" i="22"/>
  <c r="C37" i="22" s="1"/>
  <c r="C36" i="22"/>
  <c r="I31" i="22"/>
  <c r="D33" i="22"/>
  <c r="C23" i="22"/>
  <c r="I18" i="22"/>
  <c r="I14" i="22"/>
  <c r="L12" i="22"/>
  <c r="I29" i="22"/>
  <c r="D28" i="22"/>
  <c r="C28" i="22" s="1"/>
  <c r="I23" i="22"/>
  <c r="E29" i="22"/>
  <c r="I24" i="22"/>
  <c r="D22" i="22"/>
  <c r="C22" i="22" s="1"/>
  <c r="I19" i="22"/>
  <c r="I15" i="22"/>
  <c r="L11" i="22"/>
  <c r="I30" i="22"/>
  <c r="E30" i="22"/>
  <c r="K11" i="22"/>
  <c r="F34" i="22"/>
  <c r="F31" i="22"/>
  <c r="D8" i="22"/>
  <c r="C8" i="22" s="1"/>
  <c r="D8" i="25"/>
  <c r="C10" i="25"/>
  <c r="G8" i="25"/>
  <c r="F8" i="25"/>
  <c r="R12" i="22"/>
  <c r="D52" i="22"/>
  <c r="I39" i="22"/>
  <c r="C51" i="22"/>
  <c r="I34" i="22"/>
  <c r="D34" i="22"/>
  <c r="E52" i="22"/>
  <c r="E48" i="22"/>
  <c r="C45" i="22"/>
  <c r="C47" i="22"/>
  <c r="I44" i="22"/>
  <c r="Q9" i="22"/>
  <c r="I61" i="22"/>
  <c r="F60" i="22"/>
  <c r="I38" i="22"/>
  <c r="I37" i="22"/>
  <c r="I36" i="22"/>
  <c r="I35" i="22"/>
  <c r="E13" i="22"/>
  <c r="Z9" i="22"/>
  <c r="S58" i="22"/>
  <c r="R33" i="22"/>
  <c r="D32" i="22"/>
  <c r="S31" i="22"/>
  <c r="J12" i="22"/>
  <c r="I12" i="22" s="1"/>
  <c r="P9" i="22"/>
  <c r="H9" i="22"/>
  <c r="I47" i="22"/>
  <c r="I46" i="22"/>
  <c r="I45" i="22"/>
  <c r="F44" i="22"/>
  <c r="U41" i="22"/>
  <c r="L39" i="22"/>
  <c r="AA34" i="22"/>
  <c r="I8" i="22"/>
  <c r="Y9" i="22"/>
  <c r="L60" i="22"/>
  <c r="O44" i="22"/>
  <c r="I42" i="22"/>
  <c r="U39" i="22"/>
  <c r="L34" i="22"/>
  <c r="S60" i="22"/>
  <c r="R60" i="22" s="1"/>
  <c r="F48" i="22"/>
  <c r="U44" i="22"/>
  <c r="L41" i="22"/>
  <c r="D41" i="22"/>
  <c r="D59" i="22"/>
  <c r="C59" i="22" s="1"/>
  <c r="X48" i="22"/>
  <c r="AA31" i="22"/>
  <c r="AA9" i="22" s="1"/>
  <c r="F52" i="22"/>
  <c r="U48" i="22"/>
  <c r="L44" i="22"/>
  <c r="D43" i="22"/>
  <c r="C43" i="22" s="1"/>
  <c r="F11" i="22"/>
  <c r="M9" i="22"/>
  <c r="J56" i="15"/>
  <c r="J53" i="15"/>
  <c r="N47" i="5"/>
  <c r="J32" i="15"/>
  <c r="K32" i="15"/>
  <c r="J35" i="15"/>
  <c r="I35" i="15" s="1"/>
  <c r="K35" i="15"/>
  <c r="J40" i="15"/>
  <c r="K40" i="15"/>
  <c r="J42" i="15"/>
  <c r="I42" i="15" s="1"/>
  <c r="K42" i="15"/>
  <c r="J45" i="15"/>
  <c r="K45" i="15"/>
  <c r="I45" i="15" s="1"/>
  <c r="J49" i="15"/>
  <c r="K49" i="15"/>
  <c r="F47" i="19"/>
  <c r="G47" i="19"/>
  <c r="E47" i="19" s="1"/>
  <c r="H47" i="19"/>
  <c r="I47" i="19"/>
  <c r="J47" i="19"/>
  <c r="K47" i="19"/>
  <c r="E7" i="19"/>
  <c r="C7" i="19" s="1"/>
  <c r="D7" i="19"/>
  <c r="E9" i="27"/>
  <c r="F9" i="27"/>
  <c r="D9" i="27"/>
  <c r="I9" i="27"/>
  <c r="L9" i="27"/>
  <c r="O9" i="27"/>
  <c r="R9" i="27"/>
  <c r="U9" i="27"/>
  <c r="X9" i="27"/>
  <c r="AA9" i="27"/>
  <c r="AD9" i="27"/>
  <c r="AG9" i="27"/>
  <c r="AJ9" i="27"/>
  <c r="AM9" i="27"/>
  <c r="AP9" i="27"/>
  <c r="E9" i="26"/>
  <c r="D9" i="26"/>
  <c r="F9" i="26"/>
  <c r="I9" i="26"/>
  <c r="L9" i="26"/>
  <c r="O9" i="26"/>
  <c r="R9" i="26"/>
  <c r="U9" i="26"/>
  <c r="X9" i="26"/>
  <c r="AA9" i="26"/>
  <c r="AD9" i="26"/>
  <c r="AG9" i="26"/>
  <c r="AM9" i="26"/>
  <c r="AJ9" i="26"/>
  <c r="AP9" i="26"/>
  <c r="L34" i="5"/>
  <c r="E34" i="5"/>
  <c r="D34" i="5"/>
  <c r="B34" i="5" s="1"/>
  <c r="B6" i="5"/>
  <c r="AP62" i="27"/>
  <c r="AM62" i="27"/>
  <c r="AJ62" i="27"/>
  <c r="AG62" i="27"/>
  <c r="AD62" i="27"/>
  <c r="AA62" i="27"/>
  <c r="X62" i="27"/>
  <c r="U62" i="27"/>
  <c r="R62" i="27"/>
  <c r="O62" i="27"/>
  <c r="L62" i="27"/>
  <c r="I62" i="27"/>
  <c r="F62" i="27"/>
  <c r="E62" i="27"/>
  <c r="D62" i="27"/>
  <c r="C62" i="27" s="1"/>
  <c r="AR61" i="27"/>
  <c r="AQ61" i="27"/>
  <c r="AO61" i="27"/>
  <c r="AN61" i="27"/>
  <c r="AL61" i="27"/>
  <c r="AK61" i="27"/>
  <c r="AI61" i="27"/>
  <c r="AH61" i="27"/>
  <c r="AG61" i="27" s="1"/>
  <c r="AF61" i="27"/>
  <c r="AE61" i="27"/>
  <c r="AD61" i="27" s="1"/>
  <c r="AC61" i="27"/>
  <c r="AB61" i="27"/>
  <c r="Z61" i="27"/>
  <c r="Y61" i="27"/>
  <c r="W61" i="27"/>
  <c r="V61" i="27"/>
  <c r="U61" i="27" s="1"/>
  <c r="T61" i="27"/>
  <c r="T10" i="27" s="1"/>
  <c r="S61" i="27"/>
  <c r="R61" i="27" s="1"/>
  <c r="Q61" i="27"/>
  <c r="P61" i="27"/>
  <c r="N61" i="27"/>
  <c r="L61" i="27" s="1"/>
  <c r="M61" i="27"/>
  <c r="K61" i="27"/>
  <c r="J61" i="27"/>
  <c r="H61" i="27"/>
  <c r="G61" i="27"/>
  <c r="AP60" i="27"/>
  <c r="AM60" i="27"/>
  <c r="AJ60" i="27"/>
  <c r="AG60" i="27"/>
  <c r="AD60" i="27"/>
  <c r="AA60" i="27"/>
  <c r="X60" i="27"/>
  <c r="U60" i="27"/>
  <c r="R60" i="27"/>
  <c r="O60" i="27"/>
  <c r="L60" i="27"/>
  <c r="I60" i="27"/>
  <c r="F60" i="27"/>
  <c r="E60" i="27"/>
  <c r="D60" i="27"/>
  <c r="AR59" i="27"/>
  <c r="AP59" i="27" s="1"/>
  <c r="AQ59" i="27"/>
  <c r="AO59" i="27"/>
  <c r="AN59" i="27"/>
  <c r="AL59" i="27"/>
  <c r="AK59" i="27"/>
  <c r="AI59" i="27"/>
  <c r="AH59" i="27"/>
  <c r="AF59" i="27"/>
  <c r="AE59" i="27"/>
  <c r="AC59" i="27"/>
  <c r="AB59" i="27"/>
  <c r="Z59" i="27"/>
  <c r="Y59" i="27"/>
  <c r="X59" i="27" s="1"/>
  <c r="W59" i="27"/>
  <c r="V59" i="27"/>
  <c r="T59" i="27"/>
  <c r="S59" i="27"/>
  <c r="Q59" i="27"/>
  <c r="P59" i="27"/>
  <c r="N59" i="27"/>
  <c r="M59" i="27"/>
  <c r="L59" i="27" s="1"/>
  <c r="K59" i="27"/>
  <c r="J59" i="27"/>
  <c r="H59" i="27"/>
  <c r="G59" i="27"/>
  <c r="AP58" i="27"/>
  <c r="AM58" i="27"/>
  <c r="AJ58" i="27"/>
  <c r="AG58" i="27"/>
  <c r="AD58" i="27"/>
  <c r="AA58" i="27"/>
  <c r="X58" i="27"/>
  <c r="U58" i="27"/>
  <c r="R58" i="27"/>
  <c r="O58" i="27"/>
  <c r="L58" i="27"/>
  <c r="I58" i="27"/>
  <c r="F58" i="27"/>
  <c r="E58" i="27"/>
  <c r="D58" i="27"/>
  <c r="AP57" i="27"/>
  <c r="AM57" i="27"/>
  <c r="AJ57" i="27"/>
  <c r="AG57" i="27"/>
  <c r="AD57" i="27"/>
  <c r="AA57" i="27"/>
  <c r="X57" i="27"/>
  <c r="U57" i="27"/>
  <c r="R57" i="27"/>
  <c r="O57" i="27"/>
  <c r="L57" i="27"/>
  <c r="I57" i="27"/>
  <c r="F57" i="27"/>
  <c r="E57" i="27"/>
  <c r="D57" i="27"/>
  <c r="AR56" i="27"/>
  <c r="AQ56" i="27"/>
  <c r="AO56" i="27"/>
  <c r="AN56" i="27"/>
  <c r="AL56" i="27"/>
  <c r="AK56" i="27"/>
  <c r="AI56" i="27"/>
  <c r="AH56" i="27"/>
  <c r="AF56" i="27"/>
  <c r="AE56" i="27"/>
  <c r="AC56" i="27"/>
  <c r="AB56" i="27"/>
  <c r="Z56" i="27"/>
  <c r="Y56" i="27"/>
  <c r="W56" i="27"/>
  <c r="V56" i="27"/>
  <c r="T56" i="27"/>
  <c r="S56" i="27"/>
  <c r="Q56" i="27"/>
  <c r="P56" i="27"/>
  <c r="N56" i="27"/>
  <c r="M56" i="27"/>
  <c r="D56" i="27" s="1"/>
  <c r="K56" i="27"/>
  <c r="I56" i="27" s="1"/>
  <c r="J56" i="27"/>
  <c r="H56" i="27"/>
  <c r="G56" i="27"/>
  <c r="AP55" i="27"/>
  <c r="AM55" i="27"/>
  <c r="AJ55" i="27"/>
  <c r="AG55" i="27"/>
  <c r="AD55" i="27"/>
  <c r="AA55" i="27"/>
  <c r="X55" i="27"/>
  <c r="U55" i="27"/>
  <c r="R55" i="27"/>
  <c r="O55" i="27"/>
  <c r="L55" i="27"/>
  <c r="I55" i="27"/>
  <c r="F55" i="27"/>
  <c r="E55" i="27"/>
  <c r="D55" i="27"/>
  <c r="AP54" i="27"/>
  <c r="AM54" i="27"/>
  <c r="AJ54" i="27"/>
  <c r="AG54" i="27"/>
  <c r="AD54" i="27"/>
  <c r="AA54" i="27"/>
  <c r="X54" i="27"/>
  <c r="U54" i="27"/>
  <c r="R54" i="27"/>
  <c r="O54" i="27"/>
  <c r="L54" i="27"/>
  <c r="I54" i="27"/>
  <c r="F54" i="27"/>
  <c r="E54" i="27"/>
  <c r="D54" i="27"/>
  <c r="AR53" i="27"/>
  <c r="AQ53" i="27"/>
  <c r="AP53" i="27" s="1"/>
  <c r="AO53" i="27"/>
  <c r="AN53" i="27"/>
  <c r="AL53" i="27"/>
  <c r="AK53" i="27"/>
  <c r="AI53" i="27"/>
  <c r="AH53" i="27"/>
  <c r="AF53" i="27"/>
  <c r="AE53" i="27"/>
  <c r="AD53" i="27" s="1"/>
  <c r="AC53" i="27"/>
  <c r="AB53" i="27"/>
  <c r="Z53" i="27"/>
  <c r="Y53" i="27"/>
  <c r="X53" i="27" s="1"/>
  <c r="W53" i="27"/>
  <c r="U53" i="27" s="1"/>
  <c r="V53" i="27"/>
  <c r="T53" i="27"/>
  <c r="S53" i="27"/>
  <c r="Q53" i="27"/>
  <c r="P53" i="27"/>
  <c r="O53" i="27" s="1"/>
  <c r="N53" i="27"/>
  <c r="M53" i="27"/>
  <c r="K53" i="27"/>
  <c r="J53" i="27"/>
  <c r="H53" i="27"/>
  <c r="G53" i="27"/>
  <c r="AP52" i="27"/>
  <c r="AM52" i="27"/>
  <c r="AJ52" i="27"/>
  <c r="AG52" i="27"/>
  <c r="AD52" i="27"/>
  <c r="AA52" i="27"/>
  <c r="X52" i="27"/>
  <c r="U52" i="27"/>
  <c r="R52" i="27"/>
  <c r="O52" i="27"/>
  <c r="L52" i="27"/>
  <c r="I52" i="27"/>
  <c r="F52" i="27"/>
  <c r="E52" i="27"/>
  <c r="D52" i="27"/>
  <c r="AP51" i="27"/>
  <c r="AM51" i="27"/>
  <c r="AJ51" i="27"/>
  <c r="AG51" i="27"/>
  <c r="AD51" i="27"/>
  <c r="AA51" i="27"/>
  <c r="X51" i="27"/>
  <c r="U51" i="27"/>
  <c r="R51" i="27"/>
  <c r="O51" i="27"/>
  <c r="L51" i="27"/>
  <c r="I51" i="27"/>
  <c r="F51" i="27"/>
  <c r="E51" i="27"/>
  <c r="D51" i="27"/>
  <c r="C51" i="27" s="1"/>
  <c r="AP50" i="27"/>
  <c r="AM50" i="27"/>
  <c r="AJ50" i="27"/>
  <c r="AG50" i="27"/>
  <c r="AD50" i="27"/>
  <c r="AA50" i="27"/>
  <c r="X50" i="27"/>
  <c r="U50" i="27"/>
  <c r="R50" i="27"/>
  <c r="O50" i="27"/>
  <c r="L50" i="27"/>
  <c r="I50" i="27"/>
  <c r="F50" i="27"/>
  <c r="E50" i="27"/>
  <c r="D50" i="27"/>
  <c r="AR49" i="27"/>
  <c r="AP49" i="27" s="1"/>
  <c r="AQ49" i="27"/>
  <c r="AO49" i="27"/>
  <c r="AN49" i="27"/>
  <c r="AM49" i="27" s="1"/>
  <c r="AL49" i="27"/>
  <c r="AK49" i="27"/>
  <c r="AI49" i="27"/>
  <c r="AH49" i="27"/>
  <c r="AF49" i="27"/>
  <c r="AD49" i="27" s="1"/>
  <c r="AE49" i="27"/>
  <c r="AC49" i="27"/>
  <c r="AB49" i="27"/>
  <c r="Z49" i="27"/>
  <c r="Y49" i="27"/>
  <c r="W49" i="27"/>
  <c r="V49" i="27"/>
  <c r="T49" i="27"/>
  <c r="R49" i="27" s="1"/>
  <c r="S49" i="27"/>
  <c r="Q49" i="27"/>
  <c r="P49" i="27"/>
  <c r="N49" i="27"/>
  <c r="M49" i="27"/>
  <c r="K49" i="27"/>
  <c r="I49" i="27" s="1"/>
  <c r="J49" i="27"/>
  <c r="H49" i="27"/>
  <c r="G49" i="27"/>
  <c r="AP48" i="27"/>
  <c r="AM48" i="27"/>
  <c r="AJ48" i="27"/>
  <c r="AG48" i="27"/>
  <c r="AD48" i="27"/>
  <c r="AA48" i="27"/>
  <c r="X48" i="27"/>
  <c r="U48" i="27"/>
  <c r="R48" i="27"/>
  <c r="O48" i="27"/>
  <c r="L48" i="27"/>
  <c r="I48" i="27"/>
  <c r="F48" i="27"/>
  <c r="E48" i="27"/>
  <c r="D48" i="27"/>
  <c r="AP47" i="27"/>
  <c r="AM47" i="27"/>
  <c r="AJ47" i="27"/>
  <c r="AG47" i="27"/>
  <c r="AD47" i="27"/>
  <c r="AA47" i="27"/>
  <c r="X47" i="27"/>
  <c r="U47" i="27"/>
  <c r="R47" i="27"/>
  <c r="O47" i="27"/>
  <c r="L47" i="27"/>
  <c r="I47" i="27"/>
  <c r="F47" i="27"/>
  <c r="E47" i="27"/>
  <c r="D47" i="27"/>
  <c r="AP46" i="27"/>
  <c r="AM46" i="27"/>
  <c r="AJ46" i="27"/>
  <c r="AG46" i="27"/>
  <c r="AD46" i="27"/>
  <c r="AA46" i="27"/>
  <c r="X46" i="27"/>
  <c r="U46" i="27"/>
  <c r="R46" i="27"/>
  <c r="O46" i="27"/>
  <c r="L46" i="27"/>
  <c r="I46" i="27"/>
  <c r="F46" i="27"/>
  <c r="E46" i="27"/>
  <c r="D46" i="27"/>
  <c r="AR45" i="27"/>
  <c r="AQ45" i="27"/>
  <c r="AO45" i="27"/>
  <c r="AN45" i="27"/>
  <c r="AL45" i="27"/>
  <c r="AK45" i="27"/>
  <c r="AJ45" i="27" s="1"/>
  <c r="AI45" i="27"/>
  <c r="AH45" i="27"/>
  <c r="AF45" i="27"/>
  <c r="AE45" i="27"/>
  <c r="AC45" i="27"/>
  <c r="AB45" i="27"/>
  <c r="AA45" i="27" s="1"/>
  <c r="Z45" i="27"/>
  <c r="Y45" i="27"/>
  <c r="W45" i="27"/>
  <c r="V45" i="27"/>
  <c r="T45" i="27"/>
  <c r="S45" i="27"/>
  <c r="Q45" i="27"/>
  <c r="P45" i="27"/>
  <c r="N45" i="27"/>
  <c r="M45" i="27"/>
  <c r="K45" i="27"/>
  <c r="J45" i="27"/>
  <c r="H45" i="27"/>
  <c r="G45" i="27"/>
  <c r="AP44" i="27"/>
  <c r="AM44" i="27"/>
  <c r="AJ44" i="27"/>
  <c r="AG44" i="27"/>
  <c r="AD44" i="27"/>
  <c r="AA44" i="27"/>
  <c r="X44" i="27"/>
  <c r="U44" i="27"/>
  <c r="R44" i="27"/>
  <c r="O44" i="27"/>
  <c r="L44" i="27"/>
  <c r="I44" i="27"/>
  <c r="F44" i="27"/>
  <c r="E44" i="27"/>
  <c r="D44" i="27"/>
  <c r="AP43" i="27"/>
  <c r="AM43" i="27"/>
  <c r="AJ43" i="27"/>
  <c r="AG43" i="27"/>
  <c r="AD43" i="27"/>
  <c r="AA43" i="27"/>
  <c r="X43" i="27"/>
  <c r="U43" i="27"/>
  <c r="R43" i="27"/>
  <c r="O43" i="27"/>
  <c r="L43" i="27"/>
  <c r="I43" i="27"/>
  <c r="F43" i="27"/>
  <c r="E43" i="27"/>
  <c r="D43" i="27"/>
  <c r="C43" i="27" s="1"/>
  <c r="AR42" i="27"/>
  <c r="AQ42" i="27"/>
  <c r="AO42" i="27"/>
  <c r="AN42" i="27"/>
  <c r="AM42" i="27" s="1"/>
  <c r="AL42" i="27"/>
  <c r="AK42" i="27"/>
  <c r="AI42" i="27"/>
  <c r="AH42" i="27"/>
  <c r="AF42" i="27"/>
  <c r="AE42" i="27"/>
  <c r="AC42" i="27"/>
  <c r="AB42" i="27"/>
  <c r="Z42" i="27"/>
  <c r="Y42" i="27"/>
  <c r="Y10" i="27" s="1"/>
  <c r="W42" i="27"/>
  <c r="V42" i="27"/>
  <c r="T42" i="27"/>
  <c r="S42" i="27"/>
  <c r="Q42" i="27"/>
  <c r="P42" i="27"/>
  <c r="N42" i="27"/>
  <c r="M42" i="27"/>
  <c r="K42" i="27"/>
  <c r="J42" i="27"/>
  <c r="H42" i="27"/>
  <c r="G42" i="27"/>
  <c r="F42" i="27" s="1"/>
  <c r="AP41" i="27"/>
  <c r="AM41" i="27"/>
  <c r="AJ41" i="27"/>
  <c r="AG41" i="27"/>
  <c r="AD41" i="27"/>
  <c r="AA41" i="27"/>
  <c r="X41" i="27"/>
  <c r="U41" i="27"/>
  <c r="R41" i="27"/>
  <c r="O41" i="27"/>
  <c r="L41" i="27"/>
  <c r="I41" i="27"/>
  <c r="F41" i="27"/>
  <c r="E41" i="27"/>
  <c r="D41" i="27"/>
  <c r="AR40" i="27"/>
  <c r="AQ40" i="27"/>
  <c r="AP40" i="27" s="1"/>
  <c r="AO40" i="27"/>
  <c r="AN40" i="27"/>
  <c r="AM40" i="27" s="1"/>
  <c r="AL40" i="27"/>
  <c r="AK40" i="27"/>
  <c r="AJ40" i="27" s="1"/>
  <c r="AI40" i="27"/>
  <c r="AH40" i="27"/>
  <c r="AF40" i="27"/>
  <c r="AE40" i="27"/>
  <c r="AC40" i="27"/>
  <c r="AB40" i="27"/>
  <c r="AA40" i="27" s="1"/>
  <c r="Z40" i="27"/>
  <c r="Y40" i="27"/>
  <c r="W40" i="27"/>
  <c r="V40" i="27"/>
  <c r="T40" i="27"/>
  <c r="S40" i="27"/>
  <c r="Q40" i="27"/>
  <c r="P40" i="27"/>
  <c r="N40" i="27"/>
  <c r="M40" i="27"/>
  <c r="L40" i="27" s="1"/>
  <c r="K40" i="27"/>
  <c r="J40" i="27"/>
  <c r="I40" i="27" s="1"/>
  <c r="H40" i="27"/>
  <c r="G40" i="27"/>
  <c r="F40" i="27" s="1"/>
  <c r="AP39" i="27"/>
  <c r="AM39" i="27"/>
  <c r="AJ39" i="27"/>
  <c r="AG39" i="27"/>
  <c r="AD39" i="27"/>
  <c r="AA39" i="27"/>
  <c r="X39" i="27"/>
  <c r="U39" i="27"/>
  <c r="R39" i="27"/>
  <c r="O39" i="27"/>
  <c r="L39" i="27"/>
  <c r="I39" i="27"/>
  <c r="F39" i="27"/>
  <c r="E39" i="27"/>
  <c r="D39" i="27"/>
  <c r="AP38" i="27"/>
  <c r="AM38" i="27"/>
  <c r="AJ38" i="27"/>
  <c r="AG38" i="27"/>
  <c r="AD38" i="27"/>
  <c r="AA38" i="27"/>
  <c r="X38" i="27"/>
  <c r="U38" i="27"/>
  <c r="R38" i="27"/>
  <c r="O38" i="27"/>
  <c r="L38" i="27"/>
  <c r="I38" i="27"/>
  <c r="F38" i="27"/>
  <c r="E38" i="27"/>
  <c r="D38" i="27"/>
  <c r="AP37" i="27"/>
  <c r="AM37" i="27"/>
  <c r="AJ37" i="27"/>
  <c r="AG37" i="27"/>
  <c r="AD37" i="27"/>
  <c r="AA37" i="27"/>
  <c r="X37" i="27"/>
  <c r="U37" i="27"/>
  <c r="R37" i="27"/>
  <c r="O37" i="27"/>
  <c r="L37" i="27"/>
  <c r="I37" i="27"/>
  <c r="F37" i="27"/>
  <c r="E37" i="27"/>
  <c r="D37" i="27"/>
  <c r="AP36" i="27"/>
  <c r="AM36" i="27"/>
  <c r="AJ36" i="27"/>
  <c r="AG36" i="27"/>
  <c r="AD36" i="27"/>
  <c r="AA36" i="27"/>
  <c r="X36" i="27"/>
  <c r="U36" i="27"/>
  <c r="R36" i="27"/>
  <c r="O36" i="27"/>
  <c r="L36" i="27"/>
  <c r="I36" i="27"/>
  <c r="F36" i="27"/>
  <c r="E36" i="27"/>
  <c r="D36" i="27"/>
  <c r="AR35" i="27"/>
  <c r="AQ35" i="27"/>
  <c r="AO35" i="27"/>
  <c r="AN35" i="27"/>
  <c r="AL35" i="27"/>
  <c r="AJ35" i="27" s="1"/>
  <c r="AK35" i="27"/>
  <c r="AI35" i="27"/>
  <c r="AH35" i="27"/>
  <c r="AF35" i="27"/>
  <c r="AE35" i="27"/>
  <c r="AC35" i="27"/>
  <c r="AB35" i="27"/>
  <c r="AA35" i="27" s="1"/>
  <c r="Z35" i="27"/>
  <c r="Y35" i="27"/>
  <c r="W35" i="27"/>
  <c r="V35" i="27"/>
  <c r="U35" i="27" s="1"/>
  <c r="T35" i="27"/>
  <c r="S35" i="27"/>
  <c r="Q35" i="27"/>
  <c r="P35" i="27"/>
  <c r="N35" i="27"/>
  <c r="L35" i="27" s="1"/>
  <c r="M35" i="27"/>
  <c r="K35" i="27"/>
  <c r="J35" i="27"/>
  <c r="H35" i="27"/>
  <c r="G35" i="27"/>
  <c r="AP34" i="27"/>
  <c r="AM34" i="27"/>
  <c r="AJ34" i="27"/>
  <c r="AG34" i="27"/>
  <c r="AD34" i="27"/>
  <c r="AA34" i="27"/>
  <c r="X34" i="27"/>
  <c r="U34" i="27"/>
  <c r="R34" i="27"/>
  <c r="O34" i="27"/>
  <c r="L34" i="27"/>
  <c r="I34" i="27"/>
  <c r="F34" i="27"/>
  <c r="E34" i="27"/>
  <c r="D34" i="27"/>
  <c r="AP33" i="27"/>
  <c r="AM33" i="27"/>
  <c r="AJ33" i="27"/>
  <c r="AG33" i="27"/>
  <c r="AD33" i="27"/>
  <c r="AA33" i="27"/>
  <c r="X33" i="27"/>
  <c r="U33" i="27"/>
  <c r="R33" i="27"/>
  <c r="O33" i="27"/>
  <c r="L33" i="27"/>
  <c r="I33" i="27"/>
  <c r="F33" i="27"/>
  <c r="E33" i="27"/>
  <c r="D33" i="27"/>
  <c r="AR32" i="27"/>
  <c r="AQ32" i="27"/>
  <c r="AO32" i="27"/>
  <c r="AN32" i="27"/>
  <c r="AL32" i="27"/>
  <c r="AK32" i="27"/>
  <c r="AI32" i="27"/>
  <c r="AH32" i="27"/>
  <c r="AF32" i="27"/>
  <c r="AD32" i="27" s="1"/>
  <c r="AE32" i="27"/>
  <c r="AC32" i="27"/>
  <c r="AB32" i="27"/>
  <c r="Z32" i="27"/>
  <c r="Y32" i="27"/>
  <c r="W32" i="27"/>
  <c r="V32" i="27"/>
  <c r="U32" i="27" s="1"/>
  <c r="T32" i="27"/>
  <c r="S32" i="27"/>
  <c r="Q32" i="27"/>
  <c r="P32" i="27"/>
  <c r="N32" i="27"/>
  <c r="M32" i="27"/>
  <c r="K32" i="27"/>
  <c r="J32" i="27"/>
  <c r="H32" i="27"/>
  <c r="G32" i="27"/>
  <c r="AP31" i="27"/>
  <c r="AM31" i="27"/>
  <c r="AJ31" i="27"/>
  <c r="AG31" i="27"/>
  <c r="AD31" i="27"/>
  <c r="AA31" i="27"/>
  <c r="X31" i="27"/>
  <c r="U31" i="27"/>
  <c r="R31" i="27"/>
  <c r="O31" i="27"/>
  <c r="L31" i="27"/>
  <c r="I31" i="27"/>
  <c r="F31" i="27"/>
  <c r="E31" i="27"/>
  <c r="D31" i="27"/>
  <c r="AP30" i="27"/>
  <c r="AM30" i="27"/>
  <c r="AJ30" i="27"/>
  <c r="AG30" i="27"/>
  <c r="AD30" i="27"/>
  <c r="AA30" i="27"/>
  <c r="X30" i="27"/>
  <c r="U30" i="27"/>
  <c r="R30" i="27"/>
  <c r="O30" i="27"/>
  <c r="L30" i="27"/>
  <c r="I30" i="27"/>
  <c r="F30" i="27"/>
  <c r="E30" i="27"/>
  <c r="D30" i="27"/>
  <c r="C30" i="27" s="1"/>
  <c r="AP29" i="27"/>
  <c r="AM29" i="27"/>
  <c r="AJ29" i="27"/>
  <c r="AG29" i="27"/>
  <c r="AD29" i="27"/>
  <c r="AA29" i="27"/>
  <c r="X29" i="27"/>
  <c r="U29" i="27"/>
  <c r="R29" i="27"/>
  <c r="O29" i="27"/>
  <c r="L29" i="27"/>
  <c r="I29" i="27"/>
  <c r="F29" i="27"/>
  <c r="E29" i="27"/>
  <c r="D29" i="27"/>
  <c r="AP28" i="27"/>
  <c r="AM28" i="27"/>
  <c r="AJ28" i="27"/>
  <c r="AG28" i="27"/>
  <c r="AD28" i="27"/>
  <c r="AA28" i="27"/>
  <c r="X28" i="27"/>
  <c r="U28" i="27"/>
  <c r="R28" i="27"/>
  <c r="O28" i="27"/>
  <c r="L28" i="27"/>
  <c r="I28" i="27"/>
  <c r="F28" i="27"/>
  <c r="E28" i="27"/>
  <c r="C28" i="27" s="1"/>
  <c r="D28" i="27"/>
  <c r="AP27" i="27"/>
  <c r="AM27" i="27"/>
  <c r="AJ27" i="27"/>
  <c r="AG27" i="27"/>
  <c r="AD27" i="27"/>
  <c r="AA27" i="27"/>
  <c r="X27" i="27"/>
  <c r="U27" i="27"/>
  <c r="R27" i="27"/>
  <c r="O27" i="27"/>
  <c r="L27" i="27"/>
  <c r="I27" i="27"/>
  <c r="F27" i="27"/>
  <c r="E27" i="27"/>
  <c r="D27" i="27"/>
  <c r="AP26" i="27"/>
  <c r="AM26" i="27"/>
  <c r="AJ26" i="27"/>
  <c r="AG26" i="27"/>
  <c r="AD26" i="27"/>
  <c r="AA26" i="27"/>
  <c r="X26" i="27"/>
  <c r="U26" i="27"/>
  <c r="R26" i="27"/>
  <c r="O26" i="27"/>
  <c r="L26" i="27"/>
  <c r="I26" i="27"/>
  <c r="F26" i="27"/>
  <c r="E26" i="27"/>
  <c r="D26" i="27"/>
  <c r="C26" i="27" s="1"/>
  <c r="AP25" i="27"/>
  <c r="AM25" i="27"/>
  <c r="AJ25" i="27"/>
  <c r="AG25" i="27"/>
  <c r="AD25" i="27"/>
  <c r="AA25" i="27"/>
  <c r="X25" i="27"/>
  <c r="U25" i="27"/>
  <c r="R25" i="27"/>
  <c r="O25" i="27"/>
  <c r="L25" i="27"/>
  <c r="I25" i="27"/>
  <c r="F25" i="27"/>
  <c r="E25" i="27"/>
  <c r="D25" i="27"/>
  <c r="AP24" i="27"/>
  <c r="AM24" i="27"/>
  <c r="AJ24" i="27"/>
  <c r="AG24" i="27"/>
  <c r="AD24" i="27"/>
  <c r="AA24" i="27"/>
  <c r="X24" i="27"/>
  <c r="U24" i="27"/>
  <c r="R24" i="27"/>
  <c r="O24" i="27"/>
  <c r="L24" i="27"/>
  <c r="I24" i="27"/>
  <c r="F24" i="27"/>
  <c r="E24" i="27"/>
  <c r="D24" i="27"/>
  <c r="AP23" i="27"/>
  <c r="AM23" i="27"/>
  <c r="AJ23" i="27"/>
  <c r="AG23" i="27"/>
  <c r="AD23" i="27"/>
  <c r="AA23" i="27"/>
  <c r="X23" i="27"/>
  <c r="U23" i="27"/>
  <c r="R23" i="27"/>
  <c r="O23" i="27"/>
  <c r="L23" i="27"/>
  <c r="I23" i="27"/>
  <c r="F23" i="27"/>
  <c r="E23" i="27"/>
  <c r="D23" i="27"/>
  <c r="AP22" i="27"/>
  <c r="AM22" i="27"/>
  <c r="AJ22" i="27"/>
  <c r="AG22" i="27"/>
  <c r="AD22" i="27"/>
  <c r="AA22" i="27"/>
  <c r="X22" i="27"/>
  <c r="U22" i="27"/>
  <c r="R22" i="27"/>
  <c r="O22" i="27"/>
  <c r="L22" i="27"/>
  <c r="I22" i="27"/>
  <c r="F22" i="27"/>
  <c r="E22" i="27"/>
  <c r="D22" i="27"/>
  <c r="AP21" i="27"/>
  <c r="AM21" i="27"/>
  <c r="AJ21" i="27"/>
  <c r="AG21" i="27"/>
  <c r="AD21" i="27"/>
  <c r="AA21" i="27"/>
  <c r="X21" i="27"/>
  <c r="U21" i="27"/>
  <c r="R21" i="27"/>
  <c r="O21" i="27"/>
  <c r="L21" i="27"/>
  <c r="I21" i="27"/>
  <c r="F21" i="27"/>
  <c r="E21" i="27"/>
  <c r="D21" i="27"/>
  <c r="AP20" i="27"/>
  <c r="AM20" i="27"/>
  <c r="AJ20" i="27"/>
  <c r="AG20" i="27"/>
  <c r="AD20" i="27"/>
  <c r="AA20" i="27"/>
  <c r="X20" i="27"/>
  <c r="U20" i="27"/>
  <c r="R20" i="27"/>
  <c r="O20" i="27"/>
  <c r="L20" i="27"/>
  <c r="I20" i="27"/>
  <c r="F20" i="27"/>
  <c r="E20" i="27"/>
  <c r="D20" i="27"/>
  <c r="AP19" i="27"/>
  <c r="AM19" i="27"/>
  <c r="AJ19" i="27"/>
  <c r="AG19" i="27"/>
  <c r="AD19" i="27"/>
  <c r="AA19" i="27"/>
  <c r="X19" i="27"/>
  <c r="U19" i="27"/>
  <c r="R19" i="27"/>
  <c r="O19" i="27"/>
  <c r="L19" i="27"/>
  <c r="I19" i="27"/>
  <c r="F19" i="27"/>
  <c r="E19" i="27"/>
  <c r="D19" i="27"/>
  <c r="AP18" i="27"/>
  <c r="AM18" i="27"/>
  <c r="AJ18" i="27"/>
  <c r="AG18" i="27"/>
  <c r="AD18" i="27"/>
  <c r="AA18" i="27"/>
  <c r="X18" i="27"/>
  <c r="U18" i="27"/>
  <c r="R18" i="27"/>
  <c r="O18" i="27"/>
  <c r="L18" i="27"/>
  <c r="I18" i="27"/>
  <c r="F18" i="27"/>
  <c r="E18" i="27"/>
  <c r="D18" i="27"/>
  <c r="AP17" i="27"/>
  <c r="AM17" i="27"/>
  <c r="AJ17" i="27"/>
  <c r="AG17" i="27"/>
  <c r="AD17" i="27"/>
  <c r="AA17" i="27"/>
  <c r="X17" i="27"/>
  <c r="U17" i="27"/>
  <c r="R17" i="27"/>
  <c r="O17" i="27"/>
  <c r="L17" i="27"/>
  <c r="I17" i="27"/>
  <c r="F17" i="27"/>
  <c r="E17" i="27"/>
  <c r="D17" i="27"/>
  <c r="AP16" i="27"/>
  <c r="AM16" i="27"/>
  <c r="AJ16" i="27"/>
  <c r="AG16" i="27"/>
  <c r="AD16" i="27"/>
  <c r="AA16" i="27"/>
  <c r="X16" i="27"/>
  <c r="U16" i="27"/>
  <c r="R16" i="27"/>
  <c r="O16" i="27"/>
  <c r="L16" i="27"/>
  <c r="I16" i="27"/>
  <c r="F16" i="27"/>
  <c r="E16" i="27"/>
  <c r="D16" i="27"/>
  <c r="AP15" i="27"/>
  <c r="AM15" i="27"/>
  <c r="AJ15" i="27"/>
  <c r="AG15" i="27"/>
  <c r="AD15" i="27"/>
  <c r="AA15" i="27"/>
  <c r="X15" i="27"/>
  <c r="U15" i="27"/>
  <c r="R15" i="27"/>
  <c r="O15" i="27"/>
  <c r="L15" i="27"/>
  <c r="I15" i="27"/>
  <c r="F15" i="27"/>
  <c r="E15" i="27"/>
  <c r="D15" i="27"/>
  <c r="AP14" i="27"/>
  <c r="AM14" i="27"/>
  <c r="AJ14" i="27"/>
  <c r="AG14" i="27"/>
  <c r="AD14" i="27"/>
  <c r="AA14" i="27"/>
  <c r="X14" i="27"/>
  <c r="U14" i="27"/>
  <c r="R14" i="27"/>
  <c r="O14" i="27"/>
  <c r="L14" i="27"/>
  <c r="I14" i="27"/>
  <c r="F14" i="27"/>
  <c r="E14" i="27"/>
  <c r="D14" i="27"/>
  <c r="AR13" i="27"/>
  <c r="AP13" i="27" s="1"/>
  <c r="AQ13" i="27"/>
  <c r="AO13" i="27"/>
  <c r="AN13" i="27"/>
  <c r="AL13" i="27"/>
  <c r="AK13" i="27"/>
  <c r="AI13" i="27"/>
  <c r="AH13" i="27"/>
  <c r="AF13" i="27"/>
  <c r="AE13" i="27"/>
  <c r="AC13" i="27"/>
  <c r="AB13" i="27"/>
  <c r="Z13" i="27"/>
  <c r="Y13" i="27"/>
  <c r="W13" i="27"/>
  <c r="V13" i="27"/>
  <c r="U13" i="27" s="1"/>
  <c r="T13" i="27"/>
  <c r="R13" i="27" s="1"/>
  <c r="S13" i="27"/>
  <c r="Q13" i="27"/>
  <c r="P13" i="27"/>
  <c r="N13" i="27"/>
  <c r="M13" i="27"/>
  <c r="K13" i="27"/>
  <c r="J13" i="27"/>
  <c r="H13" i="27"/>
  <c r="G13" i="27"/>
  <c r="AR12" i="27"/>
  <c r="AQ12" i="27"/>
  <c r="AO12" i="27"/>
  <c r="AN12" i="27"/>
  <c r="AL12" i="27"/>
  <c r="AK12" i="27"/>
  <c r="AJ12" i="27" s="1"/>
  <c r="AI12" i="27"/>
  <c r="AH12" i="27"/>
  <c r="AF12" i="27"/>
  <c r="AE12" i="27"/>
  <c r="AD12" i="27" s="1"/>
  <c r="AC12" i="27"/>
  <c r="AB12" i="27"/>
  <c r="Z12" i="27"/>
  <c r="Y12" i="27"/>
  <c r="W12" i="27"/>
  <c r="V12" i="27"/>
  <c r="T12" i="27"/>
  <c r="S12" i="27"/>
  <c r="R12" i="27" s="1"/>
  <c r="Q12" i="27"/>
  <c r="P12" i="27"/>
  <c r="N12" i="27"/>
  <c r="M12" i="27"/>
  <c r="L12" i="27" s="1"/>
  <c r="K12" i="27"/>
  <c r="J12" i="27"/>
  <c r="H12" i="27"/>
  <c r="G12" i="27"/>
  <c r="AP66" i="26"/>
  <c r="AM66" i="26"/>
  <c r="AJ66" i="26"/>
  <c r="AG66" i="26"/>
  <c r="AD66" i="26"/>
  <c r="AA66" i="26"/>
  <c r="X66" i="26"/>
  <c r="U66" i="26"/>
  <c r="R66" i="26"/>
  <c r="O66" i="26"/>
  <c r="L66" i="26"/>
  <c r="I66" i="26"/>
  <c r="F66" i="26"/>
  <c r="E66" i="26"/>
  <c r="D66" i="26"/>
  <c r="C66" i="26" s="1"/>
  <c r="AR65" i="26"/>
  <c r="AP65" i="26" s="1"/>
  <c r="AQ65" i="26"/>
  <c r="AO65" i="26"/>
  <c r="AN65" i="26"/>
  <c r="AM65" i="26" s="1"/>
  <c r="AL65" i="26"/>
  <c r="AK65" i="26"/>
  <c r="AI65" i="26"/>
  <c r="AH65" i="26"/>
  <c r="AF65" i="26"/>
  <c r="AD65" i="26" s="1"/>
  <c r="AE65" i="26"/>
  <c r="AC65" i="26"/>
  <c r="AA65" i="26" s="1"/>
  <c r="AB65" i="26"/>
  <c r="Z65" i="26"/>
  <c r="Y65" i="26"/>
  <c r="X65" i="26" s="1"/>
  <c r="W65" i="26"/>
  <c r="W10" i="26" s="1"/>
  <c r="V65" i="26"/>
  <c r="T65" i="26"/>
  <c r="S65" i="26"/>
  <c r="R65" i="26" s="1"/>
  <c r="Q65" i="26"/>
  <c r="O65" i="26" s="1"/>
  <c r="P65" i="26"/>
  <c r="N65" i="26"/>
  <c r="M65" i="26"/>
  <c r="L65" i="26" s="1"/>
  <c r="K65" i="26"/>
  <c r="J65" i="26"/>
  <c r="H65" i="26"/>
  <c r="G65" i="26"/>
  <c r="F65" i="26" s="1"/>
  <c r="AP64" i="26"/>
  <c r="AM64" i="26"/>
  <c r="AJ64" i="26"/>
  <c r="AG64" i="26"/>
  <c r="AD64" i="26"/>
  <c r="AA64" i="26"/>
  <c r="X64" i="26"/>
  <c r="U64" i="26"/>
  <c r="R64" i="26"/>
  <c r="O64" i="26"/>
  <c r="L64" i="26"/>
  <c r="I64" i="26"/>
  <c r="F64" i="26"/>
  <c r="E64" i="26"/>
  <c r="D64" i="26"/>
  <c r="C64" i="26" s="1"/>
  <c r="AR63" i="26"/>
  <c r="AQ63" i="26"/>
  <c r="AO63" i="26"/>
  <c r="AN63" i="26"/>
  <c r="AL63" i="26"/>
  <c r="AK63" i="26"/>
  <c r="AJ63" i="26" s="1"/>
  <c r="AI63" i="26"/>
  <c r="AH63" i="26"/>
  <c r="AF63" i="26"/>
  <c r="AE63" i="26"/>
  <c r="AC63" i="26"/>
  <c r="AB63" i="26"/>
  <c r="Z63" i="26"/>
  <c r="Y63" i="26"/>
  <c r="W63" i="26"/>
  <c r="V63" i="26"/>
  <c r="U63" i="26"/>
  <c r="T63" i="26"/>
  <c r="S63" i="26"/>
  <c r="Q63" i="26"/>
  <c r="P63" i="26"/>
  <c r="N63" i="26"/>
  <c r="M63" i="26"/>
  <c r="K63" i="26"/>
  <c r="J63" i="26"/>
  <c r="I63" i="26" s="1"/>
  <c r="H63" i="26"/>
  <c r="E63" i="26" s="1"/>
  <c r="G63" i="26"/>
  <c r="AP62" i="26"/>
  <c r="AM62" i="26"/>
  <c r="AJ62" i="26"/>
  <c r="AG62" i="26"/>
  <c r="AD62" i="26"/>
  <c r="AA62" i="26"/>
  <c r="X62" i="26"/>
  <c r="U62" i="26"/>
  <c r="R62" i="26"/>
  <c r="O62" i="26"/>
  <c r="L62" i="26"/>
  <c r="I62" i="26"/>
  <c r="F62" i="26"/>
  <c r="E62" i="26"/>
  <c r="D62" i="26"/>
  <c r="AP61" i="26"/>
  <c r="AM61" i="26"/>
  <c r="AJ61" i="26"/>
  <c r="AG61" i="26"/>
  <c r="AD61" i="26"/>
  <c r="AA61" i="26"/>
  <c r="X61" i="26"/>
  <c r="U61" i="26"/>
  <c r="R61" i="26"/>
  <c r="O61" i="26"/>
  <c r="L61" i="26"/>
  <c r="I61" i="26"/>
  <c r="F61" i="26"/>
  <c r="E61" i="26"/>
  <c r="D61" i="26"/>
  <c r="C61" i="26" s="1"/>
  <c r="AR60" i="26"/>
  <c r="AQ60" i="26"/>
  <c r="AO60" i="26"/>
  <c r="AN60" i="26"/>
  <c r="AM60" i="26" s="1"/>
  <c r="AL60" i="26"/>
  <c r="AK60" i="26"/>
  <c r="AI60" i="26"/>
  <c r="AH60" i="26"/>
  <c r="AG60" i="26" s="1"/>
  <c r="AF60" i="26"/>
  <c r="AE60" i="26"/>
  <c r="AC60" i="26"/>
  <c r="AB60" i="26"/>
  <c r="AA60" i="26" s="1"/>
  <c r="Z60" i="26"/>
  <c r="Y60" i="26"/>
  <c r="X60" i="26" s="1"/>
  <c r="W60" i="26"/>
  <c r="U60" i="26" s="1"/>
  <c r="V60" i="26"/>
  <c r="T60" i="26"/>
  <c r="S60" i="26"/>
  <c r="Q60" i="26"/>
  <c r="P60" i="26"/>
  <c r="O60" i="26"/>
  <c r="N60" i="26"/>
  <c r="L60" i="26" s="1"/>
  <c r="M60" i="26"/>
  <c r="K60" i="26"/>
  <c r="J60" i="26"/>
  <c r="H60" i="26"/>
  <c r="G60" i="26"/>
  <c r="AP59" i="26"/>
  <c r="AM59" i="26"/>
  <c r="AJ59" i="26"/>
  <c r="AG59" i="26"/>
  <c r="AD59" i="26"/>
  <c r="AA59" i="26"/>
  <c r="X59" i="26"/>
  <c r="U59" i="26"/>
  <c r="R59" i="26"/>
  <c r="O59" i="26"/>
  <c r="L59" i="26"/>
  <c r="I59" i="26"/>
  <c r="F59" i="26"/>
  <c r="E59" i="26"/>
  <c r="D59" i="26"/>
  <c r="AP58" i="26"/>
  <c r="AM58" i="26"/>
  <c r="AJ58" i="26"/>
  <c r="AG58" i="26"/>
  <c r="AD58" i="26"/>
  <c r="AA58" i="26"/>
  <c r="X58" i="26"/>
  <c r="U58" i="26"/>
  <c r="R58" i="26"/>
  <c r="O58" i="26"/>
  <c r="L58" i="26"/>
  <c r="I58" i="26"/>
  <c r="F58" i="26"/>
  <c r="E58" i="26"/>
  <c r="D58" i="26"/>
  <c r="AR57" i="26"/>
  <c r="AQ57" i="26"/>
  <c r="AO57" i="26"/>
  <c r="AN57" i="26"/>
  <c r="AM57" i="26" s="1"/>
  <c r="AL57" i="26"/>
  <c r="AK57" i="26"/>
  <c r="AJ57" i="26" s="1"/>
  <c r="AI57" i="26"/>
  <c r="AH57" i="26"/>
  <c r="AF57" i="26"/>
  <c r="AE57" i="26"/>
  <c r="AD57" i="26" s="1"/>
  <c r="AC57" i="26"/>
  <c r="AB57" i="26"/>
  <c r="AA57" i="26" s="1"/>
  <c r="Z57" i="26"/>
  <c r="Y57" i="26"/>
  <c r="W57" i="26"/>
  <c r="V57" i="26"/>
  <c r="T57" i="26"/>
  <c r="S57" i="26"/>
  <c r="R57" i="26" s="1"/>
  <c r="Q57" i="26"/>
  <c r="P57" i="26"/>
  <c r="N57" i="26"/>
  <c r="M57" i="26"/>
  <c r="L57" i="26" s="1"/>
  <c r="K57" i="26"/>
  <c r="J57" i="26"/>
  <c r="I57" i="26" s="1"/>
  <c r="H57" i="26"/>
  <c r="G57" i="26"/>
  <c r="AP56" i="26"/>
  <c r="AM56" i="26"/>
  <c r="AJ56" i="26"/>
  <c r="AG56" i="26"/>
  <c r="AD56" i="26"/>
  <c r="AA56" i="26"/>
  <c r="X56" i="26"/>
  <c r="U56" i="26"/>
  <c r="R56" i="26"/>
  <c r="O56" i="26"/>
  <c r="L56" i="26"/>
  <c r="I56" i="26"/>
  <c r="F56" i="26"/>
  <c r="E56" i="26"/>
  <c r="D56" i="26"/>
  <c r="AP55" i="26"/>
  <c r="AM55" i="26"/>
  <c r="AJ55" i="26"/>
  <c r="AG55" i="26"/>
  <c r="AD55" i="26"/>
  <c r="AA55" i="26"/>
  <c r="X55" i="26"/>
  <c r="U55" i="26"/>
  <c r="R55" i="26"/>
  <c r="O55" i="26"/>
  <c r="L55" i="26"/>
  <c r="I55" i="26"/>
  <c r="F55" i="26"/>
  <c r="E55" i="26"/>
  <c r="D55" i="26"/>
  <c r="AP54" i="26"/>
  <c r="AM54" i="26"/>
  <c r="AJ54" i="26"/>
  <c r="AG54" i="26"/>
  <c r="AD54" i="26"/>
  <c r="AA54" i="26"/>
  <c r="X54" i="26"/>
  <c r="U54" i="26"/>
  <c r="R54" i="26"/>
  <c r="O54" i="26"/>
  <c r="L54" i="26"/>
  <c r="I54" i="26"/>
  <c r="F54" i="26"/>
  <c r="E54" i="26"/>
  <c r="D54" i="26"/>
  <c r="AR53" i="26"/>
  <c r="AQ53" i="26"/>
  <c r="AP53" i="26"/>
  <c r="AO53" i="26"/>
  <c r="AM53" i="26" s="1"/>
  <c r="AN53" i="26"/>
  <c r="AL53" i="26"/>
  <c r="AK53" i="26"/>
  <c r="AI53" i="26"/>
  <c r="AH53" i="26"/>
  <c r="AG53" i="26"/>
  <c r="AF53" i="26"/>
  <c r="AE53" i="26"/>
  <c r="AC53" i="26"/>
  <c r="AB53" i="26"/>
  <c r="Z53" i="26"/>
  <c r="Y53" i="26"/>
  <c r="X53" i="26" s="1"/>
  <c r="W53" i="26"/>
  <c r="V53" i="26"/>
  <c r="U53" i="26" s="1"/>
  <c r="T53" i="26"/>
  <c r="S53" i="26"/>
  <c r="Q53" i="26"/>
  <c r="O53" i="26"/>
  <c r="P53" i="26"/>
  <c r="N53" i="26"/>
  <c r="M53" i="26"/>
  <c r="L53" i="26" s="1"/>
  <c r="K53" i="26"/>
  <c r="I53" i="26" s="1"/>
  <c r="J53" i="26"/>
  <c r="H53" i="26"/>
  <c r="G53" i="26"/>
  <c r="AP52" i="26"/>
  <c r="AM52" i="26"/>
  <c r="AJ52" i="26"/>
  <c r="AG52" i="26"/>
  <c r="AD52" i="26"/>
  <c r="AA52" i="26"/>
  <c r="X52" i="26"/>
  <c r="U52" i="26"/>
  <c r="R52" i="26"/>
  <c r="O52" i="26"/>
  <c r="L52" i="26"/>
  <c r="I52" i="26"/>
  <c r="F52" i="26"/>
  <c r="E52" i="26"/>
  <c r="D52" i="26"/>
  <c r="AP51" i="26"/>
  <c r="AM51" i="26"/>
  <c r="AJ51" i="26"/>
  <c r="AG51" i="26"/>
  <c r="AD51" i="26"/>
  <c r="AA51" i="26"/>
  <c r="X51" i="26"/>
  <c r="U51" i="26"/>
  <c r="R51" i="26"/>
  <c r="O51" i="26"/>
  <c r="L51" i="26"/>
  <c r="I51" i="26"/>
  <c r="F51" i="26"/>
  <c r="E51" i="26"/>
  <c r="D51" i="26"/>
  <c r="AP50" i="26"/>
  <c r="AM50" i="26"/>
  <c r="AJ50" i="26"/>
  <c r="AG50" i="26"/>
  <c r="AD50" i="26"/>
  <c r="AA50" i="26"/>
  <c r="X50" i="26"/>
  <c r="U50" i="26"/>
  <c r="R50" i="26"/>
  <c r="O50" i="26"/>
  <c r="L50" i="26"/>
  <c r="I50" i="26"/>
  <c r="F50" i="26"/>
  <c r="E50" i="26"/>
  <c r="D50" i="26"/>
  <c r="AR49" i="26"/>
  <c r="AQ49" i="26"/>
  <c r="AO49" i="26"/>
  <c r="AN49" i="26"/>
  <c r="AM49" i="26" s="1"/>
  <c r="AL49" i="26"/>
  <c r="AK49" i="26"/>
  <c r="AI49" i="26"/>
  <c r="AH49" i="26"/>
  <c r="AG49" i="26" s="1"/>
  <c r="AF49" i="26"/>
  <c r="AE49" i="26"/>
  <c r="AD49" i="26" s="1"/>
  <c r="AC49" i="26"/>
  <c r="AB49" i="26"/>
  <c r="Z49" i="26"/>
  <c r="Y49" i="26"/>
  <c r="W49" i="26"/>
  <c r="V49" i="26"/>
  <c r="T49" i="26"/>
  <c r="S49" i="26"/>
  <c r="Q49" i="26"/>
  <c r="P49" i="26"/>
  <c r="N49" i="26"/>
  <c r="M49" i="26"/>
  <c r="L49" i="26" s="1"/>
  <c r="K49" i="26"/>
  <c r="J49" i="26"/>
  <c r="H49" i="26"/>
  <c r="G49" i="26"/>
  <c r="AP48" i="26"/>
  <c r="AM48" i="26"/>
  <c r="AJ48" i="26"/>
  <c r="AG48" i="26"/>
  <c r="AD48" i="26"/>
  <c r="AA48" i="26"/>
  <c r="X48" i="26"/>
  <c r="U48" i="26"/>
  <c r="R48" i="26"/>
  <c r="O48" i="26"/>
  <c r="L48" i="26"/>
  <c r="I48" i="26"/>
  <c r="F48" i="26"/>
  <c r="E48" i="26"/>
  <c r="D48" i="26"/>
  <c r="AP47" i="26"/>
  <c r="AM47" i="26"/>
  <c r="AJ47" i="26"/>
  <c r="AG47" i="26"/>
  <c r="AD47" i="26"/>
  <c r="AA47" i="26"/>
  <c r="X47" i="26"/>
  <c r="U47" i="26"/>
  <c r="R47" i="26"/>
  <c r="O47" i="26"/>
  <c r="L47" i="26"/>
  <c r="I47" i="26"/>
  <c r="F47" i="26"/>
  <c r="E47" i="26"/>
  <c r="D47" i="26"/>
  <c r="AR46" i="26"/>
  <c r="AQ46" i="26"/>
  <c r="AO46" i="26"/>
  <c r="AN46" i="26"/>
  <c r="AL46" i="26"/>
  <c r="AK46" i="26"/>
  <c r="AI46" i="26"/>
  <c r="AH46" i="26"/>
  <c r="AF46" i="26"/>
  <c r="AE46" i="26"/>
  <c r="AC46" i="26"/>
  <c r="AB46" i="26"/>
  <c r="AA46" i="26" s="1"/>
  <c r="Z46" i="26"/>
  <c r="Y46" i="26"/>
  <c r="X46" i="26" s="1"/>
  <c r="W46" i="26"/>
  <c r="V46" i="26"/>
  <c r="U46" i="26"/>
  <c r="T46" i="26"/>
  <c r="S46" i="26"/>
  <c r="Q46" i="26"/>
  <c r="P46" i="26"/>
  <c r="O46" i="26" s="1"/>
  <c r="N46" i="26"/>
  <c r="M46" i="26"/>
  <c r="K46" i="26"/>
  <c r="J46" i="26"/>
  <c r="H46" i="26"/>
  <c r="F46" i="26" s="1"/>
  <c r="G46" i="26"/>
  <c r="AP45" i="26"/>
  <c r="AM45" i="26"/>
  <c r="AJ45" i="26"/>
  <c r="AG45" i="26"/>
  <c r="AD45" i="26"/>
  <c r="AA45" i="26"/>
  <c r="X45" i="26"/>
  <c r="U45" i="26"/>
  <c r="R45" i="26"/>
  <c r="O45" i="26"/>
  <c r="L45" i="26"/>
  <c r="I45" i="26"/>
  <c r="F45" i="26"/>
  <c r="E45" i="26"/>
  <c r="D45" i="26"/>
  <c r="AR44" i="26"/>
  <c r="AQ44" i="26"/>
  <c r="AP44" i="26" s="1"/>
  <c r="AO44" i="26"/>
  <c r="AN44" i="26"/>
  <c r="AM44" i="26" s="1"/>
  <c r="AL44" i="26"/>
  <c r="AK44" i="26"/>
  <c r="AJ44" i="26" s="1"/>
  <c r="AI44" i="26"/>
  <c r="AH44" i="26"/>
  <c r="AF44" i="26"/>
  <c r="AE44" i="26"/>
  <c r="AD44" i="26" s="1"/>
  <c r="AC44" i="26"/>
  <c r="AB44" i="26"/>
  <c r="Z44" i="26"/>
  <c r="Y44" i="26"/>
  <c r="W44" i="26"/>
  <c r="V44" i="26"/>
  <c r="T44" i="26"/>
  <c r="S44" i="26"/>
  <c r="R44" i="26" s="1"/>
  <c r="Q44" i="26"/>
  <c r="P44" i="26"/>
  <c r="O44" i="26" s="1"/>
  <c r="N44" i="26"/>
  <c r="M44" i="26"/>
  <c r="L44" i="26"/>
  <c r="K44" i="26"/>
  <c r="J44" i="26"/>
  <c r="H44" i="26"/>
  <c r="G44" i="26"/>
  <c r="F44" i="26" s="1"/>
  <c r="AP43" i="26"/>
  <c r="AM43" i="26"/>
  <c r="AJ43" i="26"/>
  <c r="AG43" i="26"/>
  <c r="AD43" i="26"/>
  <c r="AA43" i="26"/>
  <c r="X43" i="26"/>
  <c r="U43" i="26"/>
  <c r="R43" i="26"/>
  <c r="O43" i="26"/>
  <c r="L43" i="26"/>
  <c r="I43" i="26"/>
  <c r="F43" i="26"/>
  <c r="E43" i="26"/>
  <c r="D43" i="26"/>
  <c r="AP42" i="26"/>
  <c r="AM42" i="26"/>
  <c r="AJ42" i="26"/>
  <c r="AG42" i="26"/>
  <c r="AD42" i="26"/>
  <c r="AA42" i="26"/>
  <c r="X42" i="26"/>
  <c r="U42" i="26"/>
  <c r="R42" i="26"/>
  <c r="O42" i="26"/>
  <c r="L42" i="26"/>
  <c r="I42" i="26"/>
  <c r="F42" i="26"/>
  <c r="E42" i="26"/>
  <c r="D42" i="26"/>
  <c r="AP41" i="26"/>
  <c r="AM41" i="26"/>
  <c r="AJ41" i="26"/>
  <c r="AG41" i="26"/>
  <c r="AD41" i="26"/>
  <c r="AA41" i="26"/>
  <c r="X41" i="26"/>
  <c r="U41" i="26"/>
  <c r="R41" i="26"/>
  <c r="O41" i="26"/>
  <c r="L41" i="26"/>
  <c r="I41" i="26"/>
  <c r="F41" i="26"/>
  <c r="E41" i="26"/>
  <c r="D41" i="26"/>
  <c r="AP40" i="26"/>
  <c r="AM40" i="26"/>
  <c r="AJ40" i="26"/>
  <c r="AG40" i="26"/>
  <c r="AD40" i="26"/>
  <c r="AA40" i="26"/>
  <c r="X40" i="26"/>
  <c r="U40" i="26"/>
  <c r="R40" i="26"/>
  <c r="O40" i="26"/>
  <c r="L40" i="26"/>
  <c r="I40" i="26"/>
  <c r="F40" i="26"/>
  <c r="E40" i="26"/>
  <c r="D40" i="26"/>
  <c r="C40" i="26" s="1"/>
  <c r="AR39" i="26"/>
  <c r="AQ39" i="26"/>
  <c r="AP39" i="26"/>
  <c r="AO39" i="26"/>
  <c r="AN39" i="26"/>
  <c r="AM39" i="26" s="1"/>
  <c r="AL39" i="26"/>
  <c r="AK39" i="26"/>
  <c r="AI39" i="26"/>
  <c r="AH39" i="26"/>
  <c r="AG39" i="26" s="1"/>
  <c r="AF39" i="26"/>
  <c r="AE39" i="26"/>
  <c r="AD39" i="26" s="1"/>
  <c r="AC39" i="26"/>
  <c r="AB39" i="26"/>
  <c r="Z39" i="26"/>
  <c r="Y39" i="26"/>
  <c r="X39" i="26" s="1"/>
  <c r="W39" i="26"/>
  <c r="V39" i="26"/>
  <c r="T39" i="26"/>
  <c r="S39" i="26"/>
  <c r="Q39" i="26"/>
  <c r="P39" i="26"/>
  <c r="N39" i="26"/>
  <c r="M39" i="26"/>
  <c r="K39" i="26"/>
  <c r="J39" i="26"/>
  <c r="H39" i="26"/>
  <c r="G39" i="26"/>
  <c r="AP38" i="26"/>
  <c r="AM38" i="26"/>
  <c r="AJ38" i="26"/>
  <c r="AG38" i="26"/>
  <c r="AD38" i="26"/>
  <c r="AA38" i="26"/>
  <c r="X38" i="26"/>
  <c r="U38" i="26"/>
  <c r="R38" i="26"/>
  <c r="O38" i="26"/>
  <c r="L38" i="26"/>
  <c r="I38" i="26"/>
  <c r="F38" i="26"/>
  <c r="E38" i="26"/>
  <c r="D38" i="26"/>
  <c r="C38" i="26" s="1"/>
  <c r="AP37" i="26"/>
  <c r="AM37" i="26"/>
  <c r="AJ37" i="26"/>
  <c r="AG37" i="26"/>
  <c r="AD37" i="26"/>
  <c r="AA37" i="26"/>
  <c r="X37" i="26"/>
  <c r="U37" i="26"/>
  <c r="R37" i="26"/>
  <c r="O37" i="26"/>
  <c r="L37" i="26"/>
  <c r="I37" i="26"/>
  <c r="F37" i="26"/>
  <c r="E37" i="26"/>
  <c r="D37" i="26"/>
  <c r="AR36" i="26"/>
  <c r="AQ36" i="26"/>
  <c r="AO36" i="26"/>
  <c r="AN36" i="26"/>
  <c r="AL36" i="26"/>
  <c r="AK36" i="26"/>
  <c r="AI36" i="26"/>
  <c r="AH36" i="26"/>
  <c r="AG36" i="26" s="1"/>
  <c r="AF36" i="26"/>
  <c r="AE36" i="26"/>
  <c r="AD36" i="26" s="1"/>
  <c r="AC36" i="26"/>
  <c r="AB36" i="26"/>
  <c r="AA36" i="26" s="1"/>
  <c r="Z36" i="26"/>
  <c r="X36" i="26" s="1"/>
  <c r="Y36" i="26"/>
  <c r="W36" i="26"/>
  <c r="V36" i="26"/>
  <c r="T36" i="26"/>
  <c r="S36" i="26"/>
  <c r="R36" i="26" s="1"/>
  <c r="Q36" i="26"/>
  <c r="P36" i="26"/>
  <c r="N36" i="26"/>
  <c r="M36" i="26"/>
  <c r="K36" i="26"/>
  <c r="J36" i="26"/>
  <c r="H36" i="26"/>
  <c r="G36" i="26"/>
  <c r="D36" i="26" s="1"/>
  <c r="AP35" i="26"/>
  <c r="AM35" i="26"/>
  <c r="AJ35" i="26"/>
  <c r="AG35" i="26"/>
  <c r="AD35" i="26"/>
  <c r="AA35" i="26"/>
  <c r="X35" i="26"/>
  <c r="U35" i="26"/>
  <c r="R35" i="26"/>
  <c r="O35" i="26"/>
  <c r="L35" i="26"/>
  <c r="I35" i="26"/>
  <c r="F35" i="26"/>
  <c r="E35" i="26"/>
  <c r="D35" i="26"/>
  <c r="AP34" i="26"/>
  <c r="AM34" i="26"/>
  <c r="AJ34" i="26"/>
  <c r="AG34" i="26"/>
  <c r="AD34" i="26"/>
  <c r="AA34" i="26"/>
  <c r="X34" i="26"/>
  <c r="U34" i="26"/>
  <c r="R34" i="26"/>
  <c r="O34" i="26"/>
  <c r="L34" i="26"/>
  <c r="I34" i="26"/>
  <c r="F34" i="26"/>
  <c r="E34" i="26"/>
  <c r="D34" i="26"/>
  <c r="AP33" i="26"/>
  <c r="AM33" i="26"/>
  <c r="AJ33" i="26"/>
  <c r="AG33" i="26"/>
  <c r="AD33" i="26"/>
  <c r="AA33" i="26"/>
  <c r="X33" i="26"/>
  <c r="U33" i="26"/>
  <c r="R33" i="26"/>
  <c r="O33" i="26"/>
  <c r="L33" i="26"/>
  <c r="I33" i="26"/>
  <c r="F33" i="26"/>
  <c r="E33" i="26"/>
  <c r="D33" i="26"/>
  <c r="AP32" i="26"/>
  <c r="AM32" i="26"/>
  <c r="AJ32" i="26"/>
  <c r="AG32" i="26"/>
  <c r="AD32" i="26"/>
  <c r="AA32" i="26"/>
  <c r="X32" i="26"/>
  <c r="U32" i="26"/>
  <c r="R32" i="26"/>
  <c r="O32" i="26"/>
  <c r="L32" i="26"/>
  <c r="I32" i="26"/>
  <c r="F32" i="26"/>
  <c r="E32" i="26"/>
  <c r="D32" i="26"/>
  <c r="AP31" i="26"/>
  <c r="AM31" i="26"/>
  <c r="AJ31" i="26"/>
  <c r="AG31" i="26"/>
  <c r="AD31" i="26"/>
  <c r="AA31" i="26"/>
  <c r="X31" i="26"/>
  <c r="U31" i="26"/>
  <c r="R31" i="26"/>
  <c r="O31" i="26"/>
  <c r="L31" i="26"/>
  <c r="I31" i="26"/>
  <c r="F31" i="26"/>
  <c r="E31" i="26"/>
  <c r="D31" i="26"/>
  <c r="AP30" i="26"/>
  <c r="AM30" i="26"/>
  <c r="AJ30" i="26"/>
  <c r="AG30" i="26"/>
  <c r="AD30" i="26"/>
  <c r="AA30" i="26"/>
  <c r="X30" i="26"/>
  <c r="U30" i="26"/>
  <c r="R30" i="26"/>
  <c r="O30" i="26"/>
  <c r="L30" i="26"/>
  <c r="I30" i="26"/>
  <c r="F30" i="26"/>
  <c r="E30" i="26"/>
  <c r="D30" i="26"/>
  <c r="AP29" i="26"/>
  <c r="AM29" i="26"/>
  <c r="AJ29" i="26"/>
  <c r="AG29" i="26"/>
  <c r="AD29" i="26"/>
  <c r="AA29" i="26"/>
  <c r="X29" i="26"/>
  <c r="U29" i="26"/>
  <c r="R29" i="26"/>
  <c r="O29" i="26"/>
  <c r="L29" i="26"/>
  <c r="I29" i="26"/>
  <c r="F29" i="26"/>
  <c r="E29" i="26"/>
  <c r="D29" i="26"/>
  <c r="AP28" i="26"/>
  <c r="AM28" i="26"/>
  <c r="AJ28" i="26"/>
  <c r="AG28" i="26"/>
  <c r="AD28" i="26"/>
  <c r="AA28" i="26"/>
  <c r="X28" i="26"/>
  <c r="U28" i="26"/>
  <c r="R28" i="26"/>
  <c r="O28" i="26"/>
  <c r="L28" i="26"/>
  <c r="I28" i="26"/>
  <c r="F28" i="26"/>
  <c r="E28" i="26"/>
  <c r="D28" i="26"/>
  <c r="AP27" i="26"/>
  <c r="AM27" i="26"/>
  <c r="AJ27" i="26"/>
  <c r="AG27" i="26"/>
  <c r="AD27" i="26"/>
  <c r="AA27" i="26"/>
  <c r="X27" i="26"/>
  <c r="U27" i="26"/>
  <c r="R27" i="26"/>
  <c r="O27" i="26"/>
  <c r="L27" i="26"/>
  <c r="I27" i="26"/>
  <c r="F27" i="26"/>
  <c r="E27" i="26"/>
  <c r="D27" i="26"/>
  <c r="AP26" i="26"/>
  <c r="AM26" i="26"/>
  <c r="AJ26" i="26"/>
  <c r="AG26" i="26"/>
  <c r="AD26" i="26"/>
  <c r="AA26" i="26"/>
  <c r="X26" i="26"/>
  <c r="U26" i="26"/>
  <c r="R26" i="26"/>
  <c r="O26" i="26"/>
  <c r="L26" i="26"/>
  <c r="I26" i="26"/>
  <c r="F26" i="26"/>
  <c r="E26" i="26"/>
  <c r="D26" i="26"/>
  <c r="AP25" i="26"/>
  <c r="AM25" i="26"/>
  <c r="AJ25" i="26"/>
  <c r="AG25" i="26"/>
  <c r="AD25" i="26"/>
  <c r="AA25" i="26"/>
  <c r="X25" i="26"/>
  <c r="U25" i="26"/>
  <c r="R25" i="26"/>
  <c r="O25" i="26"/>
  <c r="L25" i="26"/>
  <c r="I25" i="26"/>
  <c r="F25" i="26"/>
  <c r="E25" i="26"/>
  <c r="D25" i="26"/>
  <c r="AP24" i="26"/>
  <c r="AM24" i="26"/>
  <c r="AJ24" i="26"/>
  <c r="AG24" i="26"/>
  <c r="AD24" i="26"/>
  <c r="AA24" i="26"/>
  <c r="X24" i="26"/>
  <c r="U24" i="26"/>
  <c r="R24" i="26"/>
  <c r="O24" i="26"/>
  <c r="L24" i="26"/>
  <c r="I24" i="26"/>
  <c r="F24" i="26"/>
  <c r="E24" i="26"/>
  <c r="D24" i="26"/>
  <c r="AP23" i="26"/>
  <c r="AM23" i="26"/>
  <c r="AJ23" i="26"/>
  <c r="AG23" i="26"/>
  <c r="AD23" i="26"/>
  <c r="AA23" i="26"/>
  <c r="X23" i="26"/>
  <c r="U23" i="26"/>
  <c r="R23" i="26"/>
  <c r="O23" i="26"/>
  <c r="L23" i="26"/>
  <c r="I23" i="26"/>
  <c r="F23" i="26"/>
  <c r="E23" i="26"/>
  <c r="D23" i="26"/>
  <c r="AP22" i="26"/>
  <c r="AM22" i="26"/>
  <c r="AJ22" i="26"/>
  <c r="AG22" i="26"/>
  <c r="AD22" i="26"/>
  <c r="AA22" i="26"/>
  <c r="X22" i="26"/>
  <c r="U22" i="26"/>
  <c r="R22" i="26"/>
  <c r="O22" i="26"/>
  <c r="L22" i="26"/>
  <c r="I22" i="26"/>
  <c r="F22" i="26"/>
  <c r="E22" i="26"/>
  <c r="D22" i="26"/>
  <c r="AP21" i="26"/>
  <c r="AM21" i="26"/>
  <c r="AJ21" i="26"/>
  <c r="AG21" i="26"/>
  <c r="AD21" i="26"/>
  <c r="AA21" i="26"/>
  <c r="X21" i="26"/>
  <c r="U21" i="26"/>
  <c r="R21" i="26"/>
  <c r="O21" i="26"/>
  <c r="L21" i="26"/>
  <c r="I21" i="26"/>
  <c r="F21" i="26"/>
  <c r="E21" i="26"/>
  <c r="D21" i="26"/>
  <c r="AP20" i="26"/>
  <c r="AM20" i="26"/>
  <c r="AJ20" i="26"/>
  <c r="AG20" i="26"/>
  <c r="AD20" i="26"/>
  <c r="AA20" i="26"/>
  <c r="X20" i="26"/>
  <c r="U20" i="26"/>
  <c r="R20" i="26"/>
  <c r="O20" i="26"/>
  <c r="L20" i="26"/>
  <c r="I20" i="26"/>
  <c r="F20" i="26"/>
  <c r="E20" i="26"/>
  <c r="D20" i="26"/>
  <c r="AP19" i="26"/>
  <c r="AM19" i="26"/>
  <c r="AJ19" i="26"/>
  <c r="AG19" i="26"/>
  <c r="AD19" i="26"/>
  <c r="AA19" i="26"/>
  <c r="X19" i="26"/>
  <c r="U19" i="26"/>
  <c r="R19" i="26"/>
  <c r="O19" i="26"/>
  <c r="L19" i="26"/>
  <c r="I19" i="26"/>
  <c r="F19" i="26"/>
  <c r="E19" i="26"/>
  <c r="D19" i="26"/>
  <c r="AP18" i="26"/>
  <c r="AM18" i="26"/>
  <c r="AJ18" i="26"/>
  <c r="AG18" i="26"/>
  <c r="AD18" i="26"/>
  <c r="AA18" i="26"/>
  <c r="X18" i="26"/>
  <c r="U18" i="26"/>
  <c r="R18" i="26"/>
  <c r="O18" i="26"/>
  <c r="L18" i="26"/>
  <c r="I18" i="26"/>
  <c r="F18" i="26"/>
  <c r="E18" i="26"/>
  <c r="D18" i="26"/>
  <c r="AR17" i="26"/>
  <c r="AQ17" i="26"/>
  <c r="AP17" i="26" s="1"/>
  <c r="AO17" i="26"/>
  <c r="AN17" i="26"/>
  <c r="AL17" i="26"/>
  <c r="AK17" i="26"/>
  <c r="AI17" i="26"/>
  <c r="AH17" i="26"/>
  <c r="AF17" i="26"/>
  <c r="AE17" i="26"/>
  <c r="AC17" i="26"/>
  <c r="AB17" i="26"/>
  <c r="AA17" i="26"/>
  <c r="Z17" i="26"/>
  <c r="Y17" i="26"/>
  <c r="W17" i="26"/>
  <c r="V17" i="26"/>
  <c r="T17" i="26"/>
  <c r="S17" i="26"/>
  <c r="Q17" i="26"/>
  <c r="P17" i="26"/>
  <c r="N17" i="26"/>
  <c r="M17" i="26"/>
  <c r="K17" i="26"/>
  <c r="J17" i="26"/>
  <c r="H17" i="26"/>
  <c r="F17" i="26" s="1"/>
  <c r="G17" i="26"/>
  <c r="AR16" i="26"/>
  <c r="AQ16" i="26"/>
  <c r="AP16" i="26" s="1"/>
  <c r="AO16" i="26"/>
  <c r="AN16" i="26"/>
  <c r="AL16" i="26"/>
  <c r="AK16" i="26"/>
  <c r="AJ16" i="26" s="1"/>
  <c r="AI16" i="26"/>
  <c r="AG16" i="26" s="1"/>
  <c r="AH16" i="26"/>
  <c r="AF16" i="26"/>
  <c r="AE16" i="26"/>
  <c r="AC16" i="26"/>
  <c r="AB16" i="26"/>
  <c r="Z16" i="26"/>
  <c r="X16" i="26" s="1"/>
  <c r="Y16" i="26"/>
  <c r="W16" i="26"/>
  <c r="V16" i="26"/>
  <c r="U16" i="26" s="1"/>
  <c r="T16" i="26"/>
  <c r="S16" i="26"/>
  <c r="Q16" i="26"/>
  <c r="P16" i="26"/>
  <c r="N16" i="26"/>
  <c r="M16" i="26"/>
  <c r="K16" i="26"/>
  <c r="J16" i="26"/>
  <c r="H16" i="26"/>
  <c r="G16" i="26"/>
  <c r="AP14" i="26"/>
  <c r="AM14" i="26"/>
  <c r="AJ14" i="26"/>
  <c r="AG14" i="26"/>
  <c r="AD14" i="26"/>
  <c r="AA14" i="26"/>
  <c r="X14" i="26"/>
  <c r="U14" i="26"/>
  <c r="R14" i="26"/>
  <c r="O14" i="26"/>
  <c r="L14" i="26"/>
  <c r="I14" i="26"/>
  <c r="F14" i="26"/>
  <c r="E14" i="26"/>
  <c r="D14" i="26"/>
  <c r="AP13" i="26"/>
  <c r="AM13" i="26"/>
  <c r="AJ13" i="26"/>
  <c r="AG13" i="26"/>
  <c r="AD13" i="26"/>
  <c r="AA13" i="26"/>
  <c r="X13" i="26"/>
  <c r="U13" i="26"/>
  <c r="R13" i="26"/>
  <c r="O13" i="26"/>
  <c r="L13" i="26"/>
  <c r="I13" i="26"/>
  <c r="F13" i="26"/>
  <c r="E13" i="26"/>
  <c r="D13" i="26"/>
  <c r="C13" i="26" s="1"/>
  <c r="AP12" i="26"/>
  <c r="AM12" i="26"/>
  <c r="AJ12" i="26"/>
  <c r="AG12" i="26"/>
  <c r="AD12" i="26"/>
  <c r="AA12" i="26"/>
  <c r="X12" i="26"/>
  <c r="U12" i="26"/>
  <c r="R12" i="26"/>
  <c r="O12" i="26"/>
  <c r="L12" i="26"/>
  <c r="I12" i="26"/>
  <c r="F12" i="26"/>
  <c r="E12" i="26"/>
  <c r="C12" i="26" s="1"/>
  <c r="D12" i="26"/>
  <c r="K11" i="5"/>
  <c r="K7" i="5" s="1"/>
  <c r="J11" i="5"/>
  <c r="J7" i="5" s="1"/>
  <c r="I11" i="5"/>
  <c r="I7" i="5" s="1"/>
  <c r="H11" i="5"/>
  <c r="H7" i="5" s="1"/>
  <c r="G11" i="5"/>
  <c r="G7" i="5" s="1"/>
  <c r="F11" i="5"/>
  <c r="F7" i="5" s="1"/>
  <c r="E11" i="5"/>
  <c r="E7" i="5" s="1"/>
  <c r="D11" i="5"/>
  <c r="D7" i="5" s="1"/>
  <c r="C11" i="5"/>
  <c r="AA11" i="17"/>
  <c r="F39" i="5"/>
  <c r="F35" i="5" s="1"/>
  <c r="O13" i="17"/>
  <c r="X13" i="17"/>
  <c r="AA13" i="17"/>
  <c r="O12" i="17"/>
  <c r="X12" i="17"/>
  <c r="AA12" i="17"/>
  <c r="O11" i="17"/>
  <c r="X11" i="17"/>
  <c r="AG15" i="17"/>
  <c r="K14" i="19"/>
  <c r="J14" i="19"/>
  <c r="I14" i="19"/>
  <c r="H14" i="19"/>
  <c r="G14" i="19"/>
  <c r="E14" i="19" s="1"/>
  <c r="F14" i="19"/>
  <c r="D14" i="19" s="1"/>
  <c r="C14" i="19" s="1"/>
  <c r="AF15" i="17"/>
  <c r="AE15" i="17"/>
  <c r="AC15" i="17"/>
  <c r="AB15" i="17"/>
  <c r="Z15" i="17"/>
  <c r="X15" i="17" s="1"/>
  <c r="Y15" i="17"/>
  <c r="W15" i="17"/>
  <c r="V15" i="17"/>
  <c r="Q15" i="17"/>
  <c r="P15" i="17"/>
  <c r="N15" i="17"/>
  <c r="M15" i="17"/>
  <c r="L15" i="17" s="1"/>
  <c r="H15" i="17"/>
  <c r="F15" i="17" s="1"/>
  <c r="G15" i="17"/>
  <c r="AD12" i="15"/>
  <c r="AC12" i="15"/>
  <c r="AB12" i="15"/>
  <c r="AA12" i="15"/>
  <c r="Y12" i="15"/>
  <c r="X12" i="15"/>
  <c r="V12" i="15"/>
  <c r="U12" i="15"/>
  <c r="T12" i="15"/>
  <c r="S12" i="15"/>
  <c r="R12" i="15"/>
  <c r="Q12" i="15"/>
  <c r="P12" i="15"/>
  <c r="O12" i="15"/>
  <c r="K12" i="15"/>
  <c r="J12" i="15"/>
  <c r="H12" i="15"/>
  <c r="G12" i="15"/>
  <c r="N38" i="5"/>
  <c r="AF16" i="17"/>
  <c r="N42" i="5"/>
  <c r="N43" i="5"/>
  <c r="N44" i="5"/>
  <c r="N45" i="5"/>
  <c r="N46" i="5"/>
  <c r="N37" i="5"/>
  <c r="M38" i="5"/>
  <c r="M42" i="5"/>
  <c r="L42" i="5"/>
  <c r="M43" i="5"/>
  <c r="L43" i="5" s="1"/>
  <c r="M44" i="5"/>
  <c r="L44" i="5" s="1"/>
  <c r="M45" i="5"/>
  <c r="L45" i="5" s="1"/>
  <c r="M47" i="5"/>
  <c r="L47" i="5" s="1"/>
  <c r="M37" i="5"/>
  <c r="L37" i="5" s="1"/>
  <c r="B43" i="5"/>
  <c r="B44" i="5"/>
  <c r="B45" i="5"/>
  <c r="B46" i="5"/>
  <c r="G39" i="5"/>
  <c r="G35" i="5" s="1"/>
  <c r="H39" i="5"/>
  <c r="H35" i="5" s="1"/>
  <c r="I39" i="5"/>
  <c r="I35" i="5" s="1"/>
  <c r="J39" i="5"/>
  <c r="K39" i="5"/>
  <c r="K35" i="5" s="1"/>
  <c r="O39" i="5"/>
  <c r="O35" i="5" s="1"/>
  <c r="P39" i="5"/>
  <c r="P35" i="5" s="1"/>
  <c r="Q39" i="5"/>
  <c r="Q35" i="5" s="1"/>
  <c r="R39" i="5"/>
  <c r="R35" i="5" s="1"/>
  <c r="S39" i="5"/>
  <c r="S35" i="5" s="1"/>
  <c r="T39" i="5"/>
  <c r="B14" i="5"/>
  <c r="B10" i="5"/>
  <c r="B15" i="5"/>
  <c r="B16" i="5"/>
  <c r="B17" i="5"/>
  <c r="B18" i="5"/>
  <c r="B19" i="5"/>
  <c r="B9" i="5"/>
  <c r="C7" i="5"/>
  <c r="E11" i="19"/>
  <c r="E12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5" i="19"/>
  <c r="E36" i="19"/>
  <c r="E38" i="19"/>
  <c r="C38" i="19" s="1"/>
  <c r="E39" i="19"/>
  <c r="E40" i="19"/>
  <c r="E41" i="19"/>
  <c r="E43" i="19"/>
  <c r="E45" i="19"/>
  <c r="E46" i="19"/>
  <c r="C46" i="19" s="1"/>
  <c r="E48" i="19"/>
  <c r="C48" i="19" s="1"/>
  <c r="E49" i="19"/>
  <c r="E50" i="19"/>
  <c r="E52" i="19"/>
  <c r="E53" i="19"/>
  <c r="E33" i="19"/>
  <c r="E54" i="19"/>
  <c r="E56" i="19"/>
  <c r="E57" i="19"/>
  <c r="E59" i="19"/>
  <c r="C59" i="19" s="1"/>
  <c r="E60" i="19"/>
  <c r="E62" i="19"/>
  <c r="E64" i="19"/>
  <c r="D11" i="19"/>
  <c r="D12" i="19"/>
  <c r="D16" i="19"/>
  <c r="C16" i="19" s="1"/>
  <c r="D17" i="19"/>
  <c r="C17" i="19" s="1"/>
  <c r="D18" i="19"/>
  <c r="C18" i="19" s="1"/>
  <c r="D19" i="19"/>
  <c r="D20" i="19"/>
  <c r="D21" i="19"/>
  <c r="D22" i="19"/>
  <c r="D23" i="19"/>
  <c r="D24" i="19"/>
  <c r="C24" i="19" s="1"/>
  <c r="D25" i="19"/>
  <c r="C25" i="19" s="1"/>
  <c r="D26" i="19"/>
  <c r="D27" i="19"/>
  <c r="D28" i="19"/>
  <c r="C28" i="19" s="1"/>
  <c r="D29" i="19"/>
  <c r="C29" i="19" s="1"/>
  <c r="D30" i="19"/>
  <c r="D31" i="19"/>
  <c r="D32" i="19"/>
  <c r="D35" i="19"/>
  <c r="C35" i="19" s="1"/>
  <c r="D36" i="19"/>
  <c r="C36" i="19" s="1"/>
  <c r="D38" i="19"/>
  <c r="D39" i="19"/>
  <c r="C39" i="19" s="1"/>
  <c r="D40" i="19"/>
  <c r="D41" i="19"/>
  <c r="C41" i="19" s="1"/>
  <c r="D43" i="19"/>
  <c r="C43" i="19" s="1"/>
  <c r="D45" i="19"/>
  <c r="D46" i="19"/>
  <c r="D48" i="19"/>
  <c r="D49" i="19"/>
  <c r="D50" i="19"/>
  <c r="C50" i="19"/>
  <c r="D52" i="19"/>
  <c r="C52" i="19" s="1"/>
  <c r="D53" i="19"/>
  <c r="C53" i="19" s="1"/>
  <c r="D33" i="19"/>
  <c r="D54" i="19"/>
  <c r="D56" i="19"/>
  <c r="D57" i="19"/>
  <c r="D59" i="19"/>
  <c r="D60" i="19"/>
  <c r="C60" i="19" s="1"/>
  <c r="D62" i="19"/>
  <c r="C62" i="19" s="1"/>
  <c r="D64" i="19"/>
  <c r="C64" i="19" s="1"/>
  <c r="E10" i="19"/>
  <c r="D10" i="19"/>
  <c r="F63" i="19"/>
  <c r="G63" i="19"/>
  <c r="H63" i="19"/>
  <c r="I63" i="19"/>
  <c r="J63" i="19"/>
  <c r="K63" i="19"/>
  <c r="F61" i="19"/>
  <c r="G61" i="19"/>
  <c r="H61" i="19"/>
  <c r="D61" i="19" s="1"/>
  <c r="I61" i="19"/>
  <c r="J61" i="19"/>
  <c r="K61" i="19"/>
  <c r="F58" i="19"/>
  <c r="G58" i="19"/>
  <c r="H58" i="19"/>
  <c r="I58" i="19"/>
  <c r="E58" i="19" s="1"/>
  <c r="J58" i="19"/>
  <c r="K58" i="19"/>
  <c r="F55" i="19"/>
  <c r="D55" i="19" s="1"/>
  <c r="G55" i="19"/>
  <c r="H55" i="19"/>
  <c r="I55" i="19"/>
  <c r="J55" i="19"/>
  <c r="K55" i="19"/>
  <c r="F51" i="19"/>
  <c r="G51" i="19"/>
  <c r="H51" i="19"/>
  <c r="I51" i="19"/>
  <c r="E51" i="19" s="1"/>
  <c r="J51" i="19"/>
  <c r="K51" i="19"/>
  <c r="F44" i="19"/>
  <c r="G44" i="19"/>
  <c r="H44" i="19"/>
  <c r="I44" i="19"/>
  <c r="J44" i="19"/>
  <c r="K44" i="19"/>
  <c r="F42" i="19"/>
  <c r="G42" i="19"/>
  <c r="H42" i="19"/>
  <c r="D42" i="19" s="1"/>
  <c r="I42" i="19"/>
  <c r="J42" i="19"/>
  <c r="K42" i="19"/>
  <c r="F37" i="19"/>
  <c r="G37" i="19"/>
  <c r="H37" i="19"/>
  <c r="I37" i="19"/>
  <c r="J37" i="19"/>
  <c r="K37" i="19"/>
  <c r="F34" i="19"/>
  <c r="G34" i="19"/>
  <c r="H34" i="19"/>
  <c r="H8" i="19" s="1"/>
  <c r="I34" i="19"/>
  <c r="J34" i="19"/>
  <c r="K34" i="19"/>
  <c r="F15" i="19"/>
  <c r="G15" i="19"/>
  <c r="H15" i="19"/>
  <c r="I15" i="19"/>
  <c r="J15" i="19"/>
  <c r="K15" i="19"/>
  <c r="T12" i="17"/>
  <c r="T13" i="17"/>
  <c r="T17" i="17"/>
  <c r="T18" i="17"/>
  <c r="T19" i="17"/>
  <c r="T20" i="17"/>
  <c r="T21" i="17"/>
  <c r="T22" i="17"/>
  <c r="T23" i="17"/>
  <c r="T24" i="17"/>
  <c r="T25" i="17"/>
  <c r="R25" i="17" s="1"/>
  <c r="T26" i="17"/>
  <c r="T27" i="17"/>
  <c r="T28" i="17"/>
  <c r="T29" i="17"/>
  <c r="T30" i="17"/>
  <c r="R30" i="17" s="1"/>
  <c r="T31" i="17"/>
  <c r="T32" i="17"/>
  <c r="T33" i="17"/>
  <c r="T36" i="17"/>
  <c r="T37" i="17"/>
  <c r="T39" i="17"/>
  <c r="T40" i="17"/>
  <c r="T41" i="17"/>
  <c r="T42" i="17"/>
  <c r="T44" i="17"/>
  <c r="E44" i="17" s="1"/>
  <c r="T46" i="17"/>
  <c r="T47" i="17"/>
  <c r="R47" i="17" s="1"/>
  <c r="T49" i="17"/>
  <c r="T50" i="17"/>
  <c r="T51" i="17"/>
  <c r="T53" i="17"/>
  <c r="T54" i="17"/>
  <c r="T34" i="17"/>
  <c r="T55" i="17"/>
  <c r="T57" i="17"/>
  <c r="T58" i="17"/>
  <c r="T60" i="17"/>
  <c r="T61" i="17"/>
  <c r="T63" i="17"/>
  <c r="T65" i="17"/>
  <c r="S12" i="17"/>
  <c r="S13" i="17"/>
  <c r="R13" i="17" s="1"/>
  <c r="S17" i="17"/>
  <c r="S18" i="17"/>
  <c r="S19" i="17"/>
  <c r="S20" i="17"/>
  <c r="S21" i="17"/>
  <c r="S22" i="17"/>
  <c r="S23" i="17"/>
  <c r="S24" i="17"/>
  <c r="R24" i="17" s="1"/>
  <c r="S25" i="17"/>
  <c r="S26" i="17"/>
  <c r="S27" i="17"/>
  <c r="S28" i="17"/>
  <c r="S29" i="17"/>
  <c r="S30" i="17"/>
  <c r="S31" i="17"/>
  <c r="S32" i="17"/>
  <c r="S33" i="17"/>
  <c r="S36" i="17"/>
  <c r="S37" i="17"/>
  <c r="R37" i="17" s="1"/>
  <c r="S39" i="17"/>
  <c r="S40" i="17"/>
  <c r="S41" i="17"/>
  <c r="S42" i="17"/>
  <c r="R42" i="17" s="1"/>
  <c r="S44" i="17"/>
  <c r="R44" i="17" s="1"/>
  <c r="S46" i="17"/>
  <c r="S47" i="17"/>
  <c r="S49" i="17"/>
  <c r="R49" i="17" s="1"/>
  <c r="S50" i="17"/>
  <c r="S51" i="17"/>
  <c r="S53" i="17"/>
  <c r="S54" i="17"/>
  <c r="S34" i="17"/>
  <c r="S55" i="17"/>
  <c r="S57" i="17"/>
  <c r="S58" i="17"/>
  <c r="S60" i="17"/>
  <c r="S61" i="17"/>
  <c r="S63" i="17"/>
  <c r="S65" i="17"/>
  <c r="R65" i="17" s="1"/>
  <c r="T11" i="17"/>
  <c r="S11" i="17"/>
  <c r="K12" i="17"/>
  <c r="K13" i="17"/>
  <c r="K17" i="17"/>
  <c r="K18" i="17"/>
  <c r="K19" i="17"/>
  <c r="K20" i="17"/>
  <c r="E20" i="17" s="1"/>
  <c r="K21" i="17"/>
  <c r="I21" i="17" s="1"/>
  <c r="K22" i="17"/>
  <c r="K23" i="17"/>
  <c r="E23" i="17" s="1"/>
  <c r="K24" i="17"/>
  <c r="K25" i="17"/>
  <c r="K26" i="17"/>
  <c r="K27" i="17"/>
  <c r="K28" i="17"/>
  <c r="K29" i="17"/>
  <c r="K30" i="17"/>
  <c r="I30" i="17" s="1"/>
  <c r="K31" i="17"/>
  <c r="E31" i="17" s="1"/>
  <c r="K32" i="17"/>
  <c r="K33" i="17"/>
  <c r="K36" i="17"/>
  <c r="K37" i="17"/>
  <c r="E37" i="17" s="1"/>
  <c r="K39" i="17"/>
  <c r="K40" i="17"/>
  <c r="I40" i="17" s="1"/>
  <c r="K41" i="17"/>
  <c r="K42" i="17"/>
  <c r="K44" i="17"/>
  <c r="K46" i="17"/>
  <c r="K47" i="17"/>
  <c r="K49" i="17"/>
  <c r="E49" i="17" s="1"/>
  <c r="K50" i="17"/>
  <c r="K51" i="17"/>
  <c r="K53" i="17"/>
  <c r="K54" i="17"/>
  <c r="K34" i="17"/>
  <c r="K55" i="17"/>
  <c r="K57" i="17"/>
  <c r="K58" i="17"/>
  <c r="K60" i="17"/>
  <c r="K61" i="17"/>
  <c r="K63" i="17"/>
  <c r="K65" i="17"/>
  <c r="E65" i="17" s="1"/>
  <c r="J12" i="17"/>
  <c r="J13" i="17"/>
  <c r="J17" i="17"/>
  <c r="J18" i="17"/>
  <c r="J19" i="17"/>
  <c r="J20" i="17"/>
  <c r="I20" i="17" s="1"/>
  <c r="J21" i="17"/>
  <c r="J22" i="17"/>
  <c r="J23" i="17"/>
  <c r="J24" i="17"/>
  <c r="J25" i="17"/>
  <c r="J26" i="17"/>
  <c r="J27" i="17"/>
  <c r="J28" i="17"/>
  <c r="I28" i="17" s="1"/>
  <c r="J29" i="17"/>
  <c r="J30" i="17"/>
  <c r="D30" i="17" s="1"/>
  <c r="J31" i="17"/>
  <c r="I31" i="17" s="1"/>
  <c r="J32" i="17"/>
  <c r="J33" i="17"/>
  <c r="J36" i="17"/>
  <c r="D36" i="17" s="1"/>
  <c r="J37" i="17"/>
  <c r="I37" i="17" s="1"/>
  <c r="J39" i="17"/>
  <c r="J40" i="17"/>
  <c r="J41" i="17"/>
  <c r="J42" i="17"/>
  <c r="J44" i="17"/>
  <c r="J46" i="17"/>
  <c r="J47" i="17"/>
  <c r="J49" i="17"/>
  <c r="I49" i="17" s="1"/>
  <c r="J50" i="17"/>
  <c r="J51" i="17"/>
  <c r="J53" i="17"/>
  <c r="J54" i="17"/>
  <c r="I54" i="17" s="1"/>
  <c r="J34" i="17"/>
  <c r="J55" i="17"/>
  <c r="J57" i="17"/>
  <c r="J58" i="17"/>
  <c r="J60" i="17"/>
  <c r="D60" i="17" s="1"/>
  <c r="J61" i="17"/>
  <c r="J63" i="17"/>
  <c r="D63" i="17"/>
  <c r="J65" i="17"/>
  <c r="I65" i="17" s="1"/>
  <c r="K11" i="17"/>
  <c r="I11" i="17" s="1"/>
  <c r="J11" i="17"/>
  <c r="AD12" i="17"/>
  <c r="AD13" i="17"/>
  <c r="AD17" i="17"/>
  <c r="AD18" i="17"/>
  <c r="AD19" i="17"/>
  <c r="AD20" i="17"/>
  <c r="AD21" i="17"/>
  <c r="AD22" i="17"/>
  <c r="AD23" i="17"/>
  <c r="AD24" i="17"/>
  <c r="AD25" i="17"/>
  <c r="AD26" i="17"/>
  <c r="AD27" i="17"/>
  <c r="AD28" i="17"/>
  <c r="AD29" i="17"/>
  <c r="AD30" i="17"/>
  <c r="AD31" i="17"/>
  <c r="AD32" i="17"/>
  <c r="AD33" i="17"/>
  <c r="AD36" i="17"/>
  <c r="AD37" i="17"/>
  <c r="AD39" i="17"/>
  <c r="AD40" i="17"/>
  <c r="AD41" i="17"/>
  <c r="AD42" i="17"/>
  <c r="AD44" i="17"/>
  <c r="AD46" i="17"/>
  <c r="AD47" i="17"/>
  <c r="AD49" i="17"/>
  <c r="AD50" i="17"/>
  <c r="AD51" i="17"/>
  <c r="AD53" i="17"/>
  <c r="AD54" i="17"/>
  <c r="AD34" i="17"/>
  <c r="AD55" i="17"/>
  <c r="AD57" i="17"/>
  <c r="AD58" i="17"/>
  <c r="AD60" i="17"/>
  <c r="AD61" i="17"/>
  <c r="AD63" i="17"/>
  <c r="AD65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6" i="17"/>
  <c r="AA37" i="17"/>
  <c r="AA39" i="17"/>
  <c r="AA40" i="17"/>
  <c r="AA41" i="17"/>
  <c r="AA42" i="17"/>
  <c r="AA44" i="17"/>
  <c r="AA46" i="17"/>
  <c r="AA47" i="17"/>
  <c r="AA49" i="17"/>
  <c r="AA50" i="17"/>
  <c r="AA51" i="17"/>
  <c r="AA53" i="17"/>
  <c r="AA54" i="17"/>
  <c r="AA34" i="17"/>
  <c r="AA55" i="17"/>
  <c r="AA57" i="17"/>
  <c r="AA58" i="17"/>
  <c r="AA60" i="17"/>
  <c r="AA61" i="17"/>
  <c r="AA63" i="17"/>
  <c r="AA65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X30" i="17"/>
  <c r="X31" i="17"/>
  <c r="X32" i="17"/>
  <c r="X33" i="17"/>
  <c r="X36" i="17"/>
  <c r="X37" i="17"/>
  <c r="X39" i="17"/>
  <c r="X40" i="17"/>
  <c r="X41" i="17"/>
  <c r="X42" i="17"/>
  <c r="X44" i="17"/>
  <c r="X46" i="17"/>
  <c r="X47" i="17"/>
  <c r="X49" i="17"/>
  <c r="X50" i="17"/>
  <c r="X51" i="17"/>
  <c r="X53" i="17"/>
  <c r="X54" i="17"/>
  <c r="X34" i="17"/>
  <c r="X55" i="17"/>
  <c r="X57" i="17"/>
  <c r="X58" i="17"/>
  <c r="X60" i="17"/>
  <c r="X61" i="17"/>
  <c r="X63" i="17"/>
  <c r="X65" i="17"/>
  <c r="U12" i="17"/>
  <c r="U13" i="17"/>
  <c r="U17" i="17"/>
  <c r="U18" i="17"/>
  <c r="U19" i="17"/>
  <c r="U20" i="17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6" i="17"/>
  <c r="U37" i="17"/>
  <c r="U39" i="17"/>
  <c r="U40" i="17"/>
  <c r="U41" i="17"/>
  <c r="U42" i="17"/>
  <c r="U44" i="17"/>
  <c r="U46" i="17"/>
  <c r="U47" i="17"/>
  <c r="U49" i="17"/>
  <c r="U50" i="17"/>
  <c r="U51" i="17"/>
  <c r="U53" i="17"/>
  <c r="U54" i="17"/>
  <c r="U34" i="17"/>
  <c r="U55" i="17"/>
  <c r="U57" i="17"/>
  <c r="U58" i="17"/>
  <c r="U60" i="17"/>
  <c r="U61" i="17"/>
  <c r="U63" i="17"/>
  <c r="U65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6" i="17"/>
  <c r="O37" i="17"/>
  <c r="O39" i="17"/>
  <c r="O40" i="17"/>
  <c r="O41" i="17"/>
  <c r="O42" i="17"/>
  <c r="O44" i="17"/>
  <c r="O46" i="17"/>
  <c r="O47" i="17"/>
  <c r="O49" i="17"/>
  <c r="O50" i="17"/>
  <c r="O51" i="17"/>
  <c r="O53" i="17"/>
  <c r="O54" i="17"/>
  <c r="O34" i="17"/>
  <c r="O55" i="17"/>
  <c r="O57" i="17"/>
  <c r="O58" i="17"/>
  <c r="O60" i="17"/>
  <c r="O61" i="17"/>
  <c r="O63" i="17"/>
  <c r="O65" i="17"/>
  <c r="L12" i="17"/>
  <c r="L13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6" i="17"/>
  <c r="L37" i="17"/>
  <c r="L39" i="17"/>
  <c r="L40" i="17"/>
  <c r="L41" i="17"/>
  <c r="L42" i="17"/>
  <c r="L44" i="17"/>
  <c r="L46" i="17"/>
  <c r="L47" i="17"/>
  <c r="L49" i="17"/>
  <c r="L50" i="17"/>
  <c r="L51" i="17"/>
  <c r="L53" i="17"/>
  <c r="L54" i="17"/>
  <c r="L34" i="17"/>
  <c r="L55" i="17"/>
  <c r="L57" i="17"/>
  <c r="L58" i="17"/>
  <c r="L60" i="17"/>
  <c r="L61" i="17"/>
  <c r="L63" i="17"/>
  <c r="L65" i="17"/>
  <c r="F12" i="17"/>
  <c r="F13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6" i="17"/>
  <c r="F37" i="17"/>
  <c r="F39" i="17"/>
  <c r="F40" i="17"/>
  <c r="F41" i="17"/>
  <c r="F42" i="17"/>
  <c r="F44" i="17"/>
  <c r="F46" i="17"/>
  <c r="F47" i="17"/>
  <c r="F49" i="17"/>
  <c r="F50" i="17"/>
  <c r="F51" i="17"/>
  <c r="F53" i="17"/>
  <c r="F54" i="17"/>
  <c r="F34" i="17"/>
  <c r="F55" i="17"/>
  <c r="F57" i="17"/>
  <c r="F58" i="17"/>
  <c r="F60" i="17"/>
  <c r="F61" i="17"/>
  <c r="F63" i="17"/>
  <c r="F65" i="17"/>
  <c r="AD11" i="17"/>
  <c r="U11" i="17"/>
  <c r="L11" i="17"/>
  <c r="F11" i="17"/>
  <c r="G64" i="17"/>
  <c r="H64" i="17"/>
  <c r="M64" i="17"/>
  <c r="N64" i="17"/>
  <c r="L64" i="17" s="1"/>
  <c r="P64" i="17"/>
  <c r="J64" i="17" s="1"/>
  <c r="Q64" i="17"/>
  <c r="V64" i="17"/>
  <c r="W64" i="17"/>
  <c r="U64" i="17" s="1"/>
  <c r="Y64" i="17"/>
  <c r="X64" i="17" s="1"/>
  <c r="Z64" i="17"/>
  <c r="AB64" i="17"/>
  <c r="AC64" i="17"/>
  <c r="AE64" i="17"/>
  <c r="AF64" i="17"/>
  <c r="AG64" i="17"/>
  <c r="G62" i="17"/>
  <c r="F62" i="17" s="1"/>
  <c r="H62" i="17"/>
  <c r="M62" i="17"/>
  <c r="N62" i="17"/>
  <c r="P62" i="17"/>
  <c r="J62" i="17" s="1"/>
  <c r="Q62" i="17"/>
  <c r="O62" i="17" s="1"/>
  <c r="V62" i="17"/>
  <c r="S62" i="17" s="1"/>
  <c r="W62" i="17"/>
  <c r="Y62" i="17"/>
  <c r="X62" i="17" s="1"/>
  <c r="Z62" i="17"/>
  <c r="AB62" i="17"/>
  <c r="AA62" i="17" s="1"/>
  <c r="AC62" i="17"/>
  <c r="AE62" i="17"/>
  <c r="AD62" i="17" s="1"/>
  <c r="AF62" i="17"/>
  <c r="AG62" i="17"/>
  <c r="G59" i="17"/>
  <c r="H59" i="17"/>
  <c r="M59" i="17"/>
  <c r="N59" i="17"/>
  <c r="P59" i="17"/>
  <c r="Q59" i="17"/>
  <c r="V59" i="17"/>
  <c r="W59" i="17"/>
  <c r="Y59" i="17"/>
  <c r="Z59" i="17"/>
  <c r="AB59" i="17"/>
  <c r="AC59" i="17"/>
  <c r="AE59" i="17"/>
  <c r="AF59" i="17"/>
  <c r="AG59" i="17"/>
  <c r="G56" i="17"/>
  <c r="H56" i="17"/>
  <c r="M56" i="17"/>
  <c r="N56" i="17"/>
  <c r="P56" i="17"/>
  <c r="Q56" i="17"/>
  <c r="V56" i="17"/>
  <c r="W56" i="17"/>
  <c r="Y56" i="17"/>
  <c r="Z56" i="17"/>
  <c r="AB56" i="17"/>
  <c r="AC56" i="17"/>
  <c r="AE56" i="17"/>
  <c r="AF56" i="17"/>
  <c r="AG56" i="17"/>
  <c r="G52" i="17"/>
  <c r="F52" i="17" s="1"/>
  <c r="H52" i="17"/>
  <c r="M52" i="17"/>
  <c r="N52" i="17"/>
  <c r="P52" i="17"/>
  <c r="Q52" i="17"/>
  <c r="V52" i="17"/>
  <c r="W52" i="17"/>
  <c r="Y52" i="17"/>
  <c r="Z52" i="17"/>
  <c r="AB52" i="17"/>
  <c r="AC52" i="17"/>
  <c r="AE52" i="17"/>
  <c r="AF52" i="17"/>
  <c r="AG52" i="17"/>
  <c r="G48" i="17"/>
  <c r="H48" i="17"/>
  <c r="M48" i="17"/>
  <c r="N48" i="17"/>
  <c r="P48" i="17"/>
  <c r="Q48" i="17"/>
  <c r="V48" i="17"/>
  <c r="W48" i="17"/>
  <c r="T48" i="17" s="1"/>
  <c r="Y48" i="17"/>
  <c r="X48" i="17" s="1"/>
  <c r="Z48" i="17"/>
  <c r="AB48" i="17"/>
  <c r="AC48" i="17"/>
  <c r="AE48" i="17"/>
  <c r="AF48" i="17"/>
  <c r="AG48" i="17"/>
  <c r="G45" i="17"/>
  <c r="H45" i="17"/>
  <c r="M45" i="17"/>
  <c r="N45" i="17"/>
  <c r="P45" i="17"/>
  <c r="Q45" i="17"/>
  <c r="K45" i="17" s="1"/>
  <c r="V45" i="17"/>
  <c r="W45" i="17"/>
  <c r="Y45" i="17"/>
  <c r="Z45" i="17"/>
  <c r="AB45" i="17"/>
  <c r="AA45" i="17" s="1"/>
  <c r="AC45" i="17"/>
  <c r="AE45" i="17"/>
  <c r="AF45" i="17"/>
  <c r="AG45" i="17"/>
  <c r="G43" i="17"/>
  <c r="H43" i="17"/>
  <c r="M43" i="17"/>
  <c r="J43" i="17" s="1"/>
  <c r="N43" i="17"/>
  <c r="K43" i="17" s="1"/>
  <c r="P43" i="17"/>
  <c r="Q43" i="17"/>
  <c r="O43" i="17" s="1"/>
  <c r="V43" i="17"/>
  <c r="U43" i="17" s="1"/>
  <c r="W43" i="17"/>
  <c r="Y43" i="17"/>
  <c r="Z43" i="17"/>
  <c r="AB43" i="17"/>
  <c r="AA43" i="17" s="1"/>
  <c r="AC43" i="17"/>
  <c r="AE43" i="17"/>
  <c r="AF43" i="17"/>
  <c r="AD43" i="17" s="1"/>
  <c r="AG43" i="17"/>
  <c r="G38" i="17"/>
  <c r="H38" i="17"/>
  <c r="M38" i="17"/>
  <c r="N38" i="17"/>
  <c r="P38" i="17"/>
  <c r="Q38" i="17"/>
  <c r="V38" i="17"/>
  <c r="U38" i="17" s="1"/>
  <c r="W38" i="17"/>
  <c r="Y38" i="17"/>
  <c r="Z38" i="17"/>
  <c r="X38" i="17" s="1"/>
  <c r="AB38" i="17"/>
  <c r="AC38" i="17"/>
  <c r="AE38" i="17"/>
  <c r="AF38" i="17"/>
  <c r="AG38" i="17"/>
  <c r="G35" i="17"/>
  <c r="H35" i="17"/>
  <c r="M35" i="17"/>
  <c r="N35" i="17"/>
  <c r="P35" i="17"/>
  <c r="Q35" i="17"/>
  <c r="V35" i="17"/>
  <c r="W35" i="17"/>
  <c r="Y35" i="17"/>
  <c r="Z35" i="17"/>
  <c r="AB35" i="17"/>
  <c r="AC35" i="17"/>
  <c r="AE35" i="17"/>
  <c r="AF35" i="17"/>
  <c r="AG35" i="17"/>
  <c r="G16" i="17"/>
  <c r="H16" i="17"/>
  <c r="M16" i="17"/>
  <c r="N16" i="17"/>
  <c r="L16" i="17" s="1"/>
  <c r="P16" i="17"/>
  <c r="O16" i="17" s="1"/>
  <c r="Q16" i="17"/>
  <c r="V16" i="17"/>
  <c r="U16" i="17"/>
  <c r="W16" i="17"/>
  <c r="Y16" i="17"/>
  <c r="Z16" i="17"/>
  <c r="AB16" i="17"/>
  <c r="AC16" i="17"/>
  <c r="AE16" i="17"/>
  <c r="AD16" i="17" s="1"/>
  <c r="AG16" i="17"/>
  <c r="Z14" i="15"/>
  <c r="W14" i="15" s="1"/>
  <c r="Z15" i="15"/>
  <c r="W15" i="15" s="1"/>
  <c r="Z16" i="15"/>
  <c r="W16" i="15" s="1"/>
  <c r="Z17" i="15"/>
  <c r="W17" i="15" s="1"/>
  <c r="Z18" i="15"/>
  <c r="W18" i="15" s="1"/>
  <c r="Z19" i="15"/>
  <c r="W19" i="15" s="1"/>
  <c r="Z20" i="15"/>
  <c r="W20" i="15" s="1"/>
  <c r="Z21" i="15"/>
  <c r="W21" i="15"/>
  <c r="Z22" i="15"/>
  <c r="W22" i="15" s="1"/>
  <c r="Z23" i="15"/>
  <c r="W23" i="15" s="1"/>
  <c r="Z24" i="15"/>
  <c r="W24" i="15" s="1"/>
  <c r="Z25" i="15"/>
  <c r="W25" i="15" s="1"/>
  <c r="Z26" i="15"/>
  <c r="W26" i="15" s="1"/>
  <c r="Z27" i="15"/>
  <c r="W27" i="15"/>
  <c r="Z28" i="15"/>
  <c r="W28" i="15" s="1"/>
  <c r="Z29" i="15"/>
  <c r="W29" i="15" s="1"/>
  <c r="Z30" i="15"/>
  <c r="W30" i="15" s="1"/>
  <c r="Z33" i="15"/>
  <c r="W33" i="15" s="1"/>
  <c r="Z34" i="15"/>
  <c r="W34" i="15" s="1"/>
  <c r="Z36" i="15"/>
  <c r="W36" i="15" s="1"/>
  <c r="Z37" i="15"/>
  <c r="W37" i="15" s="1"/>
  <c r="Z38" i="15"/>
  <c r="W38" i="15" s="1"/>
  <c r="Z39" i="15"/>
  <c r="W39" i="15" s="1"/>
  <c r="Z41" i="15"/>
  <c r="W41" i="15"/>
  <c r="Z43" i="15"/>
  <c r="W43" i="15" s="1"/>
  <c r="Z44" i="15"/>
  <c r="W44" i="15"/>
  <c r="Z46" i="15"/>
  <c r="W46" i="15" s="1"/>
  <c r="Z47" i="15"/>
  <c r="W47" i="15" s="1"/>
  <c r="Z48" i="15"/>
  <c r="W48" i="15" s="1"/>
  <c r="Z50" i="15"/>
  <c r="W50" i="15"/>
  <c r="Z51" i="15"/>
  <c r="W51" i="15" s="1"/>
  <c r="Z31" i="15"/>
  <c r="W31" i="15"/>
  <c r="Z52" i="15"/>
  <c r="W52" i="15" s="1"/>
  <c r="Z54" i="15"/>
  <c r="W54" i="15" s="1"/>
  <c r="Z55" i="15"/>
  <c r="W55" i="15" s="1"/>
  <c r="Z57" i="15"/>
  <c r="W57" i="15"/>
  <c r="Z58" i="15"/>
  <c r="W58" i="15" s="1"/>
  <c r="Z60" i="15"/>
  <c r="W60" i="15"/>
  <c r="Z62" i="15"/>
  <c r="W62" i="15" s="1"/>
  <c r="N16" i="15"/>
  <c r="N14" i="15"/>
  <c r="N15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3" i="15"/>
  <c r="N34" i="15"/>
  <c r="N36" i="15"/>
  <c r="N37" i="15"/>
  <c r="N38" i="15"/>
  <c r="N39" i="15"/>
  <c r="N41" i="15"/>
  <c r="N43" i="15"/>
  <c r="N44" i="15"/>
  <c r="N46" i="15"/>
  <c r="N47" i="15"/>
  <c r="N48" i="15"/>
  <c r="N50" i="15"/>
  <c r="N51" i="15"/>
  <c r="N31" i="15"/>
  <c r="N52" i="15"/>
  <c r="N54" i="15"/>
  <c r="N55" i="15"/>
  <c r="N57" i="15"/>
  <c r="N58" i="15"/>
  <c r="N60" i="15"/>
  <c r="N62" i="15"/>
  <c r="M14" i="15"/>
  <c r="D14" i="15" s="1"/>
  <c r="C14" i="15" s="1"/>
  <c r="M15" i="15"/>
  <c r="D15" i="15" s="1"/>
  <c r="C15" i="15" s="1"/>
  <c r="M16" i="15"/>
  <c r="M17" i="15"/>
  <c r="D17" i="15" s="1"/>
  <c r="C17" i="15" s="1"/>
  <c r="M18" i="15"/>
  <c r="D18" i="15" s="1"/>
  <c r="C18" i="15" s="1"/>
  <c r="M19" i="15"/>
  <c r="D19" i="15" s="1"/>
  <c r="C19" i="15" s="1"/>
  <c r="M20" i="15"/>
  <c r="D20" i="15" s="1"/>
  <c r="C20" i="15" s="1"/>
  <c r="M21" i="15"/>
  <c r="M22" i="15"/>
  <c r="M23" i="15"/>
  <c r="D23" i="15" s="1"/>
  <c r="C23" i="15" s="1"/>
  <c r="M24" i="15"/>
  <c r="D24" i="15" s="1"/>
  <c r="C24" i="15" s="1"/>
  <c r="M25" i="15"/>
  <c r="M26" i="15"/>
  <c r="D26" i="15" s="1"/>
  <c r="C26" i="15" s="1"/>
  <c r="M27" i="15"/>
  <c r="D27" i="15" s="1"/>
  <c r="C27" i="15" s="1"/>
  <c r="M28" i="15"/>
  <c r="D28" i="15" s="1"/>
  <c r="C28" i="15" s="1"/>
  <c r="M29" i="15"/>
  <c r="D29" i="15" s="1"/>
  <c r="C29" i="15" s="1"/>
  <c r="M30" i="15"/>
  <c r="D30" i="15" s="1"/>
  <c r="C30" i="15" s="1"/>
  <c r="M33" i="15"/>
  <c r="M34" i="15"/>
  <c r="L34" i="15"/>
  <c r="M36" i="15"/>
  <c r="M37" i="15"/>
  <c r="D37" i="15" s="1"/>
  <c r="C37" i="15" s="1"/>
  <c r="M38" i="15"/>
  <c r="M39" i="15"/>
  <c r="D39" i="15"/>
  <c r="C39" i="15" s="1"/>
  <c r="M41" i="15"/>
  <c r="M43" i="15"/>
  <c r="D43" i="15" s="1"/>
  <c r="C43" i="15" s="1"/>
  <c r="M44" i="15"/>
  <c r="M46" i="15"/>
  <c r="D46" i="15"/>
  <c r="C46" i="15" s="1"/>
  <c r="M47" i="15"/>
  <c r="L47" i="15" s="1"/>
  <c r="M48" i="15"/>
  <c r="D48" i="15" s="1"/>
  <c r="C48" i="15" s="1"/>
  <c r="M50" i="15"/>
  <c r="D50" i="15" s="1"/>
  <c r="C50" i="15" s="1"/>
  <c r="M51" i="15"/>
  <c r="M31" i="15"/>
  <c r="D31" i="15" s="1"/>
  <c r="C31" i="15" s="1"/>
  <c r="M52" i="15"/>
  <c r="D52" i="15" s="1"/>
  <c r="C52" i="15" s="1"/>
  <c r="M54" i="15"/>
  <c r="L54" i="15" s="1"/>
  <c r="M55" i="15"/>
  <c r="M57" i="15"/>
  <c r="M58" i="15"/>
  <c r="D58" i="15"/>
  <c r="C58" i="15" s="1"/>
  <c r="M60" i="15"/>
  <c r="D60" i="15"/>
  <c r="C60" i="15"/>
  <c r="M62" i="15"/>
  <c r="D62" i="15" s="1"/>
  <c r="C62" i="15" s="1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3" i="15"/>
  <c r="I34" i="15"/>
  <c r="I36" i="15"/>
  <c r="I37" i="15"/>
  <c r="I38" i="15"/>
  <c r="I39" i="15"/>
  <c r="I41" i="15"/>
  <c r="I43" i="15"/>
  <c r="I44" i="15"/>
  <c r="I46" i="15"/>
  <c r="I47" i="15"/>
  <c r="I48" i="15"/>
  <c r="I50" i="15"/>
  <c r="I51" i="15"/>
  <c r="I31" i="15"/>
  <c r="I52" i="15"/>
  <c r="I54" i="15"/>
  <c r="I55" i="15"/>
  <c r="I57" i="15"/>
  <c r="I58" i="15"/>
  <c r="I60" i="15"/>
  <c r="I62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3" i="15"/>
  <c r="F34" i="15"/>
  <c r="F36" i="15"/>
  <c r="F37" i="15"/>
  <c r="F38" i="15"/>
  <c r="F39" i="15"/>
  <c r="F41" i="15"/>
  <c r="F43" i="15"/>
  <c r="F44" i="15"/>
  <c r="F46" i="15"/>
  <c r="F47" i="15"/>
  <c r="F48" i="15"/>
  <c r="F50" i="15"/>
  <c r="F51" i="15"/>
  <c r="F31" i="15"/>
  <c r="F52" i="15"/>
  <c r="F54" i="15"/>
  <c r="F55" i="15"/>
  <c r="F57" i="15"/>
  <c r="F58" i="15"/>
  <c r="F60" i="15"/>
  <c r="F62" i="15"/>
  <c r="E61" i="15"/>
  <c r="G61" i="15"/>
  <c r="F61" i="15" s="1"/>
  <c r="H61" i="15"/>
  <c r="J61" i="15"/>
  <c r="K61" i="15"/>
  <c r="O61" i="15"/>
  <c r="P61" i="15"/>
  <c r="Q61" i="15"/>
  <c r="R61" i="15"/>
  <c r="S61" i="15"/>
  <c r="T61" i="15"/>
  <c r="U61" i="15"/>
  <c r="V61" i="15"/>
  <c r="X61" i="15"/>
  <c r="Y61" i="15"/>
  <c r="AA61" i="15"/>
  <c r="AB61" i="15"/>
  <c r="AC61" i="15"/>
  <c r="AD61" i="15"/>
  <c r="E59" i="15"/>
  <c r="G59" i="15"/>
  <c r="F59" i="15" s="1"/>
  <c r="H59" i="15"/>
  <c r="J59" i="15"/>
  <c r="I59" i="15" s="1"/>
  <c r="K59" i="15"/>
  <c r="O59" i="15"/>
  <c r="P59" i="15"/>
  <c r="Q59" i="15"/>
  <c r="R59" i="15"/>
  <c r="S59" i="15"/>
  <c r="T59" i="15"/>
  <c r="U59" i="15"/>
  <c r="V59" i="15"/>
  <c r="X59" i="15"/>
  <c r="Y59" i="15"/>
  <c r="AA59" i="15"/>
  <c r="AB59" i="15"/>
  <c r="AC59" i="15"/>
  <c r="AD59" i="15"/>
  <c r="E56" i="15"/>
  <c r="G56" i="15"/>
  <c r="F56" i="15" s="1"/>
  <c r="H56" i="15"/>
  <c r="K56" i="15"/>
  <c r="O56" i="15"/>
  <c r="P56" i="15"/>
  <c r="Q56" i="15"/>
  <c r="R56" i="15"/>
  <c r="S56" i="15"/>
  <c r="T56" i="15"/>
  <c r="U56" i="15"/>
  <c r="V56" i="15"/>
  <c r="X56" i="15"/>
  <c r="Y56" i="15"/>
  <c r="AA56" i="15"/>
  <c r="AB56" i="15"/>
  <c r="AC56" i="15"/>
  <c r="AD56" i="15"/>
  <c r="E53" i="15"/>
  <c r="G53" i="15"/>
  <c r="F53" i="15" s="1"/>
  <c r="H53" i="15"/>
  <c r="K53" i="15"/>
  <c r="O53" i="15"/>
  <c r="P53" i="15"/>
  <c r="Q53" i="15"/>
  <c r="R53" i="15"/>
  <c r="S53" i="15"/>
  <c r="T53" i="15"/>
  <c r="U53" i="15"/>
  <c r="V53" i="15"/>
  <c r="X53" i="15"/>
  <c r="Y53" i="15"/>
  <c r="AA53" i="15"/>
  <c r="AB53" i="15"/>
  <c r="AC53" i="15"/>
  <c r="AD53" i="15"/>
  <c r="E49" i="15"/>
  <c r="G49" i="15"/>
  <c r="H49" i="15"/>
  <c r="O49" i="15"/>
  <c r="P49" i="15"/>
  <c r="Q49" i="15"/>
  <c r="R49" i="15"/>
  <c r="S49" i="15"/>
  <c r="T49" i="15"/>
  <c r="U49" i="15"/>
  <c r="V49" i="15"/>
  <c r="X49" i="15"/>
  <c r="Y49" i="15"/>
  <c r="AA49" i="15"/>
  <c r="AB49" i="15"/>
  <c r="AC49" i="15"/>
  <c r="AD49" i="15"/>
  <c r="E45" i="15"/>
  <c r="G45" i="15"/>
  <c r="H45" i="15"/>
  <c r="O45" i="15"/>
  <c r="P45" i="15"/>
  <c r="Q45" i="15"/>
  <c r="R45" i="15"/>
  <c r="S45" i="15"/>
  <c r="T45" i="15"/>
  <c r="U45" i="15"/>
  <c r="V45" i="15"/>
  <c r="X45" i="15"/>
  <c r="Y45" i="15"/>
  <c r="AA45" i="15"/>
  <c r="AB45" i="15"/>
  <c r="AC45" i="15"/>
  <c r="AD45" i="15"/>
  <c r="E42" i="15"/>
  <c r="G42" i="15"/>
  <c r="H42" i="15"/>
  <c r="O42" i="15"/>
  <c r="P42" i="15"/>
  <c r="Q42" i="15"/>
  <c r="R42" i="15"/>
  <c r="S42" i="15"/>
  <c r="T42" i="15"/>
  <c r="U42" i="15"/>
  <c r="V42" i="15"/>
  <c r="X42" i="15"/>
  <c r="Y42" i="15"/>
  <c r="AA42" i="15"/>
  <c r="AB42" i="15"/>
  <c r="AC42" i="15"/>
  <c r="AD42" i="15"/>
  <c r="E40" i="15"/>
  <c r="G40" i="15"/>
  <c r="H40" i="15"/>
  <c r="O40" i="15"/>
  <c r="P40" i="15"/>
  <c r="Q40" i="15"/>
  <c r="R40" i="15"/>
  <c r="N40" i="15" s="1"/>
  <c r="S40" i="15"/>
  <c r="T40" i="15"/>
  <c r="U40" i="15"/>
  <c r="V40" i="15"/>
  <c r="X40" i="15"/>
  <c r="Y40" i="15"/>
  <c r="AA40" i="15"/>
  <c r="AB40" i="15"/>
  <c r="AC40" i="15"/>
  <c r="AD40" i="15"/>
  <c r="E35" i="15"/>
  <c r="G35" i="15"/>
  <c r="H35" i="15"/>
  <c r="O35" i="15"/>
  <c r="P35" i="15"/>
  <c r="N35" i="15" s="1"/>
  <c r="Q35" i="15"/>
  <c r="R35" i="15"/>
  <c r="S35" i="15"/>
  <c r="T35" i="15"/>
  <c r="U35" i="15"/>
  <c r="V35" i="15"/>
  <c r="X35" i="15"/>
  <c r="Y35" i="15"/>
  <c r="AA35" i="15"/>
  <c r="AB35" i="15"/>
  <c r="AC35" i="15"/>
  <c r="AD35" i="15"/>
  <c r="E32" i="15"/>
  <c r="G32" i="15"/>
  <c r="H32" i="15"/>
  <c r="O32" i="15"/>
  <c r="M32" i="15" s="1"/>
  <c r="P32" i="15"/>
  <c r="Q32" i="15"/>
  <c r="R32" i="15"/>
  <c r="S32" i="15"/>
  <c r="T32" i="15"/>
  <c r="U32" i="15"/>
  <c r="V32" i="15"/>
  <c r="X32" i="15"/>
  <c r="Y32" i="15"/>
  <c r="AA32" i="15"/>
  <c r="AB32" i="15"/>
  <c r="Z32" i="15"/>
  <c r="AC32" i="15"/>
  <c r="AD32" i="15"/>
  <c r="E13" i="15"/>
  <c r="G13" i="15"/>
  <c r="F13" i="15" s="1"/>
  <c r="H13" i="15"/>
  <c r="J13" i="15"/>
  <c r="K13" i="15"/>
  <c r="O13" i="15"/>
  <c r="P13" i="15"/>
  <c r="Q13" i="15"/>
  <c r="R13" i="15"/>
  <c r="S13" i="15"/>
  <c r="T13" i="15"/>
  <c r="U13" i="15"/>
  <c r="V13" i="15"/>
  <c r="X13" i="15"/>
  <c r="Y13" i="15"/>
  <c r="AA13" i="15"/>
  <c r="AB13" i="15"/>
  <c r="AC13" i="15"/>
  <c r="AD13" i="15"/>
  <c r="I40" i="15"/>
  <c r="D44" i="15"/>
  <c r="C44" i="15" s="1"/>
  <c r="O56" i="27"/>
  <c r="AG35" i="27"/>
  <c r="X12" i="27"/>
  <c r="F32" i="27"/>
  <c r="U42" i="27"/>
  <c r="F53" i="27"/>
  <c r="R59" i="27"/>
  <c r="R40" i="27"/>
  <c r="R45" i="27"/>
  <c r="L49" i="27"/>
  <c r="AJ49" i="27"/>
  <c r="X56" i="27"/>
  <c r="L63" i="26"/>
  <c r="AD17" i="26"/>
  <c r="X44" i="26"/>
  <c r="X49" i="26"/>
  <c r="X57" i="26"/>
  <c r="AD60" i="26"/>
  <c r="J48" i="17"/>
  <c r="D34" i="15"/>
  <c r="C34" i="15"/>
  <c r="I63" i="17"/>
  <c r="AJ53" i="27"/>
  <c r="D51" i="15"/>
  <c r="C51" i="15" s="1"/>
  <c r="AP63" i="26"/>
  <c r="E44" i="26"/>
  <c r="AG13" i="27"/>
  <c r="E53" i="27"/>
  <c r="AG44" i="26"/>
  <c r="E63" i="19"/>
  <c r="E61" i="19"/>
  <c r="C61" i="19" s="1"/>
  <c r="E42" i="19"/>
  <c r="F53" i="26"/>
  <c r="O40" i="27"/>
  <c r="D40" i="27"/>
  <c r="I42" i="27"/>
  <c r="F59" i="27"/>
  <c r="D59" i="27"/>
  <c r="AG32" i="27"/>
  <c r="R35" i="27"/>
  <c r="AJ56" i="27"/>
  <c r="AD59" i="27"/>
  <c r="O61" i="27"/>
  <c r="E40" i="27"/>
  <c r="AF10" i="27"/>
  <c r="E61" i="27"/>
  <c r="AF10" i="26"/>
  <c r="AJ49" i="26"/>
  <c r="AP57" i="26"/>
  <c r="AG65" i="26"/>
  <c r="AD13" i="27"/>
  <c r="R53" i="27"/>
  <c r="AD56" i="27"/>
  <c r="AJ60" i="26"/>
  <c r="AB10" i="27"/>
  <c r="AA32" i="27"/>
  <c r="X40" i="27"/>
  <c r="L45" i="27"/>
  <c r="F49" i="27"/>
  <c r="D49" i="27"/>
  <c r="AM59" i="27"/>
  <c r="I13" i="27"/>
  <c r="D36" i="15"/>
  <c r="C36" i="15" s="1"/>
  <c r="D38" i="15"/>
  <c r="C38" i="15" s="1"/>
  <c r="D47" i="15"/>
  <c r="C47" i="15" s="1"/>
  <c r="D41" i="15"/>
  <c r="C41" i="15" s="1"/>
  <c r="D22" i="17"/>
  <c r="C55" i="27"/>
  <c r="M10" i="27"/>
  <c r="AJ36" i="26"/>
  <c r="U39" i="26"/>
  <c r="K56" i="17"/>
  <c r="I22" i="17"/>
  <c r="R57" i="17"/>
  <c r="D57" i="17"/>
  <c r="D41" i="17"/>
  <c r="B38" i="5"/>
  <c r="F12" i="27"/>
  <c r="AM16" i="26"/>
  <c r="D11" i="17"/>
  <c r="L38" i="5"/>
  <c r="C30" i="19"/>
  <c r="AP12" i="27"/>
  <c r="C49" i="19"/>
  <c r="C21" i="19"/>
  <c r="C20" i="19"/>
  <c r="N10" i="27"/>
  <c r="R16" i="26"/>
  <c r="E53" i="26"/>
  <c r="F16" i="26"/>
  <c r="F35" i="15"/>
  <c r="I13" i="15"/>
  <c r="M59" i="15"/>
  <c r="L46" i="15"/>
  <c r="L44" i="15"/>
  <c r="I49" i="15"/>
  <c r="Z53" i="15"/>
  <c r="E27" i="17"/>
  <c r="R23" i="17"/>
  <c r="E32" i="17"/>
  <c r="B42" i="5"/>
  <c r="B47" i="5"/>
  <c r="B37" i="5"/>
  <c r="C33" i="19"/>
  <c r="C23" i="19"/>
  <c r="C31" i="19"/>
  <c r="C33" i="27"/>
  <c r="AC10" i="27"/>
  <c r="E56" i="27"/>
  <c r="J10" i="27"/>
  <c r="I35" i="27"/>
  <c r="Y10" i="26"/>
  <c r="C24" i="26"/>
  <c r="AA35" i="17" l="1"/>
  <c r="J16" i="17"/>
  <c r="F38" i="17"/>
  <c r="F43" i="17"/>
  <c r="S48" i="17"/>
  <c r="K52" i="17"/>
  <c r="J56" i="17"/>
  <c r="T43" i="17"/>
  <c r="K48" i="17"/>
  <c r="J52" i="17"/>
  <c r="I52" i="17" s="1"/>
  <c r="T56" i="17"/>
  <c r="D17" i="17"/>
  <c r="E57" i="17"/>
  <c r="E18" i="17"/>
  <c r="D61" i="17"/>
  <c r="E63" i="17"/>
  <c r="E53" i="17"/>
  <c r="E22" i="17"/>
  <c r="AD45" i="17"/>
  <c r="AD48" i="17"/>
  <c r="AA52" i="17"/>
  <c r="I34" i="17"/>
  <c r="I32" i="17"/>
  <c r="D13" i="17"/>
  <c r="R60" i="17"/>
  <c r="R50" i="17"/>
  <c r="D20" i="17"/>
  <c r="C20" i="17" s="1"/>
  <c r="E51" i="17"/>
  <c r="E40" i="17"/>
  <c r="E21" i="17"/>
  <c r="U15" i="17"/>
  <c r="L35" i="17"/>
  <c r="E24" i="17"/>
  <c r="E28" i="17"/>
  <c r="AF9" i="17"/>
  <c r="AD38" i="17"/>
  <c r="O35" i="17"/>
  <c r="F56" i="17"/>
  <c r="U59" i="17"/>
  <c r="T62" i="17"/>
  <c r="S64" i="17"/>
  <c r="D64" i="17" s="1"/>
  <c r="O59" i="17"/>
  <c r="AD64" i="17"/>
  <c r="O64" i="17"/>
  <c r="F12" i="15"/>
  <c r="G10" i="15"/>
  <c r="I56" i="17"/>
  <c r="L21" i="15"/>
  <c r="L39" i="15"/>
  <c r="U62" i="17"/>
  <c r="E15" i="19"/>
  <c r="E34" i="19"/>
  <c r="C34" i="19" s="1"/>
  <c r="E44" i="19"/>
  <c r="T35" i="5"/>
  <c r="N39" i="5"/>
  <c r="N35" i="5" s="1"/>
  <c r="AD53" i="26"/>
  <c r="AP61" i="27"/>
  <c r="X9" i="22"/>
  <c r="E41" i="22"/>
  <c r="K9" i="22"/>
  <c r="D54" i="15"/>
  <c r="C54" i="15" s="1"/>
  <c r="D57" i="15"/>
  <c r="C57" i="15" s="1"/>
  <c r="L57" i="15"/>
  <c r="R62" i="17"/>
  <c r="AG46" i="26"/>
  <c r="AG10" i="26" s="1"/>
  <c r="I49" i="26"/>
  <c r="U49" i="26"/>
  <c r="C51" i="26"/>
  <c r="D53" i="26"/>
  <c r="AA63" i="26"/>
  <c r="AM63" i="26"/>
  <c r="L53" i="27"/>
  <c r="C54" i="25"/>
  <c r="E8" i="25"/>
  <c r="D61" i="27"/>
  <c r="C61" i="27" s="1"/>
  <c r="F61" i="27"/>
  <c r="L55" i="15"/>
  <c r="D55" i="15"/>
  <c r="C55" i="15" s="1"/>
  <c r="AP60" i="26"/>
  <c r="F63" i="26"/>
  <c r="R63" i="26"/>
  <c r="L42" i="27"/>
  <c r="X45" i="27"/>
  <c r="X49" i="27"/>
  <c r="M42" i="15"/>
  <c r="D42" i="15" s="1"/>
  <c r="C42" i="15" s="1"/>
  <c r="S43" i="17"/>
  <c r="R43" i="17" s="1"/>
  <c r="X43" i="17"/>
  <c r="AA44" i="26"/>
  <c r="AB10" i="26"/>
  <c r="C42" i="19"/>
  <c r="D44" i="26"/>
  <c r="C44" i="26" s="1"/>
  <c r="N49" i="15"/>
  <c r="Z61" i="15"/>
  <c r="U45" i="17"/>
  <c r="I48" i="17"/>
  <c r="AD52" i="17"/>
  <c r="L59" i="17"/>
  <c r="C27" i="27"/>
  <c r="I44" i="17"/>
  <c r="D44" i="17"/>
  <c r="C44" i="17" s="1"/>
  <c r="AP36" i="26"/>
  <c r="AP10" i="26" s="1"/>
  <c r="AQ10" i="26"/>
  <c r="D34" i="19"/>
  <c r="AE10" i="27"/>
  <c r="F45" i="15"/>
  <c r="W53" i="15"/>
  <c r="Z56" i="15"/>
  <c r="L33" i="15"/>
  <c r="D33" i="15"/>
  <c r="C33" i="15" s="1"/>
  <c r="D25" i="17"/>
  <c r="I25" i="17"/>
  <c r="R40" i="17"/>
  <c r="R29" i="17"/>
  <c r="L16" i="26"/>
  <c r="F39" i="26"/>
  <c r="R39" i="26"/>
  <c r="U65" i="26"/>
  <c r="C63" i="17"/>
  <c r="I17" i="26"/>
  <c r="AM13" i="27"/>
  <c r="R39" i="22"/>
  <c r="I13" i="17"/>
  <c r="AH10" i="26"/>
  <c r="Z13" i="15"/>
  <c r="Z42" i="15"/>
  <c r="W42" i="15" s="1"/>
  <c r="Z59" i="15"/>
  <c r="N61" i="15"/>
  <c r="L60" i="15"/>
  <c r="L50" i="15"/>
  <c r="L38" i="15"/>
  <c r="AD35" i="17"/>
  <c r="J38" i="17"/>
  <c r="O45" i="17"/>
  <c r="AA56" i="17"/>
  <c r="L56" i="17"/>
  <c r="I41" i="17"/>
  <c r="D26" i="17"/>
  <c r="D18" i="17"/>
  <c r="C18" i="17" s="1"/>
  <c r="E58" i="17"/>
  <c r="C40" i="19"/>
  <c r="C12" i="19"/>
  <c r="I12" i="15"/>
  <c r="O16" i="26"/>
  <c r="AA16" i="26"/>
  <c r="X17" i="26"/>
  <c r="C25" i="26"/>
  <c r="C37" i="26"/>
  <c r="AJ46" i="26"/>
  <c r="C56" i="26"/>
  <c r="F60" i="26"/>
  <c r="AD63" i="26"/>
  <c r="AJ65" i="26"/>
  <c r="AG12" i="27"/>
  <c r="AD35" i="27"/>
  <c r="AP35" i="27"/>
  <c r="AD40" i="27"/>
  <c r="E45" i="27"/>
  <c r="AN10" i="27"/>
  <c r="AA53" i="27"/>
  <c r="AM53" i="27"/>
  <c r="C9" i="26"/>
  <c r="I48" i="22"/>
  <c r="C35" i="22"/>
  <c r="C42" i="22"/>
  <c r="AA59" i="17"/>
  <c r="E13" i="17"/>
  <c r="M40" i="15"/>
  <c r="L40" i="15" s="1"/>
  <c r="M56" i="15"/>
  <c r="D56" i="15" s="1"/>
  <c r="C56" i="15" s="1"/>
  <c r="L36" i="15"/>
  <c r="L58" i="15"/>
  <c r="AB9" i="17"/>
  <c r="K38" i="17"/>
  <c r="L52" i="17"/>
  <c r="X56" i="17"/>
  <c r="F59" i="17"/>
  <c r="R11" i="17"/>
  <c r="E37" i="19"/>
  <c r="D51" i="19"/>
  <c r="C57" i="19"/>
  <c r="C22" i="19"/>
  <c r="C11" i="19"/>
  <c r="S10" i="26"/>
  <c r="AO10" i="26"/>
  <c r="AJ17" i="26"/>
  <c r="L36" i="26"/>
  <c r="D39" i="26"/>
  <c r="C41" i="26"/>
  <c r="U44" i="26"/>
  <c r="U10" i="26" s="1"/>
  <c r="C45" i="26"/>
  <c r="AM46" i="26"/>
  <c r="AA49" i="26"/>
  <c r="U57" i="26"/>
  <c r="AG57" i="26"/>
  <c r="R60" i="26"/>
  <c r="AG63" i="26"/>
  <c r="W10" i="27"/>
  <c r="AI10" i="27"/>
  <c r="C23" i="27"/>
  <c r="C31" i="27"/>
  <c r="AR10" i="27"/>
  <c r="C34" i="27"/>
  <c r="E35" i="27"/>
  <c r="C37" i="27"/>
  <c r="AG40" i="27"/>
  <c r="AD42" i="27"/>
  <c r="AP42" i="27"/>
  <c r="O59" i="27"/>
  <c r="AA59" i="27"/>
  <c r="X61" i="27"/>
  <c r="C41" i="22"/>
  <c r="O9" i="22"/>
  <c r="D48" i="22"/>
  <c r="C48" i="22" s="1"/>
  <c r="I41" i="22"/>
  <c r="C30" i="25"/>
  <c r="W32" i="15"/>
  <c r="Z45" i="15"/>
  <c r="W45" i="15" s="1"/>
  <c r="I56" i="15"/>
  <c r="E29" i="17"/>
  <c r="E11" i="17"/>
  <c r="C11" i="17" s="1"/>
  <c r="D15" i="19"/>
  <c r="C15" i="19" s="1"/>
  <c r="D37" i="19"/>
  <c r="K8" i="19"/>
  <c r="M39" i="5"/>
  <c r="D60" i="26"/>
  <c r="C16" i="22"/>
  <c r="M45" i="15"/>
  <c r="L52" i="15"/>
  <c r="K62" i="17"/>
  <c r="E61" i="17"/>
  <c r="D34" i="17"/>
  <c r="E55" i="17"/>
  <c r="D44" i="19"/>
  <c r="C44" i="19" s="1"/>
  <c r="AD10" i="15"/>
  <c r="N45" i="15"/>
  <c r="N59" i="15"/>
  <c r="L59" i="15" s="1"/>
  <c r="I61" i="15"/>
  <c r="X16" i="17"/>
  <c r="F45" i="17"/>
  <c r="F48" i="17"/>
  <c r="X52" i="17"/>
  <c r="S59" i="17"/>
  <c r="D58" i="17"/>
  <c r="C58" i="17" s="1"/>
  <c r="D49" i="17"/>
  <c r="C49" i="17" s="1"/>
  <c r="I60" i="17"/>
  <c r="D54" i="17"/>
  <c r="E34" i="17"/>
  <c r="AJ53" i="26"/>
  <c r="X63" i="26"/>
  <c r="C44" i="27"/>
  <c r="I45" i="27"/>
  <c r="AG45" i="27"/>
  <c r="AP45" i="27"/>
  <c r="C48" i="27"/>
  <c r="C50" i="27"/>
  <c r="F56" i="27"/>
  <c r="AP56" i="27"/>
  <c r="C58" i="27"/>
  <c r="I32" i="15"/>
  <c r="D39" i="22"/>
  <c r="C39" i="22" s="1"/>
  <c r="C11" i="25"/>
  <c r="C59" i="25"/>
  <c r="C8" i="25" s="1"/>
  <c r="L41" i="15"/>
  <c r="L16" i="15"/>
  <c r="S45" i="17"/>
  <c r="S56" i="17"/>
  <c r="R56" i="17" s="1"/>
  <c r="F64" i="17"/>
  <c r="I57" i="17"/>
  <c r="I47" i="17"/>
  <c r="R63" i="17"/>
  <c r="E42" i="17"/>
  <c r="R12" i="17"/>
  <c r="C27" i="19"/>
  <c r="O15" i="17"/>
  <c r="R17" i="26"/>
  <c r="AM17" i="26"/>
  <c r="E36" i="26"/>
  <c r="AM36" i="26"/>
  <c r="AA39" i="26"/>
  <c r="AJ39" i="26"/>
  <c r="L46" i="26"/>
  <c r="AR10" i="26"/>
  <c r="C48" i="26"/>
  <c r="AP49" i="26"/>
  <c r="R53" i="26"/>
  <c r="AA53" i="26"/>
  <c r="O63" i="26"/>
  <c r="I65" i="26"/>
  <c r="L13" i="27"/>
  <c r="L32" i="27"/>
  <c r="AG56" i="27"/>
  <c r="I59" i="27"/>
  <c r="AM61" i="27"/>
  <c r="R44" i="22"/>
  <c r="C33" i="22"/>
  <c r="D58" i="19"/>
  <c r="C58" i="19" s="1"/>
  <c r="E55" i="19"/>
  <c r="C55" i="19" s="1"/>
  <c r="C56" i="19"/>
  <c r="C51" i="19"/>
  <c r="C54" i="19"/>
  <c r="D47" i="19"/>
  <c r="C45" i="19"/>
  <c r="C32" i="19"/>
  <c r="C26" i="19"/>
  <c r="C19" i="19"/>
  <c r="C10" i="19"/>
  <c r="AO10" i="27"/>
  <c r="C25" i="27"/>
  <c r="E12" i="27"/>
  <c r="AA12" i="27"/>
  <c r="C18" i="27"/>
  <c r="C54" i="27"/>
  <c r="V10" i="27"/>
  <c r="U12" i="27"/>
  <c r="D13" i="27"/>
  <c r="C24" i="27"/>
  <c r="O45" i="27"/>
  <c r="C38" i="27"/>
  <c r="Q10" i="27"/>
  <c r="O35" i="27"/>
  <c r="C15" i="27"/>
  <c r="O12" i="27"/>
  <c r="C57" i="27"/>
  <c r="K10" i="27"/>
  <c r="C16" i="27"/>
  <c r="C14" i="27"/>
  <c r="C22" i="27"/>
  <c r="C29" i="27"/>
  <c r="I12" i="27"/>
  <c r="H10" i="27"/>
  <c r="C36" i="27"/>
  <c r="C20" i="27"/>
  <c r="C17" i="27"/>
  <c r="AQ10" i="27"/>
  <c r="AP32" i="27"/>
  <c r="AP10" i="27" s="1"/>
  <c r="C9" i="27"/>
  <c r="AM32" i="27"/>
  <c r="O42" i="27"/>
  <c r="C56" i="27"/>
  <c r="AD45" i="27"/>
  <c r="AM45" i="27"/>
  <c r="AJ61" i="27"/>
  <c r="X13" i="27"/>
  <c r="AJ13" i="27"/>
  <c r="I32" i="27"/>
  <c r="AM35" i="27"/>
  <c r="C41" i="27"/>
  <c r="U45" i="27"/>
  <c r="U59" i="27"/>
  <c r="AG59" i="27"/>
  <c r="AA61" i="27"/>
  <c r="E42" i="27"/>
  <c r="U49" i="27"/>
  <c r="C52" i="27"/>
  <c r="AA56" i="27"/>
  <c r="O13" i="27"/>
  <c r="AA13" i="27"/>
  <c r="C21" i="27"/>
  <c r="AM12" i="27"/>
  <c r="C47" i="27"/>
  <c r="I61" i="27"/>
  <c r="C39" i="27"/>
  <c r="C46" i="27"/>
  <c r="AG49" i="27"/>
  <c r="I53" i="27"/>
  <c r="R56" i="27"/>
  <c r="AM56" i="27"/>
  <c r="C40" i="27"/>
  <c r="D12" i="27"/>
  <c r="C12" i="27" s="1"/>
  <c r="F13" i="27"/>
  <c r="C19" i="27"/>
  <c r="Z10" i="27"/>
  <c r="X42" i="27"/>
  <c r="AG42" i="27"/>
  <c r="O32" i="27"/>
  <c r="X35" i="27"/>
  <c r="U40" i="27"/>
  <c r="O49" i="27"/>
  <c r="U56" i="27"/>
  <c r="AP46" i="26"/>
  <c r="AM10" i="26"/>
  <c r="AN10" i="26"/>
  <c r="D17" i="26"/>
  <c r="AK10" i="26"/>
  <c r="AG17" i="26"/>
  <c r="C20" i="26"/>
  <c r="AI10" i="26"/>
  <c r="AC10" i="26"/>
  <c r="C58" i="26"/>
  <c r="C53" i="26"/>
  <c r="C55" i="26"/>
  <c r="C54" i="26"/>
  <c r="E49" i="26"/>
  <c r="C50" i="26"/>
  <c r="C43" i="26"/>
  <c r="U36" i="26"/>
  <c r="R49" i="26"/>
  <c r="R10" i="26" s="1"/>
  <c r="C52" i="26"/>
  <c r="R46" i="26"/>
  <c r="D16" i="26"/>
  <c r="C30" i="26"/>
  <c r="V10" i="26"/>
  <c r="C33" i="26"/>
  <c r="E17" i="26"/>
  <c r="C17" i="26" s="1"/>
  <c r="U17" i="26"/>
  <c r="O57" i="26"/>
  <c r="C36" i="26"/>
  <c r="O36" i="26"/>
  <c r="O39" i="26"/>
  <c r="C18" i="26"/>
  <c r="C27" i="26"/>
  <c r="C34" i="26"/>
  <c r="C28" i="26"/>
  <c r="O17" i="26"/>
  <c r="Q10" i="26"/>
  <c r="C23" i="26"/>
  <c r="C59" i="26"/>
  <c r="M10" i="26"/>
  <c r="L39" i="26"/>
  <c r="C42" i="26"/>
  <c r="L17" i="26"/>
  <c r="C21" i="26"/>
  <c r="C29" i="26"/>
  <c r="N10" i="26"/>
  <c r="L10" i="26"/>
  <c r="C31" i="26"/>
  <c r="C22" i="26"/>
  <c r="K10" i="26"/>
  <c r="I39" i="26"/>
  <c r="I46" i="26"/>
  <c r="C19" i="26"/>
  <c r="C35" i="26"/>
  <c r="C26" i="26"/>
  <c r="I16" i="26"/>
  <c r="E16" i="26"/>
  <c r="C62" i="26"/>
  <c r="F49" i="26"/>
  <c r="C47" i="26"/>
  <c r="E39" i="26"/>
  <c r="C39" i="26" s="1"/>
  <c r="G10" i="26"/>
  <c r="F36" i="26"/>
  <c r="C32" i="26"/>
  <c r="C14" i="26"/>
  <c r="D39" i="5"/>
  <c r="D35" i="5" s="1"/>
  <c r="J35" i="5"/>
  <c r="E39" i="5"/>
  <c r="E35" i="5" s="1"/>
  <c r="B11" i="5"/>
  <c r="B7" i="5" s="1"/>
  <c r="R55" i="22"/>
  <c r="C44" i="22"/>
  <c r="C32" i="22"/>
  <c r="E12" i="22"/>
  <c r="C55" i="22"/>
  <c r="C13" i="22"/>
  <c r="C14" i="22"/>
  <c r="C24" i="22"/>
  <c r="C15" i="22"/>
  <c r="U9" i="22"/>
  <c r="T9" i="22"/>
  <c r="E34" i="22"/>
  <c r="C34" i="22" s="1"/>
  <c r="R11" i="22"/>
  <c r="E11" i="22"/>
  <c r="C29" i="22"/>
  <c r="I11" i="22"/>
  <c r="L9" i="22"/>
  <c r="D12" i="22"/>
  <c r="C12" i="22" s="1"/>
  <c r="C52" i="22"/>
  <c r="C61" i="17"/>
  <c r="R58" i="17"/>
  <c r="AA48" i="17"/>
  <c r="R51" i="17"/>
  <c r="D50" i="17"/>
  <c r="T45" i="17"/>
  <c r="R45" i="17" s="1"/>
  <c r="D37" i="17"/>
  <c r="C37" i="17" s="1"/>
  <c r="AA15" i="17"/>
  <c r="R28" i="17"/>
  <c r="R27" i="17"/>
  <c r="D27" i="17"/>
  <c r="R61" i="17"/>
  <c r="R54" i="17"/>
  <c r="T52" i="17"/>
  <c r="E47" i="17"/>
  <c r="R46" i="17"/>
  <c r="Y9" i="17"/>
  <c r="S38" i="17"/>
  <c r="D42" i="17"/>
  <c r="R41" i="17"/>
  <c r="R39" i="17"/>
  <c r="T15" i="17"/>
  <c r="E19" i="17"/>
  <c r="E33" i="17"/>
  <c r="E25" i="17"/>
  <c r="C25" i="17" s="1"/>
  <c r="R18" i="17"/>
  <c r="S16" i="17"/>
  <c r="D16" i="17" s="1"/>
  <c r="R19" i="17"/>
  <c r="R34" i="17"/>
  <c r="D65" i="17"/>
  <c r="C65" i="17" s="1"/>
  <c r="E54" i="17"/>
  <c r="R53" i="17"/>
  <c r="D53" i="17"/>
  <c r="C53" i="17" s="1"/>
  <c r="D51" i="17"/>
  <c r="U48" i="17"/>
  <c r="W9" i="17"/>
  <c r="D46" i="17"/>
  <c r="E45" i="17"/>
  <c r="D40" i="17"/>
  <c r="E41" i="17"/>
  <c r="C41" i="17" s="1"/>
  <c r="E39" i="17"/>
  <c r="U35" i="17"/>
  <c r="R22" i="17"/>
  <c r="D19" i="17"/>
  <c r="D28" i="17"/>
  <c r="C28" i="17" s="1"/>
  <c r="D24" i="17"/>
  <c r="R20" i="17"/>
  <c r="R33" i="17"/>
  <c r="D21" i="17"/>
  <c r="C21" i="17" s="1"/>
  <c r="R17" i="17"/>
  <c r="R26" i="17"/>
  <c r="K59" i="17"/>
  <c r="E60" i="17"/>
  <c r="C60" i="17" s="1"/>
  <c r="J59" i="17"/>
  <c r="O48" i="17"/>
  <c r="Q9" i="17"/>
  <c r="I51" i="17"/>
  <c r="I36" i="17"/>
  <c r="E30" i="17"/>
  <c r="C30" i="17" s="1"/>
  <c r="P9" i="17"/>
  <c r="I33" i="17"/>
  <c r="I18" i="17"/>
  <c r="I27" i="17"/>
  <c r="C22" i="17"/>
  <c r="K16" i="17"/>
  <c r="I16" i="17" s="1"/>
  <c r="I26" i="17"/>
  <c r="K64" i="17"/>
  <c r="I64" i="17" s="1"/>
  <c r="N9" i="17"/>
  <c r="I61" i="17"/>
  <c r="I58" i="17"/>
  <c r="E56" i="17"/>
  <c r="I53" i="17"/>
  <c r="L48" i="17"/>
  <c r="D47" i="17"/>
  <c r="L38" i="17"/>
  <c r="I42" i="17"/>
  <c r="I38" i="17"/>
  <c r="K35" i="17"/>
  <c r="J35" i="17"/>
  <c r="E26" i="17"/>
  <c r="C26" i="17" s="1"/>
  <c r="D33" i="17"/>
  <c r="I24" i="17"/>
  <c r="C34" i="17"/>
  <c r="I19" i="17"/>
  <c r="C57" i="17"/>
  <c r="H9" i="17"/>
  <c r="F35" i="17"/>
  <c r="G9" i="17"/>
  <c r="C27" i="17"/>
  <c r="AD15" i="17"/>
  <c r="AG9" i="17"/>
  <c r="C13" i="17"/>
  <c r="E12" i="17"/>
  <c r="Z49" i="15"/>
  <c r="W49" i="15" s="1"/>
  <c r="Z35" i="15"/>
  <c r="W35" i="15" s="1"/>
  <c r="W13" i="15"/>
  <c r="Z12" i="15"/>
  <c r="W12" i="15" s="1"/>
  <c r="W56" i="15"/>
  <c r="N53" i="15"/>
  <c r="N42" i="15"/>
  <c r="L42" i="15" s="1"/>
  <c r="L43" i="15"/>
  <c r="V10" i="15"/>
  <c r="T10" i="15"/>
  <c r="P10" i="15"/>
  <c r="L37" i="15"/>
  <c r="U10" i="15"/>
  <c r="L28" i="15"/>
  <c r="L17" i="15"/>
  <c r="L27" i="15"/>
  <c r="L19" i="15"/>
  <c r="N12" i="15"/>
  <c r="E12" i="15" s="1"/>
  <c r="E10" i="15" s="1"/>
  <c r="M12" i="15"/>
  <c r="D21" i="15"/>
  <c r="C21" i="15" s="1"/>
  <c r="L14" i="15"/>
  <c r="L18" i="15"/>
  <c r="N13" i="15"/>
  <c r="L29" i="15"/>
  <c r="L15" i="15"/>
  <c r="L30" i="15"/>
  <c r="L24" i="15"/>
  <c r="D32" i="15"/>
  <c r="C32" i="15" s="1"/>
  <c r="J10" i="15"/>
  <c r="R31" i="22"/>
  <c r="D31" i="22"/>
  <c r="C31" i="22" s="1"/>
  <c r="F9" i="22"/>
  <c r="S9" i="22"/>
  <c r="D58" i="22"/>
  <c r="C58" i="22" s="1"/>
  <c r="R58" i="22"/>
  <c r="C11" i="22"/>
  <c r="D60" i="22"/>
  <c r="C60" i="22" s="1"/>
  <c r="I9" i="22"/>
  <c r="I53" i="15"/>
  <c r="K10" i="15"/>
  <c r="T64" i="17"/>
  <c r="AA64" i="17"/>
  <c r="I12" i="17"/>
  <c r="D12" i="17"/>
  <c r="I50" i="17"/>
  <c r="E50" i="17"/>
  <c r="C50" i="17" s="1"/>
  <c r="E17" i="17"/>
  <c r="K15" i="17"/>
  <c r="I17" i="17"/>
  <c r="S10" i="15"/>
  <c r="M49" i="15"/>
  <c r="L49" i="15" s="1"/>
  <c r="L39" i="5"/>
  <c r="L35" i="5" s="1"/>
  <c r="M35" i="5"/>
  <c r="I55" i="17"/>
  <c r="D55" i="17"/>
  <c r="C55" i="17" s="1"/>
  <c r="R31" i="17"/>
  <c r="D31" i="17"/>
  <c r="C31" i="17" s="1"/>
  <c r="S15" i="17"/>
  <c r="X35" i="17"/>
  <c r="S35" i="17"/>
  <c r="F9" i="17"/>
  <c r="R10" i="15"/>
  <c r="N56" i="15"/>
  <c r="L56" i="15" s="1"/>
  <c r="I43" i="17"/>
  <c r="F57" i="26"/>
  <c r="H10" i="26"/>
  <c r="F45" i="27"/>
  <c r="D45" i="27"/>
  <c r="G10" i="27"/>
  <c r="F16" i="17"/>
  <c r="X10" i="15"/>
  <c r="F40" i="15"/>
  <c r="D40" i="15"/>
  <c r="C40" i="15" s="1"/>
  <c r="L51" i="15"/>
  <c r="E43" i="17"/>
  <c r="U52" i="17"/>
  <c r="S52" i="17"/>
  <c r="R52" i="17" s="1"/>
  <c r="AD46" i="26"/>
  <c r="D46" i="26"/>
  <c r="AK10" i="27"/>
  <c r="AJ42" i="27"/>
  <c r="D42" i="27"/>
  <c r="C42" i="27" s="1"/>
  <c r="AL10" i="27"/>
  <c r="E49" i="27"/>
  <c r="C49" i="27" s="1"/>
  <c r="D29" i="17"/>
  <c r="C29" i="17" s="1"/>
  <c r="I29" i="17"/>
  <c r="O49" i="26"/>
  <c r="P10" i="26"/>
  <c r="AJ32" i="27"/>
  <c r="D32" i="27"/>
  <c r="AH10" i="27"/>
  <c r="D53" i="27"/>
  <c r="C53" i="27" s="1"/>
  <c r="E13" i="27"/>
  <c r="E57" i="26"/>
  <c r="L62" i="17"/>
  <c r="M13" i="15"/>
  <c r="L13" i="15" s="1"/>
  <c r="H10" i="15"/>
  <c r="F42" i="15"/>
  <c r="W61" i="15"/>
  <c r="L22" i="15"/>
  <c r="D22" i="15"/>
  <c r="C22" i="15" s="1"/>
  <c r="AD56" i="17"/>
  <c r="D48" i="17"/>
  <c r="R48" i="17"/>
  <c r="I39" i="17"/>
  <c r="D39" i="17"/>
  <c r="E32" i="27"/>
  <c r="I10" i="15"/>
  <c r="V9" i="17"/>
  <c r="AA38" i="17"/>
  <c r="P10" i="27"/>
  <c r="D62" i="17"/>
  <c r="M53" i="15"/>
  <c r="M61" i="15"/>
  <c r="L48" i="15"/>
  <c r="D16" i="15"/>
  <c r="C16" i="15" s="1"/>
  <c r="T16" i="17"/>
  <c r="AA16" i="17"/>
  <c r="J45" i="17"/>
  <c r="L45" i="17"/>
  <c r="D49" i="26"/>
  <c r="C49" i="26" s="1"/>
  <c r="M9" i="17"/>
  <c r="D45" i="15"/>
  <c r="C45" i="15" s="1"/>
  <c r="L62" i="15"/>
  <c r="D59" i="15"/>
  <c r="C59" i="15" s="1"/>
  <c r="N32" i="15"/>
  <c r="L32" i="15" s="1"/>
  <c r="E48" i="17"/>
  <c r="AG53" i="27"/>
  <c r="L43" i="17"/>
  <c r="U56" i="17"/>
  <c r="F32" i="15"/>
  <c r="Z40" i="15"/>
  <c r="AA10" i="15"/>
  <c r="Q10" i="15"/>
  <c r="T38" i="17"/>
  <c r="AC9" i="17"/>
  <c r="O38" i="17"/>
  <c r="X45" i="17"/>
  <c r="I8" i="19"/>
  <c r="AA10" i="26"/>
  <c r="M35" i="15"/>
  <c r="O10" i="15"/>
  <c r="T59" i="17"/>
  <c r="E59" i="17" s="1"/>
  <c r="X59" i="17"/>
  <c r="D63" i="19"/>
  <c r="F8" i="19"/>
  <c r="J15" i="17"/>
  <c r="AB10" i="15"/>
  <c r="D63" i="26"/>
  <c r="C63" i="26" s="1"/>
  <c r="Y10" i="15"/>
  <c r="I59" i="17"/>
  <c r="D65" i="26"/>
  <c r="AC10" i="15"/>
  <c r="F49" i="15"/>
  <c r="W59" i="15"/>
  <c r="D25" i="15"/>
  <c r="C25" i="15" s="1"/>
  <c r="L25" i="15"/>
  <c r="T35" i="17"/>
  <c r="Z9" i="17"/>
  <c r="R32" i="17"/>
  <c r="D32" i="17"/>
  <c r="C32" i="17" s="1"/>
  <c r="R36" i="17"/>
  <c r="E36" i="17"/>
  <c r="C36" i="17" s="1"/>
  <c r="L26" i="15"/>
  <c r="L31" i="15"/>
  <c r="I23" i="17"/>
  <c r="D23" i="17"/>
  <c r="C23" i="17" s="1"/>
  <c r="AL10" i="26"/>
  <c r="I36" i="26"/>
  <c r="J10" i="26"/>
  <c r="E46" i="26"/>
  <c r="D57" i="26"/>
  <c r="X32" i="27"/>
  <c r="AJ10" i="26"/>
  <c r="O52" i="17"/>
  <c r="AE10" i="26"/>
  <c r="AD16" i="26"/>
  <c r="R32" i="27"/>
  <c r="S10" i="27"/>
  <c r="AA42" i="27"/>
  <c r="AA49" i="27"/>
  <c r="E59" i="27"/>
  <c r="C59" i="27" s="1"/>
  <c r="O56" i="17"/>
  <c r="I46" i="17"/>
  <c r="L56" i="27"/>
  <c r="L10" i="27" s="1"/>
  <c r="L20" i="15"/>
  <c r="AE9" i="17"/>
  <c r="L23" i="15"/>
  <c r="R21" i="17"/>
  <c r="D35" i="27"/>
  <c r="C35" i="27" s="1"/>
  <c r="F35" i="27"/>
  <c r="R42" i="27"/>
  <c r="C47" i="19"/>
  <c r="E46" i="17"/>
  <c r="G8" i="19"/>
  <c r="I44" i="26"/>
  <c r="I60" i="26"/>
  <c r="E60" i="26"/>
  <c r="C60" i="26" s="1"/>
  <c r="AD10" i="27"/>
  <c r="C60" i="27"/>
  <c r="AD59" i="17"/>
  <c r="R55" i="17"/>
  <c r="J8" i="19"/>
  <c r="X10" i="26"/>
  <c r="E65" i="26"/>
  <c r="AJ59" i="27"/>
  <c r="T10" i="26"/>
  <c r="Z10" i="26"/>
  <c r="C39" i="17" l="1"/>
  <c r="D59" i="17"/>
  <c r="C24" i="17"/>
  <c r="E52" i="17"/>
  <c r="C40" i="17"/>
  <c r="D56" i="17"/>
  <c r="C56" i="17" s="1"/>
  <c r="C19" i="17"/>
  <c r="R64" i="17"/>
  <c r="C42" i="17"/>
  <c r="D43" i="17"/>
  <c r="C17" i="17"/>
  <c r="C51" i="17"/>
  <c r="D38" i="17"/>
  <c r="E62" i="17"/>
  <c r="C62" i="17" s="1"/>
  <c r="AA10" i="27"/>
  <c r="F10" i="26"/>
  <c r="O10" i="27"/>
  <c r="L45" i="15"/>
  <c r="Z10" i="15"/>
  <c r="R16" i="17"/>
  <c r="L12" i="15"/>
  <c r="F10" i="15"/>
  <c r="O10" i="26"/>
  <c r="I10" i="27"/>
  <c r="E8" i="19"/>
  <c r="D49" i="15"/>
  <c r="C49" i="15" s="1"/>
  <c r="U9" i="17"/>
  <c r="C33" i="17"/>
  <c r="C54" i="17"/>
  <c r="L9" i="17"/>
  <c r="C45" i="27"/>
  <c r="I62" i="17"/>
  <c r="C37" i="19"/>
  <c r="C13" i="27"/>
  <c r="U10" i="27"/>
  <c r="F10" i="27"/>
  <c r="X10" i="27"/>
  <c r="AG10" i="27"/>
  <c r="D10" i="27"/>
  <c r="AM10" i="27"/>
  <c r="C16" i="26"/>
  <c r="C57" i="26"/>
  <c r="B39" i="5"/>
  <c r="B35" i="5" s="1"/>
  <c r="R9" i="22"/>
  <c r="E9" i="22"/>
  <c r="D9" i="22"/>
  <c r="AA9" i="17"/>
  <c r="T9" i="17"/>
  <c r="D52" i="17"/>
  <c r="C52" i="17" s="1"/>
  <c r="C47" i="17"/>
  <c r="C46" i="17"/>
  <c r="R38" i="17"/>
  <c r="X9" i="17"/>
  <c r="R59" i="17"/>
  <c r="C59" i="17"/>
  <c r="E64" i="17"/>
  <c r="C64" i="17" s="1"/>
  <c r="I35" i="17"/>
  <c r="D12" i="15"/>
  <c r="C12" i="15" s="1"/>
  <c r="D13" i="15"/>
  <c r="C13" i="15" s="1"/>
  <c r="C9" i="22"/>
  <c r="C12" i="17"/>
  <c r="W40" i="15"/>
  <c r="W10" i="15" s="1"/>
  <c r="D45" i="17"/>
  <c r="C45" i="17" s="1"/>
  <c r="I45" i="17"/>
  <c r="R35" i="17"/>
  <c r="D35" i="17"/>
  <c r="E10" i="26"/>
  <c r="D35" i="15"/>
  <c r="C35" i="15" s="1"/>
  <c r="L35" i="15"/>
  <c r="I10" i="26"/>
  <c r="C63" i="19"/>
  <c r="C8" i="19" s="1"/>
  <c r="D8" i="19"/>
  <c r="C48" i="17"/>
  <c r="E35" i="17"/>
  <c r="N10" i="15"/>
  <c r="S9" i="17"/>
  <c r="R15" i="17"/>
  <c r="R9" i="17" s="1"/>
  <c r="C43" i="17"/>
  <c r="C32" i="27"/>
  <c r="C10" i="27" s="1"/>
  <c r="E15" i="17"/>
  <c r="K9" i="17"/>
  <c r="E38" i="17"/>
  <c r="C38" i="17" s="1"/>
  <c r="R10" i="27"/>
  <c r="C65" i="26"/>
  <c r="AJ10" i="27"/>
  <c r="M10" i="15"/>
  <c r="AD10" i="26"/>
  <c r="I15" i="17"/>
  <c r="J9" i="17"/>
  <c r="D15" i="17"/>
  <c r="E16" i="17"/>
  <c r="C16" i="17" s="1"/>
  <c r="O9" i="17"/>
  <c r="L61" i="15"/>
  <c r="D61" i="15"/>
  <c r="C61" i="15" s="1"/>
  <c r="E10" i="27"/>
  <c r="AD9" i="17"/>
  <c r="D53" i="15"/>
  <c r="C53" i="15" s="1"/>
  <c r="L53" i="15"/>
  <c r="D10" i="26"/>
  <c r="C46" i="26"/>
  <c r="C10" i="26" s="1"/>
  <c r="L10" i="15" l="1"/>
  <c r="I9" i="17"/>
  <c r="C10" i="15"/>
  <c r="D10" i="15"/>
  <c r="E9" i="17"/>
  <c r="C15" i="17"/>
  <c r="D9" i="17"/>
  <c r="C35" i="17"/>
  <c r="C9" i="17" l="1"/>
</calcChain>
</file>

<file path=xl/sharedStrings.xml><?xml version="1.0" encoding="utf-8"?>
<sst xmlns="http://schemas.openxmlformats.org/spreadsheetml/2006/main" count="1042" uniqueCount="209">
  <si>
    <t>計</t>
  </si>
  <si>
    <t>男</t>
  </si>
  <si>
    <t>女</t>
  </si>
  <si>
    <t xml:space="preserve">  国  立</t>
  </si>
  <si>
    <t xml:space="preserve">  公  立</t>
  </si>
  <si>
    <t xml:space="preserve">  私  立</t>
  </si>
  <si>
    <t>気仙沼市</t>
  </si>
  <si>
    <t>多賀城市</t>
  </si>
  <si>
    <t>七ヶ宿町</t>
  </si>
  <si>
    <t>大河原町</t>
  </si>
  <si>
    <t>七ヶ浜町</t>
  </si>
  <si>
    <t>1～15人</t>
  </si>
  <si>
    <t>16～20人</t>
  </si>
  <si>
    <t>21～25人</t>
  </si>
  <si>
    <t>26～30人</t>
  </si>
  <si>
    <t>31～35人</t>
  </si>
  <si>
    <t>36～40人</t>
  </si>
  <si>
    <t>国  立</t>
  </si>
  <si>
    <t>公  立</t>
  </si>
  <si>
    <t>私  立</t>
  </si>
  <si>
    <t>私立内訳</t>
  </si>
  <si>
    <t>0人</t>
    <rPh sb="1" eb="2">
      <t>ニン</t>
    </rPh>
    <phoneticPr fontId="3"/>
  </si>
  <si>
    <t>在        園        者        数</t>
  </si>
  <si>
    <t>区  分</t>
  </si>
  <si>
    <t>３ 歳 児</t>
  </si>
  <si>
    <t>４ 歳 児</t>
  </si>
  <si>
    <t>５ 歳 児</t>
  </si>
  <si>
    <t>青葉区</t>
  </si>
  <si>
    <t>宮城野区</t>
  </si>
  <si>
    <t>若林区</t>
  </si>
  <si>
    <t>太白区</t>
  </si>
  <si>
    <t>泉区</t>
  </si>
  <si>
    <t>石巻市</t>
  </si>
  <si>
    <t>白石市</t>
  </si>
  <si>
    <t>名取市</t>
  </si>
  <si>
    <t>角田市</t>
  </si>
  <si>
    <t>岩沼市</t>
  </si>
  <si>
    <t>蔵王町</t>
  </si>
  <si>
    <t>丸森町</t>
  </si>
  <si>
    <t>亘理町</t>
  </si>
  <si>
    <t>山元町</t>
  </si>
  <si>
    <t>松島町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</si>
  <si>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</si>
  <si>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</si>
  <si>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</si>
  <si>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</si>
  <si>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</si>
  <si>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</si>
  <si>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</si>
  <si>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伊 具 郡 計</t>
  </si>
  <si>
    <t>村田町</t>
  </si>
  <si>
    <t>柴田町</t>
  </si>
  <si>
    <t>川崎町</t>
  </si>
  <si>
    <t>加美町</t>
    <rPh sb="0" eb="2">
      <t>カミ</t>
    </rPh>
    <phoneticPr fontId="3"/>
  </si>
  <si>
    <t>(単位：人)</t>
  </si>
  <si>
    <t>(単位：学級)</t>
  </si>
  <si>
    <t>認可
定員数</t>
    <rPh sb="0" eb="2">
      <t>ニンカ</t>
    </rPh>
    <rPh sb="3" eb="5">
      <t>テイイン</t>
    </rPh>
    <rPh sb="5" eb="6">
      <t>スウ</t>
    </rPh>
    <phoneticPr fontId="3"/>
  </si>
  <si>
    <t>公立</t>
    <rPh sb="0" eb="2">
      <t>コウリツ</t>
    </rPh>
    <phoneticPr fontId="3"/>
  </si>
  <si>
    <t>国立</t>
    <rPh sb="0" eb="2">
      <t>コクリツ</t>
    </rPh>
    <phoneticPr fontId="3"/>
  </si>
  <si>
    <t>登米市</t>
    <rPh sb="0" eb="2">
      <t>トメ</t>
    </rPh>
    <rPh sb="2" eb="3">
      <t>シ</t>
    </rPh>
    <phoneticPr fontId="3"/>
  </si>
  <si>
    <t>栗原市</t>
    <rPh sb="0" eb="2">
      <t>クリハラ</t>
    </rPh>
    <rPh sb="2" eb="3">
      <t>シ</t>
    </rPh>
    <phoneticPr fontId="3"/>
  </si>
  <si>
    <t>柴田町</t>
    <rPh sb="0" eb="3">
      <t>シバタチョウ</t>
    </rPh>
    <phoneticPr fontId="3"/>
  </si>
  <si>
    <t>計</t>
    <rPh sb="0" eb="1">
      <t>ケイ</t>
    </rPh>
    <phoneticPr fontId="3"/>
  </si>
  <si>
    <t>栄養教諭</t>
    <rPh sb="0" eb="2">
      <t>エイヨウ</t>
    </rPh>
    <rPh sb="2" eb="4">
      <t>キョウユ</t>
    </rPh>
    <phoneticPr fontId="3"/>
  </si>
  <si>
    <t>事務職員</t>
    <rPh sb="0" eb="2">
      <t>ジム</t>
    </rPh>
    <rPh sb="2" eb="4">
      <t>ショクイン</t>
    </rPh>
    <phoneticPr fontId="3"/>
  </si>
  <si>
    <t>登米市</t>
  </si>
  <si>
    <t>栗原市</t>
  </si>
  <si>
    <t>東松島市</t>
    <rPh sb="0" eb="1">
      <t>ヒガシ</t>
    </rPh>
    <rPh sb="1" eb="3">
      <t>マツシマ</t>
    </rPh>
    <rPh sb="3" eb="4">
      <t>シ</t>
    </rPh>
    <phoneticPr fontId="3"/>
  </si>
  <si>
    <t>東松島市</t>
  </si>
  <si>
    <t>大河原町</t>
    <rPh sb="0" eb="1">
      <t>ダイ</t>
    </rPh>
    <rPh sb="1" eb="3">
      <t>カワラ</t>
    </rPh>
    <rPh sb="3" eb="4">
      <t>チョウ</t>
    </rPh>
    <phoneticPr fontId="3"/>
  </si>
  <si>
    <t>村田町</t>
    <rPh sb="0" eb="3">
      <t>ムラタチョウ</t>
    </rPh>
    <phoneticPr fontId="3"/>
  </si>
  <si>
    <t>川崎町</t>
    <rPh sb="0" eb="3">
      <t>カワサキチョウ</t>
    </rPh>
    <phoneticPr fontId="3"/>
  </si>
  <si>
    <t>大河原町</t>
    <rPh sb="0" eb="3">
      <t>オオカワラ</t>
    </rPh>
    <rPh sb="3" eb="4">
      <t>チョウ</t>
    </rPh>
    <phoneticPr fontId="3"/>
  </si>
  <si>
    <t>兼務者</t>
    <rPh sb="0" eb="2">
      <t>ケンム</t>
    </rPh>
    <rPh sb="2" eb="3">
      <t>シャ</t>
    </rPh>
    <phoneticPr fontId="3"/>
  </si>
  <si>
    <t>教頭</t>
    <rPh sb="0" eb="2">
      <t>キョウトウ</t>
    </rPh>
    <phoneticPr fontId="3"/>
  </si>
  <si>
    <t>教諭</t>
    <rPh sb="0" eb="2">
      <t>キョウユ</t>
    </rPh>
    <phoneticPr fontId="3"/>
  </si>
  <si>
    <t>助教諭</t>
    <rPh sb="0" eb="3">
      <t>ジョキョウユ</t>
    </rPh>
    <phoneticPr fontId="3"/>
  </si>
  <si>
    <t>養護教諭</t>
    <rPh sb="0" eb="2">
      <t>ヨウゴ</t>
    </rPh>
    <rPh sb="2" eb="4">
      <t>キョウユ</t>
    </rPh>
    <phoneticPr fontId="3"/>
  </si>
  <si>
    <t>養護助教諭</t>
    <rPh sb="0" eb="2">
      <t>ヨウゴ</t>
    </rPh>
    <rPh sb="2" eb="5">
      <t>ジョキョウユ</t>
    </rPh>
    <phoneticPr fontId="3"/>
  </si>
  <si>
    <t>講師</t>
    <rPh sb="0" eb="2">
      <t>コウシ</t>
    </rPh>
    <phoneticPr fontId="3"/>
  </si>
  <si>
    <t>&lt;幼稚園&gt;</t>
    <rPh sb="1" eb="4">
      <t>ヨウチエン</t>
    </rPh>
    <phoneticPr fontId="3"/>
  </si>
  <si>
    <t>本園</t>
    <rPh sb="0" eb="1">
      <t>ホン</t>
    </rPh>
    <rPh sb="1" eb="2">
      <t>エン</t>
    </rPh>
    <phoneticPr fontId="3"/>
  </si>
  <si>
    <t>分園</t>
    <rPh sb="0" eb="1">
      <t>ブン</t>
    </rPh>
    <rPh sb="1" eb="2">
      <t>エン</t>
    </rPh>
    <phoneticPr fontId="3"/>
  </si>
  <si>
    <t>学校法人立</t>
    <rPh sb="0" eb="2">
      <t>ガッコウ</t>
    </rPh>
    <rPh sb="2" eb="4">
      <t>ホウジン</t>
    </rPh>
    <rPh sb="4" eb="5">
      <t>リツ</t>
    </rPh>
    <phoneticPr fontId="3"/>
  </si>
  <si>
    <t>宗教法人立</t>
    <rPh sb="0" eb="2">
      <t>シュウキョウ</t>
    </rPh>
    <rPh sb="2" eb="4">
      <t>ホウジン</t>
    </rPh>
    <rPh sb="4" eb="5">
      <t>リツ</t>
    </rPh>
    <phoneticPr fontId="3"/>
  </si>
  <si>
    <t>個人立</t>
    <rPh sb="0" eb="2">
      <t>コジン</t>
    </rPh>
    <rPh sb="2" eb="3">
      <t>リツ</t>
    </rPh>
    <phoneticPr fontId="3"/>
  </si>
  <si>
    <t>学校
法人立</t>
    <rPh sb="0" eb="2">
      <t>ガッコウ</t>
    </rPh>
    <rPh sb="3" eb="5">
      <t>ホウジン</t>
    </rPh>
    <rPh sb="5" eb="6">
      <t>リツ</t>
    </rPh>
    <phoneticPr fontId="3"/>
  </si>
  <si>
    <t>宗教
法人立</t>
    <rPh sb="0" eb="2">
      <t>シュウキョウ</t>
    </rPh>
    <rPh sb="3" eb="5">
      <t>ホウジン</t>
    </rPh>
    <rPh sb="5" eb="6">
      <t>リツ</t>
    </rPh>
    <phoneticPr fontId="3"/>
  </si>
  <si>
    <t>３歳児入園</t>
    <rPh sb="1" eb="3">
      <t>サイジ</t>
    </rPh>
    <rPh sb="3" eb="5">
      <t>ニュウエン</t>
    </rPh>
    <phoneticPr fontId="3"/>
  </si>
  <si>
    <t>４歳児入園</t>
    <rPh sb="1" eb="3">
      <t>サイジ</t>
    </rPh>
    <rPh sb="3" eb="5">
      <t>ニュウエン</t>
    </rPh>
    <phoneticPr fontId="3"/>
  </si>
  <si>
    <t>就園率
（％）</t>
    <rPh sb="0" eb="1">
      <t>シュウ</t>
    </rPh>
    <rPh sb="1" eb="2">
      <t>エン</t>
    </rPh>
    <rPh sb="2" eb="3">
      <t>リツ</t>
    </rPh>
    <phoneticPr fontId="3"/>
  </si>
  <si>
    <t>&lt;幼稚園&gt;（国公私計）</t>
    <rPh sb="1" eb="4">
      <t>ヨウチエン</t>
    </rPh>
    <rPh sb="6" eb="7">
      <t>コク</t>
    </rPh>
    <rPh sb="7" eb="8">
      <t>コウ</t>
    </rPh>
    <rPh sb="8" eb="9">
      <t>シ</t>
    </rPh>
    <rPh sb="9" eb="10">
      <t>ケイ</t>
    </rPh>
    <phoneticPr fontId="3"/>
  </si>
  <si>
    <t>園長</t>
    <rPh sb="0" eb="2">
      <t>エンチョウ</t>
    </rPh>
    <phoneticPr fontId="3"/>
  </si>
  <si>
    <t>用務員・警備員・その他</t>
    <rPh sb="0" eb="3">
      <t>ヨウムイン</t>
    </rPh>
    <rPh sb="4" eb="7">
      <t>ケイビイン</t>
    </rPh>
    <rPh sb="10" eb="11">
      <t>タ</t>
    </rPh>
    <phoneticPr fontId="3"/>
  </si>
  <si>
    <t>学校数</t>
    <rPh sb="0" eb="2">
      <t>ガッコウ</t>
    </rPh>
    <rPh sb="2" eb="3">
      <t>スウ</t>
    </rPh>
    <phoneticPr fontId="3"/>
  </si>
  <si>
    <t>（単位：人）</t>
    <rPh sb="4" eb="5">
      <t>ニン</t>
    </rPh>
    <phoneticPr fontId="3"/>
  </si>
  <si>
    <t>私立内訳</t>
    <rPh sb="0" eb="2">
      <t>シリツ</t>
    </rPh>
    <rPh sb="2" eb="4">
      <t>ウチワケ</t>
    </rPh>
    <phoneticPr fontId="3"/>
  </si>
  <si>
    <t>&lt;幼稚園&gt;（公立）</t>
    <rPh sb="1" eb="4">
      <t>ヨウチエン</t>
    </rPh>
    <rPh sb="6" eb="8">
      <t>コウリツ</t>
    </rPh>
    <phoneticPr fontId="3"/>
  </si>
  <si>
    <t>塩竈市</t>
  </si>
  <si>
    <t>塩竈市</t>
    <rPh sb="0" eb="2">
      <t>シオガマ</t>
    </rPh>
    <phoneticPr fontId="3"/>
  </si>
  <si>
    <t>学級数</t>
    <rPh sb="0" eb="2">
      <t>ガッキュウ</t>
    </rPh>
    <rPh sb="2" eb="3">
      <t>スウ</t>
    </rPh>
    <phoneticPr fontId="3"/>
  </si>
  <si>
    <t>…</t>
    <phoneticPr fontId="3"/>
  </si>
  <si>
    <t xml:space="preserve"> </t>
    <phoneticPr fontId="3"/>
  </si>
  <si>
    <t>国　　立</t>
    <rPh sb="0" eb="1">
      <t>クニ</t>
    </rPh>
    <rPh sb="3" eb="4">
      <t>タテ</t>
    </rPh>
    <phoneticPr fontId="3"/>
  </si>
  <si>
    <t>公　　立</t>
    <rPh sb="0" eb="1">
      <t>オオヤケ</t>
    </rPh>
    <rPh sb="3" eb="4">
      <t>タテ</t>
    </rPh>
    <phoneticPr fontId="3"/>
  </si>
  <si>
    <t>私　　立</t>
    <rPh sb="0" eb="1">
      <t>ワタシ</t>
    </rPh>
    <rPh sb="3" eb="4">
      <t>タテ</t>
    </rPh>
    <phoneticPr fontId="3"/>
  </si>
  <si>
    <t>美里町</t>
    <rPh sb="0" eb="3">
      <t>ミサトチョウ</t>
    </rPh>
    <phoneticPr fontId="3"/>
  </si>
  <si>
    <t>大崎市</t>
    <rPh sb="0" eb="3">
      <t>オオサキシ</t>
    </rPh>
    <phoneticPr fontId="3"/>
  </si>
  <si>
    <t>南三陸町</t>
    <rPh sb="0" eb="1">
      <t>ミナミ</t>
    </rPh>
    <rPh sb="1" eb="4">
      <t>サンリクチョウ</t>
    </rPh>
    <phoneticPr fontId="3"/>
  </si>
  <si>
    <t>大崎市</t>
    <rPh sb="0" eb="2">
      <t>オオサキ</t>
    </rPh>
    <rPh sb="2" eb="3">
      <t>シ</t>
    </rPh>
    <phoneticPr fontId="3"/>
  </si>
  <si>
    <t xml:space="preserve"> </t>
    <phoneticPr fontId="3"/>
  </si>
  <si>
    <t>（つづき）</t>
    <phoneticPr fontId="3"/>
  </si>
  <si>
    <t>市 部 計</t>
    <phoneticPr fontId="3"/>
  </si>
  <si>
    <t>仙台市計</t>
    <phoneticPr fontId="3"/>
  </si>
  <si>
    <t>刈 田 郡 計</t>
    <phoneticPr fontId="3"/>
  </si>
  <si>
    <t>柴 田 郡 計</t>
    <phoneticPr fontId="3"/>
  </si>
  <si>
    <t>伊 具 郡 計</t>
    <phoneticPr fontId="3"/>
  </si>
  <si>
    <t>亘 理 郡 計</t>
    <phoneticPr fontId="3"/>
  </si>
  <si>
    <t>宮 城 郡 計</t>
    <phoneticPr fontId="3"/>
  </si>
  <si>
    <t>黒 川 郡 計</t>
    <phoneticPr fontId="3"/>
  </si>
  <si>
    <t>加 美 郡 計</t>
    <phoneticPr fontId="3"/>
  </si>
  <si>
    <t>遠 田 郡 計</t>
    <phoneticPr fontId="3"/>
  </si>
  <si>
    <t>牡 鹿 郡 計</t>
    <phoneticPr fontId="3"/>
  </si>
  <si>
    <t>本 吉 郡 計</t>
    <phoneticPr fontId="3"/>
  </si>
  <si>
    <t>(つづき）</t>
    <phoneticPr fontId="3"/>
  </si>
  <si>
    <t>市 部 計</t>
    <phoneticPr fontId="3"/>
  </si>
  <si>
    <t>仙台市計</t>
    <phoneticPr fontId="3"/>
  </si>
  <si>
    <t xml:space="preserve"> &lt;幼稚園&gt;</t>
    <phoneticPr fontId="3"/>
  </si>
  <si>
    <t>５歳児入園
（本年度入園者）</t>
    <rPh sb="1" eb="3">
      <t>サイジ</t>
    </rPh>
    <rPh sb="3" eb="5">
      <t>ニュウエン</t>
    </rPh>
    <rPh sb="7" eb="10">
      <t>ホンネンド</t>
    </rPh>
    <rPh sb="10" eb="12">
      <t>ニュウエン</t>
    </rPh>
    <rPh sb="12" eb="13">
      <t>シャ</t>
    </rPh>
    <phoneticPr fontId="3"/>
  </si>
  <si>
    <t>４歳児入園
（本年度入園者）</t>
    <rPh sb="1" eb="3">
      <t>サイジ</t>
    </rPh>
    <rPh sb="3" eb="5">
      <t>ニュウエン</t>
    </rPh>
    <rPh sb="7" eb="9">
      <t>ホンネン</t>
    </rPh>
    <rPh sb="9" eb="10">
      <t>ド</t>
    </rPh>
    <rPh sb="10" eb="12">
      <t>ニュウエン</t>
    </rPh>
    <rPh sb="12" eb="13">
      <t>シャ</t>
    </rPh>
    <phoneticPr fontId="3"/>
  </si>
  <si>
    <t>副園長</t>
    <rPh sb="0" eb="1">
      <t>フク</t>
    </rPh>
    <rPh sb="1" eb="3">
      <t>エンチョウ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</si>
  <si>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</si>
  <si>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</si>
  <si>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区　　分</t>
    <rPh sb="0" eb="1">
      <t>ク</t>
    </rPh>
    <rPh sb="3" eb="4">
      <t>ブン</t>
    </rPh>
    <phoneticPr fontId="3"/>
  </si>
  <si>
    <t>私　　立</t>
    <rPh sb="0" eb="1">
      <t>ワタシ</t>
    </rPh>
    <rPh sb="3" eb="4">
      <t>リツ</t>
    </rPh>
    <phoneticPr fontId="3"/>
  </si>
  <si>
    <t xml:space="preserve"> 国  立</t>
    <phoneticPr fontId="3"/>
  </si>
  <si>
    <t xml:space="preserve"> 公  立</t>
    <phoneticPr fontId="3"/>
  </si>
  <si>
    <t xml:space="preserve"> 私  立</t>
    <phoneticPr fontId="3"/>
  </si>
  <si>
    <t>柴 田 郡 計</t>
    <phoneticPr fontId="3"/>
  </si>
  <si>
    <t>伊 具 郡 計</t>
    <phoneticPr fontId="3"/>
  </si>
  <si>
    <t>亘 理 郡 計</t>
    <phoneticPr fontId="3"/>
  </si>
  <si>
    <t>宮 城 郡 計</t>
    <phoneticPr fontId="3"/>
  </si>
  <si>
    <t>黒 川 郡 計</t>
    <phoneticPr fontId="3"/>
  </si>
  <si>
    <t>加 美 郡 計</t>
    <phoneticPr fontId="3"/>
  </si>
  <si>
    <t>遠 田 郡 計</t>
    <phoneticPr fontId="3"/>
  </si>
  <si>
    <t>牡 鹿 郡 計</t>
    <phoneticPr fontId="3"/>
  </si>
  <si>
    <t>本 吉 郡 計</t>
    <phoneticPr fontId="3"/>
  </si>
  <si>
    <t>市 部 計</t>
    <phoneticPr fontId="3"/>
  </si>
  <si>
    <t>仙台市計</t>
    <phoneticPr fontId="3"/>
  </si>
  <si>
    <t>刈 田 郡 計</t>
    <phoneticPr fontId="3"/>
  </si>
  <si>
    <t>その他の
法人立</t>
    <rPh sb="2" eb="3">
      <t>タ</t>
    </rPh>
    <rPh sb="5" eb="7">
      <t>ホウジン</t>
    </rPh>
    <rPh sb="7" eb="8">
      <t>リツ</t>
    </rPh>
    <phoneticPr fontId="3"/>
  </si>
  <si>
    <t>その他の法人立</t>
    <rPh sb="2" eb="3">
      <t>タ</t>
    </rPh>
    <rPh sb="4" eb="6">
      <t>ホウジン</t>
    </rPh>
    <rPh sb="6" eb="7">
      <t>リツ</t>
    </rPh>
    <phoneticPr fontId="3"/>
  </si>
  <si>
    <t>教育補助員</t>
    <phoneticPr fontId="3"/>
  </si>
  <si>
    <t>富谷市</t>
    <rPh sb="2" eb="3">
      <t>シ</t>
    </rPh>
    <phoneticPr fontId="3"/>
  </si>
  <si>
    <t>富谷市</t>
    <rPh sb="2" eb="3">
      <t>シ</t>
    </rPh>
    <phoneticPr fontId="26"/>
  </si>
  <si>
    <t>養護職員（看護師等）</t>
    <rPh sb="0" eb="2">
      <t>ヨウゴ</t>
    </rPh>
    <rPh sb="2" eb="4">
      <t>ショクイン</t>
    </rPh>
    <rPh sb="5" eb="8">
      <t>カンゴシ</t>
    </rPh>
    <rPh sb="8" eb="9">
      <t>トウ</t>
    </rPh>
    <phoneticPr fontId="3"/>
  </si>
  <si>
    <t>学校法人立</t>
    <rPh sb="4" eb="5">
      <t>タ</t>
    </rPh>
    <phoneticPr fontId="3"/>
  </si>
  <si>
    <t>財団法人立</t>
    <phoneticPr fontId="3"/>
  </si>
  <si>
    <t>社団法人立</t>
    <phoneticPr fontId="3"/>
  </si>
  <si>
    <t>宗教法人立</t>
    <phoneticPr fontId="3"/>
  </si>
  <si>
    <t>その他の法人立</t>
    <rPh sb="2" eb="3">
      <t>ホカ</t>
    </rPh>
    <phoneticPr fontId="3"/>
  </si>
  <si>
    <t>個　人　立</t>
    <phoneticPr fontId="3"/>
  </si>
  <si>
    <t>入        園        者        数　　　　（　本　年　度　）</t>
    <rPh sb="0" eb="1">
      <t>ニュウ</t>
    </rPh>
    <rPh sb="34" eb="35">
      <t>ホン</t>
    </rPh>
    <rPh sb="36" eb="37">
      <t>トシ</t>
    </rPh>
    <rPh sb="38" eb="39">
      <t>タビ</t>
    </rPh>
    <phoneticPr fontId="3"/>
  </si>
  <si>
    <t>第４７表　　　市　町　村　別　学　校　数　及　び　学　級　数</t>
    <rPh sb="7" eb="8">
      <t>シ</t>
    </rPh>
    <rPh sb="9" eb="10">
      <t>マチ</t>
    </rPh>
    <rPh sb="11" eb="12">
      <t>ムラ</t>
    </rPh>
    <rPh sb="13" eb="14">
      <t>ベツ</t>
    </rPh>
    <rPh sb="15" eb="16">
      <t>ガク</t>
    </rPh>
    <rPh sb="17" eb="18">
      <t>コウ</t>
    </rPh>
    <rPh sb="19" eb="20">
      <t>スウ</t>
    </rPh>
    <rPh sb="21" eb="22">
      <t>オヨ</t>
    </rPh>
    <rPh sb="25" eb="26">
      <t>ガク</t>
    </rPh>
    <rPh sb="27" eb="28">
      <t>キュウ</t>
    </rPh>
    <rPh sb="29" eb="30">
      <t>スウ</t>
    </rPh>
    <phoneticPr fontId="3"/>
  </si>
  <si>
    <t>第４８表　　　市　町　村　別　在　園　者　数　及　び　入　園　者　数　（２－１）</t>
    <rPh sb="7" eb="8">
      <t>シ</t>
    </rPh>
    <rPh sb="9" eb="10">
      <t>マチ</t>
    </rPh>
    <rPh sb="11" eb="12">
      <t>ムラ</t>
    </rPh>
    <rPh sb="13" eb="14">
      <t>ベツ</t>
    </rPh>
    <rPh sb="15" eb="16">
      <t>ザイ</t>
    </rPh>
    <rPh sb="17" eb="18">
      <t>エン</t>
    </rPh>
    <rPh sb="19" eb="20">
      <t>シャ</t>
    </rPh>
    <rPh sb="21" eb="22">
      <t>スウ</t>
    </rPh>
    <rPh sb="23" eb="24">
      <t>オヨ</t>
    </rPh>
    <rPh sb="27" eb="28">
      <t>イ</t>
    </rPh>
    <rPh sb="29" eb="30">
      <t>エン</t>
    </rPh>
    <rPh sb="31" eb="32">
      <t>モノ</t>
    </rPh>
    <rPh sb="33" eb="34">
      <t>スウ</t>
    </rPh>
    <phoneticPr fontId="3"/>
  </si>
  <si>
    <t>第４８表　　　市　町　村　別　在　園　者　数　及　び　入　園　者　数　（２－２）</t>
    <rPh sb="7" eb="8">
      <t>シ</t>
    </rPh>
    <rPh sb="9" eb="10">
      <t>マチ</t>
    </rPh>
    <rPh sb="11" eb="12">
      <t>ムラ</t>
    </rPh>
    <rPh sb="13" eb="14">
      <t>ベツ</t>
    </rPh>
    <rPh sb="15" eb="16">
      <t>ザイ</t>
    </rPh>
    <rPh sb="17" eb="18">
      <t>エン</t>
    </rPh>
    <rPh sb="19" eb="20">
      <t>シャ</t>
    </rPh>
    <rPh sb="21" eb="22">
      <t>スウ</t>
    </rPh>
    <rPh sb="23" eb="24">
      <t>オヨ</t>
    </rPh>
    <rPh sb="27" eb="28">
      <t>イ</t>
    </rPh>
    <rPh sb="29" eb="30">
      <t>エン</t>
    </rPh>
    <rPh sb="31" eb="32">
      <t>モノ</t>
    </rPh>
    <rPh sb="33" eb="34">
      <t>スウ</t>
    </rPh>
    <phoneticPr fontId="3"/>
  </si>
  <si>
    <t xml:space="preserve"> 第４９表　　　収　容　人　員　別　学　級　数</t>
    <rPh sb="8" eb="9">
      <t>オサム</t>
    </rPh>
    <rPh sb="10" eb="11">
      <t>カタチ</t>
    </rPh>
    <rPh sb="12" eb="13">
      <t>ジン</t>
    </rPh>
    <rPh sb="14" eb="15">
      <t>イン</t>
    </rPh>
    <rPh sb="16" eb="17">
      <t>ベツ</t>
    </rPh>
    <rPh sb="18" eb="19">
      <t>ガク</t>
    </rPh>
    <rPh sb="20" eb="21">
      <t>キュウ</t>
    </rPh>
    <rPh sb="22" eb="23">
      <t>スウ</t>
    </rPh>
    <phoneticPr fontId="3"/>
  </si>
  <si>
    <t>第５０表　　　設　置　者　別　在　園　者　数　及　び　入　園　者　数</t>
    <rPh sb="7" eb="8">
      <t>セツ</t>
    </rPh>
    <rPh sb="9" eb="10">
      <t>チ</t>
    </rPh>
    <rPh sb="11" eb="12">
      <t>シャ</t>
    </rPh>
    <rPh sb="13" eb="14">
      <t>ベツ</t>
    </rPh>
    <rPh sb="15" eb="16">
      <t>ザイ</t>
    </rPh>
    <rPh sb="17" eb="18">
      <t>エン</t>
    </rPh>
    <rPh sb="19" eb="20">
      <t>シャ</t>
    </rPh>
    <rPh sb="21" eb="22">
      <t>スウ</t>
    </rPh>
    <rPh sb="23" eb="24">
      <t>オヨ</t>
    </rPh>
    <rPh sb="27" eb="28">
      <t>イ</t>
    </rPh>
    <rPh sb="29" eb="30">
      <t>エン</t>
    </rPh>
    <rPh sb="31" eb="32">
      <t>シャ</t>
    </rPh>
    <rPh sb="33" eb="34">
      <t>スウ</t>
    </rPh>
    <phoneticPr fontId="3"/>
  </si>
  <si>
    <t>第５１表　　　市　町　村　別　職　名　別　教　員　数　（２－１）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3"/>
  </si>
  <si>
    <t>第５１表　　　市　町　村　別　職　名　別　教　員　数　（２－２）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3"/>
  </si>
  <si>
    <t>区　　分</t>
    <phoneticPr fontId="3"/>
  </si>
  <si>
    <t>区　　分</t>
    <phoneticPr fontId="3"/>
  </si>
  <si>
    <t xml:space="preserve"> </t>
    <phoneticPr fontId="3"/>
  </si>
  <si>
    <t>小学校</t>
    <rPh sb="0" eb="3">
      <t>ショウガッコウ</t>
    </rPh>
    <phoneticPr fontId="3"/>
  </si>
  <si>
    <t>就園率</t>
    <phoneticPr fontId="3"/>
  </si>
  <si>
    <t>３ 歳</t>
    <rPh sb="2" eb="3">
      <t>トシ</t>
    </rPh>
    <phoneticPr fontId="3"/>
  </si>
  <si>
    <t>４ 歳</t>
    <rPh sb="2" eb="3">
      <t>トシ</t>
    </rPh>
    <phoneticPr fontId="3"/>
  </si>
  <si>
    <t>５ 歳</t>
    <rPh sb="2" eb="3">
      <t>トシ</t>
    </rPh>
    <phoneticPr fontId="3"/>
  </si>
  <si>
    <t xml:space="preserve">４ 歳 </t>
    <rPh sb="2" eb="3">
      <t>トシ</t>
    </rPh>
    <phoneticPr fontId="3"/>
  </si>
  <si>
    <t>新１学年</t>
    <rPh sb="0" eb="1">
      <t>シン</t>
    </rPh>
    <rPh sb="2" eb="4">
      <t>ガクネン</t>
    </rPh>
    <phoneticPr fontId="3"/>
  </si>
  <si>
    <t>義務校</t>
    <rPh sb="0" eb="2">
      <t>ギム</t>
    </rPh>
    <rPh sb="2" eb="3">
      <t>コウ</t>
    </rPh>
    <phoneticPr fontId="3"/>
  </si>
  <si>
    <t>（つづき）</t>
    <phoneticPr fontId="3"/>
  </si>
  <si>
    <t>(単位：人)</t>
    <phoneticPr fontId="3"/>
  </si>
  <si>
    <t>区　分</t>
    <phoneticPr fontId="3"/>
  </si>
  <si>
    <t>&lt;幼稚園&gt;</t>
    <phoneticPr fontId="3"/>
  </si>
  <si>
    <t xml:space="preserve">本　　　　　　　務　　　　　　　者          </t>
    <rPh sb="0" eb="1">
      <t>ホン</t>
    </rPh>
    <rPh sb="8" eb="9">
      <t>ツトム</t>
    </rPh>
    <rPh sb="16" eb="17">
      <t>シャ</t>
    </rPh>
    <phoneticPr fontId="3"/>
  </si>
  <si>
    <t>（つづき）</t>
    <phoneticPr fontId="3"/>
  </si>
  <si>
    <t>（つづき）</t>
    <phoneticPr fontId="3"/>
  </si>
  <si>
    <t>(単位：人)</t>
    <phoneticPr fontId="26"/>
  </si>
  <si>
    <t>第５２表　　　市　町　村　別　職　員　数　（　本　務　者　）　（２－１）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3"/>
  </si>
  <si>
    <t>第５２表　　　市　町　村　別　職　員　数　（　本　務　者　）　（２－２）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3"/>
  </si>
  <si>
    <t>本務者</t>
    <rPh sb="0" eb="2">
      <t>ホンム</t>
    </rPh>
    <rPh sb="2" eb="3">
      <t>シャ</t>
    </rPh>
    <phoneticPr fontId="26"/>
  </si>
  <si>
    <t>41～50人</t>
    <rPh sb="5" eb="6">
      <t>ヒト</t>
    </rPh>
    <phoneticPr fontId="3"/>
  </si>
  <si>
    <t>51人以上</t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</si>
  <si>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</si>
  <si>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t>令和５年度</t>
    <rPh sb="0" eb="2">
      <t>レイワ</t>
    </rPh>
    <rPh sb="3" eb="5">
      <t>ネンド</t>
    </rPh>
    <phoneticPr fontId="3"/>
  </si>
  <si>
    <t>令和５年度</t>
    <rPh sb="0" eb="2">
      <t>レイワガン</t>
    </rPh>
    <rPh sb="3" eb="4">
      <t>ド</t>
    </rPh>
    <phoneticPr fontId="3"/>
  </si>
  <si>
    <t>令和５年度</t>
    <rPh sb="0" eb="2">
      <t>レイワガン</t>
    </rPh>
    <phoneticPr fontId="3"/>
  </si>
  <si>
    <t>令和５年度</t>
    <rPh sb="0" eb="1">
      <t>レイワ</t>
    </rPh>
    <phoneticPr fontId="3"/>
  </si>
  <si>
    <t>令和５年度</t>
    <rPh sb="0" eb="2">
      <t>レイワガン</t>
    </rPh>
    <phoneticPr fontId="26"/>
  </si>
  <si>
    <t xml:space="preserve"> (単位：園、学級)</t>
    <rPh sb="5" eb="6">
      <t>エン</t>
    </rPh>
    <rPh sb="7" eb="9">
      <t>ガッキュウ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</si>
  <si>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</si>
  <si>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令和６年度</t>
    <rPh sb="0" eb="2">
      <t>レイワ</t>
    </rPh>
    <rPh sb="3" eb="5">
      <t>ネンド</t>
    </rPh>
    <phoneticPr fontId="3"/>
  </si>
  <si>
    <t>令和６年度</t>
    <rPh sb="0" eb="2">
      <t>レイワガン</t>
    </rPh>
    <rPh sb="3" eb="4">
      <t>ド</t>
    </rPh>
    <phoneticPr fontId="3"/>
  </si>
  <si>
    <t>令和６年度</t>
    <rPh sb="0" eb="2">
      <t>レイワガン</t>
    </rPh>
    <phoneticPr fontId="3"/>
  </si>
  <si>
    <t>令和６年度</t>
    <rPh sb="0" eb="1">
      <t>レイワ</t>
    </rPh>
    <phoneticPr fontId="3"/>
  </si>
  <si>
    <t>令和６年度</t>
    <rPh sb="0" eb="2">
      <t>レイワガン</t>
    </rPh>
    <phoneticPr fontId="26"/>
  </si>
  <si>
    <t>修了者数
（令和６年３月）</t>
    <rPh sb="0" eb="3">
      <t>シュウリョウシャ</t>
    </rPh>
    <rPh sb="3" eb="4">
      <t>スウ</t>
    </rPh>
    <rPh sb="6" eb="8">
      <t>レイワ</t>
    </rPh>
    <rPh sb="9" eb="10">
      <t>ネン</t>
    </rPh>
    <rPh sb="11" eb="12">
      <t>ガツ</t>
    </rPh>
    <phoneticPr fontId="3"/>
  </si>
  <si>
    <t>特別校</t>
    <rPh sb="0" eb="3">
      <t>トクベツコウ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</si>
</sst>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76" formatCode="#,###;\-#,###;\-"/>
    <numFmt numFmtId="177" formatCode="#,##0;\-#,##0;\-"/>
    <numFmt numFmtId="178" formatCode="0.0"/>
    <numFmt numFmtId="179" formatCode="0.000000"/>
    <numFmt numFmtId="180" formatCode="0.0_);[Red]\(0.0\)"/>
    <numFmt numFmtId="181" formatCode="#,##0;\-#,##0;&quot;-&quot;"/>
    <numFmt numFmtId="182" formatCode="[$-411]g/&quot;標&quot;&quot;準&quot;"/>
    <numFmt numFmtId="183" formatCode="&quot;｣&quot;#,##0;[Red]\-&quot;｣&quot;#,##0"/>
    <numFmt numFmtId="184" formatCode="_ &quot;SFr.&quot;* #,##0.00_ ;_ &quot;SFr.&quot;* \-#,##0.00_ ;_ &quot;SFr.&quot;* &quot;-&quot;??_ ;_ @_ "/>
  </numFmts>
  <fonts count="46">
    <font>
      <sz val="14"/>
      <name val="Terminal"/>
      <charset val="128"/>
    </font>
    <font>
      <sz val="10"/>
      <name val="ＭＳ 明朝"/>
      <family val="1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10"/>
      <name val="明朝"/>
      <family val="1"/>
      <charset val="128"/>
    </font>
    <font>
      <b/>
      <sz val="10"/>
      <name val="書院細明朝体"/>
      <family val="1"/>
      <charset val="128"/>
    </font>
    <font>
      <b/>
      <sz val="10"/>
      <name val="明朝"/>
      <family val="1"/>
      <charset val="128"/>
    </font>
    <font>
      <b/>
      <sz val="14"/>
      <name val="書院細明朝体"/>
      <family val="1"/>
      <charset val="128"/>
    </font>
    <font>
      <b/>
      <sz val="10"/>
      <name val="ＭＳ Ｐゴシック"/>
      <family val="3"/>
      <charset val="128"/>
    </font>
    <font>
      <b/>
      <sz val="11"/>
      <name val="書院細明朝体"/>
      <family val="1"/>
      <charset val="128"/>
    </font>
    <font>
      <b/>
      <sz val="11"/>
      <name val="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書院細明朝体"/>
      <family val="1"/>
      <charset val="128"/>
    </font>
    <font>
      <sz val="9"/>
      <name val="書院細明朝体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7"/>
      <name val="Terminal"/>
      <charset val="128"/>
    </font>
    <font>
      <b/>
      <sz val="10.5"/>
      <name val="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明朝"/>
      <family val="1"/>
      <charset val="128"/>
    </font>
    <font>
      <b/>
      <sz val="10"/>
      <color rgb="FFFF0000"/>
      <name val="書院細明朝体"/>
      <family val="1"/>
      <charset val="128"/>
    </font>
    <font>
      <b/>
      <sz val="11"/>
      <color rgb="FFFF0000"/>
      <name val="明朝"/>
      <family val="1"/>
      <charset val="128"/>
    </font>
    <font>
      <b/>
      <sz val="11"/>
      <color rgb="FFFF0000"/>
      <name val="書院細明朝体"/>
      <family val="1"/>
      <charset val="128"/>
    </font>
    <font>
      <sz val="10"/>
      <color rgb="FFFF0000"/>
      <name val="明朝"/>
      <family val="1"/>
      <charset val="128"/>
    </font>
    <font>
      <sz val="10"/>
      <color rgb="FFFF0000"/>
      <name val="書院細明朝体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8"/>
      <color rgb="FFFF0000"/>
      <name val="書院細明朝体"/>
      <family val="1"/>
      <charset val="128"/>
    </font>
    <font>
      <sz val="8"/>
      <color rgb="FFFF0000"/>
      <name val="書院細明朝体"/>
      <family val="1"/>
      <charset val="128"/>
    </font>
    <font>
      <sz val="11"/>
      <color rgb="FFFF0000"/>
      <name val="書院細明朝体"/>
      <family val="1"/>
      <charset val="128"/>
    </font>
    <font>
      <sz val="9"/>
      <color rgb="FFFF0000"/>
      <name val="書院細明朝体"/>
      <family val="1"/>
      <charset val="128"/>
    </font>
    <font>
      <b/>
      <sz val="9"/>
      <color rgb="FFFF0000"/>
      <name val="書院細明朝体"/>
      <family val="1"/>
      <charset val="128"/>
    </font>
    <font>
      <sz val="11"/>
      <color rgb="FFFF0000"/>
      <name val="明朝"/>
      <family val="1"/>
      <charset val="128"/>
    </font>
    <font>
      <b/>
      <sz val="10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81" fontId="15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17" fillId="0" borderId="0">
      <alignment horizontal="left"/>
    </xf>
    <xf numFmtId="38" fontId="18" fillId="2" borderId="0" applyNumberFormat="0" applyBorder="0" applyAlignment="0" applyProtection="0"/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10" fontId="18" fillId="3" borderId="3" applyNumberFormat="0" applyBorder="0" applyAlignment="0" applyProtection="0"/>
    <xf numFmtId="184" fontId="1" fillId="0" borderId="0"/>
    <xf numFmtId="0" fontId="16" fillId="0" borderId="0"/>
    <xf numFmtId="10" fontId="16" fillId="0" borderId="0" applyFont="0" applyFill="0" applyBorder="0" applyAlignment="0" applyProtection="0"/>
    <xf numFmtId="4" fontId="17" fillId="0" borderId="0">
      <alignment horizontal="right"/>
    </xf>
    <xf numFmtId="4" fontId="20" fillId="0" borderId="0">
      <alignment horizontal="right"/>
    </xf>
    <xf numFmtId="0" fontId="21" fillId="0" borderId="0">
      <alignment horizontal="left"/>
    </xf>
    <xf numFmtId="0" fontId="22" fillId="0" borderId="0"/>
    <xf numFmtId="0" fontId="23" fillId="0" borderId="0">
      <alignment horizont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29" fillId="0" borderId="0">
      <alignment vertical="center"/>
    </xf>
    <xf numFmtId="37" fontId="2" fillId="0" borderId="0"/>
    <xf numFmtId="37" fontId="2" fillId="0" borderId="0"/>
    <xf numFmtId="37" fontId="2" fillId="0" borderId="0"/>
    <xf numFmtId="37" fontId="2" fillId="0" borderId="0"/>
  </cellStyleXfs>
  <cellXfs count="454">
    <xf numFmtId="0" fontId="0" fillId="0" borderId="0" xfId="0"/>
    <xf numFmtId="176" fontId="6" fillId="0" borderId="0" xfId="24" applyNumberFormat="1" applyFont="1" applyFill="1" applyBorder="1" applyAlignment="1">
      <alignment vertical="center"/>
    </xf>
    <xf numFmtId="176" fontId="6" fillId="0" borderId="4" xfId="24" applyNumberFormat="1" applyFont="1" applyFill="1" applyBorder="1" applyAlignment="1">
      <alignment vertical="center"/>
    </xf>
    <xf numFmtId="176" fontId="5" fillId="0" borderId="4" xfId="24" applyNumberFormat="1" applyFont="1" applyFill="1" applyBorder="1" applyAlignment="1">
      <alignment vertical="center"/>
    </xf>
    <xf numFmtId="176" fontId="5" fillId="0" borderId="4" xfId="24" applyNumberFormat="1" applyFont="1" applyFill="1" applyBorder="1" applyAlignment="1" applyProtection="1">
      <alignment horizontal="right" vertical="center"/>
    </xf>
    <xf numFmtId="176" fontId="5" fillId="0" borderId="6" xfId="24" applyNumberFormat="1" applyFont="1" applyFill="1" applyBorder="1" applyAlignment="1">
      <alignment vertical="center"/>
    </xf>
    <xf numFmtId="176" fontId="6" fillId="0" borderId="7" xfId="24" applyNumberFormat="1" applyFont="1" applyFill="1" applyBorder="1" applyAlignment="1">
      <alignment vertical="center"/>
    </xf>
    <xf numFmtId="176" fontId="6" fillId="0" borderId="0" xfId="24" applyNumberFormat="1" applyFont="1" applyFill="1" applyAlignment="1">
      <alignment vertical="center"/>
    </xf>
    <xf numFmtId="176" fontId="5" fillId="0" borderId="0" xfId="24" applyNumberFormat="1" applyFont="1" applyFill="1" applyBorder="1" applyAlignment="1">
      <alignment vertical="center"/>
    </xf>
    <xf numFmtId="176" fontId="5" fillId="0" borderId="0" xfId="24" applyNumberFormat="1" applyFont="1" applyFill="1" applyAlignment="1">
      <alignment horizontal="centerContinuous" vertical="center"/>
    </xf>
    <xf numFmtId="176" fontId="5" fillId="0" borderId="0" xfId="24" applyNumberFormat="1" applyFont="1" applyFill="1" applyBorder="1" applyAlignment="1" applyProtection="1">
      <alignment horizontal="left" vertical="center"/>
    </xf>
    <xf numFmtId="176" fontId="5" fillId="0" borderId="9" xfId="23" applyNumberFormat="1" applyFont="1" applyFill="1" applyBorder="1" applyAlignment="1">
      <alignment vertical="center"/>
    </xf>
    <xf numFmtId="176" fontId="6" fillId="0" borderId="10" xfId="23" applyNumberFormat="1" applyFont="1" applyFill="1" applyBorder="1" applyAlignment="1">
      <alignment vertical="center"/>
    </xf>
    <xf numFmtId="176" fontId="6" fillId="0" borderId="0" xfId="23" applyNumberFormat="1" applyFont="1" applyFill="1" applyBorder="1" applyAlignment="1">
      <alignment vertical="center"/>
    </xf>
    <xf numFmtId="176" fontId="5" fillId="0" borderId="11" xfId="23" applyNumberFormat="1" applyFont="1" applyFill="1" applyBorder="1" applyAlignment="1" applyProtection="1">
      <alignment horizontal="left" vertical="center"/>
    </xf>
    <xf numFmtId="176" fontId="6" fillId="0" borderId="5" xfId="24" applyNumberFormat="1" applyFont="1" applyFill="1" applyBorder="1" applyAlignment="1">
      <alignment vertical="center"/>
    </xf>
    <xf numFmtId="176" fontId="4" fillId="0" borderId="0" xfId="24" applyNumberFormat="1" applyFont="1" applyFill="1" applyAlignment="1">
      <alignment vertical="center"/>
    </xf>
    <xf numFmtId="176" fontId="10" fillId="0" borderId="4" xfId="24" applyNumberFormat="1" applyFont="1" applyFill="1" applyBorder="1" applyAlignment="1">
      <alignment vertical="center"/>
    </xf>
    <xf numFmtId="176" fontId="9" fillId="0" borderId="4" xfId="24" applyNumberFormat="1" applyFont="1" applyFill="1" applyBorder="1" applyAlignment="1">
      <alignment vertical="center"/>
    </xf>
    <xf numFmtId="176" fontId="9" fillId="0" borderId="4" xfId="24" applyNumberFormat="1" applyFont="1" applyFill="1" applyBorder="1" applyAlignment="1" applyProtection="1">
      <alignment horizontal="right" vertical="center"/>
    </xf>
    <xf numFmtId="176" fontId="10" fillId="0" borderId="0" xfId="24" applyNumberFormat="1" applyFont="1" applyFill="1" applyBorder="1" applyAlignment="1">
      <alignment vertical="center"/>
    </xf>
    <xf numFmtId="176" fontId="9" fillId="0" borderId="5" xfId="24" applyNumberFormat="1" applyFont="1" applyFill="1" applyBorder="1" applyAlignment="1" applyProtection="1">
      <alignment horizontal="center" vertical="center"/>
    </xf>
    <xf numFmtId="176" fontId="9" fillId="0" borderId="6" xfId="24" applyNumberFormat="1" applyFont="1" applyFill="1" applyBorder="1" applyAlignment="1">
      <alignment vertical="center"/>
    </xf>
    <xf numFmtId="176" fontId="10" fillId="0" borderId="0" xfId="24" applyNumberFormat="1" applyFont="1" applyFill="1" applyAlignment="1">
      <alignment vertical="center"/>
    </xf>
    <xf numFmtId="176" fontId="9" fillId="0" borderId="0" xfId="24" applyNumberFormat="1" applyFont="1" applyFill="1" applyBorder="1" applyAlignment="1">
      <alignment vertical="center"/>
    </xf>
    <xf numFmtId="176" fontId="6" fillId="0" borderId="0" xfId="23" applyNumberFormat="1" applyFont="1" applyFill="1" applyAlignment="1">
      <alignment horizontal="centerContinuous" vertical="center"/>
    </xf>
    <xf numFmtId="176" fontId="6" fillId="0" borderId="0" xfId="23" applyNumberFormat="1" applyFont="1" applyFill="1" applyAlignment="1">
      <alignment vertical="center"/>
    </xf>
    <xf numFmtId="176" fontId="5" fillId="0" borderId="4" xfId="23" applyNumberFormat="1" applyFont="1" applyFill="1" applyBorder="1" applyAlignment="1" applyProtection="1">
      <alignment horizontal="left" vertical="center"/>
      <protection locked="0"/>
    </xf>
    <xf numFmtId="176" fontId="6" fillId="0" borderId="4" xfId="23" applyNumberFormat="1" applyFont="1" applyFill="1" applyBorder="1" applyAlignment="1">
      <alignment vertical="center"/>
    </xf>
    <xf numFmtId="37" fontId="7" fillId="0" borderId="4" xfId="23" applyFont="1" applyFill="1" applyBorder="1" applyAlignment="1">
      <alignment vertical="center"/>
    </xf>
    <xf numFmtId="37" fontId="7" fillId="0" borderId="0" xfId="23" applyFont="1" applyFill="1" applyBorder="1" applyAlignment="1">
      <alignment horizontal="right" vertical="center"/>
    </xf>
    <xf numFmtId="176" fontId="5" fillId="0" borderId="12" xfId="23" applyNumberFormat="1" applyFont="1" applyFill="1" applyBorder="1" applyAlignment="1">
      <alignment horizontal="left" vertical="center"/>
    </xf>
    <xf numFmtId="176" fontId="5" fillId="0" borderId="4" xfId="23" applyNumberFormat="1" applyFont="1" applyFill="1" applyBorder="1" applyAlignment="1" applyProtection="1">
      <alignment horizontal="right" vertical="center"/>
    </xf>
    <xf numFmtId="176" fontId="5" fillId="0" borderId="3" xfId="23" applyNumberFormat="1" applyFont="1" applyFill="1" applyBorder="1" applyAlignment="1" applyProtection="1">
      <alignment horizontal="center" vertical="center"/>
    </xf>
    <xf numFmtId="176" fontId="5" fillId="0" borderId="0" xfId="23" applyNumberFormat="1" applyFont="1" applyFill="1" applyBorder="1" applyAlignment="1">
      <alignment vertical="center"/>
    </xf>
    <xf numFmtId="176" fontId="5" fillId="0" borderId="11" xfId="23" applyNumberFormat="1" applyFont="1" applyFill="1" applyBorder="1" applyAlignment="1">
      <alignment vertical="center"/>
    </xf>
    <xf numFmtId="176" fontId="6" fillId="0" borderId="7" xfId="23" applyNumberFormat="1" applyFont="1" applyFill="1" applyBorder="1" applyAlignment="1">
      <alignment vertical="center"/>
    </xf>
    <xf numFmtId="176" fontId="6" fillId="0" borderId="5" xfId="23" applyNumberFormat="1" applyFont="1" applyFill="1" applyBorder="1" applyAlignment="1">
      <alignment vertical="center"/>
    </xf>
    <xf numFmtId="177" fontId="5" fillId="0" borderId="0" xfId="26" applyNumberFormat="1" applyFont="1" applyFill="1" applyBorder="1" applyAlignment="1">
      <alignment vertical="center"/>
    </xf>
    <xf numFmtId="177" fontId="6" fillId="0" borderId="0" xfId="26" applyNumberFormat="1" applyFont="1" applyFill="1" applyAlignment="1">
      <alignment vertical="center"/>
    </xf>
    <xf numFmtId="177" fontId="5" fillId="0" borderId="0" xfId="26" applyNumberFormat="1" applyFont="1" applyFill="1" applyBorder="1" applyAlignment="1" applyProtection="1">
      <alignment horizontal="center" vertical="center"/>
    </xf>
    <xf numFmtId="177" fontId="5" fillId="0" borderId="0" xfId="26" applyNumberFormat="1" applyFont="1" applyFill="1" applyBorder="1" applyAlignment="1" applyProtection="1">
      <alignment horizontal="left" vertical="center"/>
    </xf>
    <xf numFmtId="177" fontId="5" fillId="0" borderId="0" xfId="25" applyNumberFormat="1" applyFont="1" applyFill="1" applyBorder="1" applyAlignment="1" applyProtection="1">
      <alignment horizontal="right" vertical="center" shrinkToFit="1"/>
    </xf>
    <xf numFmtId="177" fontId="5" fillId="0" borderId="4" xfId="26" applyNumberFormat="1" applyFont="1" applyFill="1" applyBorder="1" applyAlignment="1">
      <alignment vertical="center"/>
    </xf>
    <xf numFmtId="177" fontId="5" fillId="0" borderId="0" xfId="25" applyNumberFormat="1" applyFont="1" applyFill="1" applyBorder="1" applyAlignment="1">
      <alignment vertical="center"/>
    </xf>
    <xf numFmtId="177" fontId="5" fillId="0" borderId="0" xfId="25" applyNumberFormat="1" applyFont="1" applyFill="1" applyBorder="1" applyAlignment="1" applyProtection="1">
      <alignment horizontal="center" vertical="center"/>
    </xf>
    <xf numFmtId="177" fontId="5" fillId="0" borderId="4" xfId="25" applyNumberFormat="1" applyFont="1" applyFill="1" applyBorder="1" applyAlignment="1">
      <alignment vertical="center"/>
    </xf>
    <xf numFmtId="176" fontId="9" fillId="0" borderId="6" xfId="24" applyNumberFormat="1" applyFont="1" applyFill="1" applyBorder="1" applyAlignment="1" applyProtection="1">
      <alignment horizontal="center" vertical="center"/>
    </xf>
    <xf numFmtId="176" fontId="9" fillId="0" borderId="4" xfId="24" applyNumberFormat="1" applyFont="1" applyFill="1" applyBorder="1" applyAlignment="1" applyProtection="1">
      <alignment horizontal="left" vertical="center"/>
    </xf>
    <xf numFmtId="176" fontId="11" fillId="0" borderId="0" xfId="24" applyNumberFormat="1" applyFont="1" applyFill="1" applyAlignment="1">
      <alignment vertical="center"/>
    </xf>
    <xf numFmtId="176" fontId="11" fillId="0" borderId="0" xfId="24" applyNumberFormat="1" applyFont="1" applyFill="1" applyBorder="1" applyAlignment="1">
      <alignment vertical="center"/>
    </xf>
    <xf numFmtId="176" fontId="9" fillId="0" borderId="0" xfId="23" applyNumberFormat="1" applyFont="1" applyFill="1" applyBorder="1" applyAlignment="1" applyProtection="1">
      <alignment horizontal="right" vertical="center"/>
    </xf>
    <xf numFmtId="176" fontId="6" fillId="0" borderId="0" xfId="23" applyNumberFormat="1" applyFont="1" applyFill="1" applyBorder="1" applyAlignment="1" applyProtection="1">
      <alignment vertical="center"/>
      <protection locked="0"/>
    </xf>
    <xf numFmtId="177" fontId="5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6" fillId="0" borderId="0" xfId="23" applyNumberFormat="1" applyFont="1" applyFill="1" applyAlignment="1" applyProtection="1">
      <alignment vertical="center"/>
      <protection locked="0"/>
    </xf>
    <xf numFmtId="176" fontId="5" fillId="0" borderId="0" xfId="24" applyNumberFormat="1" applyFont="1" applyFill="1" applyBorder="1" applyAlignment="1" applyProtection="1">
      <alignment vertical="center"/>
      <protection locked="0"/>
    </xf>
    <xf numFmtId="176" fontId="6" fillId="0" borderId="0" xfId="24" applyNumberFormat="1" applyFont="1" applyFill="1" applyBorder="1" applyAlignment="1" applyProtection="1">
      <alignment vertical="center"/>
      <protection locked="0"/>
    </xf>
    <xf numFmtId="176" fontId="6" fillId="0" borderId="0" xfId="24" applyNumberFormat="1" applyFont="1" applyFill="1" applyAlignment="1" applyProtection="1">
      <alignment vertical="center"/>
      <protection locked="0"/>
    </xf>
    <xf numFmtId="176" fontId="4" fillId="0" borderId="0" xfId="24" applyNumberFormat="1" applyFont="1" applyFill="1" applyAlignment="1" applyProtection="1">
      <alignment vertical="center"/>
      <protection locked="0"/>
    </xf>
    <xf numFmtId="177" fontId="5" fillId="0" borderId="0" xfId="26" quotePrefix="1" applyNumberFormat="1" applyFont="1" applyFill="1" applyBorder="1" applyAlignment="1">
      <alignment horizontal="left" vertical="center"/>
    </xf>
    <xf numFmtId="177" fontId="5" fillId="0" borderId="0" xfId="26" applyNumberFormat="1" applyFont="1" applyFill="1" applyAlignment="1">
      <alignment vertical="center"/>
    </xf>
    <xf numFmtId="177" fontId="5" fillId="0" borderId="0" xfId="26" applyNumberFormat="1" applyFont="1" applyFill="1" applyAlignment="1">
      <alignment horizontal="right" vertical="center"/>
    </xf>
    <xf numFmtId="177" fontId="5" fillId="0" borderId="0" xfId="26" applyNumberFormat="1" applyFont="1" applyFill="1" applyBorder="1" applyAlignment="1" applyProtection="1">
      <alignment vertical="center"/>
    </xf>
    <xf numFmtId="177" fontId="5" fillId="0" borderId="5" xfId="26" applyNumberFormat="1" applyFont="1" applyFill="1" applyBorder="1" applyAlignment="1">
      <alignment vertical="center"/>
    </xf>
    <xf numFmtId="177" fontId="5" fillId="0" borderId="0" xfId="25" applyNumberFormat="1" applyFont="1" applyFill="1" applyAlignment="1">
      <alignment horizontal="center" vertical="center"/>
    </xf>
    <xf numFmtId="177" fontId="5" fillId="0" borderId="0" xfId="25" applyNumberFormat="1" applyFont="1" applyFill="1" applyBorder="1" applyAlignment="1" applyProtection="1">
      <alignment horizontal="left" vertical="center"/>
    </xf>
    <xf numFmtId="176" fontId="5" fillId="0" borderId="0" xfId="23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13" xfId="25" applyNumberFormat="1" applyFont="1" applyFill="1" applyBorder="1" applyAlignment="1" applyProtection="1">
      <alignment horizontal="center" vertical="center"/>
    </xf>
    <xf numFmtId="177" fontId="5" fillId="0" borderId="3" xfId="25" applyNumberFormat="1" applyFont="1" applyFill="1" applyBorder="1" applyAlignment="1" applyProtection="1">
      <alignment horizontal="center" vertical="center"/>
    </xf>
    <xf numFmtId="177" fontId="5" fillId="0" borderId="2" xfId="25" applyNumberFormat="1" applyFont="1" applyFill="1" applyBorder="1" applyAlignment="1" applyProtection="1">
      <alignment horizontal="center" vertical="center"/>
    </xf>
    <xf numFmtId="177" fontId="6" fillId="0" borderId="0" xfId="25" applyNumberFormat="1" applyFont="1" applyFill="1" applyAlignment="1">
      <alignment vertical="center"/>
    </xf>
    <xf numFmtId="177" fontId="5" fillId="0" borderId="0" xfId="26" applyNumberFormat="1" applyFont="1" applyFill="1" applyBorder="1" applyAlignment="1" applyProtection="1">
      <alignment vertical="center"/>
      <protection locked="0"/>
    </xf>
    <xf numFmtId="177" fontId="5" fillId="0" borderId="4" xfId="26" applyNumberFormat="1" applyFont="1" applyFill="1" applyBorder="1" applyAlignment="1" applyProtection="1">
      <alignment vertical="center"/>
      <protection locked="0"/>
    </xf>
    <xf numFmtId="176" fontId="9" fillId="0" borderId="0" xfId="24" applyNumberFormat="1" applyFont="1" applyFill="1" applyAlignment="1">
      <alignment horizontal="right" vertical="center"/>
    </xf>
    <xf numFmtId="176" fontId="9" fillId="0" borderId="7" xfId="24" applyNumberFormat="1" applyFont="1" applyFill="1" applyBorder="1" applyAlignment="1">
      <alignment vertical="center"/>
    </xf>
    <xf numFmtId="176" fontId="9" fillId="0" borderId="4" xfId="24" applyNumberFormat="1" applyFont="1" applyFill="1" applyBorder="1" applyAlignment="1" applyProtection="1">
      <alignment vertical="center"/>
      <protection locked="0"/>
    </xf>
    <xf numFmtId="176" fontId="9" fillId="0" borderId="0" xfId="24" applyNumberFormat="1" applyFont="1" applyFill="1" applyBorder="1" applyAlignment="1" applyProtection="1">
      <alignment vertical="center"/>
      <protection locked="0"/>
    </xf>
    <xf numFmtId="176" fontId="10" fillId="0" borderId="0" xfId="24" applyNumberFormat="1" applyFont="1" applyFill="1" applyBorder="1" applyAlignment="1" applyProtection="1">
      <alignment vertical="center"/>
      <protection locked="0"/>
    </xf>
    <xf numFmtId="177" fontId="9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9" fillId="0" borderId="0" xfId="24" applyNumberFormat="1" applyFont="1" applyFill="1" applyBorder="1" applyAlignment="1" applyProtection="1">
      <alignment horizontal="right" vertical="center"/>
      <protection locked="0"/>
    </xf>
    <xf numFmtId="176" fontId="8" fillId="0" borderId="0" xfId="24" applyNumberFormat="1" applyFont="1" applyFill="1" applyAlignment="1">
      <alignment vertical="center"/>
    </xf>
    <xf numFmtId="176" fontId="8" fillId="0" borderId="0" xfId="23" applyNumberFormat="1" applyFont="1" applyFill="1" applyBorder="1" applyAlignment="1">
      <alignment vertical="center"/>
    </xf>
    <xf numFmtId="177" fontId="5" fillId="0" borderId="11" xfId="0" quotePrefix="1" applyNumberFormat="1" applyFont="1" applyFill="1" applyBorder="1" applyAlignment="1" applyProtection="1">
      <alignment horizontal="left" vertical="center"/>
      <protection locked="0"/>
    </xf>
    <xf numFmtId="176" fontId="8" fillId="0" borderId="0" xfId="23" applyNumberFormat="1" applyFont="1" applyFill="1" applyAlignment="1">
      <alignment vertical="center"/>
    </xf>
    <xf numFmtId="176" fontId="5" fillId="0" borderId="0" xfId="23" applyNumberFormat="1" applyFont="1" applyFill="1" applyBorder="1" applyAlignment="1" applyProtection="1">
      <alignment horizontal="left" vertical="center"/>
    </xf>
    <xf numFmtId="176" fontId="5" fillId="0" borderId="4" xfId="24" applyNumberFormat="1" applyFont="1" applyFill="1" applyBorder="1" applyAlignment="1" applyProtection="1">
      <alignment vertical="center"/>
      <protection locked="0"/>
    </xf>
    <xf numFmtId="176" fontId="4" fillId="0" borderId="0" xfId="24" applyNumberFormat="1" applyFont="1" applyFill="1" applyBorder="1" applyAlignment="1">
      <alignment vertical="center"/>
    </xf>
    <xf numFmtId="176" fontId="13" fillId="0" borderId="0" xfId="24" applyNumberFormat="1" applyFont="1" applyFill="1" applyBorder="1" applyAlignment="1" applyProtection="1">
      <alignment horizontal="center" vertical="center"/>
    </xf>
    <xf numFmtId="176" fontId="14" fillId="0" borderId="0" xfId="24" applyNumberFormat="1" applyFont="1" applyFill="1" applyBorder="1" applyAlignment="1" applyProtection="1">
      <alignment vertical="center"/>
    </xf>
    <xf numFmtId="176" fontId="14" fillId="0" borderId="0" xfId="24" applyNumberFormat="1" applyFont="1" applyFill="1" applyBorder="1" applyAlignment="1" applyProtection="1">
      <alignment vertical="center"/>
      <protection locked="0"/>
    </xf>
    <xf numFmtId="180" fontId="4" fillId="0" borderId="0" xfId="24" applyNumberFormat="1" applyFont="1" applyFill="1" applyAlignment="1">
      <alignment vertical="center"/>
    </xf>
    <xf numFmtId="176" fontId="4" fillId="0" borderId="0" xfId="24" applyNumberFormat="1" applyFont="1" applyFill="1" applyBorder="1" applyAlignment="1" applyProtection="1">
      <alignment vertical="center"/>
      <protection locked="0"/>
    </xf>
    <xf numFmtId="177" fontId="5" fillId="0" borderId="0" xfId="26" applyNumberFormat="1" applyFont="1" applyFill="1" applyBorder="1" applyAlignment="1" applyProtection="1">
      <alignment horizontal="right" vertical="center"/>
      <protection locked="0"/>
    </xf>
    <xf numFmtId="176" fontId="30" fillId="0" borderId="0" xfId="24" applyNumberFormat="1" applyFont="1" applyFill="1" applyBorder="1" applyAlignment="1">
      <alignment vertical="center"/>
    </xf>
    <xf numFmtId="176" fontId="31" fillId="0" borderId="6" xfId="24" applyNumberFormat="1" applyFont="1" applyFill="1" applyBorder="1" applyAlignment="1">
      <alignment vertical="center"/>
    </xf>
    <xf numFmtId="176" fontId="30" fillId="0" borderId="11" xfId="23" applyNumberFormat="1" applyFont="1" applyFill="1" applyBorder="1" applyAlignment="1">
      <alignment vertical="center"/>
    </xf>
    <xf numFmtId="176" fontId="30" fillId="0" borderId="0" xfId="23" applyNumberFormat="1" applyFont="1" applyFill="1" applyBorder="1" applyAlignment="1">
      <alignment vertical="center"/>
    </xf>
    <xf numFmtId="176" fontId="30" fillId="0" borderId="0" xfId="24" applyNumberFormat="1" applyFont="1" applyFill="1" applyAlignment="1">
      <alignment vertical="center"/>
    </xf>
    <xf numFmtId="177" fontId="31" fillId="0" borderId="0" xfId="26" applyNumberFormat="1" applyFont="1" applyFill="1" applyBorder="1" applyAlignment="1">
      <alignment vertical="center"/>
    </xf>
    <xf numFmtId="177" fontId="30" fillId="0" borderId="0" xfId="26" applyNumberFormat="1" applyFont="1" applyFill="1" applyAlignment="1">
      <alignment vertical="center"/>
    </xf>
    <xf numFmtId="177" fontId="31" fillId="0" borderId="0" xfId="25" quotePrefix="1" applyNumberFormat="1" applyFont="1" applyFill="1" applyBorder="1" applyAlignment="1" applyProtection="1">
      <alignment horizontal="center" vertical="center"/>
    </xf>
    <xf numFmtId="177" fontId="31" fillId="0" borderId="0" xfId="25" applyNumberFormat="1" applyFont="1" applyFill="1" applyBorder="1" applyAlignment="1">
      <alignment vertical="center"/>
    </xf>
    <xf numFmtId="177" fontId="30" fillId="0" borderId="0" xfId="25" applyNumberFormat="1" applyFont="1" applyFill="1" applyAlignment="1">
      <alignment vertical="center"/>
    </xf>
    <xf numFmtId="176" fontId="5" fillId="0" borderId="5" xfId="24" applyNumberFormat="1" applyFont="1" applyFill="1" applyBorder="1" applyAlignment="1">
      <alignment vertical="center"/>
    </xf>
    <xf numFmtId="176" fontId="8" fillId="0" borderId="0" xfId="23" applyNumberFormat="1" applyFont="1" applyFill="1" applyBorder="1" applyAlignment="1"/>
    <xf numFmtId="176" fontId="8" fillId="0" borderId="0" xfId="23" applyNumberFormat="1" applyFont="1" applyFill="1" applyAlignment="1"/>
    <xf numFmtId="176" fontId="6" fillId="0" borderId="0" xfId="23" applyNumberFormat="1" applyFont="1" applyFill="1" applyAlignment="1">
      <alignment horizontal="right"/>
    </xf>
    <xf numFmtId="176" fontId="5" fillId="0" borderId="0" xfId="23" applyNumberFormat="1" applyFont="1" applyFill="1" applyBorder="1" applyAlignment="1" applyProtection="1">
      <alignment horizontal="right"/>
    </xf>
    <xf numFmtId="176" fontId="9" fillId="0" borderId="0" xfId="23" applyNumberFormat="1" applyFont="1" applyFill="1" applyBorder="1" applyAlignment="1" applyProtection="1">
      <alignment horizontal="right"/>
      <protection locked="0"/>
    </xf>
    <xf numFmtId="176" fontId="9" fillId="0" borderId="0" xfId="23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shrinkToFit="1"/>
    </xf>
    <xf numFmtId="176" fontId="5" fillId="0" borderId="11" xfId="23" applyNumberFormat="1" applyFont="1" applyFill="1" applyBorder="1" applyAlignment="1" applyProtection="1">
      <alignment horizontal="left"/>
    </xf>
    <xf numFmtId="176" fontId="6" fillId="0" borderId="0" xfId="23" applyNumberFormat="1" applyFont="1" applyFill="1" applyBorder="1" applyAlignment="1"/>
    <xf numFmtId="176" fontId="6" fillId="0" borderId="0" xfId="23" applyNumberFormat="1" applyFont="1" applyFill="1" applyAlignment="1"/>
    <xf numFmtId="176" fontId="5" fillId="0" borderId="0" xfId="23" applyNumberFormat="1" applyFont="1" applyFill="1" applyBorder="1" applyAlignment="1" applyProtection="1">
      <alignment horizontal="distributed"/>
    </xf>
    <xf numFmtId="176" fontId="5" fillId="0" borderId="11" xfId="23" applyNumberFormat="1" applyFont="1" applyFill="1" applyBorder="1" applyAlignment="1" applyProtection="1">
      <alignment horizontal="distributed"/>
    </xf>
    <xf numFmtId="176" fontId="6" fillId="0" borderId="0" xfId="23" applyNumberFormat="1" applyFont="1" applyFill="1" applyBorder="1" applyAlignment="1">
      <alignment horizontal="right"/>
    </xf>
    <xf numFmtId="176" fontId="6" fillId="0" borderId="0" xfId="23" applyNumberFormat="1" applyFont="1" applyFill="1" applyBorder="1" applyAlignment="1">
      <alignment horizontal="left"/>
    </xf>
    <xf numFmtId="176" fontId="5" fillId="0" borderId="6" xfId="23" applyNumberFormat="1" applyFont="1" applyFill="1" applyBorder="1" applyAlignment="1" applyProtection="1">
      <alignment horizontal="distributed"/>
    </xf>
    <xf numFmtId="176" fontId="8" fillId="0" borderId="0" xfId="24" applyNumberFormat="1" applyFont="1" applyFill="1" applyAlignment="1"/>
    <xf numFmtId="176" fontId="8" fillId="0" borderId="0" xfId="24" applyNumberFormat="1" applyFont="1" applyFill="1" applyBorder="1" applyAlignment="1"/>
    <xf numFmtId="176" fontId="5" fillId="0" borderId="6" xfId="23" applyNumberFormat="1" applyFont="1" applyFill="1" applyBorder="1" applyAlignment="1" applyProtection="1">
      <alignment horizontal="right"/>
    </xf>
    <xf numFmtId="176" fontId="6" fillId="0" borderId="0" xfId="24" applyNumberFormat="1" applyFont="1" applyFill="1" applyAlignment="1"/>
    <xf numFmtId="176" fontId="6" fillId="0" borderId="0" xfId="24" applyNumberFormat="1" applyFont="1" applyFill="1" applyBorder="1" applyAlignment="1"/>
    <xf numFmtId="176" fontId="5" fillId="0" borderId="0" xfId="24" applyNumberFormat="1" applyFont="1" applyFill="1" applyBorder="1" applyAlignment="1" applyProtection="1">
      <protection locked="0"/>
    </xf>
    <xf numFmtId="177" fontId="5" fillId="0" borderId="7" xfId="25" applyNumberFormat="1" applyFont="1" applyFill="1" applyBorder="1" applyAlignment="1">
      <alignment vertical="center"/>
    </xf>
    <xf numFmtId="176" fontId="11" fillId="0" borderId="0" xfId="24" applyNumberFormat="1" applyFont="1" applyFill="1" applyAlignment="1"/>
    <xf numFmtId="176" fontId="10" fillId="0" borderId="0" xfId="23" applyNumberFormat="1" applyFont="1" applyFill="1" applyBorder="1" applyAlignment="1">
      <alignment horizontal="right"/>
    </xf>
    <xf numFmtId="176" fontId="9" fillId="0" borderId="6" xfId="23" applyNumberFormat="1" applyFont="1" applyFill="1" applyBorder="1" applyAlignment="1" applyProtection="1">
      <alignment horizontal="right"/>
    </xf>
    <xf numFmtId="176" fontId="9" fillId="0" borderId="0" xfId="24" applyNumberFormat="1" applyFont="1" applyFill="1" applyBorder="1" applyAlignment="1" applyProtection="1">
      <alignment horizontal="right"/>
      <protection locked="0"/>
    </xf>
    <xf numFmtId="176" fontId="10" fillId="0" borderId="0" xfId="24" applyNumberFormat="1" applyFont="1" applyFill="1" applyAlignment="1"/>
    <xf numFmtId="176" fontId="9" fillId="0" borderId="6" xfId="23" applyNumberFormat="1" applyFont="1" applyFill="1" applyBorder="1" applyAlignment="1" applyProtection="1">
      <alignment horizontal="distributed"/>
    </xf>
    <xf numFmtId="176" fontId="9" fillId="0" borderId="0" xfId="23" applyNumberFormat="1" applyFont="1" applyFill="1" applyBorder="1" applyAlignment="1" applyProtection="1">
      <alignment horizontal="distributed"/>
    </xf>
    <xf numFmtId="176" fontId="11" fillId="0" borderId="0" xfId="24" applyNumberFormat="1" applyFont="1" applyFill="1" applyBorder="1" applyAlignment="1"/>
    <xf numFmtId="176" fontId="10" fillId="0" borderId="0" xfId="24" applyNumberFormat="1" applyFont="1" applyFill="1" applyBorder="1" applyAlignment="1"/>
    <xf numFmtId="176" fontId="10" fillId="0" borderId="0" xfId="23" applyNumberFormat="1" applyFont="1" applyFill="1" applyBorder="1" applyAlignment="1">
      <alignment horizontal="left"/>
    </xf>
    <xf numFmtId="176" fontId="32" fillId="0" borderId="0" xfId="24" applyNumberFormat="1" applyFont="1" applyFill="1" applyBorder="1" applyAlignment="1">
      <alignment vertical="center"/>
    </xf>
    <xf numFmtId="176" fontId="32" fillId="0" borderId="0" xfId="24" applyNumberFormat="1" applyFont="1" applyFill="1" applyAlignment="1">
      <alignment vertical="center"/>
    </xf>
    <xf numFmtId="176" fontId="33" fillId="0" borderId="6" xfId="24" applyNumberFormat="1" applyFont="1" applyFill="1" applyBorder="1" applyAlignment="1">
      <alignment vertical="center"/>
    </xf>
    <xf numFmtId="176" fontId="33" fillId="0" borderId="0" xfId="24" applyNumberFormat="1" applyFont="1" applyFill="1" applyBorder="1" applyAlignment="1">
      <alignment horizontal="right" vertical="center"/>
    </xf>
    <xf numFmtId="176" fontId="34" fillId="0" borderId="0" xfId="24" applyNumberFormat="1" applyFont="1" applyFill="1" applyBorder="1" applyAlignment="1">
      <alignment vertical="center"/>
    </xf>
    <xf numFmtId="176" fontId="34" fillId="0" borderId="6" xfId="24" applyNumberFormat="1" applyFont="1" applyFill="1" applyBorder="1" applyAlignment="1">
      <alignment vertical="center"/>
    </xf>
    <xf numFmtId="176" fontId="34" fillId="0" borderId="11" xfId="23" applyNumberFormat="1" applyFont="1" applyFill="1" applyBorder="1" applyAlignment="1">
      <alignment vertical="center"/>
    </xf>
    <xf numFmtId="176" fontId="34" fillId="0" borderId="0" xfId="23" applyNumberFormat="1" applyFont="1" applyFill="1" applyBorder="1" applyAlignment="1">
      <alignment vertical="center"/>
    </xf>
    <xf numFmtId="176" fontId="34" fillId="0" borderId="0" xfId="24" applyNumberFormat="1" applyFont="1" applyFill="1" applyAlignment="1">
      <alignment vertical="center"/>
    </xf>
    <xf numFmtId="177" fontId="35" fillId="0" borderId="0" xfId="26" applyNumberFormat="1" applyFont="1" applyFill="1" applyBorder="1" applyAlignment="1">
      <alignment vertical="center"/>
    </xf>
    <xf numFmtId="177" fontId="5" fillId="0" borderId="0" xfId="26" applyNumberFormat="1" applyFont="1" applyFill="1" applyBorder="1" applyAlignment="1" applyProtection="1">
      <alignment horizontal="right" vertical="center" shrinkToFit="1"/>
    </xf>
    <xf numFmtId="177" fontId="36" fillId="0" borderId="0" xfId="26" applyNumberFormat="1" applyFont="1" applyFill="1" applyAlignment="1">
      <alignment vertical="center"/>
    </xf>
    <xf numFmtId="176" fontId="6" fillId="0" borderId="0" xfId="24" applyNumberFormat="1" applyFont="1" applyFill="1" applyAlignment="1">
      <alignment horizontal="left" vertical="center"/>
    </xf>
    <xf numFmtId="176" fontId="6" fillId="0" borderId="0" xfId="24" applyNumberFormat="1" applyFont="1" applyFill="1" applyBorder="1" applyAlignment="1">
      <alignment horizontal="left" vertical="center"/>
    </xf>
    <xf numFmtId="176" fontId="5" fillId="0" borderId="9" xfId="23" applyNumberFormat="1" applyFont="1" applyFill="1" applyBorder="1" applyAlignment="1">
      <alignment horizontal="left" vertical="center"/>
    </xf>
    <xf numFmtId="176" fontId="30" fillId="0" borderId="11" xfId="23" applyNumberFormat="1" applyFont="1" applyFill="1" applyBorder="1" applyAlignment="1">
      <alignment horizontal="left" vertical="center"/>
    </xf>
    <xf numFmtId="176" fontId="34" fillId="0" borderId="11" xfId="23" applyNumberFormat="1" applyFont="1" applyFill="1" applyBorder="1" applyAlignment="1">
      <alignment horizontal="left" vertical="center"/>
    </xf>
    <xf numFmtId="176" fontId="6" fillId="0" borderId="0" xfId="23" applyNumberFormat="1" applyFont="1" applyFill="1" applyBorder="1" applyAlignment="1">
      <alignment horizontal="right" shrinkToFit="1"/>
    </xf>
    <xf numFmtId="176" fontId="5" fillId="0" borderId="0" xfId="23" applyNumberFormat="1" applyFont="1" applyFill="1" applyBorder="1" applyAlignment="1" applyProtection="1">
      <alignment horizontal="left"/>
    </xf>
    <xf numFmtId="176" fontId="5" fillId="0" borderId="6" xfId="23" applyNumberFormat="1" applyFont="1" applyFill="1" applyBorder="1" applyAlignment="1" applyProtection="1">
      <alignment horizontal="distributed" shrinkToFit="1"/>
    </xf>
    <xf numFmtId="176" fontId="5" fillId="0" borderId="0" xfId="23" applyNumberFormat="1" applyFont="1" applyFill="1" applyBorder="1" applyAlignment="1" applyProtection="1">
      <alignment horizontal="distributed" shrinkToFit="1"/>
    </xf>
    <xf numFmtId="176" fontId="6" fillId="0" borderId="0" xfId="23" applyNumberFormat="1" applyFont="1" applyFill="1" applyBorder="1" applyAlignment="1">
      <alignment horizontal="left" shrinkToFit="1"/>
    </xf>
    <xf numFmtId="176" fontId="6" fillId="0" borderId="4" xfId="24" applyNumberFormat="1" applyFont="1" applyFill="1" applyBorder="1" applyAlignment="1">
      <alignment horizontal="left" vertical="center"/>
    </xf>
    <xf numFmtId="176" fontId="5" fillId="0" borderId="2" xfId="24" applyNumberFormat="1" applyFont="1" applyFill="1" applyBorder="1" applyAlignment="1" applyProtection="1">
      <alignment vertical="center"/>
    </xf>
    <xf numFmtId="176" fontId="30" fillId="0" borderId="0" xfId="23" applyNumberFormat="1" applyFont="1" applyFill="1" applyBorder="1" applyAlignment="1">
      <alignment horizontal="left" vertical="center"/>
    </xf>
    <xf numFmtId="176" fontId="5" fillId="0" borderId="0" xfId="24" applyNumberFormat="1" applyFont="1" applyFill="1" applyBorder="1" applyAlignment="1" applyProtection="1">
      <alignment vertical="center"/>
    </xf>
    <xf numFmtId="0" fontId="5" fillId="0" borderId="0" xfId="24" applyNumberFormat="1" applyFont="1" applyFill="1" applyBorder="1" applyAlignment="1" applyProtection="1">
      <alignment vertical="center"/>
      <protection locked="0"/>
    </xf>
    <xf numFmtId="176" fontId="8" fillId="0" borderId="0" xfId="24" applyNumberFormat="1" applyFont="1" applyFill="1" applyBorder="1" applyAlignment="1">
      <alignment vertical="center"/>
    </xf>
    <xf numFmtId="176" fontId="27" fillId="0" borderId="0" xfId="24" applyNumberFormat="1" applyFont="1" applyFill="1" applyAlignment="1">
      <alignment vertical="center"/>
    </xf>
    <xf numFmtId="176" fontId="9" fillId="0" borderId="0" xfId="23" applyNumberFormat="1" applyFont="1" applyFill="1" applyBorder="1" applyAlignment="1" applyProtection="1">
      <alignment vertical="center"/>
      <protection locked="0"/>
    </xf>
    <xf numFmtId="176" fontId="9" fillId="0" borderId="0" xfId="23" applyNumberFormat="1" applyFont="1" applyFill="1" applyBorder="1" applyAlignment="1">
      <alignment vertical="center"/>
    </xf>
    <xf numFmtId="176" fontId="10" fillId="0" borderId="4" xfId="23" applyNumberFormat="1" applyFont="1" applyFill="1" applyBorder="1" applyAlignment="1">
      <alignment vertical="center"/>
    </xf>
    <xf numFmtId="177" fontId="8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11" fillId="0" borderId="0" xfId="23" applyNumberFormat="1" applyFont="1" applyFill="1" applyBorder="1" applyAlignment="1" applyProtection="1">
      <alignment horizontal="right" vertical="center"/>
    </xf>
    <xf numFmtId="177" fontId="8" fillId="0" borderId="11" xfId="0" quotePrefix="1" applyNumberFormat="1" applyFont="1" applyFill="1" applyBorder="1" applyAlignment="1" applyProtection="1">
      <alignment horizontal="left" vertical="center"/>
      <protection locked="0"/>
    </xf>
    <xf numFmtId="176" fontId="5" fillId="0" borderId="4" xfId="24" applyNumberFormat="1" applyFont="1" applyFill="1" applyBorder="1" applyAlignment="1" applyProtection="1">
      <alignment horizontal="left" vertical="center"/>
    </xf>
    <xf numFmtId="176" fontId="38" fillId="0" borderId="0" xfId="24" applyNumberFormat="1" applyFont="1" applyFill="1" applyBorder="1" applyAlignment="1">
      <alignment vertical="center"/>
    </xf>
    <xf numFmtId="176" fontId="39" fillId="0" borderId="0" xfId="24" applyNumberFormat="1" applyFont="1" applyFill="1" applyAlignment="1">
      <alignment vertical="center"/>
    </xf>
    <xf numFmtId="176" fontId="5" fillId="0" borderId="0" xfId="24" applyNumberFormat="1" applyFont="1" applyFill="1" applyAlignment="1" applyProtection="1">
      <alignment vertical="center"/>
    </xf>
    <xf numFmtId="176" fontId="31" fillId="0" borderId="0" xfId="24" applyNumberFormat="1" applyFont="1" applyFill="1" applyBorder="1" applyAlignment="1">
      <alignment vertical="center"/>
    </xf>
    <xf numFmtId="176" fontId="5" fillId="0" borderId="11" xfId="23" applyNumberFormat="1" applyFont="1" applyFill="1" applyBorder="1" applyAlignment="1" applyProtection="1">
      <alignment vertical="center"/>
    </xf>
    <xf numFmtId="177" fontId="5" fillId="0" borderId="0" xfId="25" applyNumberFormat="1" applyFont="1" applyFill="1" applyBorder="1" applyAlignment="1" applyProtection="1">
      <alignment vertical="center"/>
    </xf>
    <xf numFmtId="177" fontId="31" fillId="0" borderId="0" xfId="25" applyNumberFormat="1" applyFont="1" applyFill="1" applyBorder="1" applyAlignment="1" applyProtection="1">
      <alignment vertical="center"/>
    </xf>
    <xf numFmtId="177" fontId="5" fillId="0" borderId="0" xfId="25" applyNumberFormat="1" applyFont="1" applyFill="1" applyBorder="1" applyAlignment="1" applyProtection="1">
      <alignment vertical="center"/>
      <protection locked="0"/>
    </xf>
    <xf numFmtId="177" fontId="5" fillId="0" borderId="0" xfId="25" applyNumberFormat="1" applyFont="1" applyFill="1" applyBorder="1" applyAlignment="1" applyProtection="1">
      <alignment horizontal="right" vertical="center"/>
      <protection locked="0"/>
    </xf>
    <xf numFmtId="177" fontId="5" fillId="0" borderId="0" xfId="25" applyNumberFormat="1" applyFont="1" applyFill="1" applyBorder="1" applyAlignment="1" applyProtection="1">
      <alignment vertical="center" wrapText="1"/>
      <protection locked="0"/>
    </xf>
    <xf numFmtId="177" fontId="5" fillId="0" borderId="2" xfId="26" applyNumberFormat="1" applyFont="1" applyFill="1" applyBorder="1" applyAlignment="1" applyProtection="1">
      <alignment horizontal="center" vertical="center" shrinkToFit="1"/>
    </xf>
    <xf numFmtId="177" fontId="5" fillId="0" borderId="3" xfId="26" applyNumberFormat="1" applyFont="1" applyFill="1" applyBorder="1" applyAlignment="1" applyProtection="1">
      <alignment horizontal="center" vertical="center" shrinkToFit="1"/>
    </xf>
    <xf numFmtId="0" fontId="9" fillId="0" borderId="0" xfId="24" applyNumberFormat="1" applyFont="1" applyFill="1" applyBorder="1" applyAlignment="1" applyProtection="1">
      <alignment horizontal="right" vertical="center"/>
      <protection locked="0"/>
    </xf>
    <xf numFmtId="176" fontId="9" fillId="0" borderId="6" xfId="24" applyNumberFormat="1" applyFont="1" applyFill="1" applyBorder="1" applyAlignment="1" applyProtection="1">
      <alignment horizontal="right"/>
      <protection locked="0"/>
    </xf>
    <xf numFmtId="176" fontId="33" fillId="0" borderId="6" xfId="24" applyNumberFormat="1" applyFont="1" applyFill="1" applyBorder="1" applyAlignment="1">
      <alignment horizontal="right" vertical="center"/>
    </xf>
    <xf numFmtId="176" fontId="41" fillId="0" borderId="0" xfId="24" applyNumberFormat="1" applyFont="1" applyFill="1" applyAlignment="1">
      <alignment horizontal="right" vertical="center"/>
    </xf>
    <xf numFmtId="176" fontId="42" fillId="0" borderId="0" xfId="24" applyNumberFormat="1" applyFont="1" applyFill="1" applyBorder="1" applyAlignment="1">
      <alignment horizontal="right" vertical="center"/>
    </xf>
    <xf numFmtId="176" fontId="43" fillId="0" borderId="0" xfId="24" applyNumberFormat="1" applyFont="1" applyFill="1" applyBorder="1" applyAlignment="1">
      <alignment vertical="center"/>
    </xf>
    <xf numFmtId="176" fontId="43" fillId="0" borderId="6" xfId="24" applyNumberFormat="1" applyFont="1" applyFill="1" applyBorder="1" applyAlignment="1">
      <alignment vertical="center"/>
    </xf>
    <xf numFmtId="176" fontId="43" fillId="0" borderId="0" xfId="24" applyNumberFormat="1" applyFont="1" applyFill="1" applyAlignment="1">
      <alignment vertical="center"/>
    </xf>
    <xf numFmtId="176" fontId="9" fillId="0" borderId="0" xfId="23" applyNumberFormat="1" applyFont="1" applyFill="1" applyBorder="1" applyAlignment="1">
      <alignment horizontal="right"/>
    </xf>
    <xf numFmtId="176" fontId="9" fillId="0" borderId="0" xfId="23" applyNumberFormat="1" applyFont="1" applyFill="1" applyBorder="1" applyAlignment="1">
      <alignment horizontal="left"/>
    </xf>
    <xf numFmtId="176" fontId="10" fillId="0" borderId="4" xfId="23" applyNumberFormat="1" applyFont="1" applyFill="1" applyBorder="1" applyAlignment="1">
      <alignment horizontal="left" vertical="center"/>
    </xf>
    <xf numFmtId="176" fontId="9" fillId="0" borderId="7" xfId="23" applyNumberFormat="1" applyFont="1" applyFill="1" applyBorder="1" applyAlignment="1" applyProtection="1">
      <alignment horizontal="distributed" vertical="center"/>
    </xf>
    <xf numFmtId="176" fontId="9" fillId="0" borderId="4" xfId="24" applyNumberFormat="1" applyFont="1" applyFill="1" applyBorder="1" applyAlignment="1" applyProtection="1">
      <alignment horizontal="right" vertical="center"/>
      <protection locked="0"/>
    </xf>
    <xf numFmtId="180" fontId="5" fillId="0" borderId="0" xfId="24" applyNumberFormat="1" applyFont="1" applyFill="1" applyAlignment="1">
      <alignment horizontal="centerContinuous" vertical="center"/>
    </xf>
    <xf numFmtId="180" fontId="31" fillId="0" borderId="0" xfId="24" applyNumberFormat="1" applyFont="1" applyFill="1" applyBorder="1" applyAlignment="1">
      <alignment vertical="center"/>
    </xf>
    <xf numFmtId="180" fontId="5" fillId="0" borderId="0" xfId="24" applyNumberFormat="1" applyFont="1" applyFill="1" applyBorder="1" applyAlignment="1" applyProtection="1">
      <alignment vertical="center"/>
      <protection locked="0"/>
    </xf>
    <xf numFmtId="180" fontId="8" fillId="0" borderId="0" xfId="24" applyNumberFormat="1" applyFont="1" applyFill="1" applyBorder="1" applyAlignment="1" applyProtection="1">
      <alignment vertical="center"/>
      <protection locked="0"/>
    </xf>
    <xf numFmtId="180" fontId="31" fillId="0" borderId="0" xfId="24" applyNumberFormat="1" applyFont="1" applyFill="1" applyBorder="1" applyAlignment="1" applyProtection="1">
      <alignment vertical="center"/>
      <protection locked="0"/>
    </xf>
    <xf numFmtId="180" fontId="5" fillId="0" borderId="0" xfId="24" applyNumberFormat="1" applyFont="1" applyFill="1" applyBorder="1" applyAlignment="1" applyProtection="1">
      <alignment horizontal="right" vertical="center"/>
      <protection locked="0"/>
    </xf>
    <xf numFmtId="180" fontId="39" fillId="0" borderId="0" xfId="24" applyNumberFormat="1" applyFont="1" applyFill="1" applyBorder="1" applyAlignment="1" applyProtection="1">
      <alignment vertical="center"/>
      <protection locked="0"/>
    </xf>
    <xf numFmtId="180" fontId="8" fillId="0" borderId="0" xfId="24" applyNumberFormat="1" applyFont="1" applyFill="1" applyBorder="1" applyAlignment="1" applyProtection="1">
      <protection locked="0"/>
    </xf>
    <xf numFmtId="180" fontId="5" fillId="0" borderId="0" xfId="24" applyNumberFormat="1" applyFont="1" applyFill="1" applyBorder="1" applyAlignment="1" applyProtection="1">
      <protection locked="0"/>
    </xf>
    <xf numFmtId="180" fontId="6" fillId="0" borderId="4" xfId="24" applyNumberFormat="1" applyFont="1" applyFill="1" applyBorder="1" applyAlignment="1">
      <alignment vertical="center"/>
    </xf>
    <xf numFmtId="180" fontId="6" fillId="0" borderId="0" xfId="24" applyNumberFormat="1" applyFont="1" applyFill="1" applyAlignment="1">
      <alignment vertical="center"/>
    </xf>
    <xf numFmtId="176" fontId="5" fillId="0" borderId="11" xfId="23" applyNumberFormat="1" applyFont="1" applyFill="1" applyBorder="1" applyAlignment="1" applyProtection="1">
      <alignment horizontal="center" vertical="center"/>
    </xf>
    <xf numFmtId="176" fontId="5" fillId="0" borderId="5" xfId="23" applyNumberFormat="1" applyFont="1" applyFill="1" applyBorder="1" applyAlignment="1" applyProtection="1">
      <alignment horizontal="center" vertical="center"/>
    </xf>
    <xf numFmtId="176" fontId="5" fillId="0" borderId="0" xfId="23" applyNumberFormat="1" applyFont="1" applyFill="1" applyAlignment="1">
      <alignment horizontal="center" vertical="center"/>
    </xf>
    <xf numFmtId="176" fontId="5" fillId="0" borderId="4" xfId="23" applyNumberFormat="1" applyFont="1" applyFill="1" applyBorder="1" applyAlignment="1">
      <alignment horizontal="center" vertical="center"/>
    </xf>
    <xf numFmtId="176" fontId="5" fillId="0" borderId="7" xfId="23" applyNumberFormat="1" applyFont="1" applyFill="1" applyBorder="1" applyAlignment="1">
      <alignment horizontal="center" vertical="center"/>
    </xf>
    <xf numFmtId="176" fontId="9" fillId="0" borderId="0" xfId="24" applyNumberFormat="1" applyFont="1" applyFill="1" applyAlignment="1" applyProtection="1">
      <alignment horizontal="center" vertical="center"/>
    </xf>
    <xf numFmtId="176" fontId="5" fillId="0" borderId="5" xfId="24" applyNumberFormat="1" applyFont="1" applyFill="1" applyBorder="1" applyAlignment="1" applyProtection="1">
      <alignment horizontal="center" vertical="center"/>
    </xf>
    <xf numFmtId="176" fontId="5" fillId="0" borderId="4" xfId="24" applyNumberFormat="1" applyFont="1" applyFill="1" applyBorder="1" applyAlignment="1" applyProtection="1">
      <alignment horizontal="center" vertical="center"/>
    </xf>
    <xf numFmtId="176" fontId="5" fillId="0" borderId="0" xfId="24" applyNumberFormat="1" applyFont="1" applyFill="1" applyBorder="1" applyAlignment="1" applyProtection="1">
      <alignment horizontal="center" vertical="center"/>
    </xf>
    <xf numFmtId="176" fontId="5" fillId="0" borderId="8" xfId="24" applyNumberFormat="1" applyFont="1" applyFill="1" applyBorder="1" applyAlignment="1" applyProtection="1">
      <alignment horizontal="center" vertical="center"/>
    </xf>
    <xf numFmtId="176" fontId="5" fillId="0" borderId="3" xfId="24" applyNumberFormat="1" applyFont="1" applyFill="1" applyBorder="1" applyAlignment="1" applyProtection="1">
      <alignment horizontal="center" vertical="center"/>
    </xf>
    <xf numFmtId="176" fontId="5" fillId="0" borderId="6" xfId="24" applyNumberFormat="1" applyFont="1" applyFill="1" applyBorder="1" applyAlignment="1" applyProtection="1">
      <alignment horizontal="center" vertical="center"/>
    </xf>
    <xf numFmtId="177" fontId="9" fillId="0" borderId="0" xfId="26" applyNumberFormat="1" applyFont="1" applyFill="1" applyAlignment="1" applyProtection="1">
      <alignment horizontal="center" vertical="center"/>
    </xf>
    <xf numFmtId="177" fontId="9" fillId="0" borderId="0" xfId="25" applyNumberFormat="1" applyFont="1" applyFill="1" applyAlignment="1">
      <alignment horizontal="center" vertical="center"/>
    </xf>
    <xf numFmtId="176" fontId="9" fillId="0" borderId="11" xfId="23" applyNumberFormat="1" applyFont="1" applyFill="1" applyBorder="1" applyAlignment="1">
      <alignment vertical="center"/>
    </xf>
    <xf numFmtId="176" fontId="9" fillId="0" borderId="11" xfId="23" applyNumberFormat="1" applyFont="1" applyFill="1" applyBorder="1" applyAlignment="1" applyProtection="1">
      <alignment horizontal="right" vertical="center"/>
    </xf>
    <xf numFmtId="176" fontId="11" fillId="0" borderId="11" xfId="23" applyNumberFormat="1" applyFont="1" applyFill="1" applyBorder="1" applyAlignment="1" applyProtection="1">
      <alignment horizontal="right" vertical="center"/>
    </xf>
    <xf numFmtId="176" fontId="11" fillId="0" borderId="11" xfId="23" applyNumberFormat="1" applyFont="1" applyFill="1" applyBorder="1" applyAlignment="1" applyProtection="1">
      <alignment horizontal="right"/>
    </xf>
    <xf numFmtId="176" fontId="11" fillId="0" borderId="0" xfId="23" applyNumberFormat="1" applyFont="1" applyFill="1" applyBorder="1" applyAlignment="1" applyProtection="1">
      <alignment horizontal="right"/>
    </xf>
    <xf numFmtId="176" fontId="8" fillId="0" borderId="0" xfId="23" applyNumberFormat="1" applyFont="1" applyFill="1" applyBorder="1" applyAlignment="1" applyProtection="1">
      <alignment horizontal="distributed"/>
    </xf>
    <xf numFmtId="176" fontId="8" fillId="0" borderId="11" xfId="23" applyNumberFormat="1" applyFont="1" applyFill="1" applyBorder="1" applyAlignment="1" applyProtection="1">
      <alignment horizontal="distributed"/>
    </xf>
    <xf numFmtId="176" fontId="9" fillId="0" borderId="11" xfId="23" applyNumberFormat="1" applyFont="1" applyFill="1" applyBorder="1" applyAlignment="1" applyProtection="1">
      <alignment horizontal="right"/>
    </xf>
    <xf numFmtId="176" fontId="11" fillId="0" borderId="0" xfId="23" applyNumberFormat="1" applyFont="1" applyFill="1" applyBorder="1" applyAlignment="1" applyProtection="1">
      <alignment horizontal="right"/>
      <protection locked="0"/>
    </xf>
    <xf numFmtId="176" fontId="37" fillId="0" borderId="0" xfId="23" applyNumberFormat="1" applyFont="1" applyFill="1" applyBorder="1" applyAlignment="1" applyProtection="1">
      <alignment horizontal="right"/>
    </xf>
    <xf numFmtId="176" fontId="37" fillId="0" borderId="0" xfId="23" applyNumberFormat="1" applyFont="1" applyFill="1" applyBorder="1" applyAlignment="1" applyProtection="1">
      <alignment horizontal="right"/>
      <protection locked="0"/>
    </xf>
    <xf numFmtId="176" fontId="28" fillId="0" borderId="0" xfId="24" applyNumberFormat="1" applyFont="1" applyFill="1" applyAlignment="1">
      <alignment vertical="center"/>
    </xf>
    <xf numFmtId="179" fontId="28" fillId="0" borderId="0" xfId="24" applyNumberFormat="1" applyFont="1" applyFill="1" applyAlignment="1">
      <alignment vertical="center"/>
    </xf>
    <xf numFmtId="176" fontId="28" fillId="0" borderId="0" xfId="24" applyNumberFormat="1" applyFont="1" applyFill="1" applyAlignment="1">
      <alignment horizontal="right" vertical="center"/>
    </xf>
    <xf numFmtId="179" fontId="28" fillId="0" borderId="0" xfId="24" applyNumberFormat="1" applyFont="1" applyFill="1" applyAlignment="1">
      <alignment horizontal="right" vertical="center"/>
    </xf>
    <xf numFmtId="176" fontId="5" fillId="0" borderId="11" xfId="24" applyNumberFormat="1" applyFont="1" applyFill="1" applyBorder="1" applyAlignment="1">
      <alignment vertical="center"/>
    </xf>
    <xf numFmtId="176" fontId="5" fillId="0" borderId="11" xfId="24" applyNumberFormat="1" applyFont="1" applyFill="1" applyBorder="1" applyAlignment="1" applyProtection="1">
      <alignment vertical="center"/>
      <protection locked="0"/>
    </xf>
    <xf numFmtId="176" fontId="5" fillId="0" borderId="0" xfId="24" applyNumberFormat="1" applyFont="1" applyFill="1" applyBorder="1" applyAlignment="1" applyProtection="1">
      <alignment vertical="center" shrinkToFit="1"/>
      <protection locked="0"/>
    </xf>
    <xf numFmtId="178" fontId="28" fillId="0" borderId="0" xfId="24" applyNumberFormat="1" applyFont="1" applyFill="1" applyAlignment="1">
      <alignment vertical="center"/>
    </xf>
    <xf numFmtId="176" fontId="8" fillId="0" borderId="0" xfId="24" applyNumberFormat="1" applyFont="1" applyFill="1" applyBorder="1" applyAlignment="1" applyProtection="1">
      <alignment vertical="center"/>
      <protection locked="0"/>
    </xf>
    <xf numFmtId="176" fontId="8" fillId="0" borderId="11" xfId="24" applyNumberFormat="1" applyFont="1" applyFill="1" applyBorder="1" applyAlignment="1" applyProtection="1">
      <alignment vertical="center"/>
      <protection locked="0"/>
    </xf>
    <xf numFmtId="176" fontId="8" fillId="0" borderId="0" xfId="24" applyNumberFormat="1" applyFont="1" applyFill="1" applyBorder="1" applyAlignment="1" applyProtection="1">
      <alignment vertical="center" shrinkToFit="1"/>
      <protection locked="0"/>
    </xf>
    <xf numFmtId="176" fontId="8" fillId="0" borderId="11" xfId="23" applyNumberFormat="1" applyFont="1" applyFill="1" applyBorder="1" applyAlignment="1" applyProtection="1">
      <alignment horizontal="center" vertical="center"/>
    </xf>
    <xf numFmtId="176" fontId="38" fillId="0" borderId="11" xfId="24" applyNumberFormat="1" applyFont="1" applyFill="1" applyBorder="1" applyAlignment="1">
      <alignment vertical="center"/>
    </xf>
    <xf numFmtId="176" fontId="38" fillId="0" borderId="0" xfId="24" applyNumberFormat="1" applyFont="1" applyFill="1" applyBorder="1" applyAlignment="1">
      <alignment vertical="center" shrinkToFit="1"/>
    </xf>
    <xf numFmtId="176" fontId="44" fillId="0" borderId="0" xfId="24" applyNumberFormat="1" applyFont="1" applyFill="1" applyAlignment="1">
      <alignment vertical="center"/>
    </xf>
    <xf numFmtId="179" fontId="44" fillId="0" borderId="0" xfId="24" applyNumberFormat="1" applyFont="1" applyFill="1" applyAlignment="1">
      <alignment vertical="center"/>
    </xf>
    <xf numFmtId="176" fontId="5" fillId="0" borderId="11" xfId="24" applyNumberFormat="1" applyFont="1" applyFill="1" applyBorder="1" applyAlignment="1" applyProtection="1">
      <alignment vertical="center"/>
    </xf>
    <xf numFmtId="176" fontId="5" fillId="0" borderId="0" xfId="24" applyNumberFormat="1" applyFont="1" applyFill="1" applyBorder="1" applyAlignment="1" applyProtection="1">
      <alignment vertical="center" shrinkToFit="1"/>
    </xf>
    <xf numFmtId="176" fontId="39" fillId="0" borderId="0" xfId="24" applyNumberFormat="1" applyFont="1" applyFill="1" applyBorder="1" applyAlignment="1" applyProtection="1">
      <alignment vertical="center"/>
      <protection locked="0"/>
    </xf>
    <xf numFmtId="176" fontId="39" fillId="0" borderId="0" xfId="24" applyNumberFormat="1" applyFont="1" applyFill="1" applyAlignment="1">
      <alignment vertical="center" shrinkToFit="1"/>
    </xf>
    <xf numFmtId="176" fontId="45" fillId="0" borderId="0" xfId="24" applyNumberFormat="1" applyFont="1" applyFill="1" applyAlignment="1">
      <alignment vertical="center"/>
    </xf>
    <xf numFmtId="179" fontId="45" fillId="0" borderId="0" xfId="24" applyNumberFormat="1" applyFont="1" applyFill="1" applyAlignment="1">
      <alignment vertical="center"/>
    </xf>
    <xf numFmtId="176" fontId="8" fillId="0" borderId="11" xfId="24" applyNumberFormat="1" applyFont="1" applyFill="1" applyBorder="1" applyAlignment="1" applyProtection="1"/>
    <xf numFmtId="176" fontId="8" fillId="0" borderId="0" xfId="24" applyNumberFormat="1" applyFont="1" applyFill="1" applyBorder="1" applyAlignment="1" applyProtection="1"/>
    <xf numFmtId="176" fontId="36" fillId="0" borderId="0" xfId="24" applyNumberFormat="1" applyFont="1" applyFill="1" applyBorder="1" applyAlignment="1" applyProtection="1"/>
    <xf numFmtId="176" fontId="36" fillId="0" borderId="0" xfId="24" applyNumberFormat="1" applyFont="1" applyFill="1" applyBorder="1" applyAlignment="1" applyProtection="1">
      <protection locked="0"/>
    </xf>
    <xf numFmtId="176" fontId="8" fillId="0" borderId="0" xfId="24" applyNumberFormat="1" applyFont="1" applyFill="1" applyBorder="1" applyAlignment="1" applyProtection="1">
      <alignment shrinkToFit="1"/>
    </xf>
    <xf numFmtId="176" fontId="28" fillId="0" borderId="0" xfId="24" applyNumberFormat="1" applyFont="1" applyFill="1" applyAlignment="1"/>
    <xf numFmtId="178" fontId="28" fillId="0" borderId="0" xfId="24" applyNumberFormat="1" applyFont="1" applyFill="1" applyAlignment="1"/>
    <xf numFmtId="176" fontId="8" fillId="0" borderId="6" xfId="23" applyNumberFormat="1" applyFont="1" applyFill="1" applyBorder="1" applyAlignment="1" applyProtection="1">
      <alignment horizontal="distributed"/>
    </xf>
    <xf numFmtId="176" fontId="5" fillId="0" borderId="11" xfId="24" applyNumberFormat="1" applyFont="1" applyFill="1" applyBorder="1" applyAlignment="1" applyProtection="1"/>
    <xf numFmtId="176" fontId="5" fillId="0" borderId="0" xfId="24" applyNumberFormat="1" applyFont="1" applyFill="1" applyBorder="1" applyAlignment="1" applyProtection="1"/>
    <xf numFmtId="176" fontId="5" fillId="0" borderId="0" xfId="24" applyNumberFormat="1" applyFont="1" applyFill="1" applyBorder="1" applyAlignment="1" applyProtection="1">
      <alignment shrinkToFit="1"/>
    </xf>
    <xf numFmtId="176" fontId="28" fillId="0" borderId="0" xfId="24" applyNumberFormat="1" applyFont="1" applyFill="1" applyBorder="1" applyAlignment="1"/>
    <xf numFmtId="176" fontId="28" fillId="0" borderId="0" xfId="24" applyNumberFormat="1" applyFont="1" applyFill="1" applyBorder="1" applyAlignment="1">
      <alignment vertical="center"/>
    </xf>
    <xf numFmtId="179" fontId="28" fillId="0" borderId="0" xfId="24" applyNumberFormat="1" applyFont="1" applyFill="1" applyBorder="1" applyAlignment="1">
      <alignment vertical="center"/>
    </xf>
    <xf numFmtId="176" fontId="8" fillId="0" borderId="11" xfId="24" applyNumberFormat="1" applyFont="1" applyFill="1" applyBorder="1" applyAlignment="1" applyProtection="1">
      <alignment vertical="center"/>
    </xf>
    <xf numFmtId="176" fontId="8" fillId="0" borderId="0" xfId="24" applyNumberFormat="1" applyFont="1" applyFill="1" applyBorder="1" applyAlignment="1" applyProtection="1">
      <alignment vertical="center"/>
    </xf>
    <xf numFmtId="176" fontId="8" fillId="0" borderId="11" xfId="23" applyNumberFormat="1" applyFont="1" applyFill="1" applyBorder="1" applyAlignment="1" applyProtection="1">
      <alignment vertical="center"/>
    </xf>
    <xf numFmtId="176" fontId="31" fillId="0" borderId="11" xfId="24" applyNumberFormat="1" applyFont="1" applyFill="1" applyBorder="1" applyAlignment="1">
      <alignment vertical="center"/>
    </xf>
    <xf numFmtId="177" fontId="5" fillId="0" borderId="13" xfId="26" applyNumberFormat="1" applyFont="1" applyFill="1" applyBorder="1" applyAlignment="1" applyProtection="1">
      <alignment horizontal="center" vertical="center" shrinkToFit="1"/>
    </xf>
    <xf numFmtId="177" fontId="5" fillId="0" borderId="11" xfId="26" applyNumberFormat="1" applyFont="1" applyFill="1" applyBorder="1" applyAlignment="1">
      <alignment vertical="center"/>
    </xf>
    <xf numFmtId="177" fontId="5" fillId="0" borderId="11" xfId="26" applyNumberFormat="1" applyFont="1" applyFill="1" applyBorder="1" applyAlignment="1" applyProtection="1">
      <alignment vertical="center"/>
    </xf>
    <xf numFmtId="177" fontId="36" fillId="0" borderId="0" xfId="0" quotePrefix="1" applyNumberFormat="1" applyFont="1" applyFill="1" applyBorder="1" applyAlignment="1" applyProtection="1">
      <alignment horizontal="right" vertical="center"/>
      <protection locked="0"/>
    </xf>
    <xf numFmtId="177" fontId="36" fillId="0" borderId="11" xfId="26" applyNumberFormat="1" applyFont="1" applyFill="1" applyBorder="1" applyAlignment="1" applyProtection="1">
      <alignment vertical="center"/>
    </xf>
    <xf numFmtId="177" fontId="36" fillId="0" borderId="0" xfId="26" applyNumberFormat="1" applyFont="1" applyFill="1" applyBorder="1" applyAlignment="1" applyProtection="1">
      <alignment vertical="center"/>
    </xf>
    <xf numFmtId="177" fontId="31" fillId="0" borderId="11" xfId="26" applyNumberFormat="1" applyFont="1" applyFill="1" applyBorder="1" applyAlignment="1">
      <alignment vertical="center"/>
    </xf>
    <xf numFmtId="177" fontId="5" fillId="0" borderId="14" xfId="25" applyNumberFormat="1" applyFont="1" applyFill="1" applyBorder="1" applyAlignment="1">
      <alignment vertical="center"/>
    </xf>
    <xf numFmtId="177" fontId="5" fillId="0" borderId="9" xfId="25" applyNumberFormat="1" applyFont="1" applyFill="1" applyBorder="1" applyAlignment="1">
      <alignment vertical="center"/>
    </xf>
    <xf numFmtId="177" fontId="5" fillId="0" borderId="15" xfId="25" applyNumberFormat="1" applyFont="1" applyFill="1" applyBorder="1" applyAlignment="1" applyProtection="1">
      <alignment horizontal="center" vertical="center"/>
    </xf>
    <xf numFmtId="177" fontId="5" fillId="0" borderId="11" xfId="25" applyNumberFormat="1" applyFont="1" applyFill="1" applyBorder="1" applyAlignment="1" applyProtection="1">
      <alignment horizontal="center" vertical="center"/>
    </xf>
    <xf numFmtId="177" fontId="5" fillId="0" borderId="8" xfId="25" applyNumberFormat="1" applyFont="1" applyFill="1" applyBorder="1" applyAlignment="1">
      <alignment vertical="center"/>
    </xf>
    <xf numFmtId="177" fontId="5" fillId="0" borderId="5" xfId="25" applyNumberFormat="1" applyFont="1" applyFill="1" applyBorder="1" applyAlignment="1">
      <alignment vertical="center"/>
    </xf>
    <xf numFmtId="177" fontId="5" fillId="0" borderId="10" xfId="25" applyNumberFormat="1" applyFont="1" applyFill="1" applyBorder="1" applyAlignment="1">
      <alignment vertical="center"/>
    </xf>
    <xf numFmtId="177" fontId="36" fillId="0" borderId="0" xfId="25" applyNumberFormat="1" applyFont="1" applyFill="1" applyBorder="1" applyAlignment="1" applyProtection="1">
      <alignment vertical="center"/>
    </xf>
    <xf numFmtId="177" fontId="31" fillId="0" borderId="11" xfId="25" quotePrefix="1" applyNumberFormat="1" applyFont="1" applyFill="1" applyBorder="1" applyAlignment="1" applyProtection="1">
      <alignment horizontal="right" vertical="center"/>
    </xf>
    <xf numFmtId="177" fontId="31" fillId="0" borderId="0" xfId="25" applyNumberFormat="1" applyFont="1" applyFill="1" applyBorder="1" applyAlignment="1" applyProtection="1">
      <alignment horizontal="right" vertical="center"/>
    </xf>
    <xf numFmtId="177" fontId="5" fillId="0" borderId="11" xfId="25" applyNumberFormat="1" applyFont="1" applyFill="1" applyBorder="1" applyAlignment="1" applyProtection="1">
      <alignment horizontal="right" vertical="center"/>
    </xf>
    <xf numFmtId="177" fontId="5" fillId="0" borderId="0" xfId="25" applyNumberFormat="1" applyFont="1" applyFill="1" applyBorder="1" applyAlignment="1">
      <alignment horizontal="right" vertical="center"/>
    </xf>
    <xf numFmtId="176" fontId="9" fillId="0" borderId="11" xfId="24" applyNumberFormat="1" applyFont="1" applyFill="1" applyBorder="1" applyAlignment="1" applyProtection="1">
      <alignment horizontal="right" vertical="center"/>
      <protection locked="0"/>
    </xf>
    <xf numFmtId="176" fontId="11" fillId="0" borderId="11" xfId="24" applyNumberFormat="1" applyFont="1" applyFill="1" applyBorder="1" applyAlignment="1" applyProtection="1">
      <alignment horizontal="right" vertical="center" shrinkToFit="1"/>
    </xf>
    <xf numFmtId="176" fontId="11" fillId="0" borderId="0" xfId="24" applyNumberFormat="1" applyFont="1" applyFill="1" applyBorder="1" applyAlignment="1" applyProtection="1">
      <alignment horizontal="right" vertical="center" shrinkToFit="1"/>
    </xf>
    <xf numFmtId="176" fontId="11" fillId="0" borderId="0" xfId="24" applyNumberFormat="1" applyFont="1" applyFill="1" applyBorder="1" applyAlignment="1" applyProtection="1">
      <alignment horizontal="right" vertical="center"/>
    </xf>
    <xf numFmtId="176" fontId="8" fillId="0" borderId="11" xfId="23" applyNumberFormat="1" applyFont="1" applyFill="1" applyBorder="1" applyAlignment="1" applyProtection="1">
      <alignment horizontal="left" vertical="center"/>
    </xf>
    <xf numFmtId="176" fontId="42" fillId="0" borderId="11" xfId="24" applyNumberFormat="1" applyFont="1" applyFill="1" applyBorder="1" applyAlignment="1">
      <alignment horizontal="right" vertical="center" shrinkToFit="1"/>
    </xf>
    <xf numFmtId="176" fontId="42" fillId="0" borderId="0" xfId="24" applyNumberFormat="1" applyFont="1" applyFill="1" applyBorder="1" applyAlignment="1">
      <alignment horizontal="right" vertical="center" shrinkToFit="1"/>
    </xf>
    <xf numFmtId="176" fontId="9" fillId="0" borderId="11" xfId="24" applyNumberFormat="1" applyFont="1" applyFill="1" applyBorder="1" applyAlignment="1" applyProtection="1">
      <alignment horizontal="right" vertical="center" shrinkToFit="1"/>
    </xf>
    <xf numFmtId="176" fontId="9" fillId="0" borderId="0" xfId="24" applyNumberFormat="1" applyFont="1" applyFill="1" applyBorder="1" applyAlignment="1" applyProtection="1">
      <alignment horizontal="right" vertical="center" shrinkToFit="1"/>
    </xf>
    <xf numFmtId="176" fontId="9" fillId="0" borderId="0" xfId="24" applyNumberFormat="1" applyFont="1" applyFill="1" applyBorder="1" applyAlignment="1" applyProtection="1">
      <alignment horizontal="right" vertical="center"/>
    </xf>
    <xf numFmtId="176" fontId="40" fillId="0" borderId="0" xfId="24" applyNumberFormat="1" applyFont="1" applyFill="1" applyAlignment="1">
      <alignment horizontal="right" vertical="center"/>
    </xf>
    <xf numFmtId="176" fontId="11" fillId="0" borderId="11" xfId="24" applyNumberFormat="1" applyFont="1" applyFill="1" applyBorder="1" applyAlignment="1" applyProtection="1">
      <alignment horizontal="right"/>
    </xf>
    <xf numFmtId="176" fontId="11" fillId="0" borderId="0" xfId="24" applyNumberFormat="1" applyFont="1" applyFill="1" applyBorder="1" applyAlignment="1" applyProtection="1">
      <alignment horizontal="right"/>
    </xf>
    <xf numFmtId="176" fontId="11" fillId="0" borderId="6" xfId="24" applyNumberFormat="1" applyFont="1" applyFill="1" applyBorder="1" applyAlignment="1" applyProtection="1">
      <alignment horizontal="right"/>
    </xf>
    <xf numFmtId="176" fontId="8" fillId="0" borderId="0" xfId="23" applyNumberFormat="1" applyFont="1" applyFill="1" applyBorder="1" applyAlignment="1">
      <alignment shrinkToFit="1"/>
    </xf>
    <xf numFmtId="176" fontId="8" fillId="0" borderId="6" xfId="23" applyNumberFormat="1" applyFont="1" applyFill="1" applyBorder="1" applyAlignment="1" applyProtection="1">
      <alignment shrinkToFit="1"/>
    </xf>
    <xf numFmtId="176" fontId="8" fillId="0" borderId="0" xfId="23" applyNumberFormat="1" applyFont="1" applyFill="1" applyBorder="1" applyAlignment="1" applyProtection="1">
      <alignment horizontal="right"/>
    </xf>
    <xf numFmtId="176" fontId="8" fillId="0" borderId="0" xfId="23" applyNumberFormat="1" applyFont="1" applyFill="1" applyBorder="1" applyAlignment="1">
      <alignment horizontal="right"/>
    </xf>
    <xf numFmtId="176" fontId="9" fillId="0" borderId="11" xfId="24" applyNumberFormat="1" applyFont="1" applyFill="1" applyBorder="1" applyAlignment="1" applyProtection="1">
      <alignment horizontal="right"/>
    </xf>
    <xf numFmtId="176" fontId="9" fillId="0" borderId="0" xfId="24" applyNumberFormat="1" applyFont="1" applyFill="1" applyBorder="1" applyAlignment="1" applyProtection="1">
      <alignment horizontal="right"/>
    </xf>
    <xf numFmtId="176" fontId="11" fillId="0" borderId="0" xfId="24" applyNumberFormat="1" applyFont="1" applyFill="1" applyBorder="1" applyAlignment="1" applyProtection="1">
      <alignment horizontal="right"/>
      <protection locked="0"/>
    </xf>
    <xf numFmtId="176" fontId="37" fillId="0" borderId="0" xfId="24" applyNumberFormat="1" applyFont="1" applyFill="1" applyBorder="1" applyAlignment="1" applyProtection="1">
      <alignment horizontal="right"/>
    </xf>
    <xf numFmtId="176" fontId="37" fillId="0" borderId="0" xfId="24" applyNumberFormat="1" applyFont="1" applyFill="1" applyBorder="1" applyAlignment="1" applyProtection="1">
      <alignment horizontal="right"/>
      <protection locked="0"/>
    </xf>
    <xf numFmtId="176" fontId="37" fillId="0" borderId="6" xfId="24" applyNumberFormat="1" applyFont="1" applyFill="1" applyBorder="1" applyAlignment="1" applyProtection="1">
      <alignment horizontal="right"/>
    </xf>
    <xf numFmtId="176" fontId="11" fillId="0" borderId="11" xfId="24" applyNumberFormat="1" applyFont="1" applyFill="1" applyBorder="1" applyAlignment="1" applyProtection="1">
      <alignment horizontal="right" vertical="center"/>
    </xf>
    <xf numFmtId="176" fontId="11" fillId="0" borderId="6" xfId="24" applyNumberFormat="1" applyFont="1" applyFill="1" applyBorder="1" applyAlignment="1" applyProtection="1">
      <alignment horizontal="right" vertical="center"/>
    </xf>
    <xf numFmtId="176" fontId="8" fillId="0" borderId="0" xfId="23" applyNumberFormat="1" applyFont="1" applyFill="1" applyBorder="1" applyAlignment="1" applyProtection="1">
      <alignment horizontal="left" vertical="center"/>
    </xf>
    <xf numFmtId="176" fontId="33" fillId="0" borderId="11" xfId="24" applyNumberFormat="1" applyFont="1" applyFill="1" applyBorder="1" applyAlignment="1">
      <alignment horizontal="right" vertical="center"/>
    </xf>
    <xf numFmtId="176" fontId="8" fillId="0" borderId="6" xfId="23" applyNumberFormat="1" applyFont="1" applyFill="1" applyBorder="1" applyAlignment="1" applyProtection="1">
      <alignment horizontal="left"/>
    </xf>
    <xf numFmtId="176" fontId="8" fillId="0" borderId="0" xfId="23" applyNumberFormat="1" applyFont="1" applyFill="1" applyBorder="1" applyAlignment="1">
      <alignment horizontal="left"/>
    </xf>
    <xf numFmtId="176" fontId="9" fillId="0" borderId="11" xfId="24" applyNumberFormat="1" applyFont="1" applyFill="1" applyBorder="1" applyAlignment="1">
      <alignment vertical="center"/>
    </xf>
    <xf numFmtId="176" fontId="11" fillId="0" borderId="0" xfId="24" applyNumberFormat="1" applyFont="1" applyFill="1" applyBorder="1" applyAlignment="1" applyProtection="1">
      <alignment vertical="center"/>
      <protection locked="0"/>
    </xf>
    <xf numFmtId="177" fontId="11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42" fillId="0" borderId="11" xfId="24" applyNumberFormat="1" applyFont="1" applyFill="1" applyBorder="1" applyAlignment="1">
      <alignment horizontal="right" vertical="center"/>
    </xf>
    <xf numFmtId="176" fontId="9" fillId="0" borderId="11" xfId="24" applyNumberFormat="1" applyFont="1" applyFill="1" applyBorder="1" applyAlignment="1" applyProtection="1">
      <alignment horizontal="right" vertical="center"/>
    </xf>
    <xf numFmtId="176" fontId="11" fillId="0" borderId="0" xfId="23" applyNumberFormat="1" applyFont="1" applyFill="1" applyBorder="1" applyAlignment="1"/>
    <xf numFmtId="176" fontId="11" fillId="0" borderId="6" xfId="23" applyNumberFormat="1" applyFont="1" applyFill="1" applyBorder="1" applyAlignment="1" applyProtection="1">
      <alignment horizontal="distributed"/>
    </xf>
    <xf numFmtId="176" fontId="5" fillId="0" borderId="0" xfId="23" applyNumberFormat="1" applyFont="1" applyFill="1" applyAlignment="1">
      <alignment horizontal="center" vertical="center"/>
    </xf>
    <xf numFmtId="176" fontId="5" fillId="0" borderId="14" xfId="23" applyNumberFormat="1" applyFont="1" applyFill="1" applyBorder="1" applyAlignment="1">
      <alignment horizontal="center" vertical="center"/>
    </xf>
    <xf numFmtId="176" fontId="5" fillId="0" borderId="8" xfId="23" applyNumberFormat="1" applyFont="1" applyFill="1" applyBorder="1" applyAlignment="1">
      <alignment horizontal="center" vertical="center"/>
    </xf>
    <xf numFmtId="176" fontId="5" fillId="0" borderId="3" xfId="23" applyNumberFormat="1" applyFont="1" applyFill="1" applyBorder="1" applyAlignment="1">
      <alignment horizontal="center" vertical="center"/>
    </xf>
    <xf numFmtId="176" fontId="5" fillId="0" borderId="13" xfId="23" applyNumberFormat="1" applyFont="1" applyFill="1" applyBorder="1" applyAlignment="1">
      <alignment horizontal="center" vertical="center"/>
    </xf>
    <xf numFmtId="176" fontId="5" fillId="0" borderId="2" xfId="23" applyNumberFormat="1" applyFont="1" applyFill="1" applyBorder="1" applyAlignment="1">
      <alignment horizontal="center" vertical="center"/>
    </xf>
    <xf numFmtId="176" fontId="5" fillId="0" borderId="16" xfId="23" applyNumberFormat="1" applyFont="1" applyFill="1" applyBorder="1" applyAlignment="1">
      <alignment horizontal="center" vertical="center"/>
    </xf>
    <xf numFmtId="176" fontId="5" fillId="0" borderId="14" xfId="23" applyNumberFormat="1" applyFont="1" applyFill="1" applyBorder="1" applyAlignment="1">
      <alignment horizontal="center" vertical="center" wrapText="1"/>
    </xf>
    <xf numFmtId="176" fontId="5" fillId="0" borderId="15" xfId="23" applyNumberFormat="1" applyFont="1" applyFill="1" applyBorder="1" applyAlignment="1">
      <alignment horizontal="center" vertical="center" wrapText="1"/>
    </xf>
    <xf numFmtId="176" fontId="5" fillId="0" borderId="8" xfId="23" applyNumberFormat="1" applyFont="1" applyFill="1" applyBorder="1" applyAlignment="1">
      <alignment horizontal="center" vertical="center" wrapText="1"/>
    </xf>
    <xf numFmtId="176" fontId="5" fillId="0" borderId="11" xfId="23" applyNumberFormat="1" applyFont="1" applyFill="1" applyBorder="1" applyAlignment="1">
      <alignment horizontal="center" vertical="center"/>
    </xf>
    <xf numFmtId="176" fontId="5" fillId="0" borderId="0" xfId="23" applyNumberFormat="1" applyFont="1" applyFill="1" applyBorder="1" applyAlignment="1">
      <alignment horizontal="center" vertical="center"/>
    </xf>
    <xf numFmtId="176" fontId="5" fillId="0" borderId="6" xfId="23" applyNumberFormat="1" applyFont="1" applyFill="1" applyBorder="1" applyAlignment="1">
      <alignment horizontal="center" vertical="center"/>
    </xf>
    <xf numFmtId="176" fontId="5" fillId="0" borderId="5" xfId="23" applyNumberFormat="1" applyFont="1" applyFill="1" applyBorder="1" applyAlignment="1">
      <alignment horizontal="center" vertical="center"/>
    </xf>
    <xf numFmtId="176" fontId="5" fillId="0" borderId="4" xfId="23" applyNumberFormat="1" applyFont="1" applyFill="1" applyBorder="1" applyAlignment="1">
      <alignment horizontal="center" vertical="center"/>
    </xf>
    <xf numFmtId="176" fontId="5" fillId="0" borderId="7" xfId="23" applyNumberFormat="1" applyFont="1" applyFill="1" applyBorder="1" applyAlignment="1">
      <alignment horizontal="center" vertical="center"/>
    </xf>
    <xf numFmtId="176" fontId="5" fillId="0" borderId="9" xfId="23" applyNumberFormat="1" applyFont="1" applyFill="1" applyBorder="1" applyAlignment="1" applyProtection="1">
      <alignment horizontal="center" vertical="center"/>
    </xf>
    <xf numFmtId="176" fontId="5" fillId="0" borderId="10" xfId="23" applyNumberFormat="1" applyFont="1" applyFill="1" applyBorder="1" applyAlignment="1" applyProtection="1">
      <alignment horizontal="center" vertical="center"/>
    </xf>
    <xf numFmtId="176" fontId="5" fillId="0" borderId="17" xfId="23" applyNumberFormat="1" applyFont="1" applyFill="1" applyBorder="1" applyAlignment="1" applyProtection="1">
      <alignment horizontal="center" vertical="center"/>
    </xf>
    <xf numFmtId="176" fontId="5" fillId="0" borderId="5" xfId="23" applyNumberFormat="1" applyFont="1" applyFill="1" applyBorder="1" applyAlignment="1" applyProtection="1">
      <alignment horizontal="center" vertical="center"/>
    </xf>
    <xf numFmtId="176" fontId="5" fillId="0" borderId="4" xfId="23" applyNumberFormat="1" applyFont="1" applyFill="1" applyBorder="1" applyAlignment="1" applyProtection="1">
      <alignment horizontal="center" vertical="center"/>
    </xf>
    <xf numFmtId="176" fontId="5" fillId="0" borderId="7" xfId="23" applyNumberFormat="1" applyFont="1" applyFill="1" applyBorder="1" applyAlignment="1" applyProtection="1">
      <alignment horizontal="center" vertical="center"/>
    </xf>
    <xf numFmtId="176" fontId="8" fillId="0" borderId="0" xfId="23" applyNumberFormat="1" applyFont="1" applyFill="1" applyBorder="1" applyAlignment="1" applyProtection="1">
      <alignment horizontal="left"/>
    </xf>
    <xf numFmtId="37" fontId="8" fillId="0" borderId="6" xfId="23" applyFont="1" applyFill="1" applyBorder="1" applyAlignment="1">
      <alignment horizontal="left"/>
    </xf>
    <xf numFmtId="176" fontId="8" fillId="0" borderId="11" xfId="23" applyNumberFormat="1" applyFont="1" applyFill="1" applyBorder="1" applyAlignment="1" applyProtection="1">
      <alignment horizontal="right"/>
    </xf>
    <xf numFmtId="37" fontId="8" fillId="0" borderId="0" xfId="23" applyFont="1" applyFill="1" applyBorder="1" applyAlignment="1">
      <alignment horizontal="right"/>
    </xf>
    <xf numFmtId="176" fontId="8" fillId="0" borderId="0" xfId="23" applyNumberFormat="1" applyFont="1" applyFill="1" applyBorder="1" applyAlignment="1" applyProtection="1"/>
    <xf numFmtId="0" fontId="8" fillId="0" borderId="6" xfId="0" applyFont="1" applyFill="1" applyBorder="1" applyAlignment="1"/>
    <xf numFmtId="0" fontId="8" fillId="0" borderId="0" xfId="0" applyFont="1" applyFill="1" applyBorder="1" applyAlignment="1">
      <alignment horizontal="right"/>
    </xf>
    <xf numFmtId="176" fontId="8" fillId="0" borderId="11" xfId="23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horizontal="left"/>
    </xf>
    <xf numFmtId="37" fontId="8" fillId="0" borderId="6" xfId="23" applyFont="1" applyFill="1" applyBorder="1" applyAlignment="1"/>
    <xf numFmtId="176" fontId="5" fillId="0" borderId="13" xfId="23" applyNumberFormat="1" applyFont="1" applyFill="1" applyBorder="1" applyAlignment="1">
      <alignment horizontal="center" vertical="center" wrapText="1"/>
    </xf>
    <xf numFmtId="176" fontId="5" fillId="0" borderId="2" xfId="23" applyNumberFormat="1" applyFont="1" applyFill="1" applyBorder="1" applyAlignment="1">
      <alignment horizontal="center" vertical="center" wrapText="1"/>
    </xf>
    <xf numFmtId="176" fontId="5" fillId="0" borderId="16" xfId="23" applyNumberFormat="1" applyFont="1" applyFill="1" applyBorder="1" applyAlignment="1">
      <alignment horizontal="center" vertical="center" wrapText="1"/>
    </xf>
    <xf numFmtId="176" fontId="5" fillId="0" borderId="10" xfId="23" applyNumberFormat="1" applyFont="1" applyFill="1" applyBorder="1" applyAlignment="1" applyProtection="1">
      <alignment horizontal="center" vertical="center" wrapText="1"/>
    </xf>
    <xf numFmtId="176" fontId="5" fillId="0" borderId="0" xfId="23" applyNumberFormat="1" applyFont="1" applyFill="1" applyBorder="1" applyAlignment="1" applyProtection="1">
      <alignment horizontal="center" vertical="center"/>
    </xf>
    <xf numFmtId="176" fontId="5" fillId="0" borderId="6" xfId="23" applyNumberFormat="1" applyFont="1" applyFill="1" applyBorder="1" applyAlignment="1" applyProtection="1">
      <alignment horizontal="center" vertical="center"/>
    </xf>
    <xf numFmtId="176" fontId="5" fillId="0" borderId="13" xfId="23" applyNumberFormat="1" applyFont="1" applyFill="1" applyBorder="1" applyAlignment="1" applyProtection="1">
      <alignment horizontal="center" vertical="center"/>
    </xf>
    <xf numFmtId="176" fontId="5" fillId="0" borderId="2" xfId="23" applyNumberFormat="1" applyFont="1" applyFill="1" applyBorder="1" applyAlignment="1" applyProtection="1">
      <alignment horizontal="center" vertical="center"/>
    </xf>
    <xf numFmtId="176" fontId="5" fillId="0" borderId="16" xfId="23" applyNumberFormat="1" applyFont="1" applyFill="1" applyBorder="1" applyAlignment="1" applyProtection="1">
      <alignment horizontal="center" vertical="center"/>
    </xf>
    <xf numFmtId="176" fontId="5" fillId="0" borderId="15" xfId="23" applyNumberFormat="1" applyFont="1" applyFill="1" applyBorder="1" applyAlignment="1">
      <alignment horizontal="center" vertical="center"/>
    </xf>
    <xf numFmtId="176" fontId="5" fillId="0" borderId="9" xfId="23" applyNumberFormat="1" applyFont="1" applyFill="1" applyBorder="1" applyAlignment="1" applyProtection="1">
      <alignment horizontal="center" vertical="center" wrapText="1"/>
    </xf>
    <xf numFmtId="176" fontId="5" fillId="0" borderId="11" xfId="23" applyNumberFormat="1" applyFont="1" applyFill="1" applyBorder="1" applyAlignment="1" applyProtection="1">
      <alignment horizontal="center" vertical="center"/>
    </xf>
    <xf numFmtId="176" fontId="8" fillId="0" borderId="6" xfId="23" applyNumberFormat="1" applyFont="1" applyFill="1" applyBorder="1" applyAlignment="1" applyProtection="1">
      <alignment horizontal="left"/>
    </xf>
    <xf numFmtId="176" fontId="9" fillId="0" borderId="0" xfId="24" applyNumberFormat="1" applyFont="1" applyFill="1" applyAlignment="1" applyProtection="1">
      <alignment horizontal="center" vertical="center"/>
    </xf>
    <xf numFmtId="176" fontId="5" fillId="0" borderId="9" xfId="24" applyNumberFormat="1" applyFont="1" applyFill="1" applyBorder="1" applyAlignment="1" applyProtection="1">
      <alignment horizontal="center" vertical="center" wrapText="1"/>
    </xf>
    <xf numFmtId="176" fontId="5" fillId="0" borderId="10" xfId="24" applyNumberFormat="1" applyFont="1" applyFill="1" applyBorder="1" applyAlignment="1" applyProtection="1">
      <alignment horizontal="center" vertical="center"/>
    </xf>
    <xf numFmtId="176" fontId="5" fillId="0" borderId="17" xfId="24" applyNumberFormat="1" applyFont="1" applyFill="1" applyBorder="1" applyAlignment="1" applyProtection="1">
      <alignment horizontal="center" vertical="center"/>
    </xf>
    <xf numFmtId="176" fontId="5" fillId="0" borderId="5" xfId="24" applyNumberFormat="1" applyFont="1" applyFill="1" applyBorder="1" applyAlignment="1" applyProtection="1">
      <alignment horizontal="center" vertical="center"/>
    </xf>
    <xf numFmtId="176" fontId="5" fillId="0" borderId="4" xfId="24" applyNumberFormat="1" applyFont="1" applyFill="1" applyBorder="1" applyAlignment="1" applyProtection="1">
      <alignment horizontal="center" vertical="center"/>
    </xf>
    <xf numFmtId="176" fontId="5" fillId="0" borderId="7" xfId="24" applyNumberFormat="1" applyFont="1" applyFill="1" applyBorder="1" applyAlignment="1" applyProtection="1">
      <alignment horizontal="center" vertical="center"/>
    </xf>
    <xf numFmtId="176" fontId="5" fillId="0" borderId="11" xfId="24" applyNumberFormat="1" applyFont="1" applyFill="1" applyBorder="1" applyAlignment="1" applyProtection="1">
      <alignment horizontal="center" vertical="center"/>
    </xf>
    <xf numFmtId="176" fontId="5" fillId="0" borderId="0" xfId="24" applyNumberFormat="1" applyFont="1" applyFill="1" applyBorder="1" applyAlignment="1" applyProtection="1">
      <alignment horizontal="center" vertical="center"/>
    </xf>
    <xf numFmtId="176" fontId="8" fillId="0" borderId="0" xfId="23" applyNumberFormat="1" applyFont="1" applyFill="1" applyBorder="1" applyAlignment="1" applyProtection="1">
      <alignment horizontal="right"/>
    </xf>
    <xf numFmtId="176" fontId="8" fillId="0" borderId="0" xfId="23" applyNumberFormat="1" applyFont="1" applyFill="1" applyBorder="1" applyAlignment="1">
      <alignment horizontal="right"/>
    </xf>
    <xf numFmtId="176" fontId="5" fillId="0" borderId="13" xfId="24" applyNumberFormat="1" applyFont="1" applyFill="1" applyBorder="1" applyAlignment="1">
      <alignment horizontal="center" vertical="center"/>
    </xf>
    <xf numFmtId="176" fontId="5" fillId="0" borderId="2" xfId="24" applyNumberFormat="1" applyFont="1" applyFill="1" applyBorder="1" applyAlignment="1">
      <alignment horizontal="center" vertical="center"/>
    </xf>
    <xf numFmtId="176" fontId="5" fillId="0" borderId="16" xfId="24" applyNumberFormat="1" applyFont="1" applyFill="1" applyBorder="1" applyAlignment="1">
      <alignment horizontal="center" vertical="center"/>
    </xf>
    <xf numFmtId="176" fontId="5" fillId="0" borderId="13" xfId="24" applyNumberFormat="1" applyFont="1" applyFill="1" applyBorder="1" applyAlignment="1">
      <alignment horizontal="center" vertical="center" wrapText="1"/>
    </xf>
    <xf numFmtId="176" fontId="5" fillId="0" borderId="14" xfId="24" applyNumberFormat="1" applyFont="1" applyFill="1" applyBorder="1" applyAlignment="1" applyProtection="1">
      <alignment horizontal="center" vertical="center" wrapText="1"/>
    </xf>
    <xf numFmtId="176" fontId="5" fillId="0" borderId="15" xfId="24" applyNumberFormat="1" applyFont="1" applyFill="1" applyBorder="1" applyAlignment="1" applyProtection="1">
      <alignment horizontal="center" vertical="center"/>
    </xf>
    <xf numFmtId="176" fontId="5" fillId="0" borderId="8" xfId="24" applyNumberFormat="1" applyFont="1" applyFill="1" applyBorder="1" applyAlignment="1" applyProtection="1">
      <alignment horizontal="center" vertical="center"/>
    </xf>
    <xf numFmtId="180" fontId="5" fillId="0" borderId="14" xfId="24" applyNumberFormat="1" applyFont="1" applyFill="1" applyBorder="1" applyAlignment="1" applyProtection="1">
      <alignment horizontal="center" vertical="center" wrapText="1"/>
    </xf>
    <xf numFmtId="180" fontId="5" fillId="0" borderId="15" xfId="24" applyNumberFormat="1" applyFont="1" applyFill="1" applyBorder="1" applyAlignment="1" applyProtection="1">
      <alignment horizontal="center" vertical="center"/>
    </xf>
    <xf numFmtId="180" fontId="5" fillId="0" borderId="8" xfId="24" applyNumberFormat="1" applyFont="1" applyFill="1" applyBorder="1" applyAlignment="1" applyProtection="1">
      <alignment horizontal="center" vertical="center"/>
    </xf>
    <xf numFmtId="176" fontId="5" fillId="0" borderId="13" xfId="24" applyNumberFormat="1" applyFont="1" applyFill="1" applyBorder="1" applyAlignment="1" applyProtection="1">
      <alignment horizontal="center" vertical="center"/>
    </xf>
    <xf numFmtId="176" fontId="5" fillId="0" borderId="2" xfId="24" applyNumberFormat="1" applyFont="1" applyFill="1" applyBorder="1" applyAlignment="1" applyProtection="1">
      <alignment horizontal="center" vertical="center"/>
    </xf>
    <xf numFmtId="176" fontId="5" fillId="0" borderId="16" xfId="24" applyNumberFormat="1" applyFont="1" applyFill="1" applyBorder="1" applyAlignment="1" applyProtection="1">
      <alignment horizontal="center" vertical="center"/>
    </xf>
    <xf numFmtId="176" fontId="5" fillId="0" borderId="10" xfId="24" applyNumberFormat="1" applyFont="1" applyFill="1" applyBorder="1" applyAlignment="1" applyProtection="1">
      <alignment horizontal="center" vertical="center" wrapText="1"/>
    </xf>
    <xf numFmtId="176" fontId="5" fillId="0" borderId="6" xfId="24" applyNumberFormat="1" applyFont="1" applyFill="1" applyBorder="1" applyAlignment="1" applyProtection="1">
      <alignment horizontal="center" vertical="center"/>
    </xf>
    <xf numFmtId="176" fontId="5" fillId="0" borderId="14" xfId="24" applyNumberFormat="1" applyFont="1" applyFill="1" applyBorder="1" applyAlignment="1" applyProtection="1">
      <alignment horizontal="center" vertical="center"/>
    </xf>
    <xf numFmtId="176" fontId="8" fillId="0" borderId="6" xfId="23" applyNumberFormat="1" applyFont="1" applyFill="1" applyBorder="1" applyAlignment="1" applyProtection="1"/>
    <xf numFmtId="176" fontId="5" fillId="0" borderId="3" xfId="24" applyNumberFormat="1" applyFont="1" applyFill="1" applyBorder="1" applyAlignment="1">
      <alignment horizontal="center" vertical="center"/>
    </xf>
    <xf numFmtId="176" fontId="5" fillId="0" borderId="3" xfId="24" applyNumberFormat="1" applyFont="1" applyFill="1" applyBorder="1" applyAlignment="1" applyProtection="1">
      <alignment horizontal="center" vertical="center"/>
    </xf>
    <xf numFmtId="176" fontId="5" fillId="0" borderId="14" xfId="24" applyNumberFormat="1" applyFont="1" applyFill="1" applyBorder="1" applyAlignment="1">
      <alignment horizontal="center" vertical="center"/>
    </xf>
    <xf numFmtId="176" fontId="5" fillId="0" borderId="8" xfId="24" applyNumberFormat="1" applyFont="1" applyFill="1" applyBorder="1" applyAlignment="1">
      <alignment horizontal="center" vertical="center"/>
    </xf>
    <xf numFmtId="177" fontId="5" fillId="0" borderId="11" xfId="25" applyNumberFormat="1" applyFont="1" applyFill="1" applyBorder="1" applyAlignment="1" applyProtection="1">
      <alignment horizontal="right" vertical="center"/>
    </xf>
    <xf numFmtId="177" fontId="5" fillId="0" borderId="0" xfId="25" applyNumberFormat="1" applyFont="1" applyFill="1" applyBorder="1" applyAlignment="1" applyProtection="1">
      <alignment horizontal="right" vertical="center"/>
    </xf>
    <xf numFmtId="177" fontId="36" fillId="0" borderId="11" xfId="25" applyNumberFormat="1" applyFont="1" applyFill="1" applyBorder="1" applyAlignment="1" applyProtection="1">
      <alignment horizontal="right" vertical="center"/>
    </xf>
    <xf numFmtId="177" fontId="36" fillId="0" borderId="0" xfId="25" applyNumberFormat="1" applyFont="1" applyFill="1" applyBorder="1" applyAlignment="1" applyProtection="1">
      <alignment horizontal="right" vertical="center"/>
    </xf>
    <xf numFmtId="177" fontId="5" fillId="0" borderId="11" xfId="25" applyNumberFormat="1" applyFont="1" applyFill="1" applyBorder="1" applyAlignment="1">
      <alignment horizontal="right" vertical="center"/>
    </xf>
    <xf numFmtId="177" fontId="5" fillId="0" borderId="0" xfId="25" applyNumberFormat="1" applyFont="1" applyFill="1" applyBorder="1" applyAlignment="1">
      <alignment horizontal="right" vertical="center"/>
    </xf>
    <xf numFmtId="177" fontId="5" fillId="0" borderId="11" xfId="25" applyNumberFormat="1" applyFont="1" applyFill="1" applyBorder="1" applyAlignment="1" applyProtection="1">
      <alignment horizontal="right" vertical="center"/>
      <protection locked="0"/>
    </xf>
    <xf numFmtId="177" fontId="5" fillId="0" borderId="0" xfId="25" applyNumberFormat="1" applyFont="1" applyFill="1" applyBorder="1" applyAlignment="1" applyProtection="1">
      <alignment horizontal="right" vertical="center"/>
      <protection locked="0"/>
    </xf>
    <xf numFmtId="177" fontId="5" fillId="0" borderId="13" xfId="25" applyNumberFormat="1" applyFont="1" applyFill="1" applyBorder="1" applyAlignment="1">
      <alignment horizontal="center" vertical="center"/>
    </xf>
    <xf numFmtId="177" fontId="5" fillId="0" borderId="2" xfId="25" applyNumberFormat="1" applyFont="1" applyFill="1" applyBorder="1" applyAlignment="1">
      <alignment horizontal="center" vertical="center"/>
    </xf>
    <xf numFmtId="177" fontId="5" fillId="0" borderId="10" xfId="25" applyNumberFormat="1" applyFont="1" applyFill="1" applyBorder="1" applyAlignment="1" applyProtection="1">
      <alignment horizontal="center" vertical="center"/>
    </xf>
    <xf numFmtId="177" fontId="5" fillId="0" borderId="17" xfId="25" applyNumberFormat="1" applyFont="1" applyFill="1" applyBorder="1" applyAlignment="1" applyProtection="1">
      <alignment horizontal="center" vertical="center"/>
    </xf>
    <xf numFmtId="177" fontId="5" fillId="0" borderId="4" xfId="25" applyNumberFormat="1" applyFont="1" applyFill="1" applyBorder="1" applyAlignment="1" applyProtection="1">
      <alignment horizontal="center" vertical="center"/>
    </xf>
    <xf numFmtId="177" fontId="5" fillId="0" borderId="7" xfId="25" applyNumberFormat="1" applyFont="1" applyFill="1" applyBorder="1" applyAlignment="1" applyProtection="1">
      <alignment horizontal="center" vertical="center"/>
    </xf>
    <xf numFmtId="177" fontId="5" fillId="0" borderId="9" xfId="25" applyNumberFormat="1" applyFont="1" applyFill="1" applyBorder="1" applyAlignment="1" applyProtection="1">
      <alignment horizontal="center" vertical="center"/>
    </xf>
    <xf numFmtId="177" fontId="5" fillId="0" borderId="5" xfId="25" applyNumberFormat="1" applyFont="1" applyFill="1" applyBorder="1" applyAlignment="1" applyProtection="1">
      <alignment horizontal="center" vertical="center"/>
    </xf>
    <xf numFmtId="177" fontId="9" fillId="0" borderId="0" xfId="26" applyNumberFormat="1" applyFont="1" applyFill="1" applyAlignment="1" applyProtection="1">
      <alignment horizontal="center" vertical="center"/>
    </xf>
    <xf numFmtId="177" fontId="9" fillId="0" borderId="0" xfId="25" applyNumberFormat="1" applyFont="1" applyFill="1" applyAlignment="1">
      <alignment horizontal="center" vertical="center"/>
    </xf>
    <xf numFmtId="177" fontId="5" fillId="0" borderId="6" xfId="25" applyNumberFormat="1" applyFont="1" applyFill="1" applyBorder="1" applyAlignment="1" applyProtection="1">
      <alignment horizontal="center" vertical="center"/>
    </xf>
    <xf numFmtId="177" fontId="5" fillId="0" borderId="11" xfId="25" applyNumberFormat="1" applyFont="1" applyFill="1" applyBorder="1" applyAlignment="1" applyProtection="1">
      <alignment horizontal="center" vertical="center"/>
    </xf>
    <xf numFmtId="177" fontId="5" fillId="0" borderId="9" xfId="25" applyNumberFormat="1" applyFont="1" applyFill="1" applyBorder="1" applyAlignment="1">
      <alignment horizontal="center" vertical="center"/>
    </xf>
    <xf numFmtId="177" fontId="5" fillId="0" borderId="10" xfId="25" applyNumberFormat="1" applyFont="1" applyFill="1" applyBorder="1" applyAlignment="1">
      <alignment horizontal="center" vertical="center"/>
    </xf>
    <xf numFmtId="177" fontId="5" fillId="0" borderId="17" xfId="25" applyNumberFormat="1" applyFont="1" applyFill="1" applyBorder="1" applyAlignment="1">
      <alignment horizontal="center" vertical="center"/>
    </xf>
    <xf numFmtId="176" fontId="8" fillId="0" borderId="0" xfId="23" applyNumberFormat="1" applyFont="1" applyFill="1" applyBorder="1" applyAlignment="1" applyProtection="1">
      <alignment horizontal="left" shrinkToFit="1"/>
    </xf>
    <xf numFmtId="37" fontId="8" fillId="0" borderId="6" xfId="23" applyFont="1" applyFill="1" applyBorder="1" applyAlignment="1">
      <alignment horizontal="left" shrinkToFit="1"/>
    </xf>
    <xf numFmtId="176" fontId="8" fillId="0" borderId="6" xfId="23" applyNumberFormat="1" applyFont="1" applyFill="1" applyBorder="1" applyAlignment="1" applyProtection="1">
      <alignment horizontal="left" shrinkToFit="1"/>
    </xf>
    <xf numFmtId="37" fontId="8" fillId="0" borderId="6" xfId="23" applyFont="1" applyFill="1" applyBorder="1" applyAlignment="1">
      <alignment shrinkToFit="1"/>
    </xf>
    <xf numFmtId="176" fontId="8" fillId="0" borderId="0" xfId="23" applyNumberFormat="1" applyFont="1" applyFill="1" applyBorder="1" applyAlignment="1" applyProtection="1">
      <alignment shrinkToFit="1"/>
    </xf>
    <xf numFmtId="176" fontId="8" fillId="0" borderId="6" xfId="23" applyNumberFormat="1" applyFont="1" applyFill="1" applyBorder="1" applyAlignment="1" applyProtection="1">
      <alignment shrinkToFit="1"/>
    </xf>
    <xf numFmtId="176" fontId="5" fillId="0" borderId="2" xfId="24" applyNumberFormat="1" applyFont="1" applyFill="1" applyBorder="1" applyAlignment="1" applyProtection="1">
      <alignment horizontal="center" vertical="center" wrapText="1"/>
    </xf>
    <xf numFmtId="176" fontId="5" fillId="0" borderId="16" xfId="24" applyNumberFormat="1" applyFont="1" applyFill="1" applyBorder="1" applyAlignment="1" applyProtection="1">
      <alignment horizontal="center" vertical="center" wrapText="1"/>
    </xf>
    <xf numFmtId="176" fontId="5" fillId="0" borderId="9" xfId="24" applyNumberFormat="1" applyFont="1" applyFill="1" applyBorder="1" applyAlignment="1" applyProtection="1">
      <alignment horizontal="center" vertical="center"/>
    </xf>
    <xf numFmtId="176" fontId="11" fillId="0" borderId="0" xfId="23" applyNumberFormat="1" applyFont="1" applyFill="1" applyBorder="1" applyAlignment="1" applyProtection="1">
      <alignment horizontal="left"/>
    </xf>
    <xf numFmtId="37" fontId="11" fillId="0" borderId="6" xfId="23" applyFont="1" applyFill="1" applyBorder="1" applyAlignment="1">
      <alignment horizontal="left"/>
    </xf>
    <xf numFmtId="176" fontId="11" fillId="0" borderId="6" xfId="23" applyNumberFormat="1" applyFont="1" applyFill="1" applyBorder="1" applyAlignment="1" applyProtection="1">
      <alignment horizontal="left"/>
    </xf>
    <xf numFmtId="176" fontId="11" fillId="0" borderId="0" xfId="23" applyNumberFormat="1" applyFont="1" applyFill="1" applyBorder="1" applyAlignment="1" applyProtection="1"/>
    <xf numFmtId="176" fontId="11" fillId="0" borderId="6" xfId="23" applyNumberFormat="1" applyFont="1" applyFill="1" applyBorder="1" applyAlignment="1" applyProtection="1"/>
    <xf numFmtId="176" fontId="9" fillId="0" borderId="13" xfId="24" applyNumberFormat="1" applyFont="1" applyFill="1" applyBorder="1" applyAlignment="1">
      <alignment horizontal="center" vertical="center"/>
    </xf>
    <xf numFmtId="176" fontId="9" fillId="0" borderId="2" xfId="24" applyNumberFormat="1" applyFont="1" applyFill="1" applyBorder="1" applyAlignment="1">
      <alignment horizontal="center" vertical="center"/>
    </xf>
    <xf numFmtId="176" fontId="9" fillId="0" borderId="16" xfId="24" applyNumberFormat="1" applyFont="1" applyFill="1" applyBorder="1" applyAlignment="1">
      <alignment horizontal="center" vertical="center"/>
    </xf>
    <xf numFmtId="37" fontId="11" fillId="0" borderId="6" xfId="23" applyFont="1" applyFill="1" applyBorder="1" applyAlignment="1"/>
    <xf numFmtId="176" fontId="9" fillId="0" borderId="13" xfId="24" applyNumberFormat="1" applyFont="1" applyFill="1" applyBorder="1" applyAlignment="1">
      <alignment horizontal="center" vertical="center" shrinkToFit="1"/>
    </xf>
    <xf numFmtId="176" fontId="9" fillId="0" borderId="2" xfId="24" applyNumberFormat="1" applyFont="1" applyFill="1" applyBorder="1" applyAlignment="1">
      <alignment horizontal="center" vertical="center" shrinkToFit="1"/>
    </xf>
    <xf numFmtId="176" fontId="9" fillId="0" borderId="10" xfId="24" applyNumberFormat="1" applyFont="1" applyFill="1" applyBorder="1" applyAlignment="1" applyProtection="1">
      <alignment horizontal="center" vertical="center"/>
    </xf>
    <xf numFmtId="176" fontId="9" fillId="0" borderId="17" xfId="24" applyNumberFormat="1" applyFont="1" applyFill="1" applyBorder="1" applyAlignment="1" applyProtection="1">
      <alignment horizontal="center" vertical="center"/>
    </xf>
    <xf numFmtId="176" fontId="9" fillId="0" borderId="4" xfId="24" applyNumberFormat="1" applyFont="1" applyFill="1" applyBorder="1" applyAlignment="1" applyProtection="1">
      <alignment horizontal="center" vertical="center"/>
    </xf>
    <xf numFmtId="176" fontId="9" fillId="0" borderId="7" xfId="24" applyNumberFormat="1" applyFont="1" applyFill="1" applyBorder="1" applyAlignment="1" applyProtection="1">
      <alignment horizontal="center" vertical="center"/>
    </xf>
  </cellXfs>
  <cellStyles count="27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  <cellStyle name="標準_第02表  H14" xfId="23" xr:uid="{00000000-0005-0000-0000-000017000000}"/>
    <cellStyle name="標準_第03表 H14" xfId="24" xr:uid="{00000000-0005-0000-0000-000018000000}"/>
    <cellStyle name="標準_第34表 H14" xfId="25" xr:uid="{00000000-0005-0000-0000-000019000000}"/>
    <cellStyle name="標準_第35表 H14" xfId="26" xr:uid="{00000000-0005-0000-0000-00001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11" transitionEvaluation="1" codeName="Sheet1">
    <tabColor theme="3" tint="0.59999389629810485"/>
  </sheetPr>
  <dimension ref="A1:AG76"/>
  <sheetViews>
    <sheetView showGridLines="0" tabSelected="1" zoomScaleNormal="100" zoomScaleSheetLayoutView="80" workbookViewId="0">
      <pane xSplit="2" ySplit="10" topLeftCell="C11" activePane="bottomRight" state="frozen"/>
      <selection activeCell="B10" sqref="B10"/>
      <selection pane="topRight" activeCell="B10" sqref="B10"/>
      <selection pane="bottomLeft" activeCell="B10" sqref="B10"/>
      <selection pane="bottomRight" activeCell="B2" sqref="B2"/>
    </sheetView>
  </sheetViews>
  <sheetFormatPr defaultColWidth="7.75" defaultRowHeight="13.5" customHeight="1"/>
  <cols>
    <col min="1" max="1" width="3.875" style="26" customWidth="1"/>
    <col min="2" max="2" width="10.5" style="26" customWidth="1"/>
    <col min="3" max="3" width="7.75" style="26" customWidth="1"/>
    <col min="4" max="22" width="6.625" style="26" customWidth="1"/>
    <col min="23" max="23" width="7.75" style="26" customWidth="1"/>
    <col min="24" max="25" width="6.625" style="26" customWidth="1"/>
    <col min="26" max="26" width="7.75" style="26" customWidth="1"/>
    <col min="27" max="30" width="6.625" style="26" customWidth="1"/>
    <col min="31" max="31" width="10.5" style="13" customWidth="1"/>
    <col min="32" max="32" width="3.875" style="13" customWidth="1"/>
    <col min="33" max="33" width="7.75" style="13"/>
    <col min="34" max="16384" width="7.75" style="26"/>
  </cols>
  <sheetData>
    <row r="1" spans="1:33" ht="16.5" customHeight="1">
      <c r="A1" s="330" t="s">
        <v>163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52" t="s">
        <v>110</v>
      </c>
    </row>
    <row r="2" spans="1:33" ht="16.5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52"/>
    </row>
    <row r="3" spans="1:33" ht="16.5" customHeight="1">
      <c r="A3" s="27" t="s">
        <v>80</v>
      </c>
      <c r="B3" s="28"/>
      <c r="C3" s="29" t="s">
        <v>172</v>
      </c>
      <c r="D3" s="29"/>
      <c r="E3" s="29"/>
      <c r="F3" s="29"/>
      <c r="G3" s="29"/>
      <c r="H3" s="29"/>
      <c r="I3" s="29"/>
      <c r="J3" s="29"/>
      <c r="K3" s="29"/>
      <c r="L3" s="30"/>
      <c r="M3" s="30"/>
      <c r="N3" s="30"/>
      <c r="O3" s="30"/>
      <c r="P3" s="30"/>
      <c r="Q3" s="31" t="s">
        <v>111</v>
      </c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27"/>
      <c r="AF3" s="32" t="s">
        <v>200</v>
      </c>
    </row>
    <row r="4" spans="1:33" ht="16.5" customHeight="1">
      <c r="A4" s="365" t="s">
        <v>170</v>
      </c>
      <c r="B4" s="348"/>
      <c r="C4" s="368" t="s">
        <v>94</v>
      </c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70"/>
      <c r="W4" s="334" t="s">
        <v>100</v>
      </c>
      <c r="X4" s="335"/>
      <c r="Y4" s="335"/>
      <c r="Z4" s="335"/>
      <c r="AA4" s="335"/>
      <c r="AB4" s="335"/>
      <c r="AC4" s="335"/>
      <c r="AD4" s="336"/>
      <c r="AE4" s="372" t="s">
        <v>170</v>
      </c>
      <c r="AF4" s="347"/>
    </row>
    <row r="5" spans="1:33" ht="16.5" customHeight="1">
      <c r="A5" s="366"/>
      <c r="B5" s="367"/>
      <c r="C5" s="346" t="s">
        <v>62</v>
      </c>
      <c r="D5" s="347"/>
      <c r="E5" s="348"/>
      <c r="F5" s="346" t="s">
        <v>103</v>
      </c>
      <c r="G5" s="347"/>
      <c r="H5" s="348"/>
      <c r="I5" s="340" t="s">
        <v>104</v>
      </c>
      <c r="J5" s="341"/>
      <c r="K5" s="342"/>
      <c r="L5" s="334" t="s">
        <v>105</v>
      </c>
      <c r="M5" s="335"/>
      <c r="N5" s="335"/>
      <c r="O5" s="335"/>
      <c r="P5" s="335"/>
      <c r="Q5" s="212"/>
      <c r="R5" s="212"/>
      <c r="S5" s="212"/>
      <c r="T5" s="212"/>
      <c r="U5" s="212"/>
      <c r="V5" s="213"/>
      <c r="W5" s="331" t="s">
        <v>62</v>
      </c>
      <c r="X5" s="331" t="s">
        <v>58</v>
      </c>
      <c r="Y5" s="337" t="s">
        <v>57</v>
      </c>
      <c r="Z5" s="334" t="s">
        <v>134</v>
      </c>
      <c r="AA5" s="335"/>
      <c r="AB5" s="335"/>
      <c r="AC5" s="335"/>
      <c r="AD5" s="336"/>
      <c r="AE5" s="373"/>
      <c r="AF5" s="366"/>
    </row>
    <row r="6" spans="1:33" ht="16.5" customHeight="1">
      <c r="A6" s="366"/>
      <c r="B6" s="367"/>
      <c r="C6" s="349"/>
      <c r="D6" s="350"/>
      <c r="E6" s="351"/>
      <c r="F6" s="349"/>
      <c r="G6" s="350"/>
      <c r="H6" s="351"/>
      <c r="I6" s="343"/>
      <c r="J6" s="344"/>
      <c r="K6" s="345"/>
      <c r="L6" s="362" t="s">
        <v>62</v>
      </c>
      <c r="M6" s="363"/>
      <c r="N6" s="364"/>
      <c r="O6" s="333" t="s">
        <v>83</v>
      </c>
      <c r="P6" s="333"/>
      <c r="Q6" s="333" t="s">
        <v>84</v>
      </c>
      <c r="R6" s="333"/>
      <c r="S6" s="333" t="s">
        <v>151</v>
      </c>
      <c r="T6" s="333"/>
      <c r="U6" s="333" t="s">
        <v>85</v>
      </c>
      <c r="V6" s="333"/>
      <c r="W6" s="371"/>
      <c r="X6" s="371"/>
      <c r="Y6" s="338"/>
      <c r="Z6" s="331" t="s">
        <v>62</v>
      </c>
      <c r="AA6" s="337" t="s">
        <v>86</v>
      </c>
      <c r="AB6" s="337" t="s">
        <v>87</v>
      </c>
      <c r="AC6" s="337" t="s">
        <v>150</v>
      </c>
      <c r="AD6" s="331" t="s">
        <v>85</v>
      </c>
      <c r="AE6" s="373"/>
      <c r="AF6" s="366"/>
    </row>
    <row r="7" spans="1:33" ht="16.5" customHeight="1">
      <c r="A7" s="350"/>
      <c r="B7" s="351"/>
      <c r="C7" s="210" t="s">
        <v>0</v>
      </c>
      <c r="D7" s="210" t="s">
        <v>81</v>
      </c>
      <c r="E7" s="210" t="s">
        <v>82</v>
      </c>
      <c r="F7" s="210" t="s">
        <v>62</v>
      </c>
      <c r="G7" s="210" t="s">
        <v>81</v>
      </c>
      <c r="H7" s="210" t="s">
        <v>82</v>
      </c>
      <c r="I7" s="210" t="s">
        <v>62</v>
      </c>
      <c r="J7" s="210" t="s">
        <v>81</v>
      </c>
      <c r="K7" s="210" t="s">
        <v>82</v>
      </c>
      <c r="L7" s="210" t="s">
        <v>62</v>
      </c>
      <c r="M7" s="33" t="s">
        <v>81</v>
      </c>
      <c r="N7" s="33" t="s">
        <v>82</v>
      </c>
      <c r="O7" s="33" t="s">
        <v>81</v>
      </c>
      <c r="P7" s="33" t="s">
        <v>82</v>
      </c>
      <c r="Q7" s="33" t="s">
        <v>81</v>
      </c>
      <c r="R7" s="33" t="s">
        <v>82</v>
      </c>
      <c r="S7" s="33" t="s">
        <v>81</v>
      </c>
      <c r="T7" s="33" t="s">
        <v>82</v>
      </c>
      <c r="U7" s="33" t="s">
        <v>81</v>
      </c>
      <c r="V7" s="33" t="s">
        <v>82</v>
      </c>
      <c r="W7" s="332"/>
      <c r="X7" s="332"/>
      <c r="Y7" s="339"/>
      <c r="Z7" s="332"/>
      <c r="AA7" s="339"/>
      <c r="AB7" s="339"/>
      <c r="AC7" s="339"/>
      <c r="AD7" s="332"/>
      <c r="AE7" s="349"/>
      <c r="AF7" s="350"/>
    </row>
    <row r="8" spans="1:33" ht="16.5" customHeight="1">
      <c r="B8" s="34"/>
      <c r="C8" s="223"/>
      <c r="D8" s="166"/>
      <c r="E8" s="166"/>
      <c r="F8" s="167"/>
      <c r="G8" s="167"/>
      <c r="H8" s="167"/>
      <c r="I8" s="167"/>
      <c r="J8" s="166"/>
      <c r="K8" s="166"/>
      <c r="L8" s="167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35"/>
    </row>
    <row r="9" spans="1:33" ht="16.5" customHeight="1">
      <c r="B9" s="53" t="s">
        <v>194</v>
      </c>
      <c r="C9" s="224">
        <v>208</v>
      </c>
      <c r="D9" s="51">
        <v>208</v>
      </c>
      <c r="E9" s="51">
        <v>0</v>
      </c>
      <c r="F9" s="51">
        <v>1</v>
      </c>
      <c r="G9" s="51">
        <v>1</v>
      </c>
      <c r="H9" s="51">
        <v>0</v>
      </c>
      <c r="I9" s="51">
        <v>60</v>
      </c>
      <c r="J9" s="51">
        <v>60</v>
      </c>
      <c r="K9" s="51">
        <v>0</v>
      </c>
      <c r="L9" s="51">
        <v>147</v>
      </c>
      <c r="M9" s="51">
        <v>147</v>
      </c>
      <c r="N9" s="51">
        <v>0</v>
      </c>
      <c r="O9" s="51">
        <v>129</v>
      </c>
      <c r="P9" s="51">
        <v>0</v>
      </c>
      <c r="Q9" s="51">
        <v>8</v>
      </c>
      <c r="R9" s="51">
        <v>0</v>
      </c>
      <c r="S9" s="51">
        <v>0</v>
      </c>
      <c r="T9" s="51">
        <v>0</v>
      </c>
      <c r="U9" s="51">
        <v>10</v>
      </c>
      <c r="V9" s="51">
        <v>0</v>
      </c>
      <c r="W9" s="51">
        <v>1027</v>
      </c>
      <c r="X9" s="51">
        <v>5</v>
      </c>
      <c r="Y9" s="51">
        <v>175</v>
      </c>
      <c r="Z9" s="51">
        <v>847</v>
      </c>
      <c r="AA9" s="51">
        <v>788</v>
      </c>
      <c r="AB9" s="51">
        <v>28</v>
      </c>
      <c r="AC9" s="51">
        <v>0</v>
      </c>
      <c r="AD9" s="51">
        <v>31</v>
      </c>
      <c r="AE9" s="83" t="s">
        <v>195</v>
      </c>
    </row>
    <row r="10" spans="1:33" s="84" customFormat="1" ht="16.5" customHeight="1">
      <c r="B10" s="169" t="s">
        <v>201</v>
      </c>
      <c r="C10" s="225">
        <f t="shared" ref="C10:AD10" si="0">SUM(C12,C32,C35,C40,C42,C45,C49,C53,C56,C59,C61)</f>
        <v>201</v>
      </c>
      <c r="D10" s="170">
        <f t="shared" si="0"/>
        <v>201</v>
      </c>
      <c r="E10" s="170">
        <f t="shared" si="0"/>
        <v>0</v>
      </c>
      <c r="F10" s="170">
        <f t="shared" si="0"/>
        <v>1</v>
      </c>
      <c r="G10" s="170">
        <f t="shared" si="0"/>
        <v>1</v>
      </c>
      <c r="H10" s="170">
        <f t="shared" si="0"/>
        <v>0</v>
      </c>
      <c r="I10" s="170">
        <f t="shared" si="0"/>
        <v>57</v>
      </c>
      <c r="J10" s="170">
        <f>SUM(J12,J32,J35,J40,J42,J45,J49,J53,J56,J59,J61)</f>
        <v>57</v>
      </c>
      <c r="K10" s="170">
        <f t="shared" si="0"/>
        <v>0</v>
      </c>
      <c r="L10" s="170">
        <f t="shared" si="0"/>
        <v>143</v>
      </c>
      <c r="M10" s="170">
        <f t="shared" si="0"/>
        <v>143</v>
      </c>
      <c r="N10" s="170">
        <f t="shared" si="0"/>
        <v>0</v>
      </c>
      <c r="O10" s="170">
        <f t="shared" si="0"/>
        <v>125</v>
      </c>
      <c r="P10" s="170">
        <f t="shared" si="0"/>
        <v>0</v>
      </c>
      <c r="Q10" s="170">
        <f t="shared" si="0"/>
        <v>8</v>
      </c>
      <c r="R10" s="170">
        <f t="shared" si="0"/>
        <v>0</v>
      </c>
      <c r="S10" s="170">
        <f t="shared" si="0"/>
        <v>0</v>
      </c>
      <c r="T10" s="170">
        <f t="shared" si="0"/>
        <v>0</v>
      </c>
      <c r="U10" s="170">
        <f t="shared" si="0"/>
        <v>10</v>
      </c>
      <c r="V10" s="170">
        <f t="shared" si="0"/>
        <v>0</v>
      </c>
      <c r="W10" s="170">
        <f t="shared" si="0"/>
        <v>932</v>
      </c>
      <c r="X10" s="170">
        <f t="shared" si="0"/>
        <v>5</v>
      </c>
      <c r="Y10" s="170">
        <f t="shared" si="0"/>
        <v>142</v>
      </c>
      <c r="Z10" s="170">
        <f t="shared" si="0"/>
        <v>785</v>
      </c>
      <c r="AA10" s="170">
        <f t="shared" si="0"/>
        <v>729</v>
      </c>
      <c r="AB10" s="170">
        <f t="shared" si="0"/>
        <v>27</v>
      </c>
      <c r="AC10" s="170">
        <f t="shared" si="0"/>
        <v>0</v>
      </c>
      <c r="AD10" s="170">
        <f t="shared" si="0"/>
        <v>29</v>
      </c>
      <c r="AE10" s="171" t="s">
        <v>202</v>
      </c>
      <c r="AF10" s="82"/>
      <c r="AG10" s="82"/>
    </row>
    <row r="11" spans="1:33" s="84" customFormat="1" ht="16.5" customHeight="1">
      <c r="B11" s="169"/>
      <c r="C11" s="225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1"/>
      <c r="AF11" s="82"/>
      <c r="AG11" s="82"/>
    </row>
    <row r="12" spans="1:33" s="106" customFormat="1" ht="16.5" customHeight="1">
      <c r="A12" s="352" t="s">
        <v>112</v>
      </c>
      <c r="B12" s="361"/>
      <c r="C12" s="226">
        <f>D12+E12</f>
        <v>171</v>
      </c>
      <c r="D12" s="227">
        <f>SUM(G12,J12,M12)</f>
        <v>171</v>
      </c>
      <c r="E12" s="227">
        <f>SUM(H12,K12,N12)</f>
        <v>0</v>
      </c>
      <c r="F12" s="227">
        <f>G12+H12</f>
        <v>1</v>
      </c>
      <c r="G12" s="227">
        <f>SUM(G14:G31)</f>
        <v>1</v>
      </c>
      <c r="H12" s="227">
        <f>SUM(H14:H31)</f>
        <v>0</v>
      </c>
      <c r="I12" s="227">
        <f>J12+K12</f>
        <v>44</v>
      </c>
      <c r="J12" s="227">
        <f>SUM(J14:J31)</f>
        <v>44</v>
      </c>
      <c r="K12" s="227">
        <f>SUM(K14:K31)</f>
        <v>0</v>
      </c>
      <c r="L12" s="227">
        <f>M12+N12</f>
        <v>126</v>
      </c>
      <c r="M12" s="227">
        <f>SUM(O12,Q12,S12,U12)</f>
        <v>126</v>
      </c>
      <c r="N12" s="227">
        <f>SUM(P12,R12,T12,V12)</f>
        <v>0</v>
      </c>
      <c r="O12" s="227">
        <f t="shared" ref="O12:V12" si="1">SUM(O14:O31)</f>
        <v>110</v>
      </c>
      <c r="P12" s="227">
        <f t="shared" si="1"/>
        <v>0</v>
      </c>
      <c r="Q12" s="227">
        <f t="shared" si="1"/>
        <v>7</v>
      </c>
      <c r="R12" s="227">
        <f t="shared" si="1"/>
        <v>0</v>
      </c>
      <c r="S12" s="227">
        <f t="shared" si="1"/>
        <v>0</v>
      </c>
      <c r="T12" s="227">
        <f t="shared" si="1"/>
        <v>0</v>
      </c>
      <c r="U12" s="227">
        <f t="shared" si="1"/>
        <v>9</v>
      </c>
      <c r="V12" s="227">
        <f t="shared" si="1"/>
        <v>0</v>
      </c>
      <c r="W12" s="227">
        <f>SUM(X12:Z12)</f>
        <v>814</v>
      </c>
      <c r="X12" s="227">
        <f>SUM(X14:X31)</f>
        <v>5</v>
      </c>
      <c r="Y12" s="227">
        <f>SUM(Y14:Y31)</f>
        <v>100</v>
      </c>
      <c r="Z12" s="227">
        <f>SUM(AA12:AD12)</f>
        <v>709</v>
      </c>
      <c r="AA12" s="227">
        <f>SUM(AA14:AA31)</f>
        <v>659</v>
      </c>
      <c r="AB12" s="227">
        <f>SUM(AB14:AB31)</f>
        <v>27</v>
      </c>
      <c r="AC12" s="227">
        <f>SUM(AC14:AC31)</f>
        <v>0</v>
      </c>
      <c r="AD12" s="227">
        <f>SUM(AD14:AD31)</f>
        <v>23</v>
      </c>
      <c r="AE12" s="354" t="s">
        <v>112</v>
      </c>
      <c r="AF12" s="355"/>
      <c r="AG12" s="105"/>
    </row>
    <row r="13" spans="1:33" s="106" customFormat="1" ht="16.5" customHeight="1">
      <c r="B13" s="228" t="s">
        <v>113</v>
      </c>
      <c r="C13" s="226">
        <f t="shared" ref="C13:C62" si="2">D13+E13</f>
        <v>81</v>
      </c>
      <c r="D13" s="227">
        <f t="shared" ref="D13:D62" si="3">SUM(G13,J13,M13)</f>
        <v>81</v>
      </c>
      <c r="E13" s="227">
        <f t="shared" ref="E13:AD13" si="4">SUM(E14:E18)</f>
        <v>0</v>
      </c>
      <c r="F13" s="227">
        <f t="shared" ref="F13:F62" si="5">G13+H13</f>
        <v>1</v>
      </c>
      <c r="G13" s="227">
        <f t="shared" si="4"/>
        <v>1</v>
      </c>
      <c r="H13" s="227">
        <f t="shared" si="4"/>
        <v>0</v>
      </c>
      <c r="I13" s="227">
        <f t="shared" ref="I13:I62" si="6">J13+K13</f>
        <v>1</v>
      </c>
      <c r="J13" s="227">
        <f t="shared" si="4"/>
        <v>1</v>
      </c>
      <c r="K13" s="227">
        <f t="shared" si="4"/>
        <v>0</v>
      </c>
      <c r="L13" s="227">
        <f t="shared" ref="L13:L62" si="7">M13+N13</f>
        <v>79</v>
      </c>
      <c r="M13" s="227">
        <f t="shared" ref="M13:M62" si="8">SUM(O13,Q13,S13,U13)</f>
        <v>79</v>
      </c>
      <c r="N13" s="227">
        <f t="shared" ref="N13:N62" si="9">SUM(P13,R13,T13,V13)</f>
        <v>0</v>
      </c>
      <c r="O13" s="227">
        <f t="shared" si="4"/>
        <v>68</v>
      </c>
      <c r="P13" s="227">
        <f t="shared" si="4"/>
        <v>0</v>
      </c>
      <c r="Q13" s="227">
        <f t="shared" si="4"/>
        <v>4</v>
      </c>
      <c r="R13" s="227">
        <f t="shared" si="4"/>
        <v>0</v>
      </c>
      <c r="S13" s="227">
        <f t="shared" si="4"/>
        <v>0</v>
      </c>
      <c r="T13" s="227">
        <f t="shared" si="4"/>
        <v>0</v>
      </c>
      <c r="U13" s="227">
        <f t="shared" si="4"/>
        <v>7</v>
      </c>
      <c r="V13" s="227">
        <f t="shared" si="4"/>
        <v>0</v>
      </c>
      <c r="W13" s="227">
        <f t="shared" ref="W13:W62" si="10">SUM(X13:Z13)</f>
        <v>463</v>
      </c>
      <c r="X13" s="227">
        <f t="shared" si="4"/>
        <v>5</v>
      </c>
      <c r="Y13" s="227">
        <f t="shared" si="4"/>
        <v>3</v>
      </c>
      <c r="Z13" s="227">
        <f t="shared" ref="Z13:Z62" si="11">SUM(AA13:AD13)</f>
        <v>455</v>
      </c>
      <c r="AA13" s="227">
        <f t="shared" si="4"/>
        <v>425</v>
      </c>
      <c r="AB13" s="227">
        <f t="shared" si="4"/>
        <v>13</v>
      </c>
      <c r="AC13" s="227">
        <f t="shared" si="4"/>
        <v>0</v>
      </c>
      <c r="AD13" s="227">
        <f t="shared" si="4"/>
        <v>17</v>
      </c>
      <c r="AE13" s="229" t="s">
        <v>113</v>
      </c>
      <c r="AF13" s="105"/>
      <c r="AG13" s="105"/>
    </row>
    <row r="14" spans="1:33" s="114" customFormat="1" ht="16.5" customHeight="1">
      <c r="A14" s="107"/>
      <c r="B14" s="108" t="s">
        <v>27</v>
      </c>
      <c r="C14" s="230">
        <f t="shared" si="2"/>
        <v>19</v>
      </c>
      <c r="D14" s="109">
        <f t="shared" si="3"/>
        <v>19</v>
      </c>
      <c r="E14" s="109">
        <v>0</v>
      </c>
      <c r="F14" s="110">
        <f t="shared" si="5"/>
        <v>1</v>
      </c>
      <c r="G14" s="111">
        <v>1</v>
      </c>
      <c r="H14" s="110">
        <v>0</v>
      </c>
      <c r="I14" s="110">
        <f t="shared" si="6"/>
        <v>0</v>
      </c>
      <c r="J14" s="110">
        <v>0</v>
      </c>
      <c r="K14" s="110">
        <v>0</v>
      </c>
      <c r="L14" s="110">
        <f t="shared" si="7"/>
        <v>18</v>
      </c>
      <c r="M14" s="109">
        <f t="shared" si="8"/>
        <v>18</v>
      </c>
      <c r="N14" s="109">
        <f t="shared" si="9"/>
        <v>0</v>
      </c>
      <c r="O14" s="109">
        <v>17</v>
      </c>
      <c r="P14" s="109">
        <v>0</v>
      </c>
      <c r="Q14" s="109">
        <v>1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10">
        <f t="shared" si="10"/>
        <v>98</v>
      </c>
      <c r="X14" s="110">
        <v>5</v>
      </c>
      <c r="Y14" s="109">
        <v>0</v>
      </c>
      <c r="Z14" s="110">
        <f t="shared" si="11"/>
        <v>93</v>
      </c>
      <c r="AA14" s="109">
        <v>91</v>
      </c>
      <c r="AB14" s="109">
        <v>2</v>
      </c>
      <c r="AC14" s="109">
        <v>0</v>
      </c>
      <c r="AD14" s="109">
        <v>0</v>
      </c>
      <c r="AE14" s="112" t="s">
        <v>27</v>
      </c>
      <c r="AF14" s="113"/>
      <c r="AG14" s="113"/>
    </row>
    <row r="15" spans="1:33" s="114" customFormat="1" ht="16.5" customHeight="1">
      <c r="A15" s="107"/>
      <c r="B15" s="108" t="s">
        <v>28</v>
      </c>
      <c r="C15" s="230">
        <f t="shared" si="2"/>
        <v>17</v>
      </c>
      <c r="D15" s="109">
        <f t="shared" si="3"/>
        <v>17</v>
      </c>
      <c r="E15" s="109">
        <v>0</v>
      </c>
      <c r="F15" s="110">
        <f t="shared" si="5"/>
        <v>0</v>
      </c>
      <c r="G15" s="110">
        <v>0</v>
      </c>
      <c r="H15" s="110">
        <v>0</v>
      </c>
      <c r="I15" s="110">
        <f t="shared" si="6"/>
        <v>0</v>
      </c>
      <c r="J15" s="110">
        <v>0</v>
      </c>
      <c r="K15" s="110">
        <v>0</v>
      </c>
      <c r="L15" s="110">
        <f t="shared" si="7"/>
        <v>17</v>
      </c>
      <c r="M15" s="109">
        <f t="shared" si="8"/>
        <v>17</v>
      </c>
      <c r="N15" s="109">
        <f t="shared" si="9"/>
        <v>0</v>
      </c>
      <c r="O15" s="109">
        <v>15</v>
      </c>
      <c r="P15" s="109">
        <v>0</v>
      </c>
      <c r="Q15" s="109">
        <v>1</v>
      </c>
      <c r="R15" s="109">
        <v>0</v>
      </c>
      <c r="S15" s="109">
        <v>0</v>
      </c>
      <c r="T15" s="109">
        <v>0</v>
      </c>
      <c r="U15" s="109">
        <v>1</v>
      </c>
      <c r="V15" s="109">
        <v>0</v>
      </c>
      <c r="W15" s="110">
        <f t="shared" si="10"/>
        <v>82</v>
      </c>
      <c r="X15" s="110">
        <v>0</v>
      </c>
      <c r="Y15" s="109">
        <v>0</v>
      </c>
      <c r="Z15" s="110">
        <f t="shared" si="11"/>
        <v>82</v>
      </c>
      <c r="AA15" s="109">
        <v>79</v>
      </c>
      <c r="AB15" s="109">
        <v>3</v>
      </c>
      <c r="AC15" s="109">
        <v>0</v>
      </c>
      <c r="AD15" s="109">
        <v>0</v>
      </c>
      <c r="AE15" s="112" t="s">
        <v>28</v>
      </c>
      <c r="AF15" s="113"/>
      <c r="AG15" s="113"/>
    </row>
    <row r="16" spans="1:33" s="114" customFormat="1" ht="16.5" customHeight="1">
      <c r="A16" s="107"/>
      <c r="B16" s="108" t="s">
        <v>29</v>
      </c>
      <c r="C16" s="230">
        <f t="shared" si="2"/>
        <v>12</v>
      </c>
      <c r="D16" s="109">
        <f t="shared" si="3"/>
        <v>12</v>
      </c>
      <c r="E16" s="109">
        <v>0</v>
      </c>
      <c r="F16" s="110">
        <f t="shared" si="5"/>
        <v>0</v>
      </c>
      <c r="G16" s="110">
        <v>0</v>
      </c>
      <c r="H16" s="110">
        <v>0</v>
      </c>
      <c r="I16" s="110">
        <f t="shared" si="6"/>
        <v>0</v>
      </c>
      <c r="J16" s="110">
        <v>0</v>
      </c>
      <c r="K16" s="110">
        <v>0</v>
      </c>
      <c r="L16" s="110">
        <f t="shared" si="7"/>
        <v>12</v>
      </c>
      <c r="M16" s="109">
        <f t="shared" si="8"/>
        <v>12</v>
      </c>
      <c r="N16" s="109">
        <f>SUM(P16,R16,T16,V16)</f>
        <v>0</v>
      </c>
      <c r="O16" s="109">
        <v>9</v>
      </c>
      <c r="P16" s="109">
        <v>0</v>
      </c>
      <c r="Q16" s="109">
        <v>0</v>
      </c>
      <c r="R16" s="109">
        <v>0</v>
      </c>
      <c r="S16" s="109">
        <v>0</v>
      </c>
      <c r="T16" s="109">
        <v>0</v>
      </c>
      <c r="U16" s="109">
        <v>3</v>
      </c>
      <c r="V16" s="109">
        <v>0</v>
      </c>
      <c r="W16" s="110">
        <f t="shared" si="10"/>
        <v>67</v>
      </c>
      <c r="X16" s="110">
        <v>0</v>
      </c>
      <c r="Y16" s="109">
        <v>0</v>
      </c>
      <c r="Z16" s="110">
        <f t="shared" si="11"/>
        <v>67</v>
      </c>
      <c r="AA16" s="109">
        <v>54</v>
      </c>
      <c r="AB16" s="109">
        <v>0</v>
      </c>
      <c r="AC16" s="109">
        <v>0</v>
      </c>
      <c r="AD16" s="109">
        <v>13</v>
      </c>
      <c r="AE16" s="112" t="s">
        <v>29</v>
      </c>
      <c r="AF16" s="113"/>
      <c r="AG16" s="113"/>
    </row>
    <row r="17" spans="1:33" s="114" customFormat="1" ht="16.5" customHeight="1">
      <c r="A17" s="107"/>
      <c r="B17" s="108" t="s">
        <v>30</v>
      </c>
      <c r="C17" s="230">
        <f t="shared" si="2"/>
        <v>18</v>
      </c>
      <c r="D17" s="109">
        <f t="shared" si="3"/>
        <v>18</v>
      </c>
      <c r="E17" s="109">
        <v>0</v>
      </c>
      <c r="F17" s="110">
        <f t="shared" si="5"/>
        <v>0</v>
      </c>
      <c r="G17" s="110">
        <v>0</v>
      </c>
      <c r="H17" s="110">
        <v>0</v>
      </c>
      <c r="I17" s="110">
        <f t="shared" si="6"/>
        <v>1</v>
      </c>
      <c r="J17" s="110">
        <v>1</v>
      </c>
      <c r="K17" s="110">
        <v>0</v>
      </c>
      <c r="L17" s="110">
        <f>M17+N17</f>
        <v>17</v>
      </c>
      <c r="M17" s="109">
        <f t="shared" si="8"/>
        <v>17</v>
      </c>
      <c r="N17" s="109">
        <f t="shared" si="9"/>
        <v>0</v>
      </c>
      <c r="O17" s="109">
        <v>12</v>
      </c>
      <c r="P17" s="109">
        <v>0</v>
      </c>
      <c r="Q17" s="109">
        <v>2</v>
      </c>
      <c r="R17" s="109">
        <v>0</v>
      </c>
      <c r="S17" s="109">
        <v>0</v>
      </c>
      <c r="T17" s="109">
        <v>0</v>
      </c>
      <c r="U17" s="109">
        <v>3</v>
      </c>
      <c r="V17" s="109">
        <v>0</v>
      </c>
      <c r="W17" s="110">
        <f t="shared" si="10"/>
        <v>94</v>
      </c>
      <c r="X17" s="110">
        <v>0</v>
      </c>
      <c r="Y17" s="109">
        <v>3</v>
      </c>
      <c r="Z17" s="110">
        <f t="shared" si="11"/>
        <v>91</v>
      </c>
      <c r="AA17" s="109">
        <v>79</v>
      </c>
      <c r="AB17" s="109">
        <v>8</v>
      </c>
      <c r="AC17" s="109">
        <v>0</v>
      </c>
      <c r="AD17" s="109">
        <v>4</v>
      </c>
      <c r="AE17" s="112" t="s">
        <v>30</v>
      </c>
      <c r="AF17" s="113"/>
      <c r="AG17" s="113"/>
    </row>
    <row r="18" spans="1:33" s="114" customFormat="1" ht="16.5" customHeight="1">
      <c r="A18" s="107"/>
      <c r="B18" s="108" t="s">
        <v>31</v>
      </c>
      <c r="C18" s="230">
        <f t="shared" si="2"/>
        <v>15</v>
      </c>
      <c r="D18" s="109">
        <f t="shared" si="3"/>
        <v>15</v>
      </c>
      <c r="E18" s="109">
        <v>0</v>
      </c>
      <c r="F18" s="110">
        <f t="shared" si="5"/>
        <v>0</v>
      </c>
      <c r="G18" s="110">
        <v>0</v>
      </c>
      <c r="H18" s="110">
        <v>0</v>
      </c>
      <c r="I18" s="110">
        <f t="shared" si="6"/>
        <v>0</v>
      </c>
      <c r="J18" s="110">
        <v>0</v>
      </c>
      <c r="K18" s="110">
        <v>0</v>
      </c>
      <c r="L18" s="110">
        <f t="shared" si="7"/>
        <v>15</v>
      </c>
      <c r="M18" s="109">
        <f t="shared" si="8"/>
        <v>15</v>
      </c>
      <c r="N18" s="109">
        <f t="shared" si="9"/>
        <v>0</v>
      </c>
      <c r="O18" s="109">
        <v>15</v>
      </c>
      <c r="P18" s="109">
        <v>0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9">
        <v>0</v>
      </c>
      <c r="W18" s="110">
        <f>SUM(X18:Z18)</f>
        <v>122</v>
      </c>
      <c r="X18" s="110">
        <v>0</v>
      </c>
      <c r="Y18" s="109">
        <v>0</v>
      </c>
      <c r="Z18" s="110">
        <f t="shared" si="11"/>
        <v>122</v>
      </c>
      <c r="AA18" s="109">
        <v>122</v>
      </c>
      <c r="AB18" s="109">
        <v>0</v>
      </c>
      <c r="AC18" s="109">
        <v>0</v>
      </c>
      <c r="AD18" s="109">
        <v>0</v>
      </c>
      <c r="AE18" s="112" t="s">
        <v>31</v>
      </c>
      <c r="AF18" s="113"/>
      <c r="AG18" s="113"/>
    </row>
    <row r="19" spans="1:33" s="114" customFormat="1" ht="16.5" customHeight="1">
      <c r="A19" s="107"/>
      <c r="B19" s="115" t="s">
        <v>32</v>
      </c>
      <c r="C19" s="230">
        <f t="shared" si="2"/>
        <v>11</v>
      </c>
      <c r="D19" s="109">
        <f t="shared" si="3"/>
        <v>11</v>
      </c>
      <c r="E19" s="109">
        <v>0</v>
      </c>
      <c r="F19" s="110">
        <f t="shared" si="5"/>
        <v>0</v>
      </c>
      <c r="G19" s="110">
        <v>0</v>
      </c>
      <c r="H19" s="110">
        <v>0</v>
      </c>
      <c r="I19" s="110">
        <f t="shared" si="6"/>
        <v>3</v>
      </c>
      <c r="J19" s="110">
        <v>3</v>
      </c>
      <c r="K19" s="110">
        <v>0</v>
      </c>
      <c r="L19" s="110">
        <f t="shared" si="7"/>
        <v>8</v>
      </c>
      <c r="M19" s="109">
        <f t="shared" si="8"/>
        <v>8</v>
      </c>
      <c r="N19" s="109">
        <f t="shared" si="9"/>
        <v>0</v>
      </c>
      <c r="O19" s="109">
        <v>8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10">
        <f t="shared" si="10"/>
        <v>41</v>
      </c>
      <c r="X19" s="110">
        <v>0</v>
      </c>
      <c r="Y19" s="109">
        <v>6</v>
      </c>
      <c r="Z19" s="110">
        <f t="shared" si="11"/>
        <v>35</v>
      </c>
      <c r="AA19" s="109">
        <v>35</v>
      </c>
      <c r="AB19" s="109">
        <v>0</v>
      </c>
      <c r="AC19" s="109">
        <v>0</v>
      </c>
      <c r="AD19" s="109">
        <v>0</v>
      </c>
      <c r="AE19" s="116" t="s">
        <v>32</v>
      </c>
      <c r="AF19" s="113"/>
      <c r="AG19" s="113"/>
    </row>
    <row r="20" spans="1:33" s="114" customFormat="1" ht="16.5" customHeight="1">
      <c r="A20" s="107"/>
      <c r="B20" s="115" t="s">
        <v>99</v>
      </c>
      <c r="C20" s="230">
        <f t="shared" si="2"/>
        <v>5</v>
      </c>
      <c r="D20" s="109">
        <f t="shared" si="3"/>
        <v>5</v>
      </c>
      <c r="E20" s="109">
        <v>0</v>
      </c>
      <c r="F20" s="110">
        <f t="shared" si="5"/>
        <v>0</v>
      </c>
      <c r="G20" s="110">
        <v>0</v>
      </c>
      <c r="H20" s="110">
        <v>0</v>
      </c>
      <c r="I20" s="110">
        <f t="shared" si="6"/>
        <v>0</v>
      </c>
      <c r="J20" s="110">
        <v>0</v>
      </c>
      <c r="K20" s="110">
        <v>0</v>
      </c>
      <c r="L20" s="110">
        <f t="shared" si="7"/>
        <v>5</v>
      </c>
      <c r="M20" s="109">
        <f t="shared" si="8"/>
        <v>5</v>
      </c>
      <c r="N20" s="109">
        <f t="shared" si="9"/>
        <v>0</v>
      </c>
      <c r="O20" s="109">
        <v>4</v>
      </c>
      <c r="P20" s="109">
        <v>0</v>
      </c>
      <c r="Q20" s="109">
        <v>1</v>
      </c>
      <c r="R20" s="109">
        <v>0</v>
      </c>
      <c r="S20" s="109">
        <v>0</v>
      </c>
      <c r="T20" s="109">
        <v>0</v>
      </c>
      <c r="U20" s="109">
        <v>0</v>
      </c>
      <c r="V20" s="109">
        <v>0</v>
      </c>
      <c r="W20" s="110">
        <f t="shared" si="10"/>
        <v>28</v>
      </c>
      <c r="X20" s="110">
        <v>0</v>
      </c>
      <c r="Y20" s="109">
        <v>0</v>
      </c>
      <c r="Z20" s="110">
        <f t="shared" si="11"/>
        <v>28</v>
      </c>
      <c r="AA20" s="109">
        <v>24</v>
      </c>
      <c r="AB20" s="109">
        <v>4</v>
      </c>
      <c r="AC20" s="109">
        <v>0</v>
      </c>
      <c r="AD20" s="109">
        <v>0</v>
      </c>
      <c r="AE20" s="116" t="s">
        <v>98</v>
      </c>
      <c r="AF20" s="113"/>
      <c r="AG20" s="113"/>
    </row>
    <row r="21" spans="1:33" s="114" customFormat="1" ht="16.5" customHeight="1">
      <c r="A21" s="107"/>
      <c r="B21" s="115" t="s">
        <v>6</v>
      </c>
      <c r="C21" s="230">
        <f t="shared" si="2"/>
        <v>8</v>
      </c>
      <c r="D21" s="109">
        <f t="shared" si="3"/>
        <v>8</v>
      </c>
      <c r="E21" s="109">
        <v>0</v>
      </c>
      <c r="F21" s="110">
        <f t="shared" si="5"/>
        <v>0</v>
      </c>
      <c r="G21" s="110">
        <v>0</v>
      </c>
      <c r="H21" s="110">
        <v>0</v>
      </c>
      <c r="I21" s="110">
        <f t="shared" si="6"/>
        <v>5</v>
      </c>
      <c r="J21" s="110">
        <v>5</v>
      </c>
      <c r="K21" s="110">
        <v>0</v>
      </c>
      <c r="L21" s="110">
        <f t="shared" si="7"/>
        <v>3</v>
      </c>
      <c r="M21" s="109">
        <f t="shared" si="8"/>
        <v>3</v>
      </c>
      <c r="N21" s="109">
        <f t="shared" si="9"/>
        <v>0</v>
      </c>
      <c r="O21" s="109">
        <v>3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0</v>
      </c>
      <c r="W21" s="110">
        <f t="shared" si="10"/>
        <v>28</v>
      </c>
      <c r="X21" s="110">
        <v>0</v>
      </c>
      <c r="Y21" s="109">
        <v>14</v>
      </c>
      <c r="Z21" s="110">
        <f t="shared" si="11"/>
        <v>14</v>
      </c>
      <c r="AA21" s="109">
        <v>14</v>
      </c>
      <c r="AB21" s="109">
        <v>0</v>
      </c>
      <c r="AC21" s="109">
        <v>0</v>
      </c>
      <c r="AD21" s="109">
        <v>0</v>
      </c>
      <c r="AE21" s="116" t="s">
        <v>6</v>
      </c>
      <c r="AF21" s="113"/>
      <c r="AG21" s="113"/>
    </row>
    <row r="22" spans="1:33" s="114" customFormat="1" ht="16.5" customHeight="1">
      <c r="A22" s="107"/>
      <c r="B22" s="115" t="s">
        <v>33</v>
      </c>
      <c r="C22" s="230">
        <f t="shared" si="2"/>
        <v>3</v>
      </c>
      <c r="D22" s="109">
        <f t="shared" si="3"/>
        <v>3</v>
      </c>
      <c r="E22" s="109">
        <v>0</v>
      </c>
      <c r="F22" s="110">
        <f t="shared" si="5"/>
        <v>0</v>
      </c>
      <c r="G22" s="110">
        <v>0</v>
      </c>
      <c r="H22" s="110">
        <v>0</v>
      </c>
      <c r="I22" s="110">
        <f t="shared" si="6"/>
        <v>2</v>
      </c>
      <c r="J22" s="110">
        <v>2</v>
      </c>
      <c r="K22" s="110">
        <v>0</v>
      </c>
      <c r="L22" s="110">
        <f t="shared" si="7"/>
        <v>1</v>
      </c>
      <c r="M22" s="109">
        <f t="shared" si="8"/>
        <v>1</v>
      </c>
      <c r="N22" s="109">
        <f t="shared" si="9"/>
        <v>0</v>
      </c>
      <c r="O22" s="109">
        <v>1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10">
        <f t="shared" si="10"/>
        <v>12</v>
      </c>
      <c r="X22" s="110">
        <v>0</v>
      </c>
      <c r="Y22" s="109">
        <v>3</v>
      </c>
      <c r="Z22" s="110">
        <f t="shared" si="11"/>
        <v>9</v>
      </c>
      <c r="AA22" s="109">
        <v>9</v>
      </c>
      <c r="AB22" s="109">
        <v>0</v>
      </c>
      <c r="AC22" s="109">
        <v>0</v>
      </c>
      <c r="AD22" s="109">
        <v>0</v>
      </c>
      <c r="AE22" s="116" t="s">
        <v>33</v>
      </c>
      <c r="AF22" s="113"/>
      <c r="AG22" s="113"/>
    </row>
    <row r="23" spans="1:33" s="114" customFormat="1" ht="16.5" customHeight="1">
      <c r="A23" s="107"/>
      <c r="B23" s="115" t="s">
        <v>34</v>
      </c>
      <c r="C23" s="230">
        <f t="shared" si="2"/>
        <v>2</v>
      </c>
      <c r="D23" s="109">
        <f t="shared" si="3"/>
        <v>2</v>
      </c>
      <c r="E23" s="109">
        <v>0</v>
      </c>
      <c r="F23" s="110">
        <f t="shared" si="5"/>
        <v>0</v>
      </c>
      <c r="G23" s="110">
        <v>0</v>
      </c>
      <c r="H23" s="110">
        <v>0</v>
      </c>
      <c r="I23" s="110">
        <f t="shared" si="6"/>
        <v>0</v>
      </c>
      <c r="J23" s="110">
        <v>0</v>
      </c>
      <c r="K23" s="110">
        <v>0</v>
      </c>
      <c r="L23" s="110">
        <f t="shared" si="7"/>
        <v>2</v>
      </c>
      <c r="M23" s="109">
        <f t="shared" si="8"/>
        <v>2</v>
      </c>
      <c r="N23" s="109">
        <f t="shared" si="9"/>
        <v>0</v>
      </c>
      <c r="O23" s="109">
        <v>2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0</v>
      </c>
      <c r="W23" s="110">
        <f t="shared" si="10"/>
        <v>22</v>
      </c>
      <c r="X23" s="110">
        <v>0</v>
      </c>
      <c r="Y23" s="109">
        <v>0</v>
      </c>
      <c r="Z23" s="110">
        <f t="shared" si="11"/>
        <v>22</v>
      </c>
      <c r="AA23" s="109">
        <v>22</v>
      </c>
      <c r="AB23" s="109">
        <v>0</v>
      </c>
      <c r="AC23" s="109">
        <v>0</v>
      </c>
      <c r="AD23" s="109">
        <v>0</v>
      </c>
      <c r="AE23" s="116" t="s">
        <v>34</v>
      </c>
      <c r="AF23" s="113"/>
      <c r="AG23" s="113"/>
    </row>
    <row r="24" spans="1:33" s="114" customFormat="1" ht="16.5" customHeight="1">
      <c r="A24" s="107"/>
      <c r="B24" s="115" t="s">
        <v>35</v>
      </c>
      <c r="C24" s="230">
        <f t="shared" si="2"/>
        <v>2</v>
      </c>
      <c r="D24" s="109">
        <f t="shared" si="3"/>
        <v>2</v>
      </c>
      <c r="E24" s="109">
        <v>0</v>
      </c>
      <c r="F24" s="110">
        <f t="shared" si="5"/>
        <v>0</v>
      </c>
      <c r="G24" s="110">
        <v>0</v>
      </c>
      <c r="H24" s="110">
        <v>0</v>
      </c>
      <c r="I24" s="110">
        <f t="shared" si="6"/>
        <v>0</v>
      </c>
      <c r="J24" s="110">
        <v>0</v>
      </c>
      <c r="K24" s="110">
        <v>0</v>
      </c>
      <c r="L24" s="110">
        <f t="shared" si="7"/>
        <v>2</v>
      </c>
      <c r="M24" s="109">
        <f t="shared" si="8"/>
        <v>2</v>
      </c>
      <c r="N24" s="109">
        <f t="shared" si="9"/>
        <v>0</v>
      </c>
      <c r="O24" s="109">
        <v>1</v>
      </c>
      <c r="P24" s="109">
        <v>0</v>
      </c>
      <c r="Q24" s="109">
        <v>1</v>
      </c>
      <c r="R24" s="109">
        <v>0</v>
      </c>
      <c r="S24" s="109">
        <v>0</v>
      </c>
      <c r="T24" s="109">
        <v>0</v>
      </c>
      <c r="U24" s="109">
        <v>0</v>
      </c>
      <c r="V24" s="109">
        <v>0</v>
      </c>
      <c r="W24" s="110">
        <f t="shared" si="10"/>
        <v>9</v>
      </c>
      <c r="X24" s="110">
        <v>0</v>
      </c>
      <c r="Y24" s="109">
        <v>0</v>
      </c>
      <c r="Z24" s="110">
        <f t="shared" si="11"/>
        <v>9</v>
      </c>
      <c r="AA24" s="109">
        <v>2</v>
      </c>
      <c r="AB24" s="109">
        <v>7</v>
      </c>
      <c r="AC24" s="109">
        <v>0</v>
      </c>
      <c r="AD24" s="109">
        <v>0</v>
      </c>
      <c r="AE24" s="116" t="s">
        <v>35</v>
      </c>
      <c r="AF24" s="113"/>
      <c r="AG24" s="113"/>
    </row>
    <row r="25" spans="1:33" s="114" customFormat="1" ht="16.5" customHeight="1">
      <c r="A25" s="107"/>
      <c r="B25" s="115" t="s">
        <v>7</v>
      </c>
      <c r="C25" s="230">
        <f t="shared" si="2"/>
        <v>7</v>
      </c>
      <c r="D25" s="109">
        <f t="shared" si="3"/>
        <v>7</v>
      </c>
      <c r="E25" s="109">
        <v>0</v>
      </c>
      <c r="F25" s="110">
        <f t="shared" si="5"/>
        <v>0</v>
      </c>
      <c r="G25" s="110">
        <v>0</v>
      </c>
      <c r="H25" s="110">
        <v>0</v>
      </c>
      <c r="I25" s="110">
        <f t="shared" si="6"/>
        <v>0</v>
      </c>
      <c r="J25" s="110">
        <v>0</v>
      </c>
      <c r="K25" s="110">
        <v>0</v>
      </c>
      <c r="L25" s="110">
        <f t="shared" si="7"/>
        <v>7</v>
      </c>
      <c r="M25" s="109">
        <f t="shared" si="8"/>
        <v>7</v>
      </c>
      <c r="N25" s="109">
        <f t="shared" si="9"/>
        <v>0</v>
      </c>
      <c r="O25" s="109">
        <v>6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09">
        <v>1</v>
      </c>
      <c r="V25" s="109">
        <v>0</v>
      </c>
      <c r="W25" s="110">
        <f t="shared" si="10"/>
        <v>39</v>
      </c>
      <c r="X25" s="110">
        <v>0</v>
      </c>
      <c r="Y25" s="109">
        <v>0</v>
      </c>
      <c r="Z25" s="110">
        <f t="shared" si="11"/>
        <v>39</v>
      </c>
      <c r="AA25" s="109">
        <v>39</v>
      </c>
      <c r="AB25" s="109">
        <v>0</v>
      </c>
      <c r="AC25" s="109">
        <v>0</v>
      </c>
      <c r="AD25" s="109">
        <v>0</v>
      </c>
      <c r="AE25" s="116" t="s">
        <v>7</v>
      </c>
      <c r="AF25" s="113"/>
      <c r="AG25" s="113"/>
    </row>
    <row r="26" spans="1:33" s="114" customFormat="1" ht="16.5" customHeight="1">
      <c r="A26" s="107"/>
      <c r="B26" s="115" t="s">
        <v>36</v>
      </c>
      <c r="C26" s="230">
        <f t="shared" si="2"/>
        <v>3</v>
      </c>
      <c r="D26" s="109">
        <f t="shared" si="3"/>
        <v>3</v>
      </c>
      <c r="E26" s="109">
        <v>0</v>
      </c>
      <c r="F26" s="110">
        <f t="shared" si="5"/>
        <v>0</v>
      </c>
      <c r="G26" s="110">
        <v>0</v>
      </c>
      <c r="H26" s="110">
        <v>0</v>
      </c>
      <c r="I26" s="110">
        <f t="shared" si="6"/>
        <v>0</v>
      </c>
      <c r="J26" s="110">
        <v>0</v>
      </c>
      <c r="K26" s="110">
        <v>0</v>
      </c>
      <c r="L26" s="110">
        <f t="shared" si="7"/>
        <v>3</v>
      </c>
      <c r="M26" s="109">
        <f t="shared" si="8"/>
        <v>3</v>
      </c>
      <c r="N26" s="109">
        <f t="shared" si="9"/>
        <v>0</v>
      </c>
      <c r="O26" s="109">
        <v>3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09">
        <v>0</v>
      </c>
      <c r="V26" s="109">
        <v>0</v>
      </c>
      <c r="W26" s="110">
        <f t="shared" si="10"/>
        <v>22</v>
      </c>
      <c r="X26" s="110">
        <v>0</v>
      </c>
      <c r="Y26" s="109">
        <v>0</v>
      </c>
      <c r="Z26" s="110">
        <f t="shared" si="11"/>
        <v>22</v>
      </c>
      <c r="AA26" s="109">
        <v>22</v>
      </c>
      <c r="AB26" s="109">
        <v>0</v>
      </c>
      <c r="AC26" s="109">
        <v>0</v>
      </c>
      <c r="AD26" s="109">
        <v>0</v>
      </c>
      <c r="AE26" s="116" t="s">
        <v>36</v>
      </c>
      <c r="AF26" s="113"/>
      <c r="AG26" s="113"/>
    </row>
    <row r="27" spans="1:33" s="114" customFormat="1" ht="16.5" customHeight="1">
      <c r="A27" s="107"/>
      <c r="B27" s="115" t="s">
        <v>59</v>
      </c>
      <c r="C27" s="230">
        <f t="shared" si="2"/>
        <v>7</v>
      </c>
      <c r="D27" s="109">
        <f t="shared" si="3"/>
        <v>7</v>
      </c>
      <c r="E27" s="109">
        <v>0</v>
      </c>
      <c r="F27" s="110">
        <f t="shared" si="5"/>
        <v>0</v>
      </c>
      <c r="G27" s="110">
        <v>0</v>
      </c>
      <c r="H27" s="110">
        <v>0</v>
      </c>
      <c r="I27" s="110">
        <f t="shared" si="6"/>
        <v>5</v>
      </c>
      <c r="J27" s="110">
        <v>5</v>
      </c>
      <c r="K27" s="110">
        <v>0</v>
      </c>
      <c r="L27" s="110">
        <f t="shared" si="7"/>
        <v>2</v>
      </c>
      <c r="M27" s="109">
        <f t="shared" si="8"/>
        <v>2</v>
      </c>
      <c r="N27" s="109">
        <f t="shared" si="9"/>
        <v>0</v>
      </c>
      <c r="O27" s="109">
        <v>2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0</v>
      </c>
      <c r="W27" s="110">
        <f t="shared" si="10"/>
        <v>17</v>
      </c>
      <c r="X27" s="110">
        <v>0</v>
      </c>
      <c r="Y27" s="109">
        <v>10</v>
      </c>
      <c r="Z27" s="110">
        <f t="shared" si="11"/>
        <v>7</v>
      </c>
      <c r="AA27" s="109">
        <v>7</v>
      </c>
      <c r="AB27" s="109">
        <v>0</v>
      </c>
      <c r="AC27" s="109">
        <v>0</v>
      </c>
      <c r="AD27" s="109">
        <v>0</v>
      </c>
      <c r="AE27" s="116" t="s">
        <v>65</v>
      </c>
      <c r="AF27" s="113"/>
      <c r="AG27" s="113"/>
    </row>
    <row r="28" spans="1:33" s="114" customFormat="1" ht="16.5" customHeight="1">
      <c r="A28" s="107"/>
      <c r="B28" s="115" t="s">
        <v>60</v>
      </c>
      <c r="C28" s="230">
        <f t="shared" si="2"/>
        <v>10</v>
      </c>
      <c r="D28" s="109">
        <f t="shared" si="3"/>
        <v>10</v>
      </c>
      <c r="E28" s="109">
        <v>0</v>
      </c>
      <c r="F28" s="110">
        <f t="shared" si="5"/>
        <v>0</v>
      </c>
      <c r="G28" s="110">
        <v>0</v>
      </c>
      <c r="H28" s="110">
        <v>0</v>
      </c>
      <c r="I28" s="110">
        <f t="shared" si="6"/>
        <v>9</v>
      </c>
      <c r="J28" s="110">
        <v>9</v>
      </c>
      <c r="K28" s="110">
        <v>0</v>
      </c>
      <c r="L28" s="110">
        <f t="shared" si="7"/>
        <v>1</v>
      </c>
      <c r="M28" s="109">
        <f t="shared" si="8"/>
        <v>1</v>
      </c>
      <c r="N28" s="109">
        <f t="shared" si="9"/>
        <v>0</v>
      </c>
      <c r="O28" s="109">
        <v>1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10">
        <f t="shared" si="10"/>
        <v>42</v>
      </c>
      <c r="X28" s="110">
        <v>0</v>
      </c>
      <c r="Y28" s="109">
        <v>40</v>
      </c>
      <c r="Z28" s="110">
        <f t="shared" si="11"/>
        <v>2</v>
      </c>
      <c r="AA28" s="109">
        <v>2</v>
      </c>
      <c r="AB28" s="109">
        <v>0</v>
      </c>
      <c r="AC28" s="109">
        <v>0</v>
      </c>
      <c r="AD28" s="109">
        <v>0</v>
      </c>
      <c r="AE28" s="116" t="s">
        <v>66</v>
      </c>
      <c r="AF28" s="113"/>
      <c r="AG28" s="113"/>
    </row>
    <row r="29" spans="1:33" s="114" customFormat="1" ht="16.5" customHeight="1">
      <c r="A29" s="107"/>
      <c r="B29" s="115" t="s">
        <v>67</v>
      </c>
      <c r="C29" s="230">
        <f t="shared" si="2"/>
        <v>3</v>
      </c>
      <c r="D29" s="109">
        <f t="shared" si="3"/>
        <v>3</v>
      </c>
      <c r="E29" s="109">
        <v>0</v>
      </c>
      <c r="F29" s="110">
        <f t="shared" si="5"/>
        <v>0</v>
      </c>
      <c r="G29" s="110">
        <v>0</v>
      </c>
      <c r="H29" s="110">
        <v>0</v>
      </c>
      <c r="I29" s="110">
        <f t="shared" si="6"/>
        <v>0</v>
      </c>
      <c r="J29" s="110">
        <v>0</v>
      </c>
      <c r="K29" s="110">
        <v>0</v>
      </c>
      <c r="L29" s="110">
        <f t="shared" si="7"/>
        <v>3</v>
      </c>
      <c r="M29" s="109">
        <f t="shared" si="8"/>
        <v>3</v>
      </c>
      <c r="N29" s="109">
        <f t="shared" si="9"/>
        <v>0</v>
      </c>
      <c r="O29" s="109">
        <v>3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0</v>
      </c>
      <c r="W29" s="110">
        <f t="shared" si="10"/>
        <v>14</v>
      </c>
      <c r="X29" s="110">
        <v>0</v>
      </c>
      <c r="Y29" s="109">
        <v>0</v>
      </c>
      <c r="Z29" s="110">
        <f t="shared" si="11"/>
        <v>14</v>
      </c>
      <c r="AA29" s="109">
        <v>14</v>
      </c>
      <c r="AB29" s="109">
        <v>0</v>
      </c>
      <c r="AC29" s="109">
        <v>0</v>
      </c>
      <c r="AD29" s="109">
        <v>0</v>
      </c>
      <c r="AE29" s="116" t="s">
        <v>68</v>
      </c>
      <c r="AF29" s="113"/>
      <c r="AG29" s="113"/>
    </row>
    <row r="30" spans="1:33" s="114" customFormat="1" ht="16.5" customHeight="1">
      <c r="A30" s="107"/>
      <c r="B30" s="115" t="s">
        <v>107</v>
      </c>
      <c r="C30" s="230">
        <f t="shared" si="2"/>
        <v>25</v>
      </c>
      <c r="D30" s="109">
        <f t="shared" si="3"/>
        <v>25</v>
      </c>
      <c r="E30" s="109">
        <v>0</v>
      </c>
      <c r="F30" s="110">
        <f t="shared" si="5"/>
        <v>0</v>
      </c>
      <c r="G30" s="110">
        <v>0</v>
      </c>
      <c r="H30" s="110">
        <v>0</v>
      </c>
      <c r="I30" s="110">
        <f t="shared" si="6"/>
        <v>18</v>
      </c>
      <c r="J30" s="110">
        <v>18</v>
      </c>
      <c r="K30" s="110">
        <v>0</v>
      </c>
      <c r="L30" s="110">
        <f t="shared" si="7"/>
        <v>7</v>
      </c>
      <c r="M30" s="109">
        <f t="shared" si="8"/>
        <v>7</v>
      </c>
      <c r="N30" s="109">
        <f t="shared" si="9"/>
        <v>0</v>
      </c>
      <c r="O30" s="109">
        <v>5</v>
      </c>
      <c r="P30" s="109">
        <v>0</v>
      </c>
      <c r="Q30" s="109">
        <v>1</v>
      </c>
      <c r="R30" s="109">
        <v>0</v>
      </c>
      <c r="S30" s="109">
        <v>0</v>
      </c>
      <c r="T30" s="109">
        <v>0</v>
      </c>
      <c r="U30" s="109">
        <v>1</v>
      </c>
      <c r="V30" s="109">
        <v>0</v>
      </c>
      <c r="W30" s="110">
        <f t="shared" si="10"/>
        <v>57</v>
      </c>
      <c r="X30" s="110">
        <v>0</v>
      </c>
      <c r="Y30" s="109">
        <v>21</v>
      </c>
      <c r="Z30" s="110">
        <f t="shared" si="11"/>
        <v>36</v>
      </c>
      <c r="AA30" s="109">
        <v>27</v>
      </c>
      <c r="AB30" s="109">
        <v>3</v>
      </c>
      <c r="AC30" s="109">
        <v>0</v>
      </c>
      <c r="AD30" s="109">
        <v>6</v>
      </c>
      <c r="AE30" s="116" t="s">
        <v>109</v>
      </c>
      <c r="AF30" s="113"/>
      <c r="AG30" s="113"/>
    </row>
    <row r="31" spans="1:33" s="114" customFormat="1" ht="16.5" customHeight="1">
      <c r="A31" s="107"/>
      <c r="B31" s="115" t="s">
        <v>153</v>
      </c>
      <c r="C31" s="230">
        <f>D31+E31</f>
        <v>4</v>
      </c>
      <c r="D31" s="109">
        <f>SUM(G31,J31,M31)</f>
        <v>4</v>
      </c>
      <c r="E31" s="109">
        <v>0</v>
      </c>
      <c r="F31" s="110">
        <f>G31+H31</f>
        <v>0</v>
      </c>
      <c r="G31" s="110">
        <v>0</v>
      </c>
      <c r="H31" s="110">
        <v>0</v>
      </c>
      <c r="I31" s="110">
        <f>J31+K31</f>
        <v>1</v>
      </c>
      <c r="J31" s="110">
        <v>1</v>
      </c>
      <c r="K31" s="110">
        <v>0</v>
      </c>
      <c r="L31" s="110">
        <f>M31+N31</f>
        <v>3</v>
      </c>
      <c r="M31" s="109">
        <f>SUM(O31,Q31,S31,U31)</f>
        <v>3</v>
      </c>
      <c r="N31" s="109">
        <f>SUM(P31,R31,T31,V31)</f>
        <v>0</v>
      </c>
      <c r="O31" s="109">
        <v>3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09">
        <v>0</v>
      </c>
      <c r="V31" s="109">
        <v>0</v>
      </c>
      <c r="W31" s="110">
        <f>SUM(X31:Z31)</f>
        <v>20</v>
      </c>
      <c r="X31" s="110">
        <v>0</v>
      </c>
      <c r="Y31" s="109">
        <v>3</v>
      </c>
      <c r="Z31" s="110">
        <f>SUM(AA31:AD31)</f>
        <v>17</v>
      </c>
      <c r="AA31" s="109">
        <v>17</v>
      </c>
      <c r="AB31" s="109">
        <v>0</v>
      </c>
      <c r="AC31" s="109">
        <v>0</v>
      </c>
      <c r="AD31" s="109">
        <v>0</v>
      </c>
      <c r="AE31" s="116" t="s">
        <v>153</v>
      </c>
      <c r="AF31" s="113"/>
      <c r="AG31" s="113"/>
    </row>
    <row r="32" spans="1:33" s="106" customFormat="1" ht="16.5" customHeight="1">
      <c r="A32" s="356" t="s">
        <v>114</v>
      </c>
      <c r="B32" s="357"/>
      <c r="C32" s="226">
        <f t="shared" si="2"/>
        <v>2</v>
      </c>
      <c r="D32" s="231">
        <f t="shared" si="3"/>
        <v>2</v>
      </c>
      <c r="E32" s="231">
        <f t="shared" ref="E32:AD32" si="12">SUM(E33:E34)</f>
        <v>0</v>
      </c>
      <c r="F32" s="231">
        <f t="shared" si="5"/>
        <v>0</v>
      </c>
      <c r="G32" s="231">
        <f t="shared" si="12"/>
        <v>0</v>
      </c>
      <c r="H32" s="231">
        <f t="shared" si="12"/>
        <v>0</v>
      </c>
      <c r="I32" s="227">
        <f t="shared" si="6"/>
        <v>2</v>
      </c>
      <c r="J32" s="231">
        <f t="shared" si="12"/>
        <v>2</v>
      </c>
      <c r="K32" s="231">
        <f t="shared" si="12"/>
        <v>0</v>
      </c>
      <c r="L32" s="232">
        <f t="shared" si="7"/>
        <v>0</v>
      </c>
      <c r="M32" s="233">
        <f t="shared" si="8"/>
        <v>0</v>
      </c>
      <c r="N32" s="233">
        <f t="shared" si="9"/>
        <v>0</v>
      </c>
      <c r="O32" s="233">
        <f t="shared" si="12"/>
        <v>0</v>
      </c>
      <c r="P32" s="231">
        <f t="shared" si="12"/>
        <v>0</v>
      </c>
      <c r="Q32" s="231">
        <f t="shared" si="12"/>
        <v>0</v>
      </c>
      <c r="R32" s="231">
        <f t="shared" si="12"/>
        <v>0</v>
      </c>
      <c r="S32" s="231">
        <f t="shared" si="12"/>
        <v>0</v>
      </c>
      <c r="T32" s="231">
        <f t="shared" si="12"/>
        <v>0</v>
      </c>
      <c r="U32" s="231">
        <f t="shared" si="12"/>
        <v>0</v>
      </c>
      <c r="V32" s="231">
        <f t="shared" si="12"/>
        <v>0</v>
      </c>
      <c r="W32" s="227">
        <f t="shared" si="10"/>
        <v>8</v>
      </c>
      <c r="X32" s="227">
        <f t="shared" si="12"/>
        <v>0</v>
      </c>
      <c r="Y32" s="227">
        <f t="shared" si="12"/>
        <v>8</v>
      </c>
      <c r="Z32" s="227">
        <f t="shared" si="11"/>
        <v>0</v>
      </c>
      <c r="AA32" s="227">
        <f t="shared" si="12"/>
        <v>0</v>
      </c>
      <c r="AB32" s="227">
        <f t="shared" si="12"/>
        <v>0</v>
      </c>
      <c r="AC32" s="227">
        <f t="shared" si="12"/>
        <v>0</v>
      </c>
      <c r="AD32" s="227">
        <f t="shared" si="12"/>
        <v>0</v>
      </c>
      <c r="AE32" s="354" t="s">
        <v>114</v>
      </c>
      <c r="AF32" s="358"/>
      <c r="AG32" s="105"/>
    </row>
    <row r="33" spans="1:33" s="114" customFormat="1" ht="16.5" customHeight="1">
      <c r="A33" s="107"/>
      <c r="B33" s="115" t="s">
        <v>37</v>
      </c>
      <c r="C33" s="230">
        <f t="shared" si="2"/>
        <v>2</v>
      </c>
      <c r="D33" s="109">
        <f t="shared" si="3"/>
        <v>2</v>
      </c>
      <c r="E33" s="109">
        <v>0</v>
      </c>
      <c r="F33" s="110">
        <f t="shared" si="5"/>
        <v>0</v>
      </c>
      <c r="G33" s="110">
        <v>0</v>
      </c>
      <c r="H33" s="110">
        <v>0</v>
      </c>
      <c r="I33" s="110">
        <f t="shared" si="6"/>
        <v>2</v>
      </c>
      <c r="J33" s="110">
        <v>2</v>
      </c>
      <c r="K33" s="110">
        <v>0</v>
      </c>
      <c r="L33" s="110">
        <f t="shared" si="7"/>
        <v>0</v>
      </c>
      <c r="M33" s="109">
        <f t="shared" si="8"/>
        <v>0</v>
      </c>
      <c r="N33" s="109">
        <f t="shared" si="9"/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09">
        <v>0</v>
      </c>
      <c r="V33" s="109">
        <v>0</v>
      </c>
      <c r="W33" s="110">
        <f t="shared" si="10"/>
        <v>8</v>
      </c>
      <c r="X33" s="110">
        <v>0</v>
      </c>
      <c r="Y33" s="109">
        <v>8</v>
      </c>
      <c r="Z33" s="110">
        <f t="shared" si="11"/>
        <v>0</v>
      </c>
      <c r="AA33" s="109">
        <v>0</v>
      </c>
      <c r="AB33" s="109">
        <v>0</v>
      </c>
      <c r="AC33" s="109">
        <v>0</v>
      </c>
      <c r="AD33" s="109">
        <v>0</v>
      </c>
      <c r="AE33" s="116" t="s">
        <v>37</v>
      </c>
      <c r="AF33" s="113"/>
      <c r="AG33" s="113"/>
    </row>
    <row r="34" spans="1:33" s="114" customFormat="1" ht="16.5" customHeight="1">
      <c r="A34" s="107"/>
      <c r="B34" s="115" t="s">
        <v>8</v>
      </c>
      <c r="C34" s="230">
        <f t="shared" si="2"/>
        <v>0</v>
      </c>
      <c r="D34" s="109">
        <f t="shared" si="3"/>
        <v>0</v>
      </c>
      <c r="E34" s="109">
        <v>0</v>
      </c>
      <c r="F34" s="110">
        <f t="shared" si="5"/>
        <v>0</v>
      </c>
      <c r="G34" s="110">
        <v>0</v>
      </c>
      <c r="H34" s="110">
        <v>0</v>
      </c>
      <c r="I34" s="110">
        <f t="shared" si="6"/>
        <v>0</v>
      </c>
      <c r="J34" s="110">
        <v>0</v>
      </c>
      <c r="K34" s="110">
        <v>0</v>
      </c>
      <c r="L34" s="110">
        <f t="shared" si="7"/>
        <v>0</v>
      </c>
      <c r="M34" s="109">
        <f t="shared" si="8"/>
        <v>0</v>
      </c>
      <c r="N34" s="109">
        <f t="shared" si="9"/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09">
        <v>0</v>
      </c>
      <c r="V34" s="109">
        <v>0</v>
      </c>
      <c r="W34" s="110">
        <f t="shared" si="10"/>
        <v>0</v>
      </c>
      <c r="X34" s="110">
        <v>0</v>
      </c>
      <c r="Y34" s="109">
        <v>0</v>
      </c>
      <c r="Z34" s="110">
        <f t="shared" si="11"/>
        <v>0</v>
      </c>
      <c r="AA34" s="109">
        <v>0</v>
      </c>
      <c r="AB34" s="109">
        <v>0</v>
      </c>
      <c r="AC34" s="109">
        <v>0</v>
      </c>
      <c r="AD34" s="109">
        <v>0</v>
      </c>
      <c r="AE34" s="116" t="s">
        <v>8</v>
      </c>
      <c r="AF34" s="113"/>
      <c r="AG34" s="113"/>
    </row>
    <row r="35" spans="1:33" s="106" customFormat="1" ht="16.5" customHeight="1">
      <c r="A35" s="352" t="s">
        <v>115</v>
      </c>
      <c r="B35" s="360"/>
      <c r="C35" s="226">
        <f t="shared" si="2"/>
        <v>7</v>
      </c>
      <c r="D35" s="231">
        <f t="shared" si="3"/>
        <v>7</v>
      </c>
      <c r="E35" s="231">
        <f t="shared" ref="E35:AD35" si="13">SUM(E36:E39)</f>
        <v>0</v>
      </c>
      <c r="F35" s="231">
        <f t="shared" si="5"/>
        <v>0</v>
      </c>
      <c r="G35" s="231">
        <f t="shared" si="13"/>
        <v>0</v>
      </c>
      <c r="H35" s="231">
        <f t="shared" si="13"/>
        <v>0</v>
      </c>
      <c r="I35" s="227">
        <f t="shared" si="6"/>
        <v>2</v>
      </c>
      <c r="J35" s="231">
        <f t="shared" si="13"/>
        <v>2</v>
      </c>
      <c r="K35" s="233">
        <f t="shared" si="13"/>
        <v>0</v>
      </c>
      <c r="L35" s="232">
        <f t="shared" si="7"/>
        <v>5</v>
      </c>
      <c r="M35" s="233">
        <f t="shared" si="8"/>
        <v>5</v>
      </c>
      <c r="N35" s="233">
        <f t="shared" si="9"/>
        <v>0</v>
      </c>
      <c r="O35" s="233">
        <f t="shared" si="13"/>
        <v>5</v>
      </c>
      <c r="P35" s="231">
        <f t="shared" si="13"/>
        <v>0</v>
      </c>
      <c r="Q35" s="231">
        <f t="shared" si="13"/>
        <v>0</v>
      </c>
      <c r="R35" s="231">
        <f t="shared" si="13"/>
        <v>0</v>
      </c>
      <c r="S35" s="231">
        <f t="shared" si="13"/>
        <v>0</v>
      </c>
      <c r="T35" s="231">
        <f t="shared" si="13"/>
        <v>0</v>
      </c>
      <c r="U35" s="231">
        <f t="shared" si="13"/>
        <v>0</v>
      </c>
      <c r="V35" s="231">
        <f t="shared" si="13"/>
        <v>0</v>
      </c>
      <c r="W35" s="227">
        <f t="shared" si="10"/>
        <v>26</v>
      </c>
      <c r="X35" s="227">
        <f t="shared" si="13"/>
        <v>0</v>
      </c>
      <c r="Y35" s="227">
        <f t="shared" si="13"/>
        <v>3</v>
      </c>
      <c r="Z35" s="227">
        <f t="shared" si="11"/>
        <v>23</v>
      </c>
      <c r="AA35" s="227">
        <f t="shared" si="13"/>
        <v>23</v>
      </c>
      <c r="AB35" s="227">
        <f t="shared" si="13"/>
        <v>0</v>
      </c>
      <c r="AC35" s="227">
        <f t="shared" si="13"/>
        <v>0</v>
      </c>
      <c r="AD35" s="227">
        <f t="shared" si="13"/>
        <v>0</v>
      </c>
      <c r="AE35" s="354" t="s">
        <v>115</v>
      </c>
      <c r="AF35" s="358"/>
      <c r="AG35" s="105"/>
    </row>
    <row r="36" spans="1:33" s="114" customFormat="1" ht="16.5" customHeight="1">
      <c r="A36" s="107"/>
      <c r="B36" s="115" t="s">
        <v>69</v>
      </c>
      <c r="C36" s="230">
        <f t="shared" si="2"/>
        <v>1</v>
      </c>
      <c r="D36" s="109">
        <f t="shared" si="3"/>
        <v>1</v>
      </c>
      <c r="E36" s="109">
        <v>0</v>
      </c>
      <c r="F36" s="110">
        <f t="shared" si="5"/>
        <v>0</v>
      </c>
      <c r="G36" s="110">
        <v>0</v>
      </c>
      <c r="H36" s="110">
        <v>0</v>
      </c>
      <c r="I36" s="110">
        <f t="shared" si="6"/>
        <v>0</v>
      </c>
      <c r="J36" s="110">
        <v>0</v>
      </c>
      <c r="K36" s="110">
        <v>0</v>
      </c>
      <c r="L36" s="110">
        <f t="shared" si="7"/>
        <v>1</v>
      </c>
      <c r="M36" s="109">
        <f t="shared" si="8"/>
        <v>1</v>
      </c>
      <c r="N36" s="109">
        <f t="shared" si="9"/>
        <v>0</v>
      </c>
      <c r="O36" s="109">
        <v>1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09">
        <v>0</v>
      </c>
      <c r="V36" s="109">
        <v>0</v>
      </c>
      <c r="W36" s="110">
        <f t="shared" si="10"/>
        <v>5</v>
      </c>
      <c r="X36" s="110">
        <v>0</v>
      </c>
      <c r="Y36" s="109">
        <v>0</v>
      </c>
      <c r="Z36" s="110">
        <f t="shared" si="11"/>
        <v>5</v>
      </c>
      <c r="AA36" s="109">
        <v>5</v>
      </c>
      <c r="AB36" s="109">
        <v>0</v>
      </c>
      <c r="AC36" s="109">
        <v>0</v>
      </c>
      <c r="AD36" s="109">
        <v>0</v>
      </c>
      <c r="AE36" s="116" t="s">
        <v>9</v>
      </c>
      <c r="AF36" s="113"/>
      <c r="AG36" s="113"/>
    </row>
    <row r="37" spans="1:33" s="114" customFormat="1" ht="16.5" customHeight="1">
      <c r="A37" s="107"/>
      <c r="B37" s="115" t="s">
        <v>70</v>
      </c>
      <c r="C37" s="230">
        <f t="shared" si="2"/>
        <v>1</v>
      </c>
      <c r="D37" s="109">
        <f t="shared" si="3"/>
        <v>1</v>
      </c>
      <c r="E37" s="109">
        <v>0</v>
      </c>
      <c r="F37" s="110">
        <f t="shared" si="5"/>
        <v>0</v>
      </c>
      <c r="G37" s="110">
        <v>0</v>
      </c>
      <c r="H37" s="110">
        <v>0</v>
      </c>
      <c r="I37" s="110">
        <f t="shared" si="6"/>
        <v>1</v>
      </c>
      <c r="J37" s="110">
        <v>1</v>
      </c>
      <c r="K37" s="110">
        <v>0</v>
      </c>
      <c r="L37" s="110">
        <f t="shared" si="7"/>
        <v>0</v>
      </c>
      <c r="M37" s="109">
        <f t="shared" si="8"/>
        <v>0</v>
      </c>
      <c r="N37" s="109">
        <f t="shared" si="9"/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09">
        <v>0</v>
      </c>
      <c r="V37" s="109">
        <v>0</v>
      </c>
      <c r="W37" s="110">
        <f t="shared" si="10"/>
        <v>3</v>
      </c>
      <c r="X37" s="110">
        <v>0</v>
      </c>
      <c r="Y37" s="109">
        <v>3</v>
      </c>
      <c r="Z37" s="110">
        <f t="shared" si="11"/>
        <v>0</v>
      </c>
      <c r="AA37" s="109">
        <v>0</v>
      </c>
      <c r="AB37" s="109">
        <v>0</v>
      </c>
      <c r="AC37" s="109">
        <v>0</v>
      </c>
      <c r="AD37" s="109">
        <v>0</v>
      </c>
      <c r="AE37" s="116" t="s">
        <v>50</v>
      </c>
      <c r="AF37" s="113"/>
      <c r="AG37" s="113"/>
    </row>
    <row r="38" spans="1:33" s="114" customFormat="1" ht="16.5" customHeight="1">
      <c r="A38" s="107"/>
      <c r="B38" s="115" t="s">
        <v>61</v>
      </c>
      <c r="C38" s="230">
        <f t="shared" si="2"/>
        <v>4</v>
      </c>
      <c r="D38" s="109">
        <f t="shared" si="3"/>
        <v>4</v>
      </c>
      <c r="E38" s="109">
        <v>0</v>
      </c>
      <c r="F38" s="110">
        <f t="shared" si="5"/>
        <v>0</v>
      </c>
      <c r="G38" s="110">
        <v>0</v>
      </c>
      <c r="H38" s="110">
        <v>0</v>
      </c>
      <c r="I38" s="110">
        <f t="shared" si="6"/>
        <v>0</v>
      </c>
      <c r="J38" s="110">
        <v>0</v>
      </c>
      <c r="K38" s="110">
        <v>0</v>
      </c>
      <c r="L38" s="110">
        <f t="shared" si="7"/>
        <v>4</v>
      </c>
      <c r="M38" s="109">
        <f t="shared" si="8"/>
        <v>4</v>
      </c>
      <c r="N38" s="109">
        <f t="shared" si="9"/>
        <v>0</v>
      </c>
      <c r="O38" s="109">
        <v>4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09">
        <v>0</v>
      </c>
      <c r="V38" s="109">
        <v>0</v>
      </c>
      <c r="W38" s="110">
        <f t="shared" si="10"/>
        <v>18</v>
      </c>
      <c r="X38" s="110">
        <v>0</v>
      </c>
      <c r="Y38" s="109">
        <v>0</v>
      </c>
      <c r="Z38" s="110">
        <f t="shared" si="11"/>
        <v>18</v>
      </c>
      <c r="AA38" s="109">
        <v>18</v>
      </c>
      <c r="AB38" s="109">
        <v>0</v>
      </c>
      <c r="AC38" s="109">
        <v>0</v>
      </c>
      <c r="AD38" s="109">
        <v>0</v>
      </c>
      <c r="AE38" s="116" t="s">
        <v>51</v>
      </c>
      <c r="AF38" s="113"/>
      <c r="AG38" s="113"/>
    </row>
    <row r="39" spans="1:33" s="114" customFormat="1" ht="16.5" customHeight="1">
      <c r="A39" s="107"/>
      <c r="B39" s="115" t="s">
        <v>71</v>
      </c>
      <c r="C39" s="230">
        <f t="shared" si="2"/>
        <v>1</v>
      </c>
      <c r="D39" s="109">
        <f t="shared" si="3"/>
        <v>1</v>
      </c>
      <c r="E39" s="109">
        <v>0</v>
      </c>
      <c r="F39" s="110">
        <f t="shared" si="5"/>
        <v>0</v>
      </c>
      <c r="G39" s="110">
        <v>0</v>
      </c>
      <c r="H39" s="110">
        <v>0</v>
      </c>
      <c r="I39" s="110">
        <f t="shared" si="6"/>
        <v>1</v>
      </c>
      <c r="J39" s="110">
        <v>1</v>
      </c>
      <c r="K39" s="110">
        <v>0</v>
      </c>
      <c r="L39" s="110">
        <f t="shared" si="7"/>
        <v>0</v>
      </c>
      <c r="M39" s="109">
        <f t="shared" si="8"/>
        <v>0</v>
      </c>
      <c r="N39" s="109">
        <f t="shared" si="9"/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09">
        <v>0</v>
      </c>
      <c r="V39" s="109">
        <v>0</v>
      </c>
      <c r="W39" s="110">
        <f t="shared" si="10"/>
        <v>0</v>
      </c>
      <c r="X39" s="110">
        <v>0</v>
      </c>
      <c r="Y39" s="109">
        <v>0</v>
      </c>
      <c r="Z39" s="110">
        <f t="shared" si="11"/>
        <v>0</v>
      </c>
      <c r="AA39" s="109">
        <v>0</v>
      </c>
      <c r="AB39" s="109">
        <v>0</v>
      </c>
      <c r="AC39" s="109">
        <v>0</v>
      </c>
      <c r="AD39" s="109">
        <v>0</v>
      </c>
      <c r="AE39" s="116" t="s">
        <v>52</v>
      </c>
      <c r="AF39" s="113"/>
      <c r="AG39" s="113"/>
    </row>
    <row r="40" spans="1:33" s="106" customFormat="1" ht="16.5" customHeight="1">
      <c r="A40" s="352" t="s">
        <v>116</v>
      </c>
      <c r="B40" s="353"/>
      <c r="C40" s="226">
        <f t="shared" si="2"/>
        <v>0</v>
      </c>
      <c r="D40" s="231">
        <f t="shared" si="3"/>
        <v>0</v>
      </c>
      <c r="E40" s="231">
        <f t="shared" ref="E40:AD40" si="14">E41</f>
        <v>0</v>
      </c>
      <c r="F40" s="231">
        <f t="shared" si="5"/>
        <v>0</v>
      </c>
      <c r="G40" s="231">
        <f t="shared" si="14"/>
        <v>0</v>
      </c>
      <c r="H40" s="231">
        <f t="shared" si="14"/>
        <v>0</v>
      </c>
      <c r="I40" s="227">
        <f t="shared" si="6"/>
        <v>0</v>
      </c>
      <c r="J40" s="231">
        <f t="shared" si="14"/>
        <v>0</v>
      </c>
      <c r="K40" s="233">
        <f t="shared" si="14"/>
        <v>0</v>
      </c>
      <c r="L40" s="232">
        <f t="shared" si="7"/>
        <v>0</v>
      </c>
      <c r="M40" s="233">
        <f t="shared" si="8"/>
        <v>0</v>
      </c>
      <c r="N40" s="233">
        <f t="shared" si="9"/>
        <v>0</v>
      </c>
      <c r="O40" s="233">
        <f t="shared" si="14"/>
        <v>0</v>
      </c>
      <c r="P40" s="231">
        <f t="shared" si="14"/>
        <v>0</v>
      </c>
      <c r="Q40" s="231">
        <f t="shared" si="14"/>
        <v>0</v>
      </c>
      <c r="R40" s="231">
        <f t="shared" si="14"/>
        <v>0</v>
      </c>
      <c r="S40" s="231">
        <f t="shared" si="14"/>
        <v>0</v>
      </c>
      <c r="T40" s="231">
        <f t="shared" si="14"/>
        <v>0</v>
      </c>
      <c r="U40" s="231">
        <f t="shared" si="14"/>
        <v>0</v>
      </c>
      <c r="V40" s="231">
        <f t="shared" si="14"/>
        <v>0</v>
      </c>
      <c r="W40" s="227">
        <f t="shared" si="10"/>
        <v>0</v>
      </c>
      <c r="X40" s="227">
        <f t="shared" si="14"/>
        <v>0</v>
      </c>
      <c r="Y40" s="227">
        <f t="shared" si="14"/>
        <v>0</v>
      </c>
      <c r="Z40" s="227">
        <f t="shared" si="11"/>
        <v>0</v>
      </c>
      <c r="AA40" s="227">
        <f t="shared" si="14"/>
        <v>0</v>
      </c>
      <c r="AB40" s="227">
        <f t="shared" si="14"/>
        <v>0</v>
      </c>
      <c r="AC40" s="227">
        <f t="shared" si="14"/>
        <v>0</v>
      </c>
      <c r="AD40" s="227">
        <f t="shared" si="14"/>
        <v>0</v>
      </c>
      <c r="AE40" s="359" t="s">
        <v>49</v>
      </c>
      <c r="AF40" s="358"/>
      <c r="AG40" s="105"/>
    </row>
    <row r="41" spans="1:33" s="114" customFormat="1" ht="16.5" customHeight="1">
      <c r="A41" s="107"/>
      <c r="B41" s="115" t="s">
        <v>38</v>
      </c>
      <c r="C41" s="230">
        <f t="shared" si="2"/>
        <v>0</v>
      </c>
      <c r="D41" s="109">
        <f t="shared" si="3"/>
        <v>0</v>
      </c>
      <c r="E41" s="109">
        <v>0</v>
      </c>
      <c r="F41" s="110">
        <f t="shared" si="5"/>
        <v>0</v>
      </c>
      <c r="G41" s="110">
        <v>0</v>
      </c>
      <c r="H41" s="110">
        <v>0</v>
      </c>
      <c r="I41" s="110">
        <f t="shared" si="6"/>
        <v>0</v>
      </c>
      <c r="J41" s="110">
        <v>0</v>
      </c>
      <c r="K41" s="110">
        <v>0</v>
      </c>
      <c r="L41" s="110">
        <f t="shared" si="7"/>
        <v>0</v>
      </c>
      <c r="M41" s="109">
        <f t="shared" si="8"/>
        <v>0</v>
      </c>
      <c r="N41" s="109">
        <f t="shared" si="9"/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09">
        <v>0</v>
      </c>
      <c r="V41" s="109">
        <v>0</v>
      </c>
      <c r="W41" s="110">
        <f t="shared" si="10"/>
        <v>0</v>
      </c>
      <c r="X41" s="110">
        <v>0</v>
      </c>
      <c r="Y41" s="109">
        <v>0</v>
      </c>
      <c r="Z41" s="110">
        <f t="shared" si="11"/>
        <v>0</v>
      </c>
      <c r="AA41" s="109">
        <v>0</v>
      </c>
      <c r="AB41" s="109">
        <v>0</v>
      </c>
      <c r="AC41" s="109">
        <v>0</v>
      </c>
      <c r="AD41" s="109">
        <v>0</v>
      </c>
      <c r="AE41" s="116" t="s">
        <v>38</v>
      </c>
      <c r="AF41" s="113"/>
      <c r="AG41" s="113"/>
    </row>
    <row r="42" spans="1:33" s="106" customFormat="1" ht="16.5" customHeight="1">
      <c r="A42" s="352" t="s">
        <v>117</v>
      </c>
      <c r="B42" s="353"/>
      <c r="C42" s="226">
        <f t="shared" si="2"/>
        <v>4</v>
      </c>
      <c r="D42" s="231">
        <f t="shared" si="3"/>
        <v>4</v>
      </c>
      <c r="E42" s="231">
        <f t="shared" ref="E42:AD42" si="15">SUM(E43:E44)</f>
        <v>0</v>
      </c>
      <c r="F42" s="231">
        <f t="shared" si="5"/>
        <v>0</v>
      </c>
      <c r="G42" s="231">
        <f t="shared" si="15"/>
        <v>0</v>
      </c>
      <c r="H42" s="231">
        <f t="shared" si="15"/>
        <v>0</v>
      </c>
      <c r="I42" s="227">
        <f t="shared" si="6"/>
        <v>0</v>
      </c>
      <c r="J42" s="231">
        <f t="shared" si="15"/>
        <v>0</v>
      </c>
      <c r="K42" s="233">
        <f t="shared" si="15"/>
        <v>0</v>
      </c>
      <c r="L42" s="232">
        <f t="shared" si="7"/>
        <v>4</v>
      </c>
      <c r="M42" s="233">
        <f t="shared" si="8"/>
        <v>4</v>
      </c>
      <c r="N42" s="233">
        <f t="shared" si="9"/>
        <v>0</v>
      </c>
      <c r="O42" s="233">
        <f t="shared" si="15"/>
        <v>2</v>
      </c>
      <c r="P42" s="231">
        <f t="shared" si="15"/>
        <v>0</v>
      </c>
      <c r="Q42" s="231">
        <f t="shared" si="15"/>
        <v>1</v>
      </c>
      <c r="R42" s="231">
        <f t="shared" si="15"/>
        <v>0</v>
      </c>
      <c r="S42" s="231">
        <f t="shared" si="15"/>
        <v>0</v>
      </c>
      <c r="T42" s="231">
        <f t="shared" si="15"/>
        <v>0</v>
      </c>
      <c r="U42" s="231">
        <f t="shared" si="15"/>
        <v>1</v>
      </c>
      <c r="V42" s="231">
        <f t="shared" si="15"/>
        <v>0</v>
      </c>
      <c r="W42" s="227">
        <f t="shared" si="10"/>
        <v>12</v>
      </c>
      <c r="X42" s="227">
        <f t="shared" si="15"/>
        <v>0</v>
      </c>
      <c r="Y42" s="227">
        <f t="shared" si="15"/>
        <v>0</v>
      </c>
      <c r="Z42" s="227">
        <f t="shared" si="11"/>
        <v>12</v>
      </c>
      <c r="AA42" s="227">
        <f t="shared" si="15"/>
        <v>6</v>
      </c>
      <c r="AB42" s="227">
        <f t="shared" si="15"/>
        <v>0</v>
      </c>
      <c r="AC42" s="227">
        <f t="shared" si="15"/>
        <v>0</v>
      </c>
      <c r="AD42" s="227">
        <f t="shared" si="15"/>
        <v>6</v>
      </c>
      <c r="AE42" s="354" t="s">
        <v>117</v>
      </c>
      <c r="AF42" s="355"/>
      <c r="AG42" s="105"/>
    </row>
    <row r="43" spans="1:33" s="114" customFormat="1" ht="16.5" customHeight="1">
      <c r="A43" s="107"/>
      <c r="B43" s="115" t="s">
        <v>39</v>
      </c>
      <c r="C43" s="230">
        <f t="shared" si="2"/>
        <v>2</v>
      </c>
      <c r="D43" s="109">
        <f t="shared" si="3"/>
        <v>2</v>
      </c>
      <c r="E43" s="109">
        <v>0</v>
      </c>
      <c r="F43" s="110">
        <f t="shared" si="5"/>
        <v>0</v>
      </c>
      <c r="G43" s="110">
        <v>0</v>
      </c>
      <c r="H43" s="110">
        <v>0</v>
      </c>
      <c r="I43" s="110">
        <f t="shared" si="6"/>
        <v>0</v>
      </c>
      <c r="J43" s="110">
        <v>0</v>
      </c>
      <c r="K43" s="110">
        <v>0</v>
      </c>
      <c r="L43" s="110">
        <f t="shared" si="7"/>
        <v>2</v>
      </c>
      <c r="M43" s="109">
        <f t="shared" si="8"/>
        <v>2</v>
      </c>
      <c r="N43" s="109">
        <f t="shared" si="9"/>
        <v>0</v>
      </c>
      <c r="O43" s="109">
        <v>0</v>
      </c>
      <c r="P43" s="109">
        <v>0</v>
      </c>
      <c r="Q43" s="109">
        <v>1</v>
      </c>
      <c r="R43" s="109">
        <v>0</v>
      </c>
      <c r="S43" s="109">
        <v>0</v>
      </c>
      <c r="T43" s="109">
        <v>0</v>
      </c>
      <c r="U43" s="109">
        <v>1</v>
      </c>
      <c r="V43" s="109">
        <v>0</v>
      </c>
      <c r="W43" s="110">
        <f t="shared" si="10"/>
        <v>6</v>
      </c>
      <c r="X43" s="110">
        <v>0</v>
      </c>
      <c r="Y43" s="109">
        <v>0</v>
      </c>
      <c r="Z43" s="110">
        <f t="shared" si="11"/>
        <v>6</v>
      </c>
      <c r="AA43" s="109">
        <v>0</v>
      </c>
      <c r="AB43" s="109">
        <v>0</v>
      </c>
      <c r="AC43" s="109">
        <v>0</v>
      </c>
      <c r="AD43" s="109">
        <v>6</v>
      </c>
      <c r="AE43" s="116" t="s">
        <v>39</v>
      </c>
      <c r="AF43" s="113"/>
      <c r="AG43" s="113"/>
    </row>
    <row r="44" spans="1:33" s="114" customFormat="1" ht="16.5" customHeight="1">
      <c r="A44" s="107"/>
      <c r="B44" s="115" t="s">
        <v>40</v>
      </c>
      <c r="C44" s="230">
        <f t="shared" si="2"/>
        <v>2</v>
      </c>
      <c r="D44" s="109">
        <f t="shared" si="3"/>
        <v>2</v>
      </c>
      <c r="E44" s="109">
        <v>0</v>
      </c>
      <c r="F44" s="110">
        <f t="shared" si="5"/>
        <v>0</v>
      </c>
      <c r="G44" s="110">
        <v>0</v>
      </c>
      <c r="H44" s="110">
        <v>0</v>
      </c>
      <c r="I44" s="110">
        <f t="shared" si="6"/>
        <v>0</v>
      </c>
      <c r="J44" s="110">
        <v>0</v>
      </c>
      <c r="K44" s="110">
        <v>0</v>
      </c>
      <c r="L44" s="110">
        <f t="shared" si="7"/>
        <v>2</v>
      </c>
      <c r="M44" s="109">
        <f t="shared" si="8"/>
        <v>2</v>
      </c>
      <c r="N44" s="109">
        <f t="shared" si="9"/>
        <v>0</v>
      </c>
      <c r="O44" s="109">
        <v>2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09">
        <v>0</v>
      </c>
      <c r="V44" s="109">
        <v>0</v>
      </c>
      <c r="W44" s="110">
        <f t="shared" si="10"/>
        <v>6</v>
      </c>
      <c r="X44" s="110">
        <v>0</v>
      </c>
      <c r="Y44" s="109">
        <v>0</v>
      </c>
      <c r="Z44" s="110">
        <f t="shared" si="11"/>
        <v>6</v>
      </c>
      <c r="AA44" s="109">
        <v>6</v>
      </c>
      <c r="AB44" s="109">
        <v>0</v>
      </c>
      <c r="AC44" s="109">
        <v>0</v>
      </c>
      <c r="AD44" s="109">
        <v>0</v>
      </c>
      <c r="AE44" s="116" t="s">
        <v>40</v>
      </c>
      <c r="AF44" s="113"/>
      <c r="AG44" s="113"/>
    </row>
    <row r="45" spans="1:33" s="106" customFormat="1" ht="16.5" customHeight="1">
      <c r="A45" s="352" t="s">
        <v>118</v>
      </c>
      <c r="B45" s="353"/>
      <c r="C45" s="226">
        <f t="shared" si="2"/>
        <v>7</v>
      </c>
      <c r="D45" s="231">
        <f t="shared" si="3"/>
        <v>7</v>
      </c>
      <c r="E45" s="231">
        <f t="shared" ref="E45:AD45" si="16">SUM(E46:E48)</f>
        <v>0</v>
      </c>
      <c r="F45" s="231">
        <f t="shared" si="5"/>
        <v>0</v>
      </c>
      <c r="G45" s="231">
        <f t="shared" si="16"/>
        <v>0</v>
      </c>
      <c r="H45" s="231">
        <f t="shared" si="16"/>
        <v>0</v>
      </c>
      <c r="I45" s="227">
        <f t="shared" si="6"/>
        <v>2</v>
      </c>
      <c r="J45" s="231">
        <f t="shared" si="16"/>
        <v>2</v>
      </c>
      <c r="K45" s="233">
        <f t="shared" si="16"/>
        <v>0</v>
      </c>
      <c r="L45" s="232">
        <f t="shared" si="7"/>
        <v>5</v>
      </c>
      <c r="M45" s="233">
        <f t="shared" si="8"/>
        <v>5</v>
      </c>
      <c r="N45" s="233">
        <f t="shared" si="9"/>
        <v>0</v>
      </c>
      <c r="O45" s="233">
        <f t="shared" si="16"/>
        <v>5</v>
      </c>
      <c r="P45" s="233">
        <f t="shared" si="16"/>
        <v>0</v>
      </c>
      <c r="Q45" s="231">
        <f t="shared" si="16"/>
        <v>0</v>
      </c>
      <c r="R45" s="231">
        <f t="shared" si="16"/>
        <v>0</v>
      </c>
      <c r="S45" s="231">
        <f t="shared" si="16"/>
        <v>0</v>
      </c>
      <c r="T45" s="231">
        <f t="shared" si="16"/>
        <v>0</v>
      </c>
      <c r="U45" s="231">
        <f t="shared" si="16"/>
        <v>0</v>
      </c>
      <c r="V45" s="231">
        <f t="shared" si="16"/>
        <v>0</v>
      </c>
      <c r="W45" s="227">
        <f t="shared" si="10"/>
        <v>33</v>
      </c>
      <c r="X45" s="227">
        <f t="shared" si="16"/>
        <v>0</v>
      </c>
      <c r="Y45" s="227">
        <f t="shared" si="16"/>
        <v>6</v>
      </c>
      <c r="Z45" s="227">
        <f t="shared" si="11"/>
        <v>27</v>
      </c>
      <c r="AA45" s="227">
        <f t="shared" si="16"/>
        <v>27</v>
      </c>
      <c r="AB45" s="227">
        <f t="shared" si="16"/>
        <v>0</v>
      </c>
      <c r="AC45" s="227">
        <f t="shared" si="16"/>
        <v>0</v>
      </c>
      <c r="AD45" s="227">
        <f t="shared" si="16"/>
        <v>0</v>
      </c>
      <c r="AE45" s="354" t="s">
        <v>118</v>
      </c>
      <c r="AF45" s="355"/>
      <c r="AG45" s="105"/>
    </row>
    <row r="46" spans="1:33" s="114" customFormat="1" ht="16.5" customHeight="1">
      <c r="A46" s="107"/>
      <c r="B46" s="115" t="s">
        <v>41</v>
      </c>
      <c r="C46" s="230">
        <f t="shared" si="2"/>
        <v>2</v>
      </c>
      <c r="D46" s="109">
        <f t="shared" si="3"/>
        <v>2</v>
      </c>
      <c r="E46" s="109">
        <v>0</v>
      </c>
      <c r="F46" s="110">
        <f t="shared" si="5"/>
        <v>0</v>
      </c>
      <c r="G46" s="110">
        <v>0</v>
      </c>
      <c r="H46" s="110">
        <v>0</v>
      </c>
      <c r="I46" s="110">
        <f t="shared" si="6"/>
        <v>2</v>
      </c>
      <c r="J46" s="110">
        <v>2</v>
      </c>
      <c r="K46" s="110">
        <v>0</v>
      </c>
      <c r="L46" s="110">
        <f t="shared" si="7"/>
        <v>0</v>
      </c>
      <c r="M46" s="109">
        <f t="shared" si="8"/>
        <v>0</v>
      </c>
      <c r="N46" s="109">
        <f t="shared" si="9"/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09">
        <v>0</v>
      </c>
      <c r="V46" s="109">
        <v>0</v>
      </c>
      <c r="W46" s="110">
        <f t="shared" si="10"/>
        <v>6</v>
      </c>
      <c r="X46" s="110">
        <v>0</v>
      </c>
      <c r="Y46" s="109">
        <v>6</v>
      </c>
      <c r="Z46" s="110">
        <f t="shared" si="11"/>
        <v>0</v>
      </c>
      <c r="AA46" s="109">
        <v>0</v>
      </c>
      <c r="AB46" s="109">
        <v>0</v>
      </c>
      <c r="AC46" s="109">
        <v>0</v>
      </c>
      <c r="AD46" s="109">
        <v>0</v>
      </c>
      <c r="AE46" s="116" t="s">
        <v>41</v>
      </c>
      <c r="AF46" s="113"/>
      <c r="AG46" s="113"/>
    </row>
    <row r="47" spans="1:33" s="114" customFormat="1" ht="16.5" customHeight="1">
      <c r="A47" s="107"/>
      <c r="B47" s="115" t="s">
        <v>10</v>
      </c>
      <c r="C47" s="230">
        <f t="shared" si="2"/>
        <v>2</v>
      </c>
      <c r="D47" s="109">
        <f t="shared" si="3"/>
        <v>2</v>
      </c>
      <c r="E47" s="109">
        <v>0</v>
      </c>
      <c r="F47" s="110">
        <f t="shared" si="5"/>
        <v>0</v>
      </c>
      <c r="G47" s="110">
        <v>0</v>
      </c>
      <c r="H47" s="110">
        <v>0</v>
      </c>
      <c r="I47" s="110">
        <f t="shared" si="6"/>
        <v>0</v>
      </c>
      <c r="J47" s="110">
        <v>0</v>
      </c>
      <c r="K47" s="110">
        <v>0</v>
      </c>
      <c r="L47" s="110">
        <f t="shared" si="7"/>
        <v>2</v>
      </c>
      <c r="M47" s="109">
        <f t="shared" si="8"/>
        <v>2</v>
      </c>
      <c r="N47" s="109">
        <f t="shared" si="9"/>
        <v>0</v>
      </c>
      <c r="O47" s="109">
        <v>2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09">
        <v>0</v>
      </c>
      <c r="V47" s="109">
        <v>0</v>
      </c>
      <c r="W47" s="110">
        <f t="shared" si="10"/>
        <v>6</v>
      </c>
      <c r="X47" s="110">
        <v>0</v>
      </c>
      <c r="Y47" s="109">
        <v>0</v>
      </c>
      <c r="Z47" s="110">
        <f t="shared" si="11"/>
        <v>6</v>
      </c>
      <c r="AA47" s="109">
        <v>6</v>
      </c>
      <c r="AB47" s="109">
        <v>0</v>
      </c>
      <c r="AC47" s="109">
        <v>0</v>
      </c>
      <c r="AD47" s="109">
        <v>0</v>
      </c>
      <c r="AE47" s="116" t="s">
        <v>10</v>
      </c>
      <c r="AF47" s="113"/>
      <c r="AG47" s="113"/>
    </row>
    <row r="48" spans="1:33" s="114" customFormat="1" ht="16.5" customHeight="1">
      <c r="A48" s="107"/>
      <c r="B48" s="115" t="s">
        <v>42</v>
      </c>
      <c r="C48" s="230">
        <f t="shared" si="2"/>
        <v>3</v>
      </c>
      <c r="D48" s="109">
        <f t="shared" si="3"/>
        <v>3</v>
      </c>
      <c r="E48" s="109">
        <v>0</v>
      </c>
      <c r="F48" s="110">
        <f t="shared" si="5"/>
        <v>0</v>
      </c>
      <c r="G48" s="110">
        <v>0</v>
      </c>
      <c r="H48" s="110">
        <v>0</v>
      </c>
      <c r="I48" s="110">
        <f t="shared" si="6"/>
        <v>0</v>
      </c>
      <c r="J48" s="110">
        <v>0</v>
      </c>
      <c r="K48" s="110">
        <v>0</v>
      </c>
      <c r="L48" s="110">
        <f t="shared" si="7"/>
        <v>3</v>
      </c>
      <c r="M48" s="109">
        <f t="shared" si="8"/>
        <v>3</v>
      </c>
      <c r="N48" s="109">
        <f t="shared" si="9"/>
        <v>0</v>
      </c>
      <c r="O48" s="109">
        <v>3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09">
        <v>0</v>
      </c>
      <c r="V48" s="109">
        <v>0</v>
      </c>
      <c r="W48" s="110">
        <f t="shared" si="10"/>
        <v>21</v>
      </c>
      <c r="X48" s="110">
        <v>0</v>
      </c>
      <c r="Y48" s="109">
        <v>0</v>
      </c>
      <c r="Z48" s="110">
        <f t="shared" si="11"/>
        <v>21</v>
      </c>
      <c r="AA48" s="109">
        <v>21</v>
      </c>
      <c r="AB48" s="109">
        <v>0</v>
      </c>
      <c r="AC48" s="109">
        <v>0</v>
      </c>
      <c r="AD48" s="109">
        <v>0</v>
      </c>
      <c r="AE48" s="116" t="s">
        <v>42</v>
      </c>
      <c r="AF48" s="113"/>
      <c r="AG48" s="113"/>
    </row>
    <row r="49" spans="1:33" s="106" customFormat="1" ht="16.5" customHeight="1">
      <c r="A49" s="352" t="s">
        <v>119</v>
      </c>
      <c r="B49" s="353"/>
      <c r="C49" s="226">
        <f t="shared" si="2"/>
        <v>1</v>
      </c>
      <c r="D49" s="231">
        <f t="shared" si="3"/>
        <v>1</v>
      </c>
      <c r="E49" s="231">
        <f>SUM(E50:E52)</f>
        <v>0</v>
      </c>
      <c r="F49" s="231">
        <f t="shared" si="5"/>
        <v>0</v>
      </c>
      <c r="G49" s="231">
        <f>SUM(G50:G52)</f>
        <v>0</v>
      </c>
      <c r="H49" s="231">
        <f>SUM(H50:H52)</f>
        <v>0</v>
      </c>
      <c r="I49" s="227">
        <f t="shared" si="6"/>
        <v>0</v>
      </c>
      <c r="J49" s="231">
        <f>SUM(J50:J52)</f>
        <v>0</v>
      </c>
      <c r="K49" s="233">
        <f>SUM(K50:K52)</f>
        <v>0</v>
      </c>
      <c r="L49" s="232">
        <f t="shared" si="7"/>
        <v>1</v>
      </c>
      <c r="M49" s="233">
        <f t="shared" si="8"/>
        <v>1</v>
      </c>
      <c r="N49" s="233">
        <f t="shared" si="9"/>
        <v>0</v>
      </c>
      <c r="O49" s="233">
        <f t="shared" ref="O49:V49" si="17">SUM(O50:O52)</f>
        <v>1</v>
      </c>
      <c r="P49" s="231">
        <f t="shared" si="17"/>
        <v>0</v>
      </c>
      <c r="Q49" s="231">
        <f t="shared" si="17"/>
        <v>0</v>
      </c>
      <c r="R49" s="231">
        <f t="shared" si="17"/>
        <v>0</v>
      </c>
      <c r="S49" s="231">
        <f t="shared" si="17"/>
        <v>0</v>
      </c>
      <c r="T49" s="231">
        <f t="shared" si="17"/>
        <v>0</v>
      </c>
      <c r="U49" s="231">
        <f t="shared" si="17"/>
        <v>0</v>
      </c>
      <c r="V49" s="231">
        <f t="shared" si="17"/>
        <v>0</v>
      </c>
      <c r="W49" s="227">
        <f t="shared" si="10"/>
        <v>4</v>
      </c>
      <c r="X49" s="227">
        <f>SUM(X50:X52)</f>
        <v>0</v>
      </c>
      <c r="Y49" s="227">
        <f>SUM(Y50:Y52)</f>
        <v>0</v>
      </c>
      <c r="Z49" s="227">
        <f t="shared" si="11"/>
        <v>4</v>
      </c>
      <c r="AA49" s="227">
        <f>SUM(AA50:AA52)</f>
        <v>4</v>
      </c>
      <c r="AB49" s="227">
        <f>SUM(AB50:AB52)</f>
        <v>0</v>
      </c>
      <c r="AC49" s="227">
        <f>SUM(AC50:AC52)</f>
        <v>0</v>
      </c>
      <c r="AD49" s="227">
        <f>SUM(AD50:AD52)</f>
        <v>0</v>
      </c>
      <c r="AE49" s="354" t="s">
        <v>119</v>
      </c>
      <c r="AF49" s="355"/>
      <c r="AG49" s="105"/>
    </row>
    <row r="50" spans="1:33" s="114" customFormat="1" ht="16.5" customHeight="1">
      <c r="A50" s="107"/>
      <c r="B50" s="115" t="s">
        <v>43</v>
      </c>
      <c r="C50" s="230">
        <f t="shared" si="2"/>
        <v>1</v>
      </c>
      <c r="D50" s="109">
        <f t="shared" si="3"/>
        <v>1</v>
      </c>
      <c r="E50" s="109">
        <v>0</v>
      </c>
      <c r="F50" s="110">
        <f t="shared" si="5"/>
        <v>0</v>
      </c>
      <c r="G50" s="110">
        <v>0</v>
      </c>
      <c r="H50" s="110">
        <v>0</v>
      </c>
      <c r="I50" s="110">
        <f t="shared" si="6"/>
        <v>0</v>
      </c>
      <c r="J50" s="110">
        <v>0</v>
      </c>
      <c r="K50" s="110">
        <v>0</v>
      </c>
      <c r="L50" s="110">
        <f t="shared" si="7"/>
        <v>1</v>
      </c>
      <c r="M50" s="109">
        <f t="shared" si="8"/>
        <v>1</v>
      </c>
      <c r="N50" s="109">
        <f t="shared" si="9"/>
        <v>0</v>
      </c>
      <c r="O50" s="109">
        <v>1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09">
        <v>0</v>
      </c>
      <c r="V50" s="109">
        <v>0</v>
      </c>
      <c r="W50" s="110">
        <f t="shared" si="10"/>
        <v>4</v>
      </c>
      <c r="X50" s="110">
        <v>0</v>
      </c>
      <c r="Y50" s="109">
        <v>0</v>
      </c>
      <c r="Z50" s="110">
        <f t="shared" si="11"/>
        <v>4</v>
      </c>
      <c r="AA50" s="109">
        <v>4</v>
      </c>
      <c r="AB50" s="109">
        <v>0</v>
      </c>
      <c r="AC50" s="109">
        <v>0</v>
      </c>
      <c r="AD50" s="109">
        <v>0</v>
      </c>
      <c r="AE50" s="116" t="s">
        <v>43</v>
      </c>
      <c r="AF50" s="113"/>
      <c r="AG50" s="113"/>
    </row>
    <row r="51" spans="1:33" s="114" customFormat="1" ht="16.5" customHeight="1">
      <c r="A51" s="107"/>
      <c r="B51" s="115" t="s">
        <v>44</v>
      </c>
      <c r="C51" s="230">
        <f t="shared" si="2"/>
        <v>0</v>
      </c>
      <c r="D51" s="109">
        <f t="shared" si="3"/>
        <v>0</v>
      </c>
      <c r="E51" s="109">
        <v>0</v>
      </c>
      <c r="F51" s="110">
        <f t="shared" si="5"/>
        <v>0</v>
      </c>
      <c r="G51" s="110">
        <v>0</v>
      </c>
      <c r="H51" s="110">
        <v>0</v>
      </c>
      <c r="I51" s="110">
        <f t="shared" si="6"/>
        <v>0</v>
      </c>
      <c r="J51" s="110">
        <v>0</v>
      </c>
      <c r="K51" s="110">
        <v>0</v>
      </c>
      <c r="L51" s="110">
        <f t="shared" si="7"/>
        <v>0</v>
      </c>
      <c r="M51" s="109">
        <f t="shared" si="8"/>
        <v>0</v>
      </c>
      <c r="N51" s="109">
        <f t="shared" si="9"/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09">
        <v>0</v>
      </c>
      <c r="V51" s="109">
        <v>0</v>
      </c>
      <c r="W51" s="110">
        <f t="shared" si="10"/>
        <v>0</v>
      </c>
      <c r="X51" s="110">
        <v>0</v>
      </c>
      <c r="Y51" s="109">
        <v>0</v>
      </c>
      <c r="Z51" s="110">
        <f t="shared" si="11"/>
        <v>0</v>
      </c>
      <c r="AA51" s="109">
        <v>0</v>
      </c>
      <c r="AB51" s="109">
        <v>0</v>
      </c>
      <c r="AC51" s="109">
        <v>0</v>
      </c>
      <c r="AD51" s="109">
        <v>0</v>
      </c>
      <c r="AE51" s="116" t="s">
        <v>44</v>
      </c>
      <c r="AF51" s="113"/>
      <c r="AG51" s="113"/>
    </row>
    <row r="52" spans="1:33" s="114" customFormat="1" ht="16.5" customHeight="1">
      <c r="A52" s="107"/>
      <c r="B52" s="115" t="s">
        <v>45</v>
      </c>
      <c r="C52" s="230">
        <f t="shared" si="2"/>
        <v>0</v>
      </c>
      <c r="D52" s="109">
        <f t="shared" si="3"/>
        <v>0</v>
      </c>
      <c r="E52" s="109">
        <v>0</v>
      </c>
      <c r="F52" s="110">
        <f t="shared" si="5"/>
        <v>0</v>
      </c>
      <c r="G52" s="110">
        <v>0</v>
      </c>
      <c r="H52" s="110">
        <v>0</v>
      </c>
      <c r="I52" s="110">
        <f t="shared" si="6"/>
        <v>0</v>
      </c>
      <c r="J52" s="110">
        <v>0</v>
      </c>
      <c r="K52" s="110">
        <v>0</v>
      </c>
      <c r="L52" s="110">
        <f t="shared" si="7"/>
        <v>0</v>
      </c>
      <c r="M52" s="109">
        <f t="shared" si="8"/>
        <v>0</v>
      </c>
      <c r="N52" s="109">
        <f t="shared" si="9"/>
        <v>0</v>
      </c>
      <c r="O52" s="109"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09">
        <v>0</v>
      </c>
      <c r="W52" s="110">
        <f t="shared" si="10"/>
        <v>0</v>
      </c>
      <c r="X52" s="110">
        <v>0</v>
      </c>
      <c r="Y52" s="109">
        <v>0</v>
      </c>
      <c r="Z52" s="110">
        <f t="shared" si="11"/>
        <v>0</v>
      </c>
      <c r="AA52" s="109">
        <v>0</v>
      </c>
      <c r="AB52" s="109">
        <v>0</v>
      </c>
      <c r="AC52" s="109">
        <v>0</v>
      </c>
      <c r="AD52" s="109">
        <v>0</v>
      </c>
      <c r="AE52" s="116" t="s">
        <v>45</v>
      </c>
      <c r="AF52" s="113"/>
      <c r="AG52" s="113"/>
    </row>
    <row r="53" spans="1:33" s="106" customFormat="1" ht="16.5" customHeight="1">
      <c r="A53" s="352" t="s">
        <v>120</v>
      </c>
      <c r="B53" s="353"/>
      <c r="C53" s="226">
        <f t="shared" si="2"/>
        <v>1</v>
      </c>
      <c r="D53" s="231">
        <f t="shared" si="3"/>
        <v>1</v>
      </c>
      <c r="E53" s="231">
        <f t="shared" ref="E53:AD53" si="18">SUM(E54:E55)</f>
        <v>0</v>
      </c>
      <c r="F53" s="231">
        <f t="shared" si="5"/>
        <v>0</v>
      </c>
      <c r="G53" s="231">
        <f t="shared" si="18"/>
        <v>0</v>
      </c>
      <c r="H53" s="231">
        <f t="shared" si="18"/>
        <v>0</v>
      </c>
      <c r="I53" s="227">
        <f t="shared" si="6"/>
        <v>0</v>
      </c>
      <c r="J53" s="231">
        <f>SUM(J54:J55)</f>
        <v>0</v>
      </c>
      <c r="K53" s="233">
        <f t="shared" si="18"/>
        <v>0</v>
      </c>
      <c r="L53" s="232">
        <f t="shared" si="7"/>
        <v>1</v>
      </c>
      <c r="M53" s="233">
        <f t="shared" si="8"/>
        <v>1</v>
      </c>
      <c r="N53" s="233">
        <f t="shared" si="9"/>
        <v>0</v>
      </c>
      <c r="O53" s="233">
        <f t="shared" si="18"/>
        <v>1</v>
      </c>
      <c r="P53" s="231">
        <f t="shared" si="18"/>
        <v>0</v>
      </c>
      <c r="Q53" s="231">
        <f t="shared" si="18"/>
        <v>0</v>
      </c>
      <c r="R53" s="231">
        <f t="shared" si="18"/>
        <v>0</v>
      </c>
      <c r="S53" s="231">
        <f t="shared" si="18"/>
        <v>0</v>
      </c>
      <c r="T53" s="231">
        <f t="shared" si="18"/>
        <v>0</v>
      </c>
      <c r="U53" s="231">
        <f t="shared" si="18"/>
        <v>0</v>
      </c>
      <c r="V53" s="231">
        <f t="shared" si="18"/>
        <v>0</v>
      </c>
      <c r="W53" s="227">
        <f t="shared" si="10"/>
        <v>7</v>
      </c>
      <c r="X53" s="227">
        <f t="shared" si="18"/>
        <v>0</v>
      </c>
      <c r="Y53" s="227">
        <f t="shared" si="18"/>
        <v>0</v>
      </c>
      <c r="Z53" s="227">
        <f t="shared" si="11"/>
        <v>7</v>
      </c>
      <c r="AA53" s="227">
        <f t="shared" si="18"/>
        <v>7</v>
      </c>
      <c r="AB53" s="227">
        <f t="shared" si="18"/>
        <v>0</v>
      </c>
      <c r="AC53" s="227">
        <f t="shared" si="18"/>
        <v>0</v>
      </c>
      <c r="AD53" s="227">
        <f t="shared" si="18"/>
        <v>0</v>
      </c>
      <c r="AE53" s="354" t="s">
        <v>120</v>
      </c>
      <c r="AF53" s="355"/>
      <c r="AG53" s="105"/>
    </row>
    <row r="54" spans="1:33" s="114" customFormat="1" ht="16.5" customHeight="1">
      <c r="A54" s="107"/>
      <c r="B54" s="115" t="s">
        <v>46</v>
      </c>
      <c r="C54" s="230">
        <f t="shared" si="2"/>
        <v>0</v>
      </c>
      <c r="D54" s="109">
        <f>SUM(G54,J54,M54)</f>
        <v>0</v>
      </c>
      <c r="E54" s="109">
        <v>0</v>
      </c>
      <c r="F54" s="110">
        <f t="shared" si="5"/>
        <v>0</v>
      </c>
      <c r="G54" s="110">
        <v>0</v>
      </c>
      <c r="H54" s="110">
        <v>0</v>
      </c>
      <c r="I54" s="110">
        <f>J54+K54</f>
        <v>0</v>
      </c>
      <c r="J54" s="110">
        <v>0</v>
      </c>
      <c r="K54" s="110">
        <v>0</v>
      </c>
      <c r="L54" s="110">
        <f t="shared" si="7"/>
        <v>0</v>
      </c>
      <c r="M54" s="109">
        <f t="shared" si="8"/>
        <v>0</v>
      </c>
      <c r="N54" s="109">
        <f t="shared" si="9"/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09">
        <v>0</v>
      </c>
      <c r="V54" s="109">
        <v>0</v>
      </c>
      <c r="W54" s="110">
        <f t="shared" si="10"/>
        <v>0</v>
      </c>
      <c r="X54" s="110">
        <v>0</v>
      </c>
      <c r="Y54" s="109">
        <v>0</v>
      </c>
      <c r="Z54" s="110">
        <f t="shared" si="11"/>
        <v>0</v>
      </c>
      <c r="AA54" s="109">
        <v>0</v>
      </c>
      <c r="AB54" s="109">
        <v>0</v>
      </c>
      <c r="AC54" s="109">
        <v>0</v>
      </c>
      <c r="AD54" s="109">
        <v>0</v>
      </c>
      <c r="AE54" s="116" t="s">
        <v>46</v>
      </c>
      <c r="AF54" s="113"/>
      <c r="AG54" s="113"/>
    </row>
    <row r="55" spans="1:33" s="113" customFormat="1" ht="16.5" customHeight="1">
      <c r="A55" s="117"/>
      <c r="B55" s="115" t="s">
        <v>53</v>
      </c>
      <c r="C55" s="230">
        <f t="shared" si="2"/>
        <v>1</v>
      </c>
      <c r="D55" s="109">
        <f>SUM(G55,J55,M55)</f>
        <v>1</v>
      </c>
      <c r="E55" s="109">
        <v>0</v>
      </c>
      <c r="F55" s="110">
        <f t="shared" si="5"/>
        <v>0</v>
      </c>
      <c r="G55" s="110">
        <v>0</v>
      </c>
      <c r="H55" s="110">
        <v>0</v>
      </c>
      <c r="I55" s="110">
        <f>J55+K55</f>
        <v>0</v>
      </c>
      <c r="J55" s="110">
        <v>0</v>
      </c>
      <c r="K55" s="110">
        <v>0</v>
      </c>
      <c r="L55" s="110">
        <f t="shared" si="7"/>
        <v>1</v>
      </c>
      <c r="M55" s="109">
        <f t="shared" si="8"/>
        <v>1</v>
      </c>
      <c r="N55" s="109">
        <f t="shared" si="9"/>
        <v>0</v>
      </c>
      <c r="O55" s="109">
        <v>1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09">
        <v>0</v>
      </c>
      <c r="V55" s="109">
        <v>0</v>
      </c>
      <c r="W55" s="110">
        <f t="shared" si="10"/>
        <v>7</v>
      </c>
      <c r="X55" s="110">
        <v>0</v>
      </c>
      <c r="Y55" s="109">
        <v>0</v>
      </c>
      <c r="Z55" s="110">
        <f t="shared" si="11"/>
        <v>7</v>
      </c>
      <c r="AA55" s="109">
        <v>7</v>
      </c>
      <c r="AB55" s="109">
        <v>0</v>
      </c>
      <c r="AC55" s="109">
        <v>0</v>
      </c>
      <c r="AD55" s="109">
        <v>0</v>
      </c>
      <c r="AE55" s="116" t="s">
        <v>53</v>
      </c>
    </row>
    <row r="56" spans="1:33" s="106" customFormat="1" ht="16.5" customHeight="1">
      <c r="A56" s="352" t="s">
        <v>121</v>
      </c>
      <c r="B56" s="353"/>
      <c r="C56" s="226">
        <f t="shared" si="2"/>
        <v>7</v>
      </c>
      <c r="D56" s="231">
        <f>SUM(G56,J56,M56)</f>
        <v>7</v>
      </c>
      <c r="E56" s="231">
        <f t="shared" ref="E56:AD56" si="19">SUM(E57:E58)</f>
        <v>0</v>
      </c>
      <c r="F56" s="231">
        <f t="shared" si="5"/>
        <v>0</v>
      </c>
      <c r="G56" s="231">
        <f t="shared" si="19"/>
        <v>0</v>
      </c>
      <c r="H56" s="231">
        <f t="shared" si="19"/>
        <v>0</v>
      </c>
      <c r="I56" s="227">
        <f>J56+K56</f>
        <v>7</v>
      </c>
      <c r="J56" s="231">
        <f t="shared" si="19"/>
        <v>7</v>
      </c>
      <c r="K56" s="233">
        <f t="shared" si="19"/>
        <v>0</v>
      </c>
      <c r="L56" s="232">
        <f t="shared" si="7"/>
        <v>0</v>
      </c>
      <c r="M56" s="233">
        <f t="shared" si="8"/>
        <v>0</v>
      </c>
      <c r="N56" s="233">
        <f t="shared" si="9"/>
        <v>0</v>
      </c>
      <c r="O56" s="233">
        <f t="shared" si="19"/>
        <v>0</v>
      </c>
      <c r="P56" s="231">
        <f t="shared" si="19"/>
        <v>0</v>
      </c>
      <c r="Q56" s="231">
        <f t="shared" si="19"/>
        <v>0</v>
      </c>
      <c r="R56" s="231">
        <f t="shared" si="19"/>
        <v>0</v>
      </c>
      <c r="S56" s="231">
        <f t="shared" si="19"/>
        <v>0</v>
      </c>
      <c r="T56" s="231">
        <f t="shared" si="19"/>
        <v>0</v>
      </c>
      <c r="U56" s="231">
        <f t="shared" si="19"/>
        <v>0</v>
      </c>
      <c r="V56" s="231">
        <f t="shared" si="19"/>
        <v>0</v>
      </c>
      <c r="W56" s="227">
        <f t="shared" si="10"/>
        <v>25</v>
      </c>
      <c r="X56" s="227">
        <f t="shared" si="19"/>
        <v>0</v>
      </c>
      <c r="Y56" s="227">
        <f t="shared" si="19"/>
        <v>25</v>
      </c>
      <c r="Z56" s="227">
        <f t="shared" si="11"/>
        <v>0</v>
      </c>
      <c r="AA56" s="227">
        <f t="shared" si="19"/>
        <v>0</v>
      </c>
      <c r="AB56" s="227">
        <f t="shared" si="19"/>
        <v>0</v>
      </c>
      <c r="AC56" s="227">
        <f t="shared" si="19"/>
        <v>0</v>
      </c>
      <c r="AD56" s="227">
        <f t="shared" si="19"/>
        <v>0</v>
      </c>
      <c r="AE56" s="354" t="s">
        <v>121</v>
      </c>
      <c r="AF56" s="355"/>
      <c r="AG56" s="105"/>
    </row>
    <row r="57" spans="1:33" s="114" customFormat="1" ht="16.5" customHeight="1">
      <c r="A57" s="118"/>
      <c r="B57" s="119" t="s">
        <v>47</v>
      </c>
      <c r="C57" s="230">
        <f t="shared" si="2"/>
        <v>4</v>
      </c>
      <c r="D57" s="109">
        <f t="shared" si="3"/>
        <v>4</v>
      </c>
      <c r="E57" s="109">
        <v>0</v>
      </c>
      <c r="F57" s="110">
        <f t="shared" si="5"/>
        <v>0</v>
      </c>
      <c r="G57" s="110">
        <v>0</v>
      </c>
      <c r="H57" s="110">
        <v>0</v>
      </c>
      <c r="I57" s="110">
        <f t="shared" si="6"/>
        <v>4</v>
      </c>
      <c r="J57" s="110">
        <v>4</v>
      </c>
      <c r="K57" s="110">
        <v>0</v>
      </c>
      <c r="L57" s="110">
        <f t="shared" si="7"/>
        <v>0</v>
      </c>
      <c r="M57" s="109">
        <f t="shared" si="8"/>
        <v>0</v>
      </c>
      <c r="N57" s="109">
        <f t="shared" si="9"/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09">
        <v>0</v>
      </c>
      <c r="V57" s="109">
        <v>0</v>
      </c>
      <c r="W57" s="110">
        <f t="shared" si="10"/>
        <v>12</v>
      </c>
      <c r="X57" s="110">
        <v>0</v>
      </c>
      <c r="Y57" s="109">
        <v>12</v>
      </c>
      <c r="Z57" s="110">
        <f t="shared" si="11"/>
        <v>0</v>
      </c>
      <c r="AA57" s="109">
        <v>0</v>
      </c>
      <c r="AB57" s="109">
        <v>0</v>
      </c>
      <c r="AC57" s="109">
        <v>0</v>
      </c>
      <c r="AD57" s="109">
        <v>0</v>
      </c>
      <c r="AE57" s="116" t="s">
        <v>47</v>
      </c>
      <c r="AF57" s="113"/>
      <c r="AG57" s="113"/>
    </row>
    <row r="58" spans="1:33" s="114" customFormat="1" ht="16.5" customHeight="1">
      <c r="A58" s="118"/>
      <c r="B58" s="119" t="s">
        <v>106</v>
      </c>
      <c r="C58" s="230">
        <f t="shared" si="2"/>
        <v>3</v>
      </c>
      <c r="D58" s="109">
        <f t="shared" si="3"/>
        <v>3</v>
      </c>
      <c r="E58" s="109">
        <v>0</v>
      </c>
      <c r="F58" s="110">
        <f t="shared" si="5"/>
        <v>0</v>
      </c>
      <c r="G58" s="110">
        <v>0</v>
      </c>
      <c r="H58" s="110">
        <v>0</v>
      </c>
      <c r="I58" s="110">
        <f t="shared" si="6"/>
        <v>3</v>
      </c>
      <c r="J58" s="110">
        <v>3</v>
      </c>
      <c r="K58" s="110">
        <v>0</v>
      </c>
      <c r="L58" s="110">
        <f t="shared" si="7"/>
        <v>0</v>
      </c>
      <c r="M58" s="109">
        <f t="shared" si="8"/>
        <v>0</v>
      </c>
      <c r="N58" s="109">
        <f t="shared" si="9"/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09">
        <v>0</v>
      </c>
      <c r="V58" s="109">
        <v>0</v>
      </c>
      <c r="W58" s="110">
        <f t="shared" si="10"/>
        <v>13</v>
      </c>
      <c r="X58" s="110">
        <v>0</v>
      </c>
      <c r="Y58" s="109">
        <v>13</v>
      </c>
      <c r="Z58" s="110">
        <f t="shared" si="11"/>
        <v>0</v>
      </c>
      <c r="AA58" s="109">
        <v>0</v>
      </c>
      <c r="AB58" s="109">
        <v>0</v>
      </c>
      <c r="AC58" s="109">
        <v>0</v>
      </c>
      <c r="AD58" s="109">
        <v>0</v>
      </c>
      <c r="AE58" s="116" t="s">
        <v>106</v>
      </c>
      <c r="AF58" s="113"/>
      <c r="AG58" s="113"/>
    </row>
    <row r="59" spans="1:33" s="106" customFormat="1" ht="16.5" customHeight="1">
      <c r="A59" s="352" t="s">
        <v>122</v>
      </c>
      <c r="B59" s="353"/>
      <c r="C59" s="226">
        <f t="shared" si="2"/>
        <v>0</v>
      </c>
      <c r="D59" s="231">
        <f t="shared" si="3"/>
        <v>0</v>
      </c>
      <c r="E59" s="231">
        <f t="shared" ref="E59:AD59" si="20">E60</f>
        <v>0</v>
      </c>
      <c r="F59" s="231">
        <f t="shared" si="5"/>
        <v>0</v>
      </c>
      <c r="G59" s="231">
        <f t="shared" si="20"/>
        <v>0</v>
      </c>
      <c r="H59" s="231">
        <f t="shared" si="20"/>
        <v>0</v>
      </c>
      <c r="I59" s="227">
        <f t="shared" si="6"/>
        <v>0</v>
      </c>
      <c r="J59" s="231">
        <f t="shared" si="20"/>
        <v>0</v>
      </c>
      <c r="K59" s="231">
        <f t="shared" si="20"/>
        <v>0</v>
      </c>
      <c r="L59" s="227">
        <f t="shared" si="7"/>
        <v>0</v>
      </c>
      <c r="M59" s="231">
        <f t="shared" si="8"/>
        <v>0</v>
      </c>
      <c r="N59" s="231">
        <f t="shared" si="9"/>
        <v>0</v>
      </c>
      <c r="O59" s="231">
        <f t="shared" si="20"/>
        <v>0</v>
      </c>
      <c r="P59" s="231">
        <f t="shared" si="20"/>
        <v>0</v>
      </c>
      <c r="Q59" s="231">
        <f t="shared" si="20"/>
        <v>0</v>
      </c>
      <c r="R59" s="231">
        <f t="shared" si="20"/>
        <v>0</v>
      </c>
      <c r="S59" s="231">
        <f t="shared" si="20"/>
        <v>0</v>
      </c>
      <c r="T59" s="231">
        <f t="shared" si="20"/>
        <v>0</v>
      </c>
      <c r="U59" s="231">
        <f t="shared" si="20"/>
        <v>0</v>
      </c>
      <c r="V59" s="231">
        <f t="shared" si="20"/>
        <v>0</v>
      </c>
      <c r="W59" s="227">
        <f t="shared" si="10"/>
        <v>0</v>
      </c>
      <c r="X59" s="227">
        <f t="shared" si="20"/>
        <v>0</v>
      </c>
      <c r="Y59" s="227">
        <f t="shared" si="20"/>
        <v>0</v>
      </c>
      <c r="Z59" s="227">
        <f t="shared" si="11"/>
        <v>0</v>
      </c>
      <c r="AA59" s="227">
        <f t="shared" si="20"/>
        <v>0</v>
      </c>
      <c r="AB59" s="227">
        <f t="shared" si="20"/>
        <v>0</v>
      </c>
      <c r="AC59" s="227">
        <f t="shared" si="20"/>
        <v>0</v>
      </c>
      <c r="AD59" s="227">
        <f t="shared" si="20"/>
        <v>0</v>
      </c>
      <c r="AE59" s="354" t="s">
        <v>122</v>
      </c>
      <c r="AF59" s="355"/>
      <c r="AG59" s="105"/>
    </row>
    <row r="60" spans="1:33" s="114" customFormat="1" ht="16.5" customHeight="1">
      <c r="A60" s="118"/>
      <c r="B60" s="119" t="s">
        <v>48</v>
      </c>
      <c r="C60" s="230">
        <f t="shared" si="2"/>
        <v>0</v>
      </c>
      <c r="D60" s="109">
        <f t="shared" si="3"/>
        <v>0</v>
      </c>
      <c r="E60" s="109">
        <v>0</v>
      </c>
      <c r="F60" s="110">
        <f t="shared" si="5"/>
        <v>0</v>
      </c>
      <c r="G60" s="110">
        <v>0</v>
      </c>
      <c r="H60" s="110">
        <v>0</v>
      </c>
      <c r="I60" s="110">
        <f t="shared" si="6"/>
        <v>0</v>
      </c>
      <c r="J60" s="110">
        <v>0</v>
      </c>
      <c r="K60" s="110">
        <v>0</v>
      </c>
      <c r="L60" s="110">
        <f t="shared" si="7"/>
        <v>0</v>
      </c>
      <c r="M60" s="109">
        <f t="shared" si="8"/>
        <v>0</v>
      </c>
      <c r="N60" s="109">
        <f t="shared" si="9"/>
        <v>0</v>
      </c>
      <c r="O60" s="109">
        <v>0</v>
      </c>
      <c r="P60" s="109">
        <v>0</v>
      </c>
      <c r="Q60" s="109">
        <v>0</v>
      </c>
      <c r="R60" s="109">
        <v>0</v>
      </c>
      <c r="S60" s="109">
        <v>0</v>
      </c>
      <c r="T60" s="109">
        <v>0</v>
      </c>
      <c r="U60" s="109">
        <v>0</v>
      </c>
      <c r="V60" s="109">
        <v>0</v>
      </c>
      <c r="W60" s="110">
        <f t="shared" si="10"/>
        <v>0</v>
      </c>
      <c r="X60" s="110">
        <v>0</v>
      </c>
      <c r="Y60" s="109">
        <v>0</v>
      </c>
      <c r="Z60" s="110">
        <f t="shared" si="11"/>
        <v>0</v>
      </c>
      <c r="AA60" s="109">
        <v>0</v>
      </c>
      <c r="AB60" s="109">
        <v>0</v>
      </c>
      <c r="AC60" s="109">
        <v>0</v>
      </c>
      <c r="AD60" s="109">
        <v>0</v>
      </c>
      <c r="AE60" s="116" t="s">
        <v>48</v>
      </c>
      <c r="AF60" s="113"/>
      <c r="AG60" s="113"/>
    </row>
    <row r="61" spans="1:33" s="105" customFormat="1" ht="16.5" customHeight="1">
      <c r="A61" s="352" t="s">
        <v>123</v>
      </c>
      <c r="B61" s="353"/>
      <c r="C61" s="226">
        <f t="shared" si="2"/>
        <v>1</v>
      </c>
      <c r="D61" s="231">
        <f t="shared" si="3"/>
        <v>1</v>
      </c>
      <c r="E61" s="231">
        <f t="shared" ref="E61:AD61" si="21">E62</f>
        <v>0</v>
      </c>
      <c r="F61" s="231">
        <f t="shared" si="5"/>
        <v>0</v>
      </c>
      <c r="G61" s="231">
        <f t="shared" si="21"/>
        <v>0</v>
      </c>
      <c r="H61" s="231">
        <f t="shared" si="21"/>
        <v>0</v>
      </c>
      <c r="I61" s="227">
        <f t="shared" si="6"/>
        <v>0</v>
      </c>
      <c r="J61" s="231">
        <f t="shared" si="21"/>
        <v>0</v>
      </c>
      <c r="K61" s="231">
        <f t="shared" si="21"/>
        <v>0</v>
      </c>
      <c r="L61" s="227">
        <f t="shared" si="7"/>
        <v>1</v>
      </c>
      <c r="M61" s="231">
        <f t="shared" si="8"/>
        <v>1</v>
      </c>
      <c r="N61" s="231">
        <f t="shared" si="9"/>
        <v>0</v>
      </c>
      <c r="O61" s="231">
        <f t="shared" si="21"/>
        <v>1</v>
      </c>
      <c r="P61" s="231">
        <f t="shared" si="21"/>
        <v>0</v>
      </c>
      <c r="Q61" s="231">
        <f t="shared" si="21"/>
        <v>0</v>
      </c>
      <c r="R61" s="231">
        <f t="shared" si="21"/>
        <v>0</v>
      </c>
      <c r="S61" s="231">
        <f t="shared" si="21"/>
        <v>0</v>
      </c>
      <c r="T61" s="231">
        <f t="shared" si="21"/>
        <v>0</v>
      </c>
      <c r="U61" s="231">
        <f t="shared" si="21"/>
        <v>0</v>
      </c>
      <c r="V61" s="231">
        <f t="shared" si="21"/>
        <v>0</v>
      </c>
      <c r="W61" s="227">
        <f t="shared" si="10"/>
        <v>3</v>
      </c>
      <c r="X61" s="227">
        <f t="shared" si="21"/>
        <v>0</v>
      </c>
      <c r="Y61" s="227">
        <f t="shared" si="21"/>
        <v>0</v>
      </c>
      <c r="Z61" s="227">
        <f t="shared" si="11"/>
        <v>3</v>
      </c>
      <c r="AA61" s="227">
        <f t="shared" si="21"/>
        <v>3</v>
      </c>
      <c r="AB61" s="227">
        <f t="shared" si="21"/>
        <v>0</v>
      </c>
      <c r="AC61" s="227">
        <f t="shared" si="21"/>
        <v>0</v>
      </c>
      <c r="AD61" s="227">
        <f t="shared" si="21"/>
        <v>0</v>
      </c>
      <c r="AE61" s="354" t="s">
        <v>123</v>
      </c>
      <c r="AF61" s="355"/>
    </row>
    <row r="62" spans="1:33" s="114" customFormat="1" ht="16.5" customHeight="1">
      <c r="A62" s="118"/>
      <c r="B62" s="119" t="s">
        <v>108</v>
      </c>
      <c r="C62" s="230">
        <f t="shared" si="2"/>
        <v>1</v>
      </c>
      <c r="D62" s="109">
        <f t="shared" si="3"/>
        <v>1</v>
      </c>
      <c r="E62" s="109">
        <v>0</v>
      </c>
      <c r="F62" s="110">
        <f t="shared" si="5"/>
        <v>0</v>
      </c>
      <c r="G62" s="110">
        <v>0</v>
      </c>
      <c r="H62" s="110">
        <v>0</v>
      </c>
      <c r="I62" s="110">
        <f t="shared" si="6"/>
        <v>0</v>
      </c>
      <c r="J62" s="110">
        <v>0</v>
      </c>
      <c r="K62" s="110">
        <v>0</v>
      </c>
      <c r="L62" s="110">
        <f t="shared" si="7"/>
        <v>1</v>
      </c>
      <c r="M62" s="109">
        <f t="shared" si="8"/>
        <v>1</v>
      </c>
      <c r="N62" s="109">
        <f t="shared" si="9"/>
        <v>0</v>
      </c>
      <c r="O62" s="109">
        <v>1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  <c r="U62" s="109">
        <v>0</v>
      </c>
      <c r="V62" s="109">
        <v>0</v>
      </c>
      <c r="W62" s="110">
        <f t="shared" si="10"/>
        <v>3</v>
      </c>
      <c r="X62" s="110">
        <v>0</v>
      </c>
      <c r="Y62" s="109">
        <v>0</v>
      </c>
      <c r="Z62" s="110">
        <f t="shared" si="11"/>
        <v>3</v>
      </c>
      <c r="AA62" s="109">
        <v>3</v>
      </c>
      <c r="AB62" s="109">
        <v>0</v>
      </c>
      <c r="AC62" s="109">
        <v>0</v>
      </c>
      <c r="AD62" s="109">
        <v>0</v>
      </c>
      <c r="AE62" s="116" t="s">
        <v>108</v>
      </c>
      <c r="AF62" s="113"/>
      <c r="AG62" s="113"/>
    </row>
    <row r="63" spans="1:33" ht="16.5" customHeight="1">
      <c r="A63" s="28"/>
      <c r="B63" s="36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37"/>
      <c r="AF63" s="28"/>
    </row>
    <row r="64" spans="1:33" ht="13.5" customHeight="1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13"/>
      <c r="X64" s="13"/>
      <c r="Y64" s="13"/>
      <c r="Z64" s="13"/>
      <c r="AA64" s="13"/>
      <c r="AB64" s="13"/>
      <c r="AC64" s="13"/>
      <c r="AD64" s="13"/>
      <c r="AE64" s="52"/>
    </row>
    <row r="65" spans="2:31" ht="13.5" customHeight="1">
      <c r="B65" s="52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2"/>
    </row>
    <row r="66" spans="2:31" ht="13.5" customHeight="1">
      <c r="B66" s="52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85"/>
      <c r="X66" s="54"/>
      <c r="Y66" s="54"/>
      <c r="Z66" s="54"/>
      <c r="AA66" s="54"/>
      <c r="AB66" s="54"/>
      <c r="AC66" s="54"/>
      <c r="AD66" s="54"/>
      <c r="AE66" s="52"/>
    </row>
    <row r="67" spans="2:31" ht="13.5" customHeight="1">
      <c r="B67" s="52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2"/>
    </row>
    <row r="68" spans="2:31" ht="13.5" customHeight="1">
      <c r="B68" s="52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2"/>
    </row>
    <row r="69" spans="2:31" ht="13.5" customHeight="1">
      <c r="B69" s="52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2"/>
    </row>
    <row r="70" spans="2:31" ht="13.5" customHeight="1">
      <c r="B70" s="52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2"/>
    </row>
    <row r="71" spans="2:31" ht="13.5" customHeight="1">
      <c r="B71" s="52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2"/>
    </row>
    <row r="72" spans="2:31" ht="13.5" customHeight="1">
      <c r="B72" s="52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2"/>
    </row>
    <row r="73" spans="2:31" ht="13.5" customHeight="1">
      <c r="B73" s="52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2"/>
    </row>
    <row r="74" spans="2:31" ht="13.5" customHeight="1">
      <c r="B74" s="52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2"/>
    </row>
    <row r="75" spans="2:31" ht="13.5" customHeight="1">
      <c r="B75" s="5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2"/>
    </row>
    <row r="76" spans="2:31" ht="13.5" customHeight="1">
      <c r="B76" s="13"/>
    </row>
  </sheetData>
  <mergeCells count="45">
    <mergeCell ref="AE12:AF12"/>
    <mergeCell ref="A12:B12"/>
    <mergeCell ref="L6:N6"/>
    <mergeCell ref="A4:B7"/>
    <mergeCell ref="C4:V4"/>
    <mergeCell ref="C5:E6"/>
    <mergeCell ref="AB6:AB7"/>
    <mergeCell ref="W5:W7"/>
    <mergeCell ref="Z5:AD5"/>
    <mergeCell ref="X5:X7"/>
    <mergeCell ref="AA6:AA7"/>
    <mergeCell ref="AE4:AF7"/>
    <mergeCell ref="A45:B45"/>
    <mergeCell ref="A32:B32"/>
    <mergeCell ref="A56:B56"/>
    <mergeCell ref="A40:B40"/>
    <mergeCell ref="AE45:AF45"/>
    <mergeCell ref="AE49:AF49"/>
    <mergeCell ref="AE53:AF53"/>
    <mergeCell ref="AE32:AF32"/>
    <mergeCell ref="AE35:AF35"/>
    <mergeCell ref="AE40:AF40"/>
    <mergeCell ref="AE42:AF42"/>
    <mergeCell ref="A35:B35"/>
    <mergeCell ref="A42:B42"/>
    <mergeCell ref="A61:B61"/>
    <mergeCell ref="A59:B59"/>
    <mergeCell ref="A53:B53"/>
    <mergeCell ref="A49:B49"/>
    <mergeCell ref="AE61:AF61"/>
    <mergeCell ref="AE56:AF56"/>
    <mergeCell ref="AE59:AF59"/>
    <mergeCell ref="A1:P1"/>
    <mergeCell ref="AD6:AD7"/>
    <mergeCell ref="O6:P6"/>
    <mergeCell ref="L5:P5"/>
    <mergeCell ref="W4:AD4"/>
    <mergeCell ref="Y5:Y7"/>
    <mergeCell ref="I5:K6"/>
    <mergeCell ref="F5:H6"/>
    <mergeCell ref="Z6:Z7"/>
    <mergeCell ref="Q6:R6"/>
    <mergeCell ref="U6:V6"/>
    <mergeCell ref="AC6:AC7"/>
    <mergeCell ref="S6:T6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5" fitToWidth="0" fitToHeight="0" orientation="portrait" r:id="rId1"/>
  <headerFooter alignWithMargins="0"/>
  <colBreaks count="1" manualBreakCount="1">
    <brk id="16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C7" transitionEvaluation="1" codeName="Sheet2">
    <tabColor theme="3" tint="0.59999389629810485"/>
  </sheetPr>
  <dimension ref="A1:AP79"/>
  <sheetViews>
    <sheetView showGridLines="0" zoomScaleNormal="100" zoomScaleSheetLayoutView="100" workbookViewId="0">
      <pane xSplit="2" ySplit="6" topLeftCell="C7" activePane="bottomRight" state="frozen"/>
      <selection activeCell="B8" sqref="B8"/>
      <selection pane="topRight" activeCell="B8" sqref="B8"/>
      <selection pane="bottomLeft" activeCell="B8" sqref="B8"/>
      <selection pane="bottomRight" activeCell="B2" sqref="B2"/>
    </sheetView>
  </sheetViews>
  <sheetFormatPr defaultColWidth="8.75" defaultRowHeight="11.65" customHeight="1"/>
  <cols>
    <col min="1" max="1" width="1.375" style="7" customWidth="1"/>
    <col min="2" max="2" width="8.75" style="7" customWidth="1"/>
    <col min="3" max="5" width="6.875" style="7" customWidth="1"/>
    <col min="6" max="32" width="6.625" style="7" customWidth="1"/>
    <col min="33" max="33" width="6.875" style="7" customWidth="1"/>
    <col min="34" max="34" width="6.625" style="208" customWidth="1"/>
    <col min="35" max="35" width="8.75" style="7" customWidth="1"/>
    <col min="36" max="36" width="1.375" style="7" customWidth="1"/>
    <col min="37" max="37" width="8.75" style="7"/>
    <col min="38" max="41" width="8.75" style="234"/>
    <col min="42" max="42" width="12.625" style="235" bestFit="1" customWidth="1"/>
    <col min="43" max="16384" width="8.75" style="7"/>
  </cols>
  <sheetData>
    <row r="1" spans="1:42" ht="18.75" customHeight="1">
      <c r="A1" s="375" t="s">
        <v>164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175"/>
      <c r="S1" s="9"/>
      <c r="T1" s="9"/>
      <c r="U1" s="9"/>
      <c r="V1" s="10" t="s">
        <v>110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198"/>
    </row>
    <row r="2" spans="1:42" ht="18.7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75"/>
      <c r="S2" s="9"/>
      <c r="T2" s="9"/>
      <c r="U2" s="9"/>
      <c r="V2" s="10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198"/>
    </row>
    <row r="3" spans="1:42" ht="18.75" customHeight="1">
      <c r="A3" s="172" t="s">
        <v>91</v>
      </c>
      <c r="C3" s="86"/>
      <c r="D3" s="86"/>
      <c r="E3" s="86"/>
      <c r="F3" s="3"/>
      <c r="G3" s="3"/>
      <c r="H3" s="3"/>
      <c r="I3" s="3"/>
      <c r="J3" s="3"/>
      <c r="K3" s="3"/>
      <c r="L3" s="3"/>
      <c r="M3" s="2"/>
      <c r="N3" s="3"/>
      <c r="O3" s="3"/>
      <c r="P3" s="3"/>
      <c r="Q3" s="3"/>
      <c r="R3" s="3" t="s">
        <v>124</v>
      </c>
      <c r="S3" s="3"/>
      <c r="T3" s="8"/>
      <c r="U3" s="8"/>
      <c r="V3" s="1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199"/>
      <c r="AI3" s="1"/>
      <c r="AJ3" s="4" t="s">
        <v>54</v>
      </c>
      <c r="AL3" s="234" t="s">
        <v>179</v>
      </c>
    </row>
    <row r="4" spans="1:42" ht="18.75" customHeight="1">
      <c r="A4" s="399" t="s">
        <v>170</v>
      </c>
      <c r="B4" s="378"/>
      <c r="C4" s="104"/>
      <c r="D4" s="216" t="s">
        <v>0</v>
      </c>
      <c r="E4" s="3"/>
      <c r="F4" s="379" t="s">
        <v>175</v>
      </c>
      <c r="G4" s="380"/>
      <c r="H4" s="381"/>
      <c r="I4" s="379" t="s">
        <v>176</v>
      </c>
      <c r="J4" s="380"/>
      <c r="K4" s="380"/>
      <c r="L4" s="380"/>
      <c r="M4" s="380"/>
      <c r="N4" s="380"/>
      <c r="O4" s="380"/>
      <c r="P4" s="380"/>
      <c r="Q4" s="381"/>
      <c r="R4" s="396" t="s">
        <v>177</v>
      </c>
      <c r="S4" s="397"/>
      <c r="T4" s="397"/>
      <c r="U4" s="397"/>
      <c r="V4" s="397"/>
      <c r="W4" s="397"/>
      <c r="X4" s="397"/>
      <c r="Y4" s="397"/>
      <c r="Z4" s="397"/>
      <c r="AA4" s="397"/>
      <c r="AB4" s="397"/>
      <c r="AC4" s="398"/>
      <c r="AD4" s="376" t="s">
        <v>207</v>
      </c>
      <c r="AE4" s="377"/>
      <c r="AF4" s="378"/>
      <c r="AG4" s="390" t="s">
        <v>56</v>
      </c>
      <c r="AH4" s="393" t="s">
        <v>90</v>
      </c>
      <c r="AI4" s="376" t="s">
        <v>170</v>
      </c>
      <c r="AJ4" s="377"/>
    </row>
    <row r="5" spans="1:42" ht="27" customHeight="1">
      <c r="A5" s="383"/>
      <c r="B5" s="400"/>
      <c r="C5" s="401" t="s">
        <v>0</v>
      </c>
      <c r="D5" s="401" t="s">
        <v>1</v>
      </c>
      <c r="E5" s="401" t="s">
        <v>2</v>
      </c>
      <c r="F5" s="403" t="s">
        <v>62</v>
      </c>
      <c r="G5" s="404" t="s">
        <v>1</v>
      </c>
      <c r="H5" s="404" t="s">
        <v>2</v>
      </c>
      <c r="I5" s="386" t="s">
        <v>62</v>
      </c>
      <c r="J5" s="387"/>
      <c r="K5" s="388"/>
      <c r="L5" s="386" t="s">
        <v>88</v>
      </c>
      <c r="M5" s="387"/>
      <c r="N5" s="388"/>
      <c r="O5" s="389" t="s">
        <v>129</v>
      </c>
      <c r="P5" s="387"/>
      <c r="Q5" s="388"/>
      <c r="R5" s="386" t="s">
        <v>62</v>
      </c>
      <c r="S5" s="387"/>
      <c r="T5" s="388"/>
      <c r="U5" s="386" t="s">
        <v>88</v>
      </c>
      <c r="V5" s="387"/>
      <c r="W5" s="388"/>
      <c r="X5" s="386" t="s">
        <v>89</v>
      </c>
      <c r="Y5" s="387"/>
      <c r="Z5" s="388"/>
      <c r="AA5" s="389" t="s">
        <v>128</v>
      </c>
      <c r="AB5" s="387"/>
      <c r="AC5" s="388"/>
      <c r="AD5" s="379"/>
      <c r="AE5" s="380"/>
      <c r="AF5" s="381"/>
      <c r="AG5" s="391"/>
      <c r="AH5" s="394"/>
      <c r="AI5" s="382"/>
      <c r="AJ5" s="383"/>
      <c r="AL5" s="236" t="s">
        <v>173</v>
      </c>
      <c r="AM5" s="236" t="s">
        <v>180</v>
      </c>
      <c r="AN5" s="236" t="s">
        <v>208</v>
      </c>
      <c r="AO5" s="236" t="s">
        <v>62</v>
      </c>
      <c r="AP5" s="237" t="s">
        <v>174</v>
      </c>
    </row>
    <row r="6" spans="1:42" ht="18.75" customHeight="1">
      <c r="A6" s="380"/>
      <c r="B6" s="381"/>
      <c r="C6" s="392"/>
      <c r="D6" s="392"/>
      <c r="E6" s="392"/>
      <c r="F6" s="403"/>
      <c r="G6" s="404"/>
      <c r="H6" s="404"/>
      <c r="I6" s="215" t="s">
        <v>0</v>
      </c>
      <c r="J6" s="215" t="s">
        <v>1</v>
      </c>
      <c r="K6" s="215" t="s">
        <v>2</v>
      </c>
      <c r="L6" s="218" t="s">
        <v>0</v>
      </c>
      <c r="M6" s="216" t="s">
        <v>1</v>
      </c>
      <c r="N6" s="218" t="s">
        <v>2</v>
      </c>
      <c r="O6" s="215" t="s">
        <v>0</v>
      </c>
      <c r="P6" s="215" t="s">
        <v>1</v>
      </c>
      <c r="Q6" s="219" t="s">
        <v>2</v>
      </c>
      <c r="R6" s="219" t="s">
        <v>0</v>
      </c>
      <c r="S6" s="215" t="s">
        <v>1</v>
      </c>
      <c r="T6" s="215" t="s">
        <v>2</v>
      </c>
      <c r="U6" s="215" t="s">
        <v>0</v>
      </c>
      <c r="V6" s="215" t="s">
        <v>1</v>
      </c>
      <c r="W6" s="215" t="s">
        <v>2</v>
      </c>
      <c r="X6" s="215" t="s">
        <v>0</v>
      </c>
      <c r="Y6" s="215" t="s">
        <v>1</v>
      </c>
      <c r="Z6" s="215" t="s">
        <v>2</v>
      </c>
      <c r="AA6" s="215" t="s">
        <v>0</v>
      </c>
      <c r="AB6" s="215" t="s">
        <v>1</v>
      </c>
      <c r="AC6" s="215" t="s">
        <v>2</v>
      </c>
      <c r="AD6" s="215" t="s">
        <v>0</v>
      </c>
      <c r="AE6" s="215" t="s">
        <v>1</v>
      </c>
      <c r="AF6" s="215" t="s">
        <v>2</v>
      </c>
      <c r="AG6" s="392"/>
      <c r="AH6" s="395"/>
      <c r="AI6" s="379"/>
      <c r="AJ6" s="380"/>
    </row>
    <row r="7" spans="1:42" ht="18.75" customHeight="1">
      <c r="A7" s="1"/>
      <c r="B7" s="5"/>
      <c r="C7" s="238"/>
      <c r="D7" s="55"/>
      <c r="E7" s="55"/>
      <c r="F7" s="8"/>
      <c r="G7" s="55"/>
      <c r="H7" s="55"/>
      <c r="I7" s="8"/>
      <c r="J7" s="55"/>
      <c r="K7" s="55"/>
      <c r="L7" s="8"/>
      <c r="M7" s="55"/>
      <c r="N7" s="55"/>
      <c r="O7" s="8"/>
      <c r="P7" s="55"/>
      <c r="Q7" s="55"/>
      <c r="R7" s="8"/>
      <c r="S7" s="55"/>
      <c r="T7" s="55"/>
      <c r="U7" s="8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200"/>
      <c r="AI7" s="11"/>
      <c r="AJ7" s="12"/>
    </row>
    <row r="8" spans="1:42" ht="18.75" customHeight="1">
      <c r="A8" s="56"/>
      <c r="B8" s="53" t="s">
        <v>196</v>
      </c>
      <c r="C8" s="239">
        <v>19248</v>
      </c>
      <c r="D8" s="55">
        <v>9727</v>
      </c>
      <c r="E8" s="55">
        <v>9521</v>
      </c>
      <c r="F8" s="55">
        <v>5583</v>
      </c>
      <c r="G8" s="55">
        <v>2815</v>
      </c>
      <c r="H8" s="55">
        <v>2768</v>
      </c>
      <c r="I8" s="55">
        <v>6419</v>
      </c>
      <c r="J8" s="55">
        <v>3221</v>
      </c>
      <c r="K8" s="55">
        <v>3198</v>
      </c>
      <c r="L8" s="55">
        <v>5841</v>
      </c>
      <c r="M8" s="55">
        <v>2937</v>
      </c>
      <c r="N8" s="55">
        <v>2904</v>
      </c>
      <c r="O8" s="55">
        <v>578</v>
      </c>
      <c r="P8" s="55">
        <v>284</v>
      </c>
      <c r="Q8" s="55">
        <v>294</v>
      </c>
      <c r="R8" s="240">
        <v>7246</v>
      </c>
      <c r="S8" s="55">
        <v>3691</v>
      </c>
      <c r="T8" s="55">
        <v>3555</v>
      </c>
      <c r="U8" s="55">
        <v>6200</v>
      </c>
      <c r="V8" s="55">
        <v>3158</v>
      </c>
      <c r="W8" s="55">
        <v>3042</v>
      </c>
      <c r="X8" s="55">
        <v>828</v>
      </c>
      <c r="Y8" s="55">
        <v>428</v>
      </c>
      <c r="Z8" s="55">
        <v>400</v>
      </c>
      <c r="AA8" s="55">
        <v>218</v>
      </c>
      <c r="AB8" s="55">
        <v>105</v>
      </c>
      <c r="AC8" s="55">
        <v>113</v>
      </c>
      <c r="AD8" s="55">
        <v>7834</v>
      </c>
      <c r="AE8" s="55">
        <v>3874</v>
      </c>
      <c r="AF8" s="55">
        <v>3960</v>
      </c>
      <c r="AG8" s="55">
        <v>37215</v>
      </c>
      <c r="AH8" s="200">
        <v>45.3</v>
      </c>
      <c r="AI8" s="209" t="s">
        <v>195</v>
      </c>
      <c r="AJ8" s="13"/>
      <c r="AL8" s="234">
        <v>16990</v>
      </c>
      <c r="AM8" s="234">
        <v>150</v>
      </c>
      <c r="AN8" s="234">
        <v>142</v>
      </c>
      <c r="AO8" s="234">
        <v>17282</v>
      </c>
      <c r="AP8" s="241">
        <v>45.3</v>
      </c>
    </row>
    <row r="9" spans="1:42" s="81" customFormat="1" ht="18.75" customHeight="1">
      <c r="A9" s="242"/>
      <c r="B9" s="169" t="s">
        <v>203</v>
      </c>
      <c r="C9" s="243">
        <f t="shared" ref="C9:AF9" si="0">SUM(C15,C35,C38,C43,C45,C48,C52,C56,C59,C62,C64)</f>
        <v>16907</v>
      </c>
      <c r="D9" s="242">
        <f t="shared" si="0"/>
        <v>8496</v>
      </c>
      <c r="E9" s="242">
        <f t="shared" si="0"/>
        <v>8411</v>
      </c>
      <c r="F9" s="242">
        <f t="shared" si="0"/>
        <v>4877</v>
      </c>
      <c r="G9" s="242">
        <f t="shared" si="0"/>
        <v>2460</v>
      </c>
      <c r="H9" s="242">
        <f t="shared" si="0"/>
        <v>2417</v>
      </c>
      <c r="I9" s="242">
        <f t="shared" si="0"/>
        <v>5671</v>
      </c>
      <c r="J9" s="242">
        <f t="shared" si="0"/>
        <v>2867</v>
      </c>
      <c r="K9" s="242">
        <f t="shared" si="0"/>
        <v>2804</v>
      </c>
      <c r="L9" s="242">
        <f t="shared" si="0"/>
        <v>5217</v>
      </c>
      <c r="M9" s="242">
        <f t="shared" si="0"/>
        <v>2638</v>
      </c>
      <c r="N9" s="242">
        <f t="shared" si="0"/>
        <v>2579</v>
      </c>
      <c r="O9" s="242">
        <f t="shared" si="0"/>
        <v>454</v>
      </c>
      <c r="P9" s="242">
        <f t="shared" si="0"/>
        <v>229</v>
      </c>
      <c r="Q9" s="242">
        <f t="shared" si="0"/>
        <v>225</v>
      </c>
      <c r="R9" s="244">
        <f t="shared" si="0"/>
        <v>6359</v>
      </c>
      <c r="S9" s="242">
        <f t="shared" si="0"/>
        <v>3169</v>
      </c>
      <c r="T9" s="242">
        <f t="shared" si="0"/>
        <v>3190</v>
      </c>
      <c r="U9" s="242">
        <f t="shared" si="0"/>
        <v>5502</v>
      </c>
      <c r="V9" s="242">
        <f t="shared" si="0"/>
        <v>2751</v>
      </c>
      <c r="W9" s="242">
        <f t="shared" si="0"/>
        <v>2751</v>
      </c>
      <c r="X9" s="242">
        <f t="shared" si="0"/>
        <v>694</v>
      </c>
      <c r="Y9" s="242">
        <f t="shared" si="0"/>
        <v>336</v>
      </c>
      <c r="Z9" s="242">
        <f t="shared" si="0"/>
        <v>358</v>
      </c>
      <c r="AA9" s="242">
        <f t="shared" si="0"/>
        <v>163</v>
      </c>
      <c r="AB9" s="242">
        <f t="shared" si="0"/>
        <v>82</v>
      </c>
      <c r="AC9" s="242">
        <f t="shared" si="0"/>
        <v>81</v>
      </c>
      <c r="AD9" s="242">
        <f t="shared" si="0"/>
        <v>7265</v>
      </c>
      <c r="AE9" s="242">
        <f t="shared" si="0"/>
        <v>3721</v>
      </c>
      <c r="AF9" s="242">
        <f t="shared" si="0"/>
        <v>3544</v>
      </c>
      <c r="AG9" s="242">
        <f>SUM(AG15,AG35,AG38,AG43,AG45,AG48,AG52,AG56,AG59,AG62,AG64)</f>
        <v>35470</v>
      </c>
      <c r="AH9" s="201">
        <v>43.6</v>
      </c>
      <c r="AI9" s="245" t="s">
        <v>202</v>
      </c>
      <c r="AJ9" s="82"/>
      <c r="AL9" s="234">
        <v>16368</v>
      </c>
      <c r="AM9" s="234">
        <v>144</v>
      </c>
      <c r="AN9" s="234">
        <v>159</v>
      </c>
      <c r="AO9" s="234">
        <f>AL9+AM9+AN9</f>
        <v>16671</v>
      </c>
      <c r="AP9" s="241">
        <f>ROUND(AD9/AO9*100,1)</f>
        <v>43.6</v>
      </c>
    </row>
    <row r="10" spans="1:42" s="98" customFormat="1" ht="18.75" customHeight="1">
      <c r="A10" s="94"/>
      <c r="B10" s="95"/>
      <c r="C10" s="246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247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202"/>
      <c r="AI10" s="96"/>
      <c r="AJ10" s="97"/>
      <c r="AL10" s="248"/>
      <c r="AM10" s="248"/>
      <c r="AN10" s="248"/>
      <c r="AO10" s="248"/>
      <c r="AP10" s="249"/>
    </row>
    <row r="11" spans="1:42" ht="18.75" customHeight="1">
      <c r="A11" s="1"/>
      <c r="B11" s="220" t="s">
        <v>17</v>
      </c>
      <c r="C11" s="250">
        <f>D11+E11</f>
        <v>102</v>
      </c>
      <c r="D11" s="162">
        <f>SUM(G11,J11,S11)</f>
        <v>49</v>
      </c>
      <c r="E11" s="162">
        <f>SUM(H11,K11,T11)</f>
        <v>53</v>
      </c>
      <c r="F11" s="162">
        <f>G11+H11</f>
        <v>21</v>
      </c>
      <c r="G11" s="55">
        <v>11</v>
      </c>
      <c r="H11" s="55">
        <v>10</v>
      </c>
      <c r="I11" s="162">
        <f>J11+K11</f>
        <v>40</v>
      </c>
      <c r="J11" s="55">
        <f>SUM(M11,P11)</f>
        <v>16</v>
      </c>
      <c r="K11" s="55">
        <f>SUM(N11,Q11)</f>
        <v>24</v>
      </c>
      <c r="L11" s="162">
        <f>M11+N11</f>
        <v>28</v>
      </c>
      <c r="M11" s="55">
        <v>12</v>
      </c>
      <c r="N11" s="55">
        <v>16</v>
      </c>
      <c r="O11" s="162">
        <f>P11+Q11</f>
        <v>12</v>
      </c>
      <c r="P11" s="55">
        <v>4</v>
      </c>
      <c r="Q11" s="55">
        <v>8</v>
      </c>
      <c r="R11" s="251">
        <f>S11+T11</f>
        <v>41</v>
      </c>
      <c r="S11" s="55">
        <f>SUM(V11,Y11,AB11)</f>
        <v>22</v>
      </c>
      <c r="T11" s="55">
        <f>SUM(W11,Z11,AC11)</f>
        <v>19</v>
      </c>
      <c r="U11" s="162">
        <f>V11+W11</f>
        <v>29</v>
      </c>
      <c r="V11" s="55">
        <v>14</v>
      </c>
      <c r="W11" s="55">
        <v>15</v>
      </c>
      <c r="X11" s="162">
        <f>Y11+Z11</f>
        <v>12</v>
      </c>
      <c r="Y11" s="55">
        <v>8</v>
      </c>
      <c r="Z11" s="55">
        <v>4</v>
      </c>
      <c r="AA11" s="162">
        <f>AB11+AC11</f>
        <v>0</v>
      </c>
      <c r="AB11" s="55">
        <v>0</v>
      </c>
      <c r="AC11" s="55">
        <v>0</v>
      </c>
      <c r="AD11" s="162">
        <f>AE11+AF11</f>
        <v>41</v>
      </c>
      <c r="AE11" s="55">
        <v>22</v>
      </c>
      <c r="AF11" s="55">
        <v>19</v>
      </c>
      <c r="AG11" s="55">
        <v>160</v>
      </c>
      <c r="AH11" s="203" t="s">
        <v>101</v>
      </c>
      <c r="AI11" s="14" t="s">
        <v>3</v>
      </c>
      <c r="AJ11" s="13"/>
    </row>
    <row r="12" spans="1:42" ht="18.75" customHeight="1">
      <c r="A12" s="1"/>
      <c r="B12" s="220" t="s">
        <v>18</v>
      </c>
      <c r="C12" s="250">
        <f t="shared" ref="C12:C65" si="1">D12+E12</f>
        <v>1567</v>
      </c>
      <c r="D12" s="162">
        <f t="shared" ref="D12:D65" si="2">SUM(G12,J12,S12)</f>
        <v>783</v>
      </c>
      <c r="E12" s="162">
        <f t="shared" ref="E12:E65" si="3">SUM(H12,K12,T12)</f>
        <v>784</v>
      </c>
      <c r="F12" s="162">
        <f t="shared" ref="F12:F65" si="4">G12+H12</f>
        <v>407</v>
      </c>
      <c r="G12" s="55">
        <v>201</v>
      </c>
      <c r="H12" s="55">
        <v>206</v>
      </c>
      <c r="I12" s="162">
        <f t="shared" ref="I12:I65" si="5">J12+K12</f>
        <v>529</v>
      </c>
      <c r="J12" s="55">
        <f t="shared" ref="J12:J65" si="6">SUM(M12,P12)</f>
        <v>268</v>
      </c>
      <c r="K12" s="55">
        <f t="shared" ref="K12:K65" si="7">SUM(N12,Q12)</f>
        <v>261</v>
      </c>
      <c r="L12" s="162">
        <f t="shared" ref="L12:L65" si="8">M12+N12</f>
        <v>458</v>
      </c>
      <c r="M12" s="55">
        <v>233</v>
      </c>
      <c r="N12" s="55">
        <v>225</v>
      </c>
      <c r="O12" s="162">
        <f>P12+Q12</f>
        <v>71</v>
      </c>
      <c r="P12" s="55">
        <v>35</v>
      </c>
      <c r="Q12" s="55">
        <v>36</v>
      </c>
      <c r="R12" s="251">
        <f t="shared" ref="R12:R65" si="9">S12+T12</f>
        <v>631</v>
      </c>
      <c r="S12" s="55">
        <f t="shared" ref="S12:S65" si="10">SUM(V12,Y12,AB12)</f>
        <v>314</v>
      </c>
      <c r="T12" s="55">
        <f t="shared" ref="T12:T65" si="11">SUM(W12,Z12,AC12)</f>
        <v>317</v>
      </c>
      <c r="U12" s="162">
        <f t="shared" ref="U12:U65" si="12">V12+W12</f>
        <v>512</v>
      </c>
      <c r="V12" s="55">
        <v>253</v>
      </c>
      <c r="W12" s="55">
        <v>259</v>
      </c>
      <c r="X12" s="162">
        <f>Y12+Z12</f>
        <v>102</v>
      </c>
      <c r="Y12" s="55">
        <v>50</v>
      </c>
      <c r="Z12" s="55">
        <v>52</v>
      </c>
      <c r="AA12" s="162">
        <f>AB12+AC12</f>
        <v>17</v>
      </c>
      <c r="AB12" s="55">
        <v>11</v>
      </c>
      <c r="AC12" s="55">
        <v>6</v>
      </c>
      <c r="AD12" s="55">
        <f t="shared" ref="AD12:AD65" si="13">AE12+AF12</f>
        <v>885</v>
      </c>
      <c r="AE12" s="55">
        <v>458</v>
      </c>
      <c r="AF12" s="55">
        <v>427</v>
      </c>
      <c r="AG12" s="55">
        <v>6040</v>
      </c>
      <c r="AH12" s="203" t="s">
        <v>101</v>
      </c>
      <c r="AI12" s="14" t="s">
        <v>4</v>
      </c>
      <c r="AJ12" s="13"/>
    </row>
    <row r="13" spans="1:42" ht="18.75" customHeight="1">
      <c r="A13" s="1"/>
      <c r="B13" s="220" t="s">
        <v>19</v>
      </c>
      <c r="C13" s="250">
        <f t="shared" si="1"/>
        <v>15238</v>
      </c>
      <c r="D13" s="162">
        <f t="shared" si="2"/>
        <v>7664</v>
      </c>
      <c r="E13" s="162">
        <f t="shared" si="3"/>
        <v>7574</v>
      </c>
      <c r="F13" s="162">
        <f t="shared" si="4"/>
        <v>4449</v>
      </c>
      <c r="G13" s="55">
        <v>2248</v>
      </c>
      <c r="H13" s="55">
        <v>2201</v>
      </c>
      <c r="I13" s="162">
        <f t="shared" si="5"/>
        <v>5102</v>
      </c>
      <c r="J13" s="55">
        <f t="shared" si="6"/>
        <v>2583</v>
      </c>
      <c r="K13" s="55">
        <f t="shared" si="7"/>
        <v>2519</v>
      </c>
      <c r="L13" s="162">
        <f t="shared" si="8"/>
        <v>4731</v>
      </c>
      <c r="M13" s="55">
        <v>2393</v>
      </c>
      <c r="N13" s="55">
        <v>2338</v>
      </c>
      <c r="O13" s="162">
        <f>P13+Q13</f>
        <v>371</v>
      </c>
      <c r="P13" s="55">
        <v>190</v>
      </c>
      <c r="Q13" s="55">
        <v>181</v>
      </c>
      <c r="R13" s="251">
        <f t="shared" si="9"/>
        <v>5687</v>
      </c>
      <c r="S13" s="55">
        <f t="shared" si="10"/>
        <v>2833</v>
      </c>
      <c r="T13" s="55">
        <f t="shared" si="11"/>
        <v>2854</v>
      </c>
      <c r="U13" s="162">
        <f t="shared" si="12"/>
        <v>4961</v>
      </c>
      <c r="V13" s="55">
        <v>2484</v>
      </c>
      <c r="W13" s="55">
        <v>2477</v>
      </c>
      <c r="X13" s="162">
        <f>Y13+Z13</f>
        <v>580</v>
      </c>
      <c r="Y13" s="55">
        <v>278</v>
      </c>
      <c r="Z13" s="55">
        <v>302</v>
      </c>
      <c r="AA13" s="162">
        <f>AB13+AC13</f>
        <v>146</v>
      </c>
      <c r="AB13" s="55">
        <v>71</v>
      </c>
      <c r="AC13" s="55">
        <v>75</v>
      </c>
      <c r="AD13" s="55">
        <f t="shared" si="13"/>
        <v>6339</v>
      </c>
      <c r="AE13" s="55">
        <v>3241</v>
      </c>
      <c r="AF13" s="55">
        <v>3098</v>
      </c>
      <c r="AG13" s="55">
        <v>29270</v>
      </c>
      <c r="AH13" s="203" t="s">
        <v>101</v>
      </c>
      <c r="AI13" s="14" t="s">
        <v>5</v>
      </c>
      <c r="AJ13" s="13"/>
    </row>
    <row r="14" spans="1:42" s="145" customFormat="1" ht="18.75" customHeight="1">
      <c r="A14" s="141"/>
      <c r="B14" s="142"/>
      <c r="C14" s="174"/>
      <c r="D14" s="174"/>
      <c r="E14" s="174"/>
      <c r="F14" s="174"/>
      <c r="G14" s="174"/>
      <c r="H14" s="174"/>
      <c r="I14" s="174"/>
      <c r="J14" s="252"/>
      <c r="K14" s="174"/>
      <c r="L14" s="174"/>
      <c r="M14" s="174"/>
      <c r="N14" s="174"/>
      <c r="O14" s="174"/>
      <c r="P14" s="174"/>
      <c r="Q14" s="174"/>
      <c r="R14" s="253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204"/>
      <c r="AI14" s="143"/>
      <c r="AJ14" s="144"/>
      <c r="AL14" s="254"/>
      <c r="AM14" s="254"/>
      <c r="AN14" s="254"/>
      <c r="AO14" s="254"/>
      <c r="AP14" s="255"/>
    </row>
    <row r="15" spans="1:42" s="120" customFormat="1" ht="21" customHeight="1">
      <c r="A15" s="352" t="s">
        <v>125</v>
      </c>
      <c r="B15" s="361"/>
      <c r="C15" s="256">
        <f t="shared" si="1"/>
        <v>15028</v>
      </c>
      <c r="D15" s="257">
        <f t="shared" si="2"/>
        <v>7571</v>
      </c>
      <c r="E15" s="257">
        <f t="shared" si="3"/>
        <v>7457</v>
      </c>
      <c r="F15" s="257">
        <f t="shared" si="4"/>
        <v>4321</v>
      </c>
      <c r="G15" s="257">
        <f>SUM(G17:G34)</f>
        <v>2169</v>
      </c>
      <c r="H15" s="257">
        <f>SUM(H17:H34)</f>
        <v>2152</v>
      </c>
      <c r="I15" s="258">
        <f t="shared" si="5"/>
        <v>5065</v>
      </c>
      <c r="J15" s="259">
        <f>SUM(J17:J34)</f>
        <v>2584</v>
      </c>
      <c r="K15" s="258">
        <f>SUM(K17:K34)</f>
        <v>2481</v>
      </c>
      <c r="L15" s="258">
        <f t="shared" si="8"/>
        <v>4651</v>
      </c>
      <c r="M15" s="257">
        <f>SUM(M17:M34)</f>
        <v>2373</v>
      </c>
      <c r="N15" s="257">
        <f>SUM(N17:N34)</f>
        <v>2278</v>
      </c>
      <c r="O15" s="257">
        <f t="shared" ref="O15:O65" si="14">P15+Q15</f>
        <v>414</v>
      </c>
      <c r="P15" s="257">
        <f>SUM(P17:P34)</f>
        <v>211</v>
      </c>
      <c r="Q15" s="257">
        <f>SUM(Q17:Q34)</f>
        <v>203</v>
      </c>
      <c r="R15" s="260">
        <f t="shared" si="9"/>
        <v>5642</v>
      </c>
      <c r="S15" s="257">
        <f>SUM(S17:S34)</f>
        <v>2818</v>
      </c>
      <c r="T15" s="257">
        <f>SUM(T17:T34)</f>
        <v>2824</v>
      </c>
      <c r="U15" s="257">
        <f t="shared" si="12"/>
        <v>4867</v>
      </c>
      <c r="V15" s="257">
        <f>SUM(V17:V34)</f>
        <v>2434</v>
      </c>
      <c r="W15" s="257">
        <f>SUM(W17:W34)</f>
        <v>2433</v>
      </c>
      <c r="X15" s="257">
        <f t="shared" ref="X15:X65" si="15">Y15+Z15</f>
        <v>627</v>
      </c>
      <c r="Y15" s="257">
        <f>SUM(Y17:Y34)</f>
        <v>306</v>
      </c>
      <c r="Z15" s="257">
        <f>SUM(Z17:Z34)</f>
        <v>321</v>
      </c>
      <c r="AA15" s="257">
        <f t="shared" ref="AA15:AA65" si="16">AB15+AC15</f>
        <v>148</v>
      </c>
      <c r="AB15" s="257">
        <f>SUM(AB17:AB34)</f>
        <v>78</v>
      </c>
      <c r="AC15" s="257">
        <f>SUM(AC17:AC34)</f>
        <v>70</v>
      </c>
      <c r="AD15" s="257">
        <f t="shared" si="13"/>
        <v>6247</v>
      </c>
      <c r="AE15" s="257">
        <f>SUM(AE17:AE34)</f>
        <v>3208</v>
      </c>
      <c r="AF15" s="257">
        <f>SUM(AF17:AF34)</f>
        <v>3039</v>
      </c>
      <c r="AG15" s="257">
        <f>SUM(AG17:AG34)</f>
        <v>31185</v>
      </c>
      <c r="AH15" s="205">
        <v>43.6</v>
      </c>
      <c r="AI15" s="354" t="s">
        <v>125</v>
      </c>
      <c r="AJ15" s="355"/>
      <c r="AL15" s="261">
        <f>SUM(AL17:AL34)</f>
        <v>14078</v>
      </c>
      <c r="AM15" s="261">
        <f>SUM(AM17:AM34)</f>
        <v>104</v>
      </c>
      <c r="AN15" s="261">
        <v>145</v>
      </c>
      <c r="AO15" s="261">
        <f>AL15+AM15+AN15</f>
        <v>14327</v>
      </c>
      <c r="AP15" s="262">
        <f>ROUND(AD15/AO15*100,1)</f>
        <v>43.6</v>
      </c>
    </row>
    <row r="16" spans="1:42" s="120" customFormat="1" ht="18.75" customHeight="1">
      <c r="A16" s="105"/>
      <c r="B16" s="263" t="s">
        <v>126</v>
      </c>
      <c r="C16" s="256">
        <f t="shared" si="1"/>
        <v>9215</v>
      </c>
      <c r="D16" s="257">
        <f t="shared" si="2"/>
        <v>4728</v>
      </c>
      <c r="E16" s="257">
        <f t="shared" si="3"/>
        <v>4487</v>
      </c>
      <c r="F16" s="257">
        <f t="shared" si="4"/>
        <v>2710</v>
      </c>
      <c r="G16" s="257">
        <f t="shared" ref="G16:AG16" si="17">SUM(G17:G21)</f>
        <v>1418</v>
      </c>
      <c r="H16" s="257">
        <f t="shared" si="17"/>
        <v>1292</v>
      </c>
      <c r="I16" s="258">
        <f t="shared" si="5"/>
        <v>3116</v>
      </c>
      <c r="J16" s="259">
        <f t="shared" si="6"/>
        <v>1581</v>
      </c>
      <c r="K16" s="258">
        <f t="shared" si="7"/>
        <v>1535</v>
      </c>
      <c r="L16" s="258">
        <f t="shared" si="8"/>
        <v>2878</v>
      </c>
      <c r="M16" s="257">
        <f t="shared" si="17"/>
        <v>1458</v>
      </c>
      <c r="N16" s="257">
        <f t="shared" si="17"/>
        <v>1420</v>
      </c>
      <c r="O16" s="257">
        <f t="shared" si="14"/>
        <v>238</v>
      </c>
      <c r="P16" s="257">
        <f t="shared" si="17"/>
        <v>123</v>
      </c>
      <c r="Q16" s="257">
        <f t="shared" si="17"/>
        <v>115</v>
      </c>
      <c r="R16" s="260">
        <f t="shared" si="9"/>
        <v>3389</v>
      </c>
      <c r="S16" s="257">
        <f t="shared" si="10"/>
        <v>1729</v>
      </c>
      <c r="T16" s="257">
        <f t="shared" si="11"/>
        <v>1660</v>
      </c>
      <c r="U16" s="257">
        <f t="shared" si="12"/>
        <v>2902</v>
      </c>
      <c r="V16" s="257">
        <f t="shared" si="17"/>
        <v>1484</v>
      </c>
      <c r="W16" s="257">
        <f t="shared" si="17"/>
        <v>1418</v>
      </c>
      <c r="X16" s="257">
        <f t="shared" si="15"/>
        <v>388</v>
      </c>
      <c r="Y16" s="257">
        <f t="shared" si="17"/>
        <v>196</v>
      </c>
      <c r="Z16" s="257">
        <f t="shared" si="17"/>
        <v>192</v>
      </c>
      <c r="AA16" s="257">
        <f t="shared" si="16"/>
        <v>99</v>
      </c>
      <c r="AB16" s="257">
        <f t="shared" si="17"/>
        <v>49</v>
      </c>
      <c r="AC16" s="257">
        <f t="shared" si="17"/>
        <v>50</v>
      </c>
      <c r="AD16" s="257">
        <f t="shared" si="13"/>
        <v>3809</v>
      </c>
      <c r="AE16" s="257">
        <f t="shared" si="17"/>
        <v>1956</v>
      </c>
      <c r="AF16" s="257">
        <f>SUM(AF17:AF21)</f>
        <v>1853</v>
      </c>
      <c r="AG16" s="257">
        <f t="shared" si="17"/>
        <v>17020</v>
      </c>
      <c r="AH16" s="205">
        <v>45.9</v>
      </c>
      <c r="AI16" s="229" t="s">
        <v>126</v>
      </c>
      <c r="AJ16" s="105"/>
      <c r="AL16" s="261">
        <f>SUM(AL17:AL21)</f>
        <v>8233</v>
      </c>
      <c r="AM16" s="261"/>
      <c r="AN16" s="261">
        <v>73</v>
      </c>
      <c r="AO16" s="261">
        <f t="shared" ref="AO16:AO65" si="18">AL16+AM16+AN16</f>
        <v>8306</v>
      </c>
      <c r="AP16" s="262">
        <f t="shared" ref="AP16:AP65" si="19">ROUND(AD16/AO16*100,1)</f>
        <v>45.9</v>
      </c>
    </row>
    <row r="17" spans="1:42" s="123" customFormat="1" ht="18.75" customHeight="1">
      <c r="A17" s="117"/>
      <c r="B17" s="122" t="s">
        <v>27</v>
      </c>
      <c r="C17" s="264">
        <f t="shared" si="1"/>
        <v>2026</v>
      </c>
      <c r="D17" s="265">
        <f t="shared" si="2"/>
        <v>1054</v>
      </c>
      <c r="E17" s="265">
        <f t="shared" si="3"/>
        <v>972</v>
      </c>
      <c r="F17" s="265">
        <f t="shared" si="4"/>
        <v>578</v>
      </c>
      <c r="G17" s="125">
        <v>322</v>
      </c>
      <c r="H17" s="125">
        <v>256</v>
      </c>
      <c r="I17" s="265">
        <f t="shared" si="5"/>
        <v>672</v>
      </c>
      <c r="J17" s="125">
        <f t="shared" si="6"/>
        <v>344</v>
      </c>
      <c r="K17" s="125">
        <f t="shared" si="7"/>
        <v>328</v>
      </c>
      <c r="L17" s="265">
        <f t="shared" si="8"/>
        <v>614</v>
      </c>
      <c r="M17" s="125">
        <v>313</v>
      </c>
      <c r="N17" s="125">
        <v>301</v>
      </c>
      <c r="O17" s="265">
        <f t="shared" si="14"/>
        <v>58</v>
      </c>
      <c r="P17" s="125">
        <v>31</v>
      </c>
      <c r="Q17" s="125">
        <v>27</v>
      </c>
      <c r="R17" s="266">
        <f t="shared" si="9"/>
        <v>776</v>
      </c>
      <c r="S17" s="125">
        <f t="shared" si="10"/>
        <v>388</v>
      </c>
      <c r="T17" s="125">
        <f t="shared" si="11"/>
        <v>388</v>
      </c>
      <c r="U17" s="265">
        <f t="shared" si="12"/>
        <v>641</v>
      </c>
      <c r="V17" s="125">
        <v>327</v>
      </c>
      <c r="W17" s="125">
        <v>314</v>
      </c>
      <c r="X17" s="265">
        <f t="shared" si="15"/>
        <v>118</v>
      </c>
      <c r="Y17" s="125">
        <v>54</v>
      </c>
      <c r="Z17" s="125">
        <v>64</v>
      </c>
      <c r="AA17" s="265">
        <f t="shared" si="16"/>
        <v>17</v>
      </c>
      <c r="AB17" s="125">
        <v>7</v>
      </c>
      <c r="AC17" s="125">
        <v>10</v>
      </c>
      <c r="AD17" s="265">
        <f t="shared" si="13"/>
        <v>850</v>
      </c>
      <c r="AE17" s="125">
        <v>431</v>
      </c>
      <c r="AF17" s="125">
        <v>419</v>
      </c>
      <c r="AG17" s="125">
        <v>3210</v>
      </c>
      <c r="AH17" s="206">
        <v>37.1</v>
      </c>
      <c r="AI17" s="112" t="s">
        <v>27</v>
      </c>
      <c r="AJ17" s="113"/>
      <c r="AL17" s="261">
        <v>2263</v>
      </c>
      <c r="AM17" s="261">
        <v>0</v>
      </c>
      <c r="AN17" s="261">
        <v>27</v>
      </c>
      <c r="AO17" s="261">
        <f t="shared" si="18"/>
        <v>2290</v>
      </c>
      <c r="AP17" s="262">
        <f t="shared" si="19"/>
        <v>37.1</v>
      </c>
    </row>
    <row r="18" spans="1:42" s="123" customFormat="1" ht="18.75" customHeight="1">
      <c r="A18" s="117"/>
      <c r="B18" s="122" t="s">
        <v>28</v>
      </c>
      <c r="C18" s="264">
        <f t="shared" si="1"/>
        <v>1375</v>
      </c>
      <c r="D18" s="265">
        <f t="shared" si="2"/>
        <v>706</v>
      </c>
      <c r="E18" s="265">
        <f t="shared" si="3"/>
        <v>669</v>
      </c>
      <c r="F18" s="265">
        <f t="shared" si="4"/>
        <v>389</v>
      </c>
      <c r="G18" s="125">
        <v>203</v>
      </c>
      <c r="H18" s="125">
        <v>186</v>
      </c>
      <c r="I18" s="265">
        <f t="shared" si="5"/>
        <v>470</v>
      </c>
      <c r="J18" s="125">
        <f t="shared" si="6"/>
        <v>235</v>
      </c>
      <c r="K18" s="125">
        <f t="shared" si="7"/>
        <v>235</v>
      </c>
      <c r="L18" s="265">
        <f t="shared" si="8"/>
        <v>424</v>
      </c>
      <c r="M18" s="125">
        <v>210</v>
      </c>
      <c r="N18" s="125">
        <v>214</v>
      </c>
      <c r="O18" s="265">
        <f t="shared" si="14"/>
        <v>46</v>
      </c>
      <c r="P18" s="125">
        <v>25</v>
      </c>
      <c r="Q18" s="125">
        <v>21</v>
      </c>
      <c r="R18" s="266">
        <f t="shared" si="9"/>
        <v>516</v>
      </c>
      <c r="S18" s="125">
        <f t="shared" si="10"/>
        <v>268</v>
      </c>
      <c r="T18" s="125">
        <f t="shared" si="11"/>
        <v>248</v>
      </c>
      <c r="U18" s="265">
        <f t="shared" si="12"/>
        <v>432</v>
      </c>
      <c r="V18" s="125">
        <v>225</v>
      </c>
      <c r="W18" s="125">
        <v>207</v>
      </c>
      <c r="X18" s="265">
        <f t="shared" si="15"/>
        <v>66</v>
      </c>
      <c r="Y18" s="125">
        <v>36</v>
      </c>
      <c r="Z18" s="125">
        <v>30</v>
      </c>
      <c r="AA18" s="265">
        <f t="shared" si="16"/>
        <v>18</v>
      </c>
      <c r="AB18" s="125">
        <v>7</v>
      </c>
      <c r="AC18" s="125">
        <v>11</v>
      </c>
      <c r="AD18" s="265">
        <f t="shared" si="13"/>
        <v>590</v>
      </c>
      <c r="AE18" s="125">
        <v>320</v>
      </c>
      <c r="AF18" s="125">
        <v>270</v>
      </c>
      <c r="AG18" s="125">
        <v>3460</v>
      </c>
      <c r="AH18" s="206">
        <v>41.5</v>
      </c>
      <c r="AI18" s="112" t="s">
        <v>28</v>
      </c>
      <c r="AJ18" s="113"/>
      <c r="AL18" s="261">
        <v>1409</v>
      </c>
      <c r="AM18" s="261">
        <v>0</v>
      </c>
      <c r="AN18" s="261">
        <v>12</v>
      </c>
      <c r="AO18" s="261">
        <f t="shared" si="18"/>
        <v>1421</v>
      </c>
      <c r="AP18" s="262">
        <f t="shared" si="19"/>
        <v>41.5</v>
      </c>
    </row>
    <row r="19" spans="1:42" s="123" customFormat="1" ht="18.75" customHeight="1">
      <c r="A19" s="117"/>
      <c r="B19" s="122" t="s">
        <v>29</v>
      </c>
      <c r="C19" s="264">
        <f t="shared" si="1"/>
        <v>1212</v>
      </c>
      <c r="D19" s="265">
        <f t="shared" si="2"/>
        <v>634</v>
      </c>
      <c r="E19" s="265">
        <f t="shared" si="3"/>
        <v>578</v>
      </c>
      <c r="F19" s="265">
        <f t="shared" si="4"/>
        <v>353</v>
      </c>
      <c r="G19" s="125">
        <v>187</v>
      </c>
      <c r="H19" s="125">
        <v>166</v>
      </c>
      <c r="I19" s="265">
        <f t="shared" si="5"/>
        <v>412</v>
      </c>
      <c r="J19" s="125">
        <f t="shared" si="6"/>
        <v>212</v>
      </c>
      <c r="K19" s="125">
        <f t="shared" si="7"/>
        <v>200</v>
      </c>
      <c r="L19" s="265">
        <f t="shared" si="8"/>
        <v>391</v>
      </c>
      <c r="M19" s="125">
        <v>200</v>
      </c>
      <c r="N19" s="125">
        <v>191</v>
      </c>
      <c r="O19" s="265">
        <f t="shared" si="14"/>
        <v>21</v>
      </c>
      <c r="P19" s="125">
        <v>12</v>
      </c>
      <c r="Q19" s="125">
        <v>9</v>
      </c>
      <c r="R19" s="266">
        <f t="shared" si="9"/>
        <v>447</v>
      </c>
      <c r="S19" s="125">
        <f t="shared" si="10"/>
        <v>235</v>
      </c>
      <c r="T19" s="125">
        <f t="shared" si="11"/>
        <v>212</v>
      </c>
      <c r="U19" s="265">
        <f t="shared" si="12"/>
        <v>395</v>
      </c>
      <c r="V19" s="125">
        <v>202</v>
      </c>
      <c r="W19" s="125">
        <v>193</v>
      </c>
      <c r="X19" s="265">
        <f t="shared" si="15"/>
        <v>38</v>
      </c>
      <c r="Y19" s="125">
        <v>23</v>
      </c>
      <c r="Z19" s="125">
        <v>15</v>
      </c>
      <c r="AA19" s="265">
        <f t="shared" si="16"/>
        <v>14</v>
      </c>
      <c r="AB19" s="125">
        <v>10</v>
      </c>
      <c r="AC19" s="125">
        <v>4</v>
      </c>
      <c r="AD19" s="265">
        <f t="shared" si="13"/>
        <v>505</v>
      </c>
      <c r="AE19" s="125">
        <v>238</v>
      </c>
      <c r="AF19" s="125">
        <v>267</v>
      </c>
      <c r="AG19" s="125">
        <v>2620</v>
      </c>
      <c r="AH19" s="206">
        <v>44.9</v>
      </c>
      <c r="AI19" s="112" t="s">
        <v>29</v>
      </c>
      <c r="AJ19" s="113"/>
      <c r="AL19" s="261">
        <v>1125</v>
      </c>
      <c r="AM19" s="261">
        <v>0</v>
      </c>
      <c r="AN19" s="261"/>
      <c r="AO19" s="261">
        <f t="shared" si="18"/>
        <v>1125</v>
      </c>
      <c r="AP19" s="262">
        <f t="shared" si="19"/>
        <v>44.9</v>
      </c>
    </row>
    <row r="20" spans="1:42" s="123" customFormat="1" ht="18.75" customHeight="1">
      <c r="A20" s="117"/>
      <c r="B20" s="122" t="s">
        <v>30</v>
      </c>
      <c r="C20" s="264">
        <f t="shared" si="1"/>
        <v>2051</v>
      </c>
      <c r="D20" s="265">
        <f t="shared" si="2"/>
        <v>1042</v>
      </c>
      <c r="E20" s="265">
        <f t="shared" si="3"/>
        <v>1009</v>
      </c>
      <c r="F20" s="265">
        <f t="shared" si="4"/>
        <v>613</v>
      </c>
      <c r="G20" s="125">
        <v>318</v>
      </c>
      <c r="H20" s="125">
        <v>295</v>
      </c>
      <c r="I20" s="265">
        <f t="shared" si="5"/>
        <v>695</v>
      </c>
      <c r="J20" s="125">
        <f t="shared" si="6"/>
        <v>344</v>
      </c>
      <c r="K20" s="125">
        <f t="shared" si="7"/>
        <v>351</v>
      </c>
      <c r="L20" s="265">
        <f t="shared" si="8"/>
        <v>626</v>
      </c>
      <c r="M20" s="125">
        <v>312</v>
      </c>
      <c r="N20" s="125">
        <v>314</v>
      </c>
      <c r="O20" s="265">
        <f t="shared" si="14"/>
        <v>69</v>
      </c>
      <c r="P20" s="125">
        <v>32</v>
      </c>
      <c r="Q20" s="125">
        <v>37</v>
      </c>
      <c r="R20" s="266">
        <f t="shared" si="9"/>
        <v>743</v>
      </c>
      <c r="S20" s="125">
        <f t="shared" si="10"/>
        <v>380</v>
      </c>
      <c r="T20" s="125">
        <f t="shared" si="11"/>
        <v>363</v>
      </c>
      <c r="U20" s="265">
        <f t="shared" si="12"/>
        <v>629</v>
      </c>
      <c r="V20" s="125">
        <v>330</v>
      </c>
      <c r="W20" s="125">
        <v>299</v>
      </c>
      <c r="X20" s="265">
        <f t="shared" si="15"/>
        <v>85</v>
      </c>
      <c r="Y20" s="125">
        <v>38</v>
      </c>
      <c r="Z20" s="125">
        <v>47</v>
      </c>
      <c r="AA20" s="265">
        <f t="shared" si="16"/>
        <v>29</v>
      </c>
      <c r="AB20" s="125">
        <v>12</v>
      </c>
      <c r="AC20" s="125">
        <v>17</v>
      </c>
      <c r="AD20" s="265">
        <f t="shared" si="13"/>
        <v>838</v>
      </c>
      <c r="AE20" s="125">
        <v>446</v>
      </c>
      <c r="AF20" s="125">
        <v>392</v>
      </c>
      <c r="AG20" s="125">
        <v>3660</v>
      </c>
      <c r="AH20" s="206">
        <v>43.1</v>
      </c>
      <c r="AI20" s="112" t="s">
        <v>30</v>
      </c>
      <c r="AJ20" s="113"/>
      <c r="AL20" s="261">
        <v>1928</v>
      </c>
      <c r="AM20" s="261">
        <v>0</v>
      </c>
      <c r="AN20" s="261">
        <v>18</v>
      </c>
      <c r="AO20" s="261">
        <f t="shared" si="18"/>
        <v>1946</v>
      </c>
      <c r="AP20" s="262">
        <f t="shared" si="19"/>
        <v>43.1</v>
      </c>
    </row>
    <row r="21" spans="1:42" s="123" customFormat="1" ht="18.75" customHeight="1">
      <c r="A21" s="117"/>
      <c r="B21" s="122" t="s">
        <v>31</v>
      </c>
      <c r="C21" s="264">
        <f t="shared" si="1"/>
        <v>2551</v>
      </c>
      <c r="D21" s="265">
        <f t="shared" si="2"/>
        <v>1292</v>
      </c>
      <c r="E21" s="265">
        <f t="shared" si="3"/>
        <v>1259</v>
      </c>
      <c r="F21" s="265">
        <f t="shared" si="4"/>
        <v>777</v>
      </c>
      <c r="G21" s="125">
        <v>388</v>
      </c>
      <c r="H21" s="125">
        <v>389</v>
      </c>
      <c r="I21" s="265">
        <f t="shared" si="5"/>
        <v>867</v>
      </c>
      <c r="J21" s="125">
        <f t="shared" si="6"/>
        <v>446</v>
      </c>
      <c r="K21" s="125">
        <f t="shared" si="7"/>
        <v>421</v>
      </c>
      <c r="L21" s="265">
        <f t="shared" si="8"/>
        <v>823</v>
      </c>
      <c r="M21" s="125">
        <v>423</v>
      </c>
      <c r="N21" s="125">
        <v>400</v>
      </c>
      <c r="O21" s="265">
        <f t="shared" si="14"/>
        <v>44</v>
      </c>
      <c r="P21" s="125">
        <v>23</v>
      </c>
      <c r="Q21" s="125">
        <v>21</v>
      </c>
      <c r="R21" s="266">
        <f t="shared" si="9"/>
        <v>907</v>
      </c>
      <c r="S21" s="125">
        <f t="shared" si="10"/>
        <v>458</v>
      </c>
      <c r="T21" s="125">
        <f t="shared" si="11"/>
        <v>449</v>
      </c>
      <c r="U21" s="265">
        <f t="shared" si="12"/>
        <v>805</v>
      </c>
      <c r="V21" s="125">
        <v>400</v>
      </c>
      <c r="W21" s="125">
        <v>405</v>
      </c>
      <c r="X21" s="265">
        <f t="shared" si="15"/>
        <v>81</v>
      </c>
      <c r="Y21" s="125">
        <v>45</v>
      </c>
      <c r="Z21" s="125">
        <v>36</v>
      </c>
      <c r="AA21" s="265">
        <f t="shared" si="16"/>
        <v>21</v>
      </c>
      <c r="AB21" s="125">
        <v>13</v>
      </c>
      <c r="AC21" s="125">
        <v>8</v>
      </c>
      <c r="AD21" s="265">
        <f t="shared" si="13"/>
        <v>1026</v>
      </c>
      <c r="AE21" s="125">
        <v>521</v>
      </c>
      <c r="AF21" s="125">
        <v>505</v>
      </c>
      <c r="AG21" s="125">
        <v>4070</v>
      </c>
      <c r="AH21" s="206">
        <v>67.3</v>
      </c>
      <c r="AI21" s="112" t="s">
        <v>31</v>
      </c>
      <c r="AJ21" s="113"/>
      <c r="AL21" s="261">
        <v>1508</v>
      </c>
      <c r="AM21" s="261">
        <v>0</v>
      </c>
      <c r="AN21" s="261">
        <v>16</v>
      </c>
      <c r="AO21" s="261">
        <f t="shared" si="18"/>
        <v>1524</v>
      </c>
      <c r="AP21" s="262">
        <f t="shared" si="19"/>
        <v>67.3</v>
      </c>
    </row>
    <row r="22" spans="1:42" s="123" customFormat="1" ht="18.75" customHeight="1">
      <c r="A22" s="117"/>
      <c r="B22" s="119" t="s">
        <v>32</v>
      </c>
      <c r="C22" s="264">
        <f t="shared" si="1"/>
        <v>726</v>
      </c>
      <c r="D22" s="265">
        <f t="shared" si="2"/>
        <v>351</v>
      </c>
      <c r="E22" s="265">
        <f t="shared" si="3"/>
        <v>375</v>
      </c>
      <c r="F22" s="265">
        <f t="shared" si="4"/>
        <v>189</v>
      </c>
      <c r="G22" s="125">
        <v>96</v>
      </c>
      <c r="H22" s="125">
        <v>93</v>
      </c>
      <c r="I22" s="265">
        <f t="shared" si="5"/>
        <v>242</v>
      </c>
      <c r="J22" s="125">
        <f t="shared" si="6"/>
        <v>120</v>
      </c>
      <c r="K22" s="125">
        <f t="shared" si="7"/>
        <v>122</v>
      </c>
      <c r="L22" s="265">
        <f t="shared" si="8"/>
        <v>211</v>
      </c>
      <c r="M22" s="125">
        <v>103</v>
      </c>
      <c r="N22" s="125">
        <v>108</v>
      </c>
      <c r="O22" s="265">
        <f t="shared" si="14"/>
        <v>31</v>
      </c>
      <c r="P22" s="125">
        <v>17</v>
      </c>
      <c r="Q22" s="125">
        <v>14</v>
      </c>
      <c r="R22" s="266">
        <f t="shared" si="9"/>
        <v>295</v>
      </c>
      <c r="S22" s="125">
        <f t="shared" si="10"/>
        <v>135</v>
      </c>
      <c r="T22" s="125">
        <f t="shared" si="11"/>
        <v>160</v>
      </c>
      <c r="U22" s="265">
        <f t="shared" si="12"/>
        <v>238</v>
      </c>
      <c r="V22" s="125">
        <v>105</v>
      </c>
      <c r="W22" s="125">
        <v>133</v>
      </c>
      <c r="X22" s="265">
        <f t="shared" si="15"/>
        <v>50</v>
      </c>
      <c r="Y22" s="125">
        <v>23</v>
      </c>
      <c r="Z22" s="125">
        <v>27</v>
      </c>
      <c r="AA22" s="265">
        <f t="shared" si="16"/>
        <v>7</v>
      </c>
      <c r="AB22" s="125">
        <v>7</v>
      </c>
      <c r="AC22" s="125">
        <v>0</v>
      </c>
      <c r="AD22" s="265">
        <f t="shared" si="13"/>
        <v>335</v>
      </c>
      <c r="AE22" s="125">
        <v>169</v>
      </c>
      <c r="AF22" s="125">
        <v>166</v>
      </c>
      <c r="AG22" s="125">
        <v>2160</v>
      </c>
      <c r="AH22" s="206">
        <v>40.1</v>
      </c>
      <c r="AI22" s="116" t="s">
        <v>32</v>
      </c>
      <c r="AJ22" s="113"/>
      <c r="AL22" s="261">
        <v>834</v>
      </c>
      <c r="AM22" s="261">
        <v>0</v>
      </c>
      <c r="AN22" s="261">
        <v>2</v>
      </c>
      <c r="AO22" s="261">
        <f t="shared" si="18"/>
        <v>836</v>
      </c>
      <c r="AP22" s="262">
        <f t="shared" si="19"/>
        <v>40.1</v>
      </c>
    </row>
    <row r="23" spans="1:42" s="123" customFormat="1" ht="18.75" customHeight="1">
      <c r="A23" s="117"/>
      <c r="B23" s="119" t="s">
        <v>98</v>
      </c>
      <c r="C23" s="264">
        <f t="shared" si="1"/>
        <v>486</v>
      </c>
      <c r="D23" s="265">
        <f t="shared" si="2"/>
        <v>245</v>
      </c>
      <c r="E23" s="265">
        <f t="shared" si="3"/>
        <v>241</v>
      </c>
      <c r="F23" s="265">
        <f t="shared" si="4"/>
        <v>131</v>
      </c>
      <c r="G23" s="125">
        <v>61</v>
      </c>
      <c r="H23" s="125">
        <v>70</v>
      </c>
      <c r="I23" s="265">
        <f t="shared" si="5"/>
        <v>175</v>
      </c>
      <c r="J23" s="125">
        <f t="shared" si="6"/>
        <v>97</v>
      </c>
      <c r="K23" s="125">
        <f t="shared" si="7"/>
        <v>78</v>
      </c>
      <c r="L23" s="265">
        <f t="shared" si="8"/>
        <v>162</v>
      </c>
      <c r="M23" s="125">
        <v>90</v>
      </c>
      <c r="N23" s="125">
        <v>72</v>
      </c>
      <c r="O23" s="265">
        <f t="shared" si="14"/>
        <v>13</v>
      </c>
      <c r="P23" s="125">
        <v>7</v>
      </c>
      <c r="Q23" s="125">
        <v>6</v>
      </c>
      <c r="R23" s="266">
        <f t="shared" si="9"/>
        <v>180</v>
      </c>
      <c r="S23" s="125">
        <f t="shared" si="10"/>
        <v>87</v>
      </c>
      <c r="T23" s="125">
        <f t="shared" si="11"/>
        <v>93</v>
      </c>
      <c r="U23" s="265">
        <f t="shared" si="12"/>
        <v>163</v>
      </c>
      <c r="V23" s="125">
        <v>78</v>
      </c>
      <c r="W23" s="125">
        <v>85</v>
      </c>
      <c r="X23" s="265">
        <f t="shared" si="15"/>
        <v>17</v>
      </c>
      <c r="Y23" s="125">
        <v>9</v>
      </c>
      <c r="Z23" s="125">
        <v>8</v>
      </c>
      <c r="AA23" s="265">
        <f t="shared" si="16"/>
        <v>0</v>
      </c>
      <c r="AB23" s="125">
        <v>0</v>
      </c>
      <c r="AC23" s="125">
        <v>0</v>
      </c>
      <c r="AD23" s="265">
        <f t="shared" si="13"/>
        <v>184</v>
      </c>
      <c r="AE23" s="125">
        <v>94</v>
      </c>
      <c r="AF23" s="125">
        <v>90</v>
      </c>
      <c r="AG23" s="125">
        <v>1040</v>
      </c>
      <c r="AH23" s="206">
        <v>48.9</v>
      </c>
      <c r="AI23" s="116" t="s">
        <v>98</v>
      </c>
      <c r="AJ23" s="113"/>
      <c r="AL23" s="261">
        <v>371</v>
      </c>
      <c r="AM23" s="261">
        <v>0</v>
      </c>
      <c r="AN23" s="261">
        <v>5</v>
      </c>
      <c r="AO23" s="261">
        <f t="shared" si="18"/>
        <v>376</v>
      </c>
      <c r="AP23" s="262">
        <f t="shared" si="19"/>
        <v>48.9</v>
      </c>
    </row>
    <row r="24" spans="1:42" s="123" customFormat="1" ht="18.75" customHeight="1">
      <c r="A24" s="117"/>
      <c r="B24" s="119" t="s">
        <v>6</v>
      </c>
      <c r="C24" s="264">
        <f t="shared" si="1"/>
        <v>273</v>
      </c>
      <c r="D24" s="265">
        <f t="shared" si="2"/>
        <v>144</v>
      </c>
      <c r="E24" s="265">
        <f t="shared" si="3"/>
        <v>129</v>
      </c>
      <c r="F24" s="265">
        <f t="shared" si="4"/>
        <v>76</v>
      </c>
      <c r="G24" s="125">
        <v>43</v>
      </c>
      <c r="H24" s="125">
        <v>33</v>
      </c>
      <c r="I24" s="265">
        <f t="shared" si="5"/>
        <v>91</v>
      </c>
      <c r="J24" s="125">
        <f t="shared" si="6"/>
        <v>46</v>
      </c>
      <c r="K24" s="125">
        <f t="shared" si="7"/>
        <v>45</v>
      </c>
      <c r="L24" s="265">
        <f t="shared" si="8"/>
        <v>85</v>
      </c>
      <c r="M24" s="125">
        <v>42</v>
      </c>
      <c r="N24" s="125">
        <v>43</v>
      </c>
      <c r="O24" s="265">
        <f t="shared" si="14"/>
        <v>6</v>
      </c>
      <c r="P24" s="125">
        <v>4</v>
      </c>
      <c r="Q24" s="125">
        <v>2</v>
      </c>
      <c r="R24" s="266">
        <f t="shared" si="9"/>
        <v>106</v>
      </c>
      <c r="S24" s="125">
        <f t="shared" si="10"/>
        <v>55</v>
      </c>
      <c r="T24" s="125">
        <f t="shared" si="11"/>
        <v>51</v>
      </c>
      <c r="U24" s="265">
        <f t="shared" si="12"/>
        <v>103</v>
      </c>
      <c r="V24" s="125">
        <v>54</v>
      </c>
      <c r="W24" s="125">
        <v>49</v>
      </c>
      <c r="X24" s="265">
        <f t="shared" si="15"/>
        <v>2</v>
      </c>
      <c r="Y24" s="125">
        <v>1</v>
      </c>
      <c r="Z24" s="125">
        <v>1</v>
      </c>
      <c r="AA24" s="265">
        <f t="shared" si="16"/>
        <v>1</v>
      </c>
      <c r="AB24" s="125">
        <v>0</v>
      </c>
      <c r="AC24" s="125">
        <v>1</v>
      </c>
      <c r="AD24" s="265">
        <f t="shared" si="13"/>
        <v>164</v>
      </c>
      <c r="AE24" s="125">
        <v>78</v>
      </c>
      <c r="AF24" s="125">
        <v>86</v>
      </c>
      <c r="AG24" s="125">
        <v>860</v>
      </c>
      <c r="AH24" s="206">
        <v>57.1</v>
      </c>
      <c r="AI24" s="116" t="s">
        <v>6</v>
      </c>
      <c r="AJ24" s="113"/>
      <c r="AL24" s="261">
        <v>280</v>
      </c>
      <c r="AM24" s="261">
        <v>0</v>
      </c>
      <c r="AN24" s="261">
        <v>7</v>
      </c>
      <c r="AO24" s="261">
        <f t="shared" si="18"/>
        <v>287</v>
      </c>
      <c r="AP24" s="262">
        <f t="shared" si="19"/>
        <v>57.1</v>
      </c>
    </row>
    <row r="25" spans="1:42" s="123" customFormat="1" ht="18.75" customHeight="1">
      <c r="A25" s="117"/>
      <c r="B25" s="119" t="s">
        <v>33</v>
      </c>
      <c r="C25" s="264">
        <f t="shared" si="1"/>
        <v>161</v>
      </c>
      <c r="D25" s="265">
        <f t="shared" si="2"/>
        <v>70</v>
      </c>
      <c r="E25" s="265">
        <f t="shared" si="3"/>
        <v>91</v>
      </c>
      <c r="F25" s="265">
        <f t="shared" si="4"/>
        <v>40</v>
      </c>
      <c r="G25" s="125">
        <v>17</v>
      </c>
      <c r="H25" s="125">
        <v>23</v>
      </c>
      <c r="I25" s="265">
        <f t="shared" si="5"/>
        <v>51</v>
      </c>
      <c r="J25" s="125">
        <f t="shared" si="6"/>
        <v>23</v>
      </c>
      <c r="K25" s="125">
        <f t="shared" si="7"/>
        <v>28</v>
      </c>
      <c r="L25" s="265">
        <f t="shared" si="8"/>
        <v>46</v>
      </c>
      <c r="M25" s="125">
        <v>21</v>
      </c>
      <c r="N25" s="125">
        <v>25</v>
      </c>
      <c r="O25" s="265">
        <f t="shared" si="14"/>
        <v>5</v>
      </c>
      <c r="P25" s="125">
        <v>2</v>
      </c>
      <c r="Q25" s="125">
        <v>3</v>
      </c>
      <c r="R25" s="266">
        <f t="shared" si="9"/>
        <v>70</v>
      </c>
      <c r="S25" s="125">
        <f t="shared" si="10"/>
        <v>30</v>
      </c>
      <c r="T25" s="125">
        <f t="shared" si="11"/>
        <v>40</v>
      </c>
      <c r="U25" s="265">
        <f t="shared" si="12"/>
        <v>63</v>
      </c>
      <c r="V25" s="125">
        <v>26</v>
      </c>
      <c r="W25" s="125">
        <v>37</v>
      </c>
      <c r="X25" s="265">
        <f t="shared" si="15"/>
        <v>4</v>
      </c>
      <c r="Y25" s="125">
        <v>3</v>
      </c>
      <c r="Z25" s="125">
        <v>1</v>
      </c>
      <c r="AA25" s="265">
        <f t="shared" si="16"/>
        <v>3</v>
      </c>
      <c r="AB25" s="125">
        <v>1</v>
      </c>
      <c r="AC25" s="125">
        <v>2</v>
      </c>
      <c r="AD25" s="265">
        <f t="shared" si="13"/>
        <v>90</v>
      </c>
      <c r="AE25" s="125">
        <v>50</v>
      </c>
      <c r="AF25" s="125">
        <v>40</v>
      </c>
      <c r="AG25" s="125">
        <v>600</v>
      </c>
      <c r="AH25" s="206">
        <v>44.6</v>
      </c>
      <c r="AI25" s="116" t="s">
        <v>33</v>
      </c>
      <c r="AJ25" s="113"/>
      <c r="AL25" s="261">
        <v>199</v>
      </c>
      <c r="AM25" s="261">
        <v>0</v>
      </c>
      <c r="AN25" s="261">
        <v>3</v>
      </c>
      <c r="AO25" s="261">
        <f t="shared" si="18"/>
        <v>202</v>
      </c>
      <c r="AP25" s="262">
        <f t="shared" si="19"/>
        <v>44.6</v>
      </c>
    </row>
    <row r="26" spans="1:42" s="123" customFormat="1" ht="18.75" customHeight="1">
      <c r="A26" s="117"/>
      <c r="B26" s="119" t="s">
        <v>34</v>
      </c>
      <c r="C26" s="264">
        <f t="shared" si="1"/>
        <v>472</v>
      </c>
      <c r="D26" s="265">
        <f t="shared" si="2"/>
        <v>227</v>
      </c>
      <c r="E26" s="265">
        <f t="shared" si="3"/>
        <v>245</v>
      </c>
      <c r="F26" s="265">
        <f t="shared" si="4"/>
        <v>135</v>
      </c>
      <c r="G26" s="125">
        <v>53</v>
      </c>
      <c r="H26" s="125">
        <v>82</v>
      </c>
      <c r="I26" s="265">
        <f t="shared" si="5"/>
        <v>159</v>
      </c>
      <c r="J26" s="125">
        <f t="shared" si="6"/>
        <v>84</v>
      </c>
      <c r="K26" s="125">
        <f t="shared" si="7"/>
        <v>75</v>
      </c>
      <c r="L26" s="265">
        <f t="shared" si="8"/>
        <v>149</v>
      </c>
      <c r="M26" s="125">
        <v>79</v>
      </c>
      <c r="N26" s="125">
        <v>70</v>
      </c>
      <c r="O26" s="265">
        <f t="shared" si="14"/>
        <v>10</v>
      </c>
      <c r="P26" s="125">
        <v>5</v>
      </c>
      <c r="Q26" s="125">
        <v>5</v>
      </c>
      <c r="R26" s="266">
        <f t="shared" si="9"/>
        <v>178</v>
      </c>
      <c r="S26" s="125">
        <f t="shared" si="10"/>
        <v>90</v>
      </c>
      <c r="T26" s="125">
        <f t="shared" si="11"/>
        <v>88</v>
      </c>
      <c r="U26" s="265">
        <f t="shared" si="12"/>
        <v>163</v>
      </c>
      <c r="V26" s="125">
        <v>81</v>
      </c>
      <c r="W26" s="125">
        <v>82</v>
      </c>
      <c r="X26" s="265">
        <f t="shared" si="15"/>
        <v>12</v>
      </c>
      <c r="Y26" s="125">
        <v>6</v>
      </c>
      <c r="Z26" s="125">
        <v>6</v>
      </c>
      <c r="AA26" s="265">
        <f t="shared" si="16"/>
        <v>3</v>
      </c>
      <c r="AB26" s="125">
        <v>3</v>
      </c>
      <c r="AC26" s="125">
        <v>0</v>
      </c>
      <c r="AD26" s="265">
        <f t="shared" si="13"/>
        <v>165</v>
      </c>
      <c r="AE26" s="125">
        <v>73</v>
      </c>
      <c r="AF26" s="125">
        <v>92</v>
      </c>
      <c r="AG26" s="125">
        <v>715</v>
      </c>
      <c r="AH26" s="206">
        <v>21.8</v>
      </c>
      <c r="AI26" s="116" t="s">
        <v>34</v>
      </c>
      <c r="AJ26" s="113"/>
      <c r="AL26" s="261">
        <v>686</v>
      </c>
      <c r="AM26" s="261">
        <v>53</v>
      </c>
      <c r="AN26" s="261">
        <v>19</v>
      </c>
      <c r="AO26" s="261">
        <f t="shared" si="18"/>
        <v>758</v>
      </c>
      <c r="AP26" s="262">
        <f t="shared" si="19"/>
        <v>21.8</v>
      </c>
    </row>
    <row r="27" spans="1:42" s="123" customFormat="1" ht="18.75" customHeight="1">
      <c r="A27" s="117"/>
      <c r="B27" s="119" t="s">
        <v>35</v>
      </c>
      <c r="C27" s="264">
        <f t="shared" si="1"/>
        <v>150</v>
      </c>
      <c r="D27" s="265">
        <f t="shared" si="2"/>
        <v>71</v>
      </c>
      <c r="E27" s="265">
        <f t="shared" si="3"/>
        <v>79</v>
      </c>
      <c r="F27" s="265">
        <f t="shared" si="4"/>
        <v>38</v>
      </c>
      <c r="G27" s="125">
        <v>20</v>
      </c>
      <c r="H27" s="125">
        <v>18</v>
      </c>
      <c r="I27" s="265">
        <f t="shared" si="5"/>
        <v>53</v>
      </c>
      <c r="J27" s="125">
        <f t="shared" si="6"/>
        <v>26</v>
      </c>
      <c r="K27" s="125">
        <f t="shared" si="7"/>
        <v>27</v>
      </c>
      <c r="L27" s="265">
        <f t="shared" si="8"/>
        <v>43</v>
      </c>
      <c r="M27" s="125">
        <v>24</v>
      </c>
      <c r="N27" s="125">
        <v>19</v>
      </c>
      <c r="O27" s="265">
        <f t="shared" si="14"/>
        <v>10</v>
      </c>
      <c r="P27" s="125">
        <v>2</v>
      </c>
      <c r="Q27" s="125">
        <v>8</v>
      </c>
      <c r="R27" s="266">
        <f t="shared" si="9"/>
        <v>59</v>
      </c>
      <c r="S27" s="125">
        <f t="shared" si="10"/>
        <v>25</v>
      </c>
      <c r="T27" s="125">
        <f t="shared" si="11"/>
        <v>34</v>
      </c>
      <c r="U27" s="265">
        <f t="shared" si="12"/>
        <v>52</v>
      </c>
      <c r="V27" s="125">
        <v>22</v>
      </c>
      <c r="W27" s="125">
        <v>30</v>
      </c>
      <c r="X27" s="265">
        <f t="shared" si="15"/>
        <v>7</v>
      </c>
      <c r="Y27" s="125">
        <v>3</v>
      </c>
      <c r="Z27" s="125">
        <v>4</v>
      </c>
      <c r="AA27" s="265">
        <f t="shared" si="16"/>
        <v>0</v>
      </c>
      <c r="AB27" s="125">
        <v>0</v>
      </c>
      <c r="AC27" s="125">
        <v>0</v>
      </c>
      <c r="AD27" s="265">
        <f t="shared" si="13"/>
        <v>58</v>
      </c>
      <c r="AE27" s="125">
        <v>26</v>
      </c>
      <c r="AF27" s="125">
        <v>32</v>
      </c>
      <c r="AG27" s="125">
        <v>260</v>
      </c>
      <c r="AH27" s="206">
        <v>38.700000000000003</v>
      </c>
      <c r="AI27" s="116" t="s">
        <v>35</v>
      </c>
      <c r="AJ27" s="113"/>
      <c r="AL27" s="261">
        <v>146</v>
      </c>
      <c r="AM27" s="261">
        <v>0</v>
      </c>
      <c r="AN27" s="261">
        <v>4</v>
      </c>
      <c r="AO27" s="261">
        <f t="shared" si="18"/>
        <v>150</v>
      </c>
      <c r="AP27" s="262">
        <f t="shared" si="19"/>
        <v>38.700000000000003</v>
      </c>
    </row>
    <row r="28" spans="1:42" s="123" customFormat="1" ht="18.75" customHeight="1">
      <c r="A28" s="117"/>
      <c r="B28" s="119" t="s">
        <v>7</v>
      </c>
      <c r="C28" s="264">
        <f t="shared" si="1"/>
        <v>837</v>
      </c>
      <c r="D28" s="265">
        <f t="shared" si="2"/>
        <v>397</v>
      </c>
      <c r="E28" s="265">
        <f t="shared" si="3"/>
        <v>440</v>
      </c>
      <c r="F28" s="265">
        <f t="shared" si="4"/>
        <v>249</v>
      </c>
      <c r="G28" s="125">
        <v>100</v>
      </c>
      <c r="H28" s="125">
        <v>149</v>
      </c>
      <c r="I28" s="265">
        <f t="shared" si="5"/>
        <v>266</v>
      </c>
      <c r="J28" s="125">
        <f t="shared" si="6"/>
        <v>146</v>
      </c>
      <c r="K28" s="125">
        <f t="shared" si="7"/>
        <v>120</v>
      </c>
      <c r="L28" s="265">
        <f t="shared" si="8"/>
        <v>260</v>
      </c>
      <c r="M28" s="125">
        <v>144</v>
      </c>
      <c r="N28" s="125">
        <v>116</v>
      </c>
      <c r="O28" s="265">
        <f t="shared" si="14"/>
        <v>6</v>
      </c>
      <c r="P28" s="125">
        <v>2</v>
      </c>
      <c r="Q28" s="125">
        <v>4</v>
      </c>
      <c r="R28" s="266">
        <f t="shared" si="9"/>
        <v>322</v>
      </c>
      <c r="S28" s="125">
        <f t="shared" si="10"/>
        <v>151</v>
      </c>
      <c r="T28" s="125">
        <f t="shared" si="11"/>
        <v>171</v>
      </c>
      <c r="U28" s="265">
        <f t="shared" si="12"/>
        <v>291</v>
      </c>
      <c r="V28" s="125">
        <v>138</v>
      </c>
      <c r="W28" s="125">
        <v>153</v>
      </c>
      <c r="X28" s="265">
        <f t="shared" si="15"/>
        <v>22</v>
      </c>
      <c r="Y28" s="125">
        <v>8</v>
      </c>
      <c r="Z28" s="125">
        <v>14</v>
      </c>
      <c r="AA28" s="265">
        <f t="shared" si="16"/>
        <v>9</v>
      </c>
      <c r="AB28" s="125">
        <v>5</v>
      </c>
      <c r="AC28" s="125">
        <v>4</v>
      </c>
      <c r="AD28" s="265">
        <f t="shared" si="13"/>
        <v>296</v>
      </c>
      <c r="AE28" s="125">
        <v>167</v>
      </c>
      <c r="AF28" s="125">
        <v>129</v>
      </c>
      <c r="AG28" s="125">
        <v>1415</v>
      </c>
      <c r="AH28" s="206">
        <v>55.8</v>
      </c>
      <c r="AI28" s="116" t="s">
        <v>7</v>
      </c>
      <c r="AJ28" s="113"/>
      <c r="AL28" s="261">
        <v>530</v>
      </c>
      <c r="AM28" s="261">
        <v>0</v>
      </c>
      <c r="AN28" s="261"/>
      <c r="AO28" s="261">
        <f t="shared" si="18"/>
        <v>530</v>
      </c>
      <c r="AP28" s="262">
        <f t="shared" si="19"/>
        <v>55.8</v>
      </c>
    </row>
    <row r="29" spans="1:42" s="123" customFormat="1" ht="18.75" customHeight="1">
      <c r="A29" s="117"/>
      <c r="B29" s="119" t="s">
        <v>36</v>
      </c>
      <c r="C29" s="264">
        <f t="shared" si="1"/>
        <v>439</v>
      </c>
      <c r="D29" s="265">
        <f t="shared" si="2"/>
        <v>226</v>
      </c>
      <c r="E29" s="265">
        <f t="shared" si="3"/>
        <v>213</v>
      </c>
      <c r="F29" s="265">
        <f t="shared" si="4"/>
        <v>131</v>
      </c>
      <c r="G29" s="125">
        <v>64</v>
      </c>
      <c r="H29" s="125">
        <v>67</v>
      </c>
      <c r="I29" s="265">
        <f t="shared" si="5"/>
        <v>139</v>
      </c>
      <c r="J29" s="125">
        <f t="shared" si="6"/>
        <v>73</v>
      </c>
      <c r="K29" s="125">
        <f t="shared" si="7"/>
        <v>66</v>
      </c>
      <c r="L29" s="265">
        <f t="shared" si="8"/>
        <v>131</v>
      </c>
      <c r="M29" s="125">
        <v>67</v>
      </c>
      <c r="N29" s="125">
        <v>64</v>
      </c>
      <c r="O29" s="265">
        <f t="shared" si="14"/>
        <v>8</v>
      </c>
      <c r="P29" s="125">
        <v>6</v>
      </c>
      <c r="Q29" s="125">
        <v>2</v>
      </c>
      <c r="R29" s="266">
        <f t="shared" si="9"/>
        <v>169</v>
      </c>
      <c r="S29" s="125">
        <f t="shared" si="10"/>
        <v>89</v>
      </c>
      <c r="T29" s="125">
        <f t="shared" si="11"/>
        <v>80</v>
      </c>
      <c r="U29" s="265">
        <f t="shared" si="12"/>
        <v>147</v>
      </c>
      <c r="V29" s="125">
        <v>80</v>
      </c>
      <c r="W29" s="125">
        <v>67</v>
      </c>
      <c r="X29" s="265">
        <f t="shared" si="15"/>
        <v>20</v>
      </c>
      <c r="Y29" s="125">
        <v>9</v>
      </c>
      <c r="Z29" s="125">
        <v>11</v>
      </c>
      <c r="AA29" s="265">
        <f t="shared" si="16"/>
        <v>2</v>
      </c>
      <c r="AB29" s="125">
        <v>0</v>
      </c>
      <c r="AC29" s="125">
        <v>2</v>
      </c>
      <c r="AD29" s="265">
        <f t="shared" si="13"/>
        <v>168</v>
      </c>
      <c r="AE29" s="125">
        <v>73</v>
      </c>
      <c r="AF29" s="125">
        <v>95</v>
      </c>
      <c r="AG29" s="125">
        <v>765</v>
      </c>
      <c r="AH29" s="206">
        <v>48.4</v>
      </c>
      <c r="AI29" s="116" t="s">
        <v>36</v>
      </c>
      <c r="AJ29" s="113"/>
      <c r="AL29" s="261">
        <v>347</v>
      </c>
      <c r="AM29" s="261">
        <v>0</v>
      </c>
      <c r="AN29" s="261">
        <v>0</v>
      </c>
      <c r="AO29" s="261">
        <f t="shared" si="18"/>
        <v>347</v>
      </c>
      <c r="AP29" s="262">
        <f t="shared" si="19"/>
        <v>48.4</v>
      </c>
    </row>
    <row r="30" spans="1:42" s="123" customFormat="1" ht="18.75" customHeight="1">
      <c r="A30" s="117"/>
      <c r="B30" s="115" t="s">
        <v>59</v>
      </c>
      <c r="C30" s="264">
        <f t="shared" si="1"/>
        <v>240</v>
      </c>
      <c r="D30" s="265">
        <f t="shared" si="2"/>
        <v>114</v>
      </c>
      <c r="E30" s="265">
        <f t="shared" si="3"/>
        <v>126</v>
      </c>
      <c r="F30" s="265">
        <f t="shared" si="4"/>
        <v>50</v>
      </c>
      <c r="G30" s="125">
        <v>28</v>
      </c>
      <c r="H30" s="125">
        <v>22</v>
      </c>
      <c r="I30" s="265">
        <f t="shared" si="5"/>
        <v>86</v>
      </c>
      <c r="J30" s="125">
        <f t="shared" si="6"/>
        <v>39</v>
      </c>
      <c r="K30" s="125">
        <f t="shared" si="7"/>
        <v>47</v>
      </c>
      <c r="L30" s="265">
        <f t="shared" si="8"/>
        <v>48</v>
      </c>
      <c r="M30" s="125">
        <v>21</v>
      </c>
      <c r="N30" s="125">
        <v>27</v>
      </c>
      <c r="O30" s="265">
        <f t="shared" si="14"/>
        <v>38</v>
      </c>
      <c r="P30" s="125">
        <v>18</v>
      </c>
      <c r="Q30" s="125">
        <v>20</v>
      </c>
      <c r="R30" s="266">
        <f t="shared" si="9"/>
        <v>104</v>
      </c>
      <c r="S30" s="125">
        <f t="shared" si="10"/>
        <v>47</v>
      </c>
      <c r="T30" s="125">
        <f t="shared" si="11"/>
        <v>57</v>
      </c>
      <c r="U30" s="265">
        <f t="shared" si="12"/>
        <v>44</v>
      </c>
      <c r="V30" s="125">
        <v>20</v>
      </c>
      <c r="W30" s="125">
        <v>24</v>
      </c>
      <c r="X30" s="265">
        <f t="shared" si="15"/>
        <v>53</v>
      </c>
      <c r="Y30" s="125">
        <v>25</v>
      </c>
      <c r="Z30" s="125">
        <v>28</v>
      </c>
      <c r="AA30" s="265">
        <f t="shared" si="16"/>
        <v>7</v>
      </c>
      <c r="AB30" s="125">
        <v>2</v>
      </c>
      <c r="AC30" s="125">
        <v>5</v>
      </c>
      <c r="AD30" s="265">
        <f t="shared" si="13"/>
        <v>113</v>
      </c>
      <c r="AE30" s="125">
        <v>64</v>
      </c>
      <c r="AF30" s="125">
        <v>49</v>
      </c>
      <c r="AG30" s="125">
        <v>970</v>
      </c>
      <c r="AH30" s="206">
        <v>22.4</v>
      </c>
      <c r="AI30" s="116" t="s">
        <v>65</v>
      </c>
      <c r="AJ30" s="113"/>
      <c r="AL30" s="261">
        <v>499</v>
      </c>
      <c r="AM30" s="261">
        <v>0</v>
      </c>
      <c r="AN30" s="261">
        <v>6</v>
      </c>
      <c r="AO30" s="261">
        <f t="shared" si="18"/>
        <v>505</v>
      </c>
      <c r="AP30" s="262">
        <f t="shared" si="19"/>
        <v>22.4</v>
      </c>
    </row>
    <row r="31" spans="1:42" s="123" customFormat="1" ht="18.75" customHeight="1">
      <c r="A31" s="117"/>
      <c r="B31" s="115" t="s">
        <v>60</v>
      </c>
      <c r="C31" s="264">
        <f t="shared" si="1"/>
        <v>699</v>
      </c>
      <c r="D31" s="265">
        <f t="shared" si="2"/>
        <v>363</v>
      </c>
      <c r="E31" s="265">
        <f t="shared" si="3"/>
        <v>336</v>
      </c>
      <c r="F31" s="265">
        <f t="shared" si="4"/>
        <v>205</v>
      </c>
      <c r="G31" s="125">
        <v>101</v>
      </c>
      <c r="H31" s="125">
        <v>104</v>
      </c>
      <c r="I31" s="265">
        <f t="shared" si="5"/>
        <v>244</v>
      </c>
      <c r="J31" s="125">
        <f t="shared" si="6"/>
        <v>128</v>
      </c>
      <c r="K31" s="125">
        <f t="shared" si="7"/>
        <v>116</v>
      </c>
      <c r="L31" s="265">
        <f t="shared" si="8"/>
        <v>241</v>
      </c>
      <c r="M31" s="125">
        <v>127</v>
      </c>
      <c r="N31" s="125">
        <v>114</v>
      </c>
      <c r="O31" s="265">
        <f t="shared" si="14"/>
        <v>3</v>
      </c>
      <c r="P31" s="125">
        <v>1</v>
      </c>
      <c r="Q31" s="125">
        <v>2</v>
      </c>
      <c r="R31" s="266">
        <f t="shared" si="9"/>
        <v>250</v>
      </c>
      <c r="S31" s="125">
        <f t="shared" si="10"/>
        <v>134</v>
      </c>
      <c r="T31" s="125">
        <f t="shared" si="11"/>
        <v>116</v>
      </c>
      <c r="U31" s="265">
        <f t="shared" si="12"/>
        <v>241</v>
      </c>
      <c r="V31" s="125">
        <v>128</v>
      </c>
      <c r="W31" s="125">
        <v>113</v>
      </c>
      <c r="X31" s="265">
        <f t="shared" si="15"/>
        <v>6</v>
      </c>
      <c r="Y31" s="125">
        <v>4</v>
      </c>
      <c r="Z31" s="125">
        <v>2</v>
      </c>
      <c r="AA31" s="265">
        <f t="shared" si="16"/>
        <v>3</v>
      </c>
      <c r="AB31" s="125">
        <v>2</v>
      </c>
      <c r="AC31" s="125">
        <v>1</v>
      </c>
      <c r="AD31" s="265">
        <f t="shared" si="13"/>
        <v>242</v>
      </c>
      <c r="AE31" s="125">
        <v>140</v>
      </c>
      <c r="AF31" s="125">
        <v>102</v>
      </c>
      <c r="AG31" s="125">
        <v>1155</v>
      </c>
      <c r="AH31" s="206">
        <v>69.7</v>
      </c>
      <c r="AI31" s="116" t="s">
        <v>66</v>
      </c>
      <c r="AJ31" s="113"/>
      <c r="AL31" s="261">
        <v>322</v>
      </c>
      <c r="AM31" s="261">
        <v>21</v>
      </c>
      <c r="AN31" s="261">
        <v>4</v>
      </c>
      <c r="AO31" s="261">
        <f t="shared" si="18"/>
        <v>347</v>
      </c>
      <c r="AP31" s="262">
        <f t="shared" si="19"/>
        <v>69.7</v>
      </c>
    </row>
    <row r="32" spans="1:42" s="123" customFormat="1" ht="18.75" customHeight="1">
      <c r="A32" s="117"/>
      <c r="B32" s="115" t="s">
        <v>67</v>
      </c>
      <c r="C32" s="264">
        <f t="shared" si="1"/>
        <v>271</v>
      </c>
      <c r="D32" s="265">
        <f t="shared" si="2"/>
        <v>138</v>
      </c>
      <c r="E32" s="265">
        <f t="shared" si="3"/>
        <v>133</v>
      </c>
      <c r="F32" s="265">
        <f t="shared" si="4"/>
        <v>65</v>
      </c>
      <c r="G32" s="125">
        <v>35</v>
      </c>
      <c r="H32" s="125">
        <v>30</v>
      </c>
      <c r="I32" s="265">
        <f t="shared" si="5"/>
        <v>99</v>
      </c>
      <c r="J32" s="125">
        <f t="shared" si="6"/>
        <v>50</v>
      </c>
      <c r="K32" s="125">
        <f t="shared" si="7"/>
        <v>49</v>
      </c>
      <c r="L32" s="265">
        <f t="shared" si="8"/>
        <v>81</v>
      </c>
      <c r="M32" s="125">
        <v>38</v>
      </c>
      <c r="N32" s="125">
        <v>43</v>
      </c>
      <c r="O32" s="265">
        <f t="shared" si="14"/>
        <v>18</v>
      </c>
      <c r="P32" s="125">
        <v>12</v>
      </c>
      <c r="Q32" s="125">
        <v>6</v>
      </c>
      <c r="R32" s="266">
        <f t="shared" si="9"/>
        <v>107</v>
      </c>
      <c r="S32" s="125">
        <f t="shared" si="10"/>
        <v>53</v>
      </c>
      <c r="T32" s="125">
        <f t="shared" si="11"/>
        <v>54</v>
      </c>
      <c r="U32" s="265">
        <f t="shared" si="12"/>
        <v>94</v>
      </c>
      <c r="V32" s="125">
        <v>45</v>
      </c>
      <c r="W32" s="125">
        <v>49</v>
      </c>
      <c r="X32" s="265">
        <f t="shared" si="15"/>
        <v>12</v>
      </c>
      <c r="Y32" s="125">
        <v>8</v>
      </c>
      <c r="Z32" s="125">
        <v>4</v>
      </c>
      <c r="AA32" s="265">
        <f t="shared" si="16"/>
        <v>1</v>
      </c>
      <c r="AB32" s="125">
        <v>0</v>
      </c>
      <c r="AC32" s="125">
        <v>1</v>
      </c>
      <c r="AD32" s="265">
        <f t="shared" si="13"/>
        <v>111</v>
      </c>
      <c r="AE32" s="125">
        <v>56</v>
      </c>
      <c r="AF32" s="125">
        <v>55</v>
      </c>
      <c r="AG32" s="125">
        <v>540</v>
      </c>
      <c r="AH32" s="206">
        <v>37.5</v>
      </c>
      <c r="AI32" s="116" t="s">
        <v>68</v>
      </c>
      <c r="AJ32" s="113"/>
      <c r="AL32" s="261">
        <v>296</v>
      </c>
      <c r="AM32" s="261">
        <v>0</v>
      </c>
      <c r="AN32" s="261"/>
      <c r="AO32" s="261">
        <f t="shared" si="18"/>
        <v>296</v>
      </c>
      <c r="AP32" s="262">
        <f t="shared" si="19"/>
        <v>37.5</v>
      </c>
    </row>
    <row r="33" spans="1:42" s="123" customFormat="1" ht="18.75" customHeight="1">
      <c r="A33" s="117"/>
      <c r="B33" s="115" t="s">
        <v>109</v>
      </c>
      <c r="C33" s="264">
        <f t="shared" si="1"/>
        <v>645</v>
      </c>
      <c r="D33" s="265">
        <f t="shared" si="2"/>
        <v>308</v>
      </c>
      <c r="E33" s="265">
        <f t="shared" si="3"/>
        <v>337</v>
      </c>
      <c r="F33" s="265">
        <f t="shared" si="4"/>
        <v>187</v>
      </c>
      <c r="G33" s="125">
        <v>83</v>
      </c>
      <c r="H33" s="125">
        <v>104</v>
      </c>
      <c r="I33" s="265">
        <f t="shared" si="5"/>
        <v>217</v>
      </c>
      <c r="J33" s="125">
        <f t="shared" si="6"/>
        <v>109</v>
      </c>
      <c r="K33" s="125">
        <f t="shared" si="7"/>
        <v>108</v>
      </c>
      <c r="L33" s="265">
        <f t="shared" si="8"/>
        <v>193</v>
      </c>
      <c r="M33" s="125">
        <v>99</v>
      </c>
      <c r="N33" s="125">
        <v>94</v>
      </c>
      <c r="O33" s="265">
        <f t="shared" si="14"/>
        <v>24</v>
      </c>
      <c r="P33" s="125">
        <v>10</v>
      </c>
      <c r="Q33" s="125">
        <v>14</v>
      </c>
      <c r="R33" s="266">
        <f t="shared" si="9"/>
        <v>241</v>
      </c>
      <c r="S33" s="125">
        <f t="shared" si="10"/>
        <v>116</v>
      </c>
      <c r="T33" s="125">
        <f t="shared" si="11"/>
        <v>125</v>
      </c>
      <c r="U33" s="265">
        <f t="shared" si="12"/>
        <v>211</v>
      </c>
      <c r="V33" s="125">
        <v>99</v>
      </c>
      <c r="W33" s="125">
        <v>112</v>
      </c>
      <c r="X33" s="265">
        <f t="shared" si="15"/>
        <v>20</v>
      </c>
      <c r="Y33" s="125">
        <v>8</v>
      </c>
      <c r="Z33" s="125">
        <v>12</v>
      </c>
      <c r="AA33" s="265">
        <f t="shared" si="16"/>
        <v>10</v>
      </c>
      <c r="AB33" s="125">
        <v>9</v>
      </c>
      <c r="AC33" s="125">
        <v>1</v>
      </c>
      <c r="AD33" s="265">
        <f t="shared" si="13"/>
        <v>283</v>
      </c>
      <c r="AE33" s="125">
        <v>136</v>
      </c>
      <c r="AF33" s="125">
        <v>147</v>
      </c>
      <c r="AG33" s="125">
        <v>2485</v>
      </c>
      <c r="AH33" s="206">
        <v>32.5</v>
      </c>
      <c r="AI33" s="116" t="s">
        <v>109</v>
      </c>
      <c r="AJ33" s="113"/>
      <c r="AL33" s="261">
        <v>828</v>
      </c>
      <c r="AM33" s="261">
        <v>30</v>
      </c>
      <c r="AN33" s="261">
        <v>13</v>
      </c>
      <c r="AO33" s="261">
        <f t="shared" si="18"/>
        <v>871</v>
      </c>
      <c r="AP33" s="262">
        <f t="shared" si="19"/>
        <v>32.5</v>
      </c>
    </row>
    <row r="34" spans="1:42" s="123" customFormat="1" ht="18.75" customHeight="1">
      <c r="A34" s="117"/>
      <c r="B34" s="119" t="s">
        <v>153</v>
      </c>
      <c r="C34" s="264">
        <f>D34+E34</f>
        <v>414</v>
      </c>
      <c r="D34" s="265">
        <f>SUM(G34,J34,S34)</f>
        <v>189</v>
      </c>
      <c r="E34" s="265">
        <f>SUM(H34,K34,T34)</f>
        <v>225</v>
      </c>
      <c r="F34" s="265">
        <f>G34+H34</f>
        <v>115</v>
      </c>
      <c r="G34" s="125">
        <v>50</v>
      </c>
      <c r="H34" s="125">
        <v>65</v>
      </c>
      <c r="I34" s="265">
        <f>J34+K34</f>
        <v>127</v>
      </c>
      <c r="J34" s="125">
        <f>SUM(M34,P34)</f>
        <v>62</v>
      </c>
      <c r="K34" s="125">
        <f>SUM(N34,Q34)</f>
        <v>65</v>
      </c>
      <c r="L34" s="265">
        <f>M34+N34</f>
        <v>123</v>
      </c>
      <c r="M34" s="125">
        <v>60</v>
      </c>
      <c r="N34" s="125">
        <v>63</v>
      </c>
      <c r="O34" s="265">
        <f>P34+Q34</f>
        <v>4</v>
      </c>
      <c r="P34" s="125">
        <v>2</v>
      </c>
      <c r="Q34" s="125">
        <v>2</v>
      </c>
      <c r="R34" s="266">
        <f>S34+T34</f>
        <v>172</v>
      </c>
      <c r="S34" s="125">
        <f>SUM(V34,Y34,AB34)</f>
        <v>77</v>
      </c>
      <c r="T34" s="125">
        <f>SUM(W34,Z34,AC34)</f>
        <v>95</v>
      </c>
      <c r="U34" s="265">
        <f>V34+W34</f>
        <v>155</v>
      </c>
      <c r="V34" s="125">
        <v>74</v>
      </c>
      <c r="W34" s="125">
        <v>81</v>
      </c>
      <c r="X34" s="265">
        <f>Y34+Z34</f>
        <v>14</v>
      </c>
      <c r="Y34" s="125">
        <v>3</v>
      </c>
      <c r="Z34" s="125">
        <v>11</v>
      </c>
      <c r="AA34" s="265">
        <f>AB34+AC34</f>
        <v>3</v>
      </c>
      <c r="AB34" s="125">
        <v>0</v>
      </c>
      <c r="AC34" s="125">
        <v>3</v>
      </c>
      <c r="AD34" s="265">
        <f>AE34+AF34</f>
        <v>229</v>
      </c>
      <c r="AE34" s="125">
        <v>126</v>
      </c>
      <c r="AF34" s="125">
        <v>103</v>
      </c>
      <c r="AG34" s="125">
        <v>1200</v>
      </c>
      <c r="AH34" s="206">
        <v>44.4</v>
      </c>
      <c r="AI34" s="116" t="s">
        <v>153</v>
      </c>
      <c r="AJ34" s="113"/>
      <c r="AL34" s="261">
        <v>507</v>
      </c>
      <c r="AM34" s="261">
        <v>0</v>
      </c>
      <c r="AN34" s="261">
        <v>9</v>
      </c>
      <c r="AO34" s="261">
        <f t="shared" si="18"/>
        <v>516</v>
      </c>
      <c r="AP34" s="262">
        <f t="shared" si="19"/>
        <v>44.4</v>
      </c>
    </row>
    <row r="35" spans="1:42" s="120" customFormat="1" ht="21" customHeight="1">
      <c r="A35" s="356" t="s">
        <v>114</v>
      </c>
      <c r="B35" s="402"/>
      <c r="C35" s="256">
        <f t="shared" si="1"/>
        <v>106</v>
      </c>
      <c r="D35" s="257">
        <f t="shared" si="2"/>
        <v>50</v>
      </c>
      <c r="E35" s="257">
        <f t="shared" si="3"/>
        <v>56</v>
      </c>
      <c r="F35" s="257">
        <f t="shared" si="4"/>
        <v>35</v>
      </c>
      <c r="G35" s="257">
        <f t="shared" ref="G35:AG35" si="20">SUM(G36:G37)</f>
        <v>18</v>
      </c>
      <c r="H35" s="257">
        <f t="shared" si="20"/>
        <v>17</v>
      </c>
      <c r="I35" s="257">
        <f t="shared" si="5"/>
        <v>34</v>
      </c>
      <c r="J35" s="257">
        <f t="shared" si="6"/>
        <v>15</v>
      </c>
      <c r="K35" s="257">
        <f t="shared" si="7"/>
        <v>19</v>
      </c>
      <c r="L35" s="257">
        <f t="shared" si="8"/>
        <v>33</v>
      </c>
      <c r="M35" s="257">
        <f t="shared" si="20"/>
        <v>15</v>
      </c>
      <c r="N35" s="257">
        <f t="shared" si="20"/>
        <v>18</v>
      </c>
      <c r="O35" s="257">
        <f t="shared" si="14"/>
        <v>1</v>
      </c>
      <c r="P35" s="257">
        <f t="shared" si="20"/>
        <v>0</v>
      </c>
      <c r="Q35" s="257">
        <f t="shared" si="20"/>
        <v>1</v>
      </c>
      <c r="R35" s="260">
        <f t="shared" si="9"/>
        <v>37</v>
      </c>
      <c r="S35" s="257">
        <f t="shared" si="10"/>
        <v>17</v>
      </c>
      <c r="T35" s="257">
        <f t="shared" si="11"/>
        <v>20</v>
      </c>
      <c r="U35" s="257">
        <f t="shared" si="12"/>
        <v>34</v>
      </c>
      <c r="V35" s="257">
        <f t="shared" si="20"/>
        <v>15</v>
      </c>
      <c r="W35" s="257">
        <f t="shared" si="20"/>
        <v>19</v>
      </c>
      <c r="X35" s="257">
        <f t="shared" si="15"/>
        <v>3</v>
      </c>
      <c r="Y35" s="257">
        <f t="shared" si="20"/>
        <v>2</v>
      </c>
      <c r="Z35" s="257">
        <f t="shared" si="20"/>
        <v>1</v>
      </c>
      <c r="AA35" s="257">
        <f t="shared" si="16"/>
        <v>0</v>
      </c>
      <c r="AB35" s="257">
        <f t="shared" si="20"/>
        <v>0</v>
      </c>
      <c r="AC35" s="257">
        <f t="shared" si="20"/>
        <v>0</v>
      </c>
      <c r="AD35" s="257">
        <f t="shared" si="13"/>
        <v>45</v>
      </c>
      <c r="AE35" s="257">
        <f t="shared" si="20"/>
        <v>22</v>
      </c>
      <c r="AF35" s="257">
        <f t="shared" si="20"/>
        <v>23</v>
      </c>
      <c r="AG35" s="257">
        <f t="shared" si="20"/>
        <v>280</v>
      </c>
      <c r="AH35" s="205">
        <v>62.5</v>
      </c>
      <c r="AI35" s="354" t="s">
        <v>114</v>
      </c>
      <c r="AJ35" s="384"/>
      <c r="AL35" s="261">
        <f>SUM(AL36:AL37)</f>
        <v>72</v>
      </c>
      <c r="AM35" s="261"/>
      <c r="AN35" s="261"/>
      <c r="AO35" s="261">
        <f t="shared" si="18"/>
        <v>72</v>
      </c>
      <c r="AP35" s="262">
        <f t="shared" si="19"/>
        <v>62.5</v>
      </c>
    </row>
    <row r="36" spans="1:42" s="123" customFormat="1" ht="18.75" customHeight="1">
      <c r="A36" s="117"/>
      <c r="B36" s="119" t="s">
        <v>37</v>
      </c>
      <c r="C36" s="264">
        <f t="shared" si="1"/>
        <v>106</v>
      </c>
      <c r="D36" s="265">
        <f t="shared" si="2"/>
        <v>50</v>
      </c>
      <c r="E36" s="265">
        <f t="shared" si="3"/>
        <v>56</v>
      </c>
      <c r="F36" s="265">
        <f t="shared" si="4"/>
        <v>35</v>
      </c>
      <c r="G36" s="125">
        <v>18</v>
      </c>
      <c r="H36" s="125">
        <v>17</v>
      </c>
      <c r="I36" s="265">
        <f t="shared" si="5"/>
        <v>34</v>
      </c>
      <c r="J36" s="125">
        <f t="shared" si="6"/>
        <v>15</v>
      </c>
      <c r="K36" s="125">
        <f t="shared" si="7"/>
        <v>19</v>
      </c>
      <c r="L36" s="265">
        <f t="shared" si="8"/>
        <v>33</v>
      </c>
      <c r="M36" s="125">
        <v>15</v>
      </c>
      <c r="N36" s="125">
        <v>18</v>
      </c>
      <c r="O36" s="265">
        <f t="shared" si="14"/>
        <v>1</v>
      </c>
      <c r="P36" s="125">
        <v>0</v>
      </c>
      <c r="Q36" s="125">
        <v>1</v>
      </c>
      <c r="R36" s="266">
        <f t="shared" si="9"/>
        <v>37</v>
      </c>
      <c r="S36" s="125">
        <f t="shared" si="10"/>
        <v>17</v>
      </c>
      <c r="T36" s="125">
        <f t="shared" si="11"/>
        <v>20</v>
      </c>
      <c r="U36" s="265">
        <f t="shared" si="12"/>
        <v>34</v>
      </c>
      <c r="V36" s="125">
        <v>15</v>
      </c>
      <c r="W36" s="125">
        <v>19</v>
      </c>
      <c r="X36" s="265">
        <f t="shared" si="15"/>
        <v>3</v>
      </c>
      <c r="Y36" s="125">
        <v>2</v>
      </c>
      <c r="Z36" s="125">
        <v>1</v>
      </c>
      <c r="AA36" s="265">
        <f t="shared" si="16"/>
        <v>0</v>
      </c>
      <c r="AB36" s="125">
        <v>0</v>
      </c>
      <c r="AC36" s="125">
        <v>0</v>
      </c>
      <c r="AD36" s="265">
        <f t="shared" si="13"/>
        <v>45</v>
      </c>
      <c r="AE36" s="125">
        <v>22</v>
      </c>
      <c r="AF36" s="125">
        <v>23</v>
      </c>
      <c r="AG36" s="125">
        <v>280</v>
      </c>
      <c r="AH36" s="206">
        <v>70.3</v>
      </c>
      <c r="AI36" s="116" t="s">
        <v>37</v>
      </c>
      <c r="AJ36" s="113"/>
      <c r="AL36" s="261">
        <v>64</v>
      </c>
      <c r="AM36" s="261"/>
      <c r="AN36" s="261"/>
      <c r="AO36" s="261">
        <f t="shared" si="18"/>
        <v>64</v>
      </c>
      <c r="AP36" s="262">
        <f t="shared" si="19"/>
        <v>70.3</v>
      </c>
    </row>
    <row r="37" spans="1:42" s="123" customFormat="1" ht="18.75" customHeight="1">
      <c r="A37" s="117"/>
      <c r="B37" s="119" t="s">
        <v>8</v>
      </c>
      <c r="C37" s="264">
        <f t="shared" si="1"/>
        <v>0</v>
      </c>
      <c r="D37" s="265">
        <f t="shared" si="2"/>
        <v>0</v>
      </c>
      <c r="E37" s="265">
        <f t="shared" si="3"/>
        <v>0</v>
      </c>
      <c r="F37" s="265">
        <f t="shared" si="4"/>
        <v>0</v>
      </c>
      <c r="G37" s="125">
        <v>0</v>
      </c>
      <c r="H37" s="125">
        <v>0</v>
      </c>
      <c r="I37" s="265">
        <f t="shared" si="5"/>
        <v>0</v>
      </c>
      <c r="J37" s="125">
        <f t="shared" si="6"/>
        <v>0</v>
      </c>
      <c r="K37" s="125">
        <f t="shared" si="7"/>
        <v>0</v>
      </c>
      <c r="L37" s="265">
        <f t="shared" si="8"/>
        <v>0</v>
      </c>
      <c r="M37" s="125">
        <v>0</v>
      </c>
      <c r="N37" s="125">
        <v>0</v>
      </c>
      <c r="O37" s="265">
        <f t="shared" si="14"/>
        <v>0</v>
      </c>
      <c r="P37" s="125">
        <v>0</v>
      </c>
      <c r="Q37" s="125">
        <v>0</v>
      </c>
      <c r="R37" s="266">
        <f t="shared" si="9"/>
        <v>0</v>
      </c>
      <c r="S37" s="125">
        <f t="shared" si="10"/>
        <v>0</v>
      </c>
      <c r="T37" s="125">
        <f t="shared" si="11"/>
        <v>0</v>
      </c>
      <c r="U37" s="265">
        <f t="shared" si="12"/>
        <v>0</v>
      </c>
      <c r="V37" s="125">
        <v>0</v>
      </c>
      <c r="W37" s="125">
        <v>0</v>
      </c>
      <c r="X37" s="265">
        <f t="shared" si="15"/>
        <v>0</v>
      </c>
      <c r="Y37" s="125">
        <v>0</v>
      </c>
      <c r="Z37" s="125">
        <v>0</v>
      </c>
      <c r="AA37" s="265">
        <f t="shared" si="16"/>
        <v>0</v>
      </c>
      <c r="AB37" s="125">
        <v>0</v>
      </c>
      <c r="AC37" s="125">
        <v>0</v>
      </c>
      <c r="AD37" s="265">
        <f t="shared" si="13"/>
        <v>0</v>
      </c>
      <c r="AE37" s="125">
        <v>0</v>
      </c>
      <c r="AF37" s="125">
        <v>0</v>
      </c>
      <c r="AG37" s="125">
        <v>0</v>
      </c>
      <c r="AH37" s="125">
        <v>0</v>
      </c>
      <c r="AI37" s="116" t="s">
        <v>8</v>
      </c>
      <c r="AJ37" s="113"/>
      <c r="AL37" s="261">
        <v>8</v>
      </c>
      <c r="AM37" s="261"/>
      <c r="AN37" s="261"/>
      <c r="AO37" s="261">
        <f t="shared" si="18"/>
        <v>8</v>
      </c>
      <c r="AP37" s="262">
        <f t="shared" si="19"/>
        <v>0</v>
      </c>
    </row>
    <row r="38" spans="1:42" s="120" customFormat="1" ht="21" customHeight="1">
      <c r="A38" s="352" t="s">
        <v>115</v>
      </c>
      <c r="B38" s="374"/>
      <c r="C38" s="256">
        <f t="shared" si="1"/>
        <v>500</v>
      </c>
      <c r="D38" s="257">
        <f t="shared" si="2"/>
        <v>263</v>
      </c>
      <c r="E38" s="257">
        <f t="shared" si="3"/>
        <v>237</v>
      </c>
      <c r="F38" s="257">
        <f t="shared" si="4"/>
        <v>144</v>
      </c>
      <c r="G38" s="257">
        <f t="shared" ref="G38:AG38" si="21">SUM(G39:G42)</f>
        <v>67</v>
      </c>
      <c r="H38" s="257">
        <f t="shared" si="21"/>
        <v>77</v>
      </c>
      <c r="I38" s="257">
        <f t="shared" si="5"/>
        <v>149</v>
      </c>
      <c r="J38" s="257">
        <f t="shared" si="6"/>
        <v>79</v>
      </c>
      <c r="K38" s="257">
        <f t="shared" si="7"/>
        <v>70</v>
      </c>
      <c r="L38" s="257">
        <f t="shared" si="8"/>
        <v>132</v>
      </c>
      <c r="M38" s="257">
        <f t="shared" si="21"/>
        <v>71</v>
      </c>
      <c r="N38" s="257">
        <f t="shared" si="21"/>
        <v>61</v>
      </c>
      <c r="O38" s="257">
        <f t="shared" si="14"/>
        <v>17</v>
      </c>
      <c r="P38" s="257">
        <f t="shared" si="21"/>
        <v>8</v>
      </c>
      <c r="Q38" s="257">
        <f t="shared" si="21"/>
        <v>9</v>
      </c>
      <c r="R38" s="260">
        <f t="shared" si="9"/>
        <v>207</v>
      </c>
      <c r="S38" s="257">
        <f t="shared" si="10"/>
        <v>117</v>
      </c>
      <c r="T38" s="257">
        <f t="shared" si="11"/>
        <v>90</v>
      </c>
      <c r="U38" s="257">
        <f t="shared" si="12"/>
        <v>185</v>
      </c>
      <c r="V38" s="257">
        <f t="shared" si="21"/>
        <v>105</v>
      </c>
      <c r="W38" s="257">
        <f t="shared" si="21"/>
        <v>80</v>
      </c>
      <c r="X38" s="257">
        <f t="shared" si="15"/>
        <v>19</v>
      </c>
      <c r="Y38" s="257">
        <f t="shared" si="21"/>
        <v>12</v>
      </c>
      <c r="Z38" s="257">
        <f t="shared" si="21"/>
        <v>7</v>
      </c>
      <c r="AA38" s="257">
        <f t="shared" si="16"/>
        <v>3</v>
      </c>
      <c r="AB38" s="257">
        <f t="shared" si="21"/>
        <v>0</v>
      </c>
      <c r="AC38" s="257">
        <f t="shared" si="21"/>
        <v>3</v>
      </c>
      <c r="AD38" s="257">
        <f t="shared" si="13"/>
        <v>229</v>
      </c>
      <c r="AE38" s="257">
        <f t="shared" si="21"/>
        <v>118</v>
      </c>
      <c r="AF38" s="257">
        <f t="shared" si="21"/>
        <v>111</v>
      </c>
      <c r="AG38" s="257">
        <f t="shared" si="21"/>
        <v>985</v>
      </c>
      <c r="AH38" s="205">
        <v>43</v>
      </c>
      <c r="AI38" s="354" t="s">
        <v>115</v>
      </c>
      <c r="AJ38" s="384"/>
      <c r="AL38" s="261">
        <f>SUM(AL39:AL42)</f>
        <v>530</v>
      </c>
      <c r="AM38" s="261"/>
      <c r="AN38" s="261">
        <v>3</v>
      </c>
      <c r="AO38" s="261">
        <f t="shared" si="18"/>
        <v>533</v>
      </c>
      <c r="AP38" s="262">
        <f t="shared" si="19"/>
        <v>43</v>
      </c>
    </row>
    <row r="39" spans="1:42" s="123" customFormat="1" ht="18.75" customHeight="1">
      <c r="A39" s="117"/>
      <c r="B39" s="119" t="s">
        <v>72</v>
      </c>
      <c r="C39" s="264">
        <f t="shared" si="1"/>
        <v>86</v>
      </c>
      <c r="D39" s="265">
        <f t="shared" si="2"/>
        <v>48</v>
      </c>
      <c r="E39" s="265">
        <f t="shared" si="3"/>
        <v>38</v>
      </c>
      <c r="F39" s="265">
        <f t="shared" si="4"/>
        <v>20</v>
      </c>
      <c r="G39" s="125">
        <v>11</v>
      </c>
      <c r="H39" s="125">
        <v>9</v>
      </c>
      <c r="I39" s="265">
        <f t="shared" si="5"/>
        <v>29</v>
      </c>
      <c r="J39" s="125">
        <f t="shared" si="6"/>
        <v>17</v>
      </c>
      <c r="K39" s="125">
        <f t="shared" si="7"/>
        <v>12</v>
      </c>
      <c r="L39" s="265">
        <f t="shared" si="8"/>
        <v>25</v>
      </c>
      <c r="M39" s="125">
        <v>15</v>
      </c>
      <c r="N39" s="125">
        <v>10</v>
      </c>
      <c r="O39" s="265">
        <f t="shared" si="14"/>
        <v>4</v>
      </c>
      <c r="P39" s="125">
        <v>2</v>
      </c>
      <c r="Q39" s="125">
        <v>2</v>
      </c>
      <c r="R39" s="266">
        <f t="shared" si="9"/>
        <v>37</v>
      </c>
      <c r="S39" s="125">
        <f t="shared" si="10"/>
        <v>20</v>
      </c>
      <c r="T39" s="125">
        <f t="shared" si="11"/>
        <v>17</v>
      </c>
      <c r="U39" s="265">
        <f t="shared" si="12"/>
        <v>33</v>
      </c>
      <c r="V39" s="125">
        <v>18</v>
      </c>
      <c r="W39" s="125">
        <v>15</v>
      </c>
      <c r="X39" s="265">
        <f t="shared" si="15"/>
        <v>3</v>
      </c>
      <c r="Y39" s="125">
        <v>2</v>
      </c>
      <c r="Z39" s="125">
        <v>1</v>
      </c>
      <c r="AA39" s="265">
        <f t="shared" si="16"/>
        <v>1</v>
      </c>
      <c r="AB39" s="125">
        <v>0</v>
      </c>
      <c r="AC39" s="125">
        <v>1</v>
      </c>
      <c r="AD39" s="265">
        <f t="shared" si="13"/>
        <v>44</v>
      </c>
      <c r="AE39" s="125">
        <v>18</v>
      </c>
      <c r="AF39" s="125">
        <v>26</v>
      </c>
      <c r="AG39" s="125">
        <v>180</v>
      </c>
      <c r="AH39" s="206">
        <v>24</v>
      </c>
      <c r="AI39" s="116" t="s">
        <v>9</v>
      </c>
      <c r="AJ39" s="113"/>
      <c r="AL39" s="261">
        <v>183</v>
      </c>
      <c r="AM39" s="261"/>
      <c r="AN39" s="261"/>
      <c r="AO39" s="261">
        <f t="shared" si="18"/>
        <v>183</v>
      </c>
      <c r="AP39" s="262">
        <f t="shared" si="19"/>
        <v>24</v>
      </c>
    </row>
    <row r="40" spans="1:42" s="123" customFormat="1" ht="18.75" customHeight="1">
      <c r="A40" s="117"/>
      <c r="B40" s="119" t="s">
        <v>70</v>
      </c>
      <c r="C40" s="264">
        <f t="shared" si="1"/>
        <v>58</v>
      </c>
      <c r="D40" s="265">
        <f t="shared" si="2"/>
        <v>29</v>
      </c>
      <c r="E40" s="265">
        <f t="shared" si="3"/>
        <v>29</v>
      </c>
      <c r="F40" s="265">
        <f t="shared" si="4"/>
        <v>23</v>
      </c>
      <c r="G40" s="125">
        <v>12</v>
      </c>
      <c r="H40" s="125">
        <v>11</v>
      </c>
      <c r="I40" s="265">
        <f t="shared" si="5"/>
        <v>17</v>
      </c>
      <c r="J40" s="125">
        <f t="shared" si="6"/>
        <v>8</v>
      </c>
      <c r="K40" s="125">
        <f t="shared" si="7"/>
        <v>9</v>
      </c>
      <c r="L40" s="265">
        <f t="shared" si="8"/>
        <v>16</v>
      </c>
      <c r="M40" s="125">
        <v>7</v>
      </c>
      <c r="N40" s="125">
        <v>9</v>
      </c>
      <c r="O40" s="265">
        <f t="shared" si="14"/>
        <v>1</v>
      </c>
      <c r="P40" s="125">
        <v>1</v>
      </c>
      <c r="Q40" s="125">
        <v>0</v>
      </c>
      <c r="R40" s="266">
        <f t="shared" si="9"/>
        <v>18</v>
      </c>
      <c r="S40" s="125">
        <f t="shared" si="10"/>
        <v>9</v>
      </c>
      <c r="T40" s="125">
        <f t="shared" si="11"/>
        <v>9</v>
      </c>
      <c r="U40" s="265">
        <f t="shared" si="12"/>
        <v>16</v>
      </c>
      <c r="V40" s="125">
        <v>8</v>
      </c>
      <c r="W40" s="125">
        <v>8</v>
      </c>
      <c r="X40" s="265">
        <f t="shared" si="15"/>
        <v>2</v>
      </c>
      <c r="Y40" s="125">
        <v>1</v>
      </c>
      <c r="Z40" s="125">
        <v>1</v>
      </c>
      <c r="AA40" s="265">
        <f t="shared" si="16"/>
        <v>0</v>
      </c>
      <c r="AB40" s="125">
        <v>0</v>
      </c>
      <c r="AC40" s="125">
        <v>0</v>
      </c>
      <c r="AD40" s="265">
        <f t="shared" si="13"/>
        <v>29</v>
      </c>
      <c r="AE40" s="125">
        <v>15</v>
      </c>
      <c r="AF40" s="125">
        <v>14</v>
      </c>
      <c r="AG40" s="125">
        <v>180</v>
      </c>
      <c r="AH40" s="206">
        <v>67.400000000000006</v>
      </c>
      <c r="AI40" s="116" t="s">
        <v>50</v>
      </c>
      <c r="AJ40" s="113"/>
      <c r="AL40" s="261">
        <v>43</v>
      </c>
      <c r="AM40" s="261"/>
      <c r="AN40" s="261"/>
      <c r="AO40" s="261">
        <f t="shared" si="18"/>
        <v>43</v>
      </c>
      <c r="AP40" s="262">
        <f t="shared" si="19"/>
        <v>67.400000000000006</v>
      </c>
    </row>
    <row r="41" spans="1:42" s="123" customFormat="1" ht="18.75" customHeight="1">
      <c r="A41" s="117"/>
      <c r="B41" s="119" t="s">
        <v>61</v>
      </c>
      <c r="C41" s="264">
        <f t="shared" si="1"/>
        <v>356</v>
      </c>
      <c r="D41" s="265">
        <f t="shared" si="2"/>
        <v>186</v>
      </c>
      <c r="E41" s="265">
        <f t="shared" si="3"/>
        <v>170</v>
      </c>
      <c r="F41" s="265">
        <f t="shared" si="4"/>
        <v>101</v>
      </c>
      <c r="G41" s="125">
        <v>44</v>
      </c>
      <c r="H41" s="125">
        <v>57</v>
      </c>
      <c r="I41" s="265">
        <f t="shared" si="5"/>
        <v>103</v>
      </c>
      <c r="J41" s="125">
        <f t="shared" si="6"/>
        <v>54</v>
      </c>
      <c r="K41" s="125">
        <f t="shared" si="7"/>
        <v>49</v>
      </c>
      <c r="L41" s="265">
        <f t="shared" si="8"/>
        <v>91</v>
      </c>
      <c r="M41" s="125">
        <v>49</v>
      </c>
      <c r="N41" s="125">
        <v>42</v>
      </c>
      <c r="O41" s="265">
        <f t="shared" si="14"/>
        <v>12</v>
      </c>
      <c r="P41" s="125">
        <v>5</v>
      </c>
      <c r="Q41" s="125">
        <v>7</v>
      </c>
      <c r="R41" s="266">
        <f t="shared" si="9"/>
        <v>152</v>
      </c>
      <c r="S41" s="125">
        <f t="shared" si="10"/>
        <v>88</v>
      </c>
      <c r="T41" s="125">
        <f t="shared" si="11"/>
        <v>64</v>
      </c>
      <c r="U41" s="265">
        <f t="shared" si="12"/>
        <v>136</v>
      </c>
      <c r="V41" s="125">
        <v>79</v>
      </c>
      <c r="W41" s="125">
        <v>57</v>
      </c>
      <c r="X41" s="265">
        <f t="shared" si="15"/>
        <v>14</v>
      </c>
      <c r="Y41" s="125">
        <v>9</v>
      </c>
      <c r="Z41" s="125">
        <v>5</v>
      </c>
      <c r="AA41" s="265">
        <f t="shared" si="16"/>
        <v>2</v>
      </c>
      <c r="AB41" s="125">
        <v>0</v>
      </c>
      <c r="AC41" s="125">
        <v>2</v>
      </c>
      <c r="AD41" s="265">
        <f t="shared" si="13"/>
        <v>150</v>
      </c>
      <c r="AE41" s="125">
        <v>81</v>
      </c>
      <c r="AF41" s="125">
        <v>69</v>
      </c>
      <c r="AG41" s="125">
        <v>520</v>
      </c>
      <c r="AH41" s="206">
        <v>57</v>
      </c>
      <c r="AI41" s="116" t="s">
        <v>51</v>
      </c>
      <c r="AJ41" s="113"/>
      <c r="AL41" s="261">
        <v>260</v>
      </c>
      <c r="AM41" s="261"/>
      <c r="AN41" s="261">
        <v>3</v>
      </c>
      <c r="AO41" s="261">
        <f t="shared" si="18"/>
        <v>263</v>
      </c>
      <c r="AP41" s="262">
        <f t="shared" si="19"/>
        <v>57</v>
      </c>
    </row>
    <row r="42" spans="1:42" s="123" customFormat="1" ht="18.75" customHeight="1">
      <c r="A42" s="117"/>
      <c r="B42" s="119" t="s">
        <v>71</v>
      </c>
      <c r="C42" s="264">
        <f t="shared" si="1"/>
        <v>0</v>
      </c>
      <c r="D42" s="265">
        <f t="shared" si="2"/>
        <v>0</v>
      </c>
      <c r="E42" s="265">
        <f t="shared" si="3"/>
        <v>0</v>
      </c>
      <c r="F42" s="265">
        <f t="shared" si="4"/>
        <v>0</v>
      </c>
      <c r="G42" s="125">
        <v>0</v>
      </c>
      <c r="H42" s="125">
        <v>0</v>
      </c>
      <c r="I42" s="265">
        <f t="shared" si="5"/>
        <v>0</v>
      </c>
      <c r="J42" s="125">
        <f t="shared" si="6"/>
        <v>0</v>
      </c>
      <c r="K42" s="125">
        <f t="shared" si="7"/>
        <v>0</v>
      </c>
      <c r="L42" s="265">
        <f t="shared" si="8"/>
        <v>0</v>
      </c>
      <c r="M42" s="125">
        <v>0</v>
      </c>
      <c r="N42" s="125">
        <v>0</v>
      </c>
      <c r="O42" s="265">
        <f t="shared" si="14"/>
        <v>0</v>
      </c>
      <c r="P42" s="125">
        <v>0</v>
      </c>
      <c r="Q42" s="125">
        <v>0</v>
      </c>
      <c r="R42" s="266">
        <f t="shared" si="9"/>
        <v>0</v>
      </c>
      <c r="S42" s="125">
        <f t="shared" si="10"/>
        <v>0</v>
      </c>
      <c r="T42" s="125">
        <f t="shared" si="11"/>
        <v>0</v>
      </c>
      <c r="U42" s="265">
        <f t="shared" si="12"/>
        <v>0</v>
      </c>
      <c r="V42" s="125">
        <v>0</v>
      </c>
      <c r="W42" s="125">
        <v>0</v>
      </c>
      <c r="X42" s="265">
        <f t="shared" si="15"/>
        <v>0</v>
      </c>
      <c r="Y42" s="125">
        <v>0</v>
      </c>
      <c r="Z42" s="125">
        <v>0</v>
      </c>
      <c r="AA42" s="265">
        <f t="shared" si="16"/>
        <v>0</v>
      </c>
      <c r="AB42" s="125">
        <v>0</v>
      </c>
      <c r="AC42" s="125">
        <v>0</v>
      </c>
      <c r="AD42" s="265">
        <f t="shared" si="13"/>
        <v>6</v>
      </c>
      <c r="AE42" s="125">
        <v>4</v>
      </c>
      <c r="AF42" s="125">
        <v>2</v>
      </c>
      <c r="AG42" s="125">
        <v>105</v>
      </c>
      <c r="AH42" s="206">
        <v>13.6</v>
      </c>
      <c r="AI42" s="116" t="s">
        <v>52</v>
      </c>
      <c r="AJ42" s="113"/>
      <c r="AL42" s="261">
        <v>44</v>
      </c>
      <c r="AM42" s="261"/>
      <c r="AN42" s="261"/>
      <c r="AO42" s="261">
        <f t="shared" si="18"/>
        <v>44</v>
      </c>
      <c r="AP42" s="262">
        <f t="shared" si="19"/>
        <v>13.6</v>
      </c>
    </row>
    <row r="43" spans="1:42" s="120" customFormat="1" ht="21" customHeight="1">
      <c r="A43" s="352" t="s">
        <v>116</v>
      </c>
      <c r="B43" s="374"/>
      <c r="C43" s="256">
        <f t="shared" si="1"/>
        <v>0</v>
      </c>
      <c r="D43" s="257">
        <f t="shared" si="2"/>
        <v>0</v>
      </c>
      <c r="E43" s="257">
        <f t="shared" si="3"/>
        <v>0</v>
      </c>
      <c r="F43" s="257">
        <f t="shared" si="4"/>
        <v>0</v>
      </c>
      <c r="G43" s="257">
        <f t="shared" ref="G43:AG43" si="22">G44</f>
        <v>0</v>
      </c>
      <c r="H43" s="257">
        <f t="shared" si="22"/>
        <v>0</v>
      </c>
      <c r="I43" s="257">
        <f t="shared" si="5"/>
        <v>0</v>
      </c>
      <c r="J43" s="257">
        <f t="shared" si="6"/>
        <v>0</v>
      </c>
      <c r="K43" s="257">
        <f t="shared" si="7"/>
        <v>0</v>
      </c>
      <c r="L43" s="257">
        <f t="shared" si="8"/>
        <v>0</v>
      </c>
      <c r="M43" s="257">
        <f t="shared" si="22"/>
        <v>0</v>
      </c>
      <c r="N43" s="257">
        <f t="shared" si="22"/>
        <v>0</v>
      </c>
      <c r="O43" s="257">
        <f t="shared" si="14"/>
        <v>0</v>
      </c>
      <c r="P43" s="257">
        <f t="shared" si="22"/>
        <v>0</v>
      </c>
      <c r="Q43" s="257">
        <f t="shared" si="22"/>
        <v>0</v>
      </c>
      <c r="R43" s="260">
        <f t="shared" si="9"/>
        <v>0</v>
      </c>
      <c r="S43" s="257">
        <f t="shared" si="10"/>
        <v>0</v>
      </c>
      <c r="T43" s="257">
        <f t="shared" si="11"/>
        <v>0</v>
      </c>
      <c r="U43" s="257">
        <f t="shared" si="12"/>
        <v>0</v>
      </c>
      <c r="V43" s="257">
        <f t="shared" si="22"/>
        <v>0</v>
      </c>
      <c r="W43" s="257">
        <f t="shared" si="22"/>
        <v>0</v>
      </c>
      <c r="X43" s="257">
        <f t="shared" si="15"/>
        <v>0</v>
      </c>
      <c r="Y43" s="257">
        <f t="shared" si="22"/>
        <v>0</v>
      </c>
      <c r="Z43" s="257">
        <f t="shared" si="22"/>
        <v>0</v>
      </c>
      <c r="AA43" s="257">
        <f t="shared" si="16"/>
        <v>0</v>
      </c>
      <c r="AB43" s="257">
        <f t="shared" si="22"/>
        <v>0</v>
      </c>
      <c r="AC43" s="257">
        <f t="shared" si="22"/>
        <v>0</v>
      </c>
      <c r="AD43" s="257">
        <f t="shared" si="13"/>
        <v>0</v>
      </c>
      <c r="AE43" s="257">
        <f t="shared" si="22"/>
        <v>0</v>
      </c>
      <c r="AF43" s="257">
        <f t="shared" si="22"/>
        <v>0</v>
      </c>
      <c r="AG43" s="257">
        <f t="shared" si="22"/>
        <v>0</v>
      </c>
      <c r="AH43" s="125">
        <v>0</v>
      </c>
      <c r="AI43" s="359" t="s">
        <v>49</v>
      </c>
      <c r="AJ43" s="385"/>
      <c r="AL43" s="261">
        <f>AL44</f>
        <v>60</v>
      </c>
      <c r="AM43" s="261"/>
      <c r="AN43" s="261"/>
      <c r="AO43" s="261">
        <f t="shared" si="18"/>
        <v>60</v>
      </c>
      <c r="AP43" s="262">
        <f t="shared" si="19"/>
        <v>0</v>
      </c>
    </row>
    <row r="44" spans="1:42" s="123" customFormat="1" ht="18.75" customHeight="1">
      <c r="A44" s="117"/>
      <c r="B44" s="119" t="s">
        <v>38</v>
      </c>
      <c r="C44" s="264">
        <f t="shared" si="1"/>
        <v>0</v>
      </c>
      <c r="D44" s="265">
        <f t="shared" si="2"/>
        <v>0</v>
      </c>
      <c r="E44" s="265">
        <f t="shared" si="3"/>
        <v>0</v>
      </c>
      <c r="F44" s="265">
        <f t="shared" si="4"/>
        <v>0</v>
      </c>
      <c r="G44" s="125">
        <v>0</v>
      </c>
      <c r="H44" s="125">
        <v>0</v>
      </c>
      <c r="I44" s="265">
        <f t="shared" si="5"/>
        <v>0</v>
      </c>
      <c r="J44" s="125">
        <f t="shared" si="6"/>
        <v>0</v>
      </c>
      <c r="K44" s="125">
        <f t="shared" si="7"/>
        <v>0</v>
      </c>
      <c r="L44" s="265">
        <f t="shared" si="8"/>
        <v>0</v>
      </c>
      <c r="M44" s="125">
        <v>0</v>
      </c>
      <c r="N44" s="125">
        <v>0</v>
      </c>
      <c r="O44" s="265">
        <f t="shared" si="14"/>
        <v>0</v>
      </c>
      <c r="P44" s="125">
        <v>0</v>
      </c>
      <c r="Q44" s="125">
        <v>0</v>
      </c>
      <c r="R44" s="266">
        <f t="shared" si="9"/>
        <v>0</v>
      </c>
      <c r="S44" s="125">
        <f t="shared" si="10"/>
        <v>0</v>
      </c>
      <c r="T44" s="125">
        <f t="shared" si="11"/>
        <v>0</v>
      </c>
      <c r="U44" s="265">
        <f t="shared" si="12"/>
        <v>0</v>
      </c>
      <c r="V44" s="125">
        <v>0</v>
      </c>
      <c r="W44" s="125">
        <v>0</v>
      </c>
      <c r="X44" s="265">
        <f t="shared" si="15"/>
        <v>0</v>
      </c>
      <c r="Y44" s="125">
        <v>0</v>
      </c>
      <c r="Z44" s="125">
        <v>0</v>
      </c>
      <c r="AA44" s="265">
        <f t="shared" si="16"/>
        <v>0</v>
      </c>
      <c r="AB44" s="125">
        <v>0</v>
      </c>
      <c r="AC44" s="125">
        <v>0</v>
      </c>
      <c r="AD44" s="265">
        <f t="shared" si="13"/>
        <v>0</v>
      </c>
      <c r="AE44" s="125">
        <v>0</v>
      </c>
      <c r="AF44" s="125">
        <v>0</v>
      </c>
      <c r="AG44" s="125">
        <v>0</v>
      </c>
      <c r="AH44" s="125">
        <v>0</v>
      </c>
      <c r="AI44" s="116" t="s">
        <v>38</v>
      </c>
      <c r="AJ44" s="113"/>
      <c r="AL44" s="261">
        <v>60</v>
      </c>
      <c r="AM44" s="261"/>
      <c r="AN44" s="261"/>
      <c r="AO44" s="261">
        <f t="shared" si="18"/>
        <v>60</v>
      </c>
      <c r="AP44" s="262">
        <f t="shared" si="19"/>
        <v>0</v>
      </c>
    </row>
    <row r="45" spans="1:42" s="120" customFormat="1" ht="21" customHeight="1">
      <c r="A45" s="352" t="s">
        <v>117</v>
      </c>
      <c r="B45" s="374"/>
      <c r="C45" s="256">
        <f t="shared" si="1"/>
        <v>238</v>
      </c>
      <c r="D45" s="257">
        <f t="shared" si="2"/>
        <v>118</v>
      </c>
      <c r="E45" s="257">
        <f t="shared" si="3"/>
        <v>120</v>
      </c>
      <c r="F45" s="257">
        <f t="shared" si="4"/>
        <v>72</v>
      </c>
      <c r="G45" s="257">
        <f t="shared" ref="G45:AG45" si="23">SUM(G46:G47)</f>
        <v>40</v>
      </c>
      <c r="H45" s="257">
        <f t="shared" si="23"/>
        <v>32</v>
      </c>
      <c r="I45" s="257">
        <f t="shared" si="5"/>
        <v>70</v>
      </c>
      <c r="J45" s="257">
        <f t="shared" si="6"/>
        <v>33</v>
      </c>
      <c r="K45" s="257">
        <f t="shared" si="7"/>
        <v>37</v>
      </c>
      <c r="L45" s="257">
        <f t="shared" si="8"/>
        <v>65</v>
      </c>
      <c r="M45" s="257">
        <f t="shared" si="23"/>
        <v>30</v>
      </c>
      <c r="N45" s="257">
        <f t="shared" si="23"/>
        <v>35</v>
      </c>
      <c r="O45" s="257">
        <f t="shared" si="14"/>
        <v>5</v>
      </c>
      <c r="P45" s="257">
        <f t="shared" si="23"/>
        <v>3</v>
      </c>
      <c r="Q45" s="257">
        <f t="shared" si="23"/>
        <v>2</v>
      </c>
      <c r="R45" s="260">
        <f t="shared" si="9"/>
        <v>96</v>
      </c>
      <c r="S45" s="257">
        <f t="shared" si="10"/>
        <v>45</v>
      </c>
      <c r="T45" s="257">
        <f t="shared" si="11"/>
        <v>51</v>
      </c>
      <c r="U45" s="257">
        <f t="shared" si="12"/>
        <v>83</v>
      </c>
      <c r="V45" s="257">
        <f t="shared" si="23"/>
        <v>40</v>
      </c>
      <c r="W45" s="257">
        <f t="shared" si="23"/>
        <v>43</v>
      </c>
      <c r="X45" s="257">
        <f t="shared" si="15"/>
        <v>10</v>
      </c>
      <c r="Y45" s="257">
        <f t="shared" si="23"/>
        <v>3</v>
      </c>
      <c r="Z45" s="257">
        <f t="shared" si="23"/>
        <v>7</v>
      </c>
      <c r="AA45" s="257">
        <f t="shared" si="16"/>
        <v>3</v>
      </c>
      <c r="AB45" s="257">
        <f t="shared" si="23"/>
        <v>2</v>
      </c>
      <c r="AC45" s="257">
        <f t="shared" si="23"/>
        <v>1</v>
      </c>
      <c r="AD45" s="257">
        <f t="shared" si="13"/>
        <v>98</v>
      </c>
      <c r="AE45" s="257">
        <f t="shared" si="23"/>
        <v>49</v>
      </c>
      <c r="AF45" s="257">
        <f t="shared" si="23"/>
        <v>49</v>
      </c>
      <c r="AG45" s="257">
        <f t="shared" si="23"/>
        <v>610</v>
      </c>
      <c r="AH45" s="205">
        <v>32.1</v>
      </c>
      <c r="AI45" s="354" t="s">
        <v>117</v>
      </c>
      <c r="AJ45" s="384"/>
      <c r="AL45" s="261">
        <f>SUM(AL46:AL47)</f>
        <v>301</v>
      </c>
      <c r="AM45" s="261"/>
      <c r="AN45" s="261">
        <v>4</v>
      </c>
      <c r="AO45" s="261">
        <f t="shared" si="18"/>
        <v>305</v>
      </c>
      <c r="AP45" s="262">
        <f t="shared" si="19"/>
        <v>32.1</v>
      </c>
    </row>
    <row r="46" spans="1:42" s="123" customFormat="1" ht="18.75" customHeight="1">
      <c r="A46" s="117"/>
      <c r="B46" s="119" t="s">
        <v>39</v>
      </c>
      <c r="C46" s="264">
        <f t="shared" si="1"/>
        <v>109</v>
      </c>
      <c r="D46" s="265">
        <f t="shared" si="2"/>
        <v>52</v>
      </c>
      <c r="E46" s="265">
        <f t="shared" si="3"/>
        <v>57</v>
      </c>
      <c r="F46" s="265">
        <f t="shared" si="4"/>
        <v>28</v>
      </c>
      <c r="G46" s="125">
        <v>18</v>
      </c>
      <c r="H46" s="125">
        <v>10</v>
      </c>
      <c r="I46" s="265">
        <f t="shared" si="5"/>
        <v>33</v>
      </c>
      <c r="J46" s="125">
        <f t="shared" si="6"/>
        <v>15</v>
      </c>
      <c r="K46" s="125">
        <f t="shared" si="7"/>
        <v>18</v>
      </c>
      <c r="L46" s="265">
        <f t="shared" si="8"/>
        <v>30</v>
      </c>
      <c r="M46" s="125">
        <v>13</v>
      </c>
      <c r="N46" s="125">
        <v>17</v>
      </c>
      <c r="O46" s="265">
        <f t="shared" si="14"/>
        <v>3</v>
      </c>
      <c r="P46" s="125">
        <v>2</v>
      </c>
      <c r="Q46" s="125">
        <v>1</v>
      </c>
      <c r="R46" s="266">
        <f t="shared" si="9"/>
        <v>48</v>
      </c>
      <c r="S46" s="125">
        <f t="shared" si="10"/>
        <v>19</v>
      </c>
      <c r="T46" s="125">
        <f t="shared" si="11"/>
        <v>29</v>
      </c>
      <c r="U46" s="265">
        <f t="shared" si="12"/>
        <v>43</v>
      </c>
      <c r="V46" s="125">
        <v>17</v>
      </c>
      <c r="W46" s="125">
        <v>26</v>
      </c>
      <c r="X46" s="265">
        <f t="shared" si="15"/>
        <v>3</v>
      </c>
      <c r="Y46" s="125">
        <v>1</v>
      </c>
      <c r="Z46" s="125">
        <v>2</v>
      </c>
      <c r="AA46" s="265">
        <f t="shared" si="16"/>
        <v>2</v>
      </c>
      <c r="AB46" s="125">
        <v>1</v>
      </c>
      <c r="AC46" s="125">
        <v>1</v>
      </c>
      <c r="AD46" s="265">
        <f t="shared" si="13"/>
        <v>47</v>
      </c>
      <c r="AE46" s="125">
        <v>26</v>
      </c>
      <c r="AF46" s="125">
        <v>21</v>
      </c>
      <c r="AG46" s="125">
        <v>280</v>
      </c>
      <c r="AH46" s="206">
        <v>19.7</v>
      </c>
      <c r="AI46" s="116" t="s">
        <v>39</v>
      </c>
      <c r="AJ46" s="113"/>
      <c r="AL46" s="261">
        <v>238</v>
      </c>
      <c r="AM46" s="261"/>
      <c r="AN46" s="261"/>
      <c r="AO46" s="261">
        <f t="shared" si="18"/>
        <v>238</v>
      </c>
      <c r="AP46" s="262">
        <f t="shared" si="19"/>
        <v>19.7</v>
      </c>
    </row>
    <row r="47" spans="1:42" s="123" customFormat="1" ht="18.75" customHeight="1">
      <c r="A47" s="117"/>
      <c r="B47" s="119" t="s">
        <v>40</v>
      </c>
      <c r="C47" s="264">
        <f t="shared" si="1"/>
        <v>129</v>
      </c>
      <c r="D47" s="265">
        <f t="shared" si="2"/>
        <v>66</v>
      </c>
      <c r="E47" s="265">
        <f t="shared" si="3"/>
        <v>63</v>
      </c>
      <c r="F47" s="265">
        <f t="shared" si="4"/>
        <v>44</v>
      </c>
      <c r="G47" s="125">
        <v>22</v>
      </c>
      <c r="H47" s="125">
        <v>22</v>
      </c>
      <c r="I47" s="265">
        <f t="shared" si="5"/>
        <v>37</v>
      </c>
      <c r="J47" s="125">
        <f t="shared" si="6"/>
        <v>18</v>
      </c>
      <c r="K47" s="125">
        <f t="shared" si="7"/>
        <v>19</v>
      </c>
      <c r="L47" s="265">
        <f t="shared" si="8"/>
        <v>35</v>
      </c>
      <c r="M47" s="125">
        <v>17</v>
      </c>
      <c r="N47" s="125">
        <v>18</v>
      </c>
      <c r="O47" s="265">
        <f t="shared" si="14"/>
        <v>2</v>
      </c>
      <c r="P47" s="125">
        <v>1</v>
      </c>
      <c r="Q47" s="125">
        <v>1</v>
      </c>
      <c r="R47" s="266">
        <f t="shared" si="9"/>
        <v>48</v>
      </c>
      <c r="S47" s="125">
        <f t="shared" si="10"/>
        <v>26</v>
      </c>
      <c r="T47" s="125">
        <f t="shared" si="11"/>
        <v>22</v>
      </c>
      <c r="U47" s="265">
        <f t="shared" si="12"/>
        <v>40</v>
      </c>
      <c r="V47" s="125">
        <v>23</v>
      </c>
      <c r="W47" s="125">
        <v>17</v>
      </c>
      <c r="X47" s="265">
        <f t="shared" si="15"/>
        <v>7</v>
      </c>
      <c r="Y47" s="125">
        <v>2</v>
      </c>
      <c r="Z47" s="125">
        <v>5</v>
      </c>
      <c r="AA47" s="265">
        <f t="shared" si="16"/>
        <v>1</v>
      </c>
      <c r="AB47" s="125">
        <v>1</v>
      </c>
      <c r="AC47" s="125">
        <v>0</v>
      </c>
      <c r="AD47" s="265">
        <f t="shared" si="13"/>
        <v>51</v>
      </c>
      <c r="AE47" s="125">
        <v>23</v>
      </c>
      <c r="AF47" s="125">
        <v>28</v>
      </c>
      <c r="AG47" s="125">
        <v>330</v>
      </c>
      <c r="AH47" s="206">
        <v>76.099999999999994</v>
      </c>
      <c r="AI47" s="116" t="s">
        <v>40</v>
      </c>
      <c r="AJ47" s="113"/>
      <c r="AL47" s="261">
        <v>63</v>
      </c>
      <c r="AM47" s="261"/>
      <c r="AN47" s="261">
        <v>4</v>
      </c>
      <c r="AO47" s="261">
        <f t="shared" si="18"/>
        <v>67</v>
      </c>
      <c r="AP47" s="262">
        <f t="shared" si="19"/>
        <v>76.099999999999994</v>
      </c>
    </row>
    <row r="48" spans="1:42" s="120" customFormat="1" ht="21" customHeight="1">
      <c r="A48" s="352" t="s">
        <v>118</v>
      </c>
      <c r="B48" s="374"/>
      <c r="C48" s="256">
        <f t="shared" si="1"/>
        <v>501</v>
      </c>
      <c r="D48" s="257">
        <f t="shared" si="2"/>
        <v>247</v>
      </c>
      <c r="E48" s="257">
        <f t="shared" si="3"/>
        <v>254</v>
      </c>
      <c r="F48" s="257">
        <f t="shared" si="4"/>
        <v>159</v>
      </c>
      <c r="G48" s="257">
        <f t="shared" ref="G48:AG48" si="24">SUM(G49:G51)</f>
        <v>88</v>
      </c>
      <c r="H48" s="257">
        <f t="shared" si="24"/>
        <v>71</v>
      </c>
      <c r="I48" s="257">
        <f t="shared" si="5"/>
        <v>171</v>
      </c>
      <c r="J48" s="257">
        <f t="shared" si="6"/>
        <v>75</v>
      </c>
      <c r="K48" s="257">
        <f t="shared" si="7"/>
        <v>96</v>
      </c>
      <c r="L48" s="257">
        <f t="shared" si="8"/>
        <v>164</v>
      </c>
      <c r="M48" s="257">
        <f t="shared" si="24"/>
        <v>71</v>
      </c>
      <c r="N48" s="257">
        <f t="shared" si="24"/>
        <v>93</v>
      </c>
      <c r="O48" s="257">
        <f t="shared" si="14"/>
        <v>7</v>
      </c>
      <c r="P48" s="257">
        <f t="shared" si="24"/>
        <v>4</v>
      </c>
      <c r="Q48" s="257">
        <f t="shared" si="24"/>
        <v>3</v>
      </c>
      <c r="R48" s="260">
        <f t="shared" si="9"/>
        <v>171</v>
      </c>
      <c r="S48" s="257">
        <f t="shared" si="10"/>
        <v>84</v>
      </c>
      <c r="T48" s="257">
        <f t="shared" si="11"/>
        <v>87</v>
      </c>
      <c r="U48" s="257">
        <f t="shared" si="12"/>
        <v>152</v>
      </c>
      <c r="V48" s="257">
        <f t="shared" si="24"/>
        <v>81</v>
      </c>
      <c r="W48" s="257">
        <f t="shared" si="24"/>
        <v>71</v>
      </c>
      <c r="X48" s="257">
        <f t="shared" si="15"/>
        <v>15</v>
      </c>
      <c r="Y48" s="257">
        <f t="shared" si="24"/>
        <v>3</v>
      </c>
      <c r="Z48" s="257">
        <f t="shared" si="24"/>
        <v>12</v>
      </c>
      <c r="AA48" s="257">
        <f t="shared" si="16"/>
        <v>4</v>
      </c>
      <c r="AB48" s="257">
        <f t="shared" si="24"/>
        <v>0</v>
      </c>
      <c r="AC48" s="257">
        <f t="shared" si="24"/>
        <v>4</v>
      </c>
      <c r="AD48" s="257">
        <f t="shared" si="13"/>
        <v>284</v>
      </c>
      <c r="AE48" s="257">
        <f t="shared" si="24"/>
        <v>138</v>
      </c>
      <c r="AF48" s="257">
        <f t="shared" si="24"/>
        <v>146</v>
      </c>
      <c r="AG48" s="257">
        <f t="shared" si="24"/>
        <v>870</v>
      </c>
      <c r="AH48" s="205">
        <v>54.1</v>
      </c>
      <c r="AI48" s="354" t="s">
        <v>118</v>
      </c>
      <c r="AJ48" s="384"/>
      <c r="AL48" s="261">
        <f>SUM(AL49:AL51)</f>
        <v>518</v>
      </c>
      <c r="AM48" s="261"/>
      <c r="AN48" s="261">
        <v>7</v>
      </c>
      <c r="AO48" s="261">
        <f t="shared" si="18"/>
        <v>525</v>
      </c>
      <c r="AP48" s="262">
        <f t="shared" si="19"/>
        <v>54.1</v>
      </c>
    </row>
    <row r="49" spans="1:42" s="123" customFormat="1" ht="18.75" customHeight="1">
      <c r="A49" s="117"/>
      <c r="B49" s="119" t="s">
        <v>41</v>
      </c>
      <c r="C49" s="264">
        <f t="shared" si="1"/>
        <v>46</v>
      </c>
      <c r="D49" s="265">
        <f t="shared" si="2"/>
        <v>22</v>
      </c>
      <c r="E49" s="265">
        <f t="shared" si="3"/>
        <v>24</v>
      </c>
      <c r="F49" s="265">
        <f t="shared" si="4"/>
        <v>16</v>
      </c>
      <c r="G49" s="125">
        <v>7</v>
      </c>
      <c r="H49" s="125">
        <v>9</v>
      </c>
      <c r="I49" s="265">
        <f t="shared" si="5"/>
        <v>13</v>
      </c>
      <c r="J49" s="125">
        <f t="shared" si="6"/>
        <v>6</v>
      </c>
      <c r="K49" s="125">
        <f t="shared" si="7"/>
        <v>7</v>
      </c>
      <c r="L49" s="265">
        <f t="shared" si="8"/>
        <v>13</v>
      </c>
      <c r="M49" s="125">
        <v>6</v>
      </c>
      <c r="N49" s="125">
        <v>7</v>
      </c>
      <c r="O49" s="265">
        <f t="shared" si="14"/>
        <v>0</v>
      </c>
      <c r="P49" s="125">
        <v>0</v>
      </c>
      <c r="Q49" s="125">
        <v>0</v>
      </c>
      <c r="R49" s="266">
        <f t="shared" si="9"/>
        <v>17</v>
      </c>
      <c r="S49" s="125">
        <f t="shared" si="10"/>
        <v>9</v>
      </c>
      <c r="T49" s="125">
        <f t="shared" si="11"/>
        <v>8</v>
      </c>
      <c r="U49" s="265">
        <f t="shared" si="12"/>
        <v>16</v>
      </c>
      <c r="V49" s="125">
        <v>9</v>
      </c>
      <c r="W49" s="125">
        <v>7</v>
      </c>
      <c r="X49" s="265">
        <f t="shared" si="15"/>
        <v>1</v>
      </c>
      <c r="Y49" s="125">
        <v>0</v>
      </c>
      <c r="Z49" s="125">
        <v>1</v>
      </c>
      <c r="AA49" s="265">
        <f t="shared" si="16"/>
        <v>0</v>
      </c>
      <c r="AB49" s="125">
        <v>0</v>
      </c>
      <c r="AC49" s="125">
        <v>0</v>
      </c>
      <c r="AD49" s="265">
        <f t="shared" si="13"/>
        <v>24</v>
      </c>
      <c r="AE49" s="125">
        <v>8</v>
      </c>
      <c r="AF49" s="125">
        <v>16</v>
      </c>
      <c r="AG49" s="125">
        <v>110</v>
      </c>
      <c r="AH49" s="206">
        <v>28.2</v>
      </c>
      <c r="AI49" s="116" t="s">
        <v>41</v>
      </c>
      <c r="AJ49" s="113"/>
      <c r="AL49" s="261">
        <v>85</v>
      </c>
      <c r="AM49" s="261"/>
      <c r="AN49" s="261"/>
      <c r="AO49" s="261">
        <f t="shared" si="18"/>
        <v>85</v>
      </c>
      <c r="AP49" s="262">
        <f t="shared" si="19"/>
        <v>28.2</v>
      </c>
    </row>
    <row r="50" spans="1:42" s="123" customFormat="1" ht="18.75" customHeight="1">
      <c r="A50" s="117"/>
      <c r="B50" s="119" t="s">
        <v>10</v>
      </c>
      <c r="C50" s="264">
        <f t="shared" si="1"/>
        <v>66</v>
      </c>
      <c r="D50" s="265">
        <f t="shared" si="2"/>
        <v>27</v>
      </c>
      <c r="E50" s="265">
        <f t="shared" si="3"/>
        <v>39</v>
      </c>
      <c r="F50" s="265">
        <f t="shared" si="4"/>
        <v>19</v>
      </c>
      <c r="G50" s="125">
        <v>11</v>
      </c>
      <c r="H50" s="125">
        <v>8</v>
      </c>
      <c r="I50" s="265">
        <f t="shared" si="5"/>
        <v>19</v>
      </c>
      <c r="J50" s="125">
        <f t="shared" si="6"/>
        <v>6</v>
      </c>
      <c r="K50" s="125">
        <f t="shared" si="7"/>
        <v>13</v>
      </c>
      <c r="L50" s="265">
        <f t="shared" si="8"/>
        <v>19</v>
      </c>
      <c r="M50" s="125">
        <v>6</v>
      </c>
      <c r="N50" s="125">
        <v>13</v>
      </c>
      <c r="O50" s="265">
        <f t="shared" si="14"/>
        <v>0</v>
      </c>
      <c r="P50" s="125">
        <v>0</v>
      </c>
      <c r="Q50" s="125">
        <v>0</v>
      </c>
      <c r="R50" s="266">
        <f t="shared" si="9"/>
        <v>28</v>
      </c>
      <c r="S50" s="125">
        <f t="shared" si="10"/>
        <v>10</v>
      </c>
      <c r="T50" s="125">
        <f t="shared" si="11"/>
        <v>18</v>
      </c>
      <c r="U50" s="265">
        <f t="shared" si="12"/>
        <v>24</v>
      </c>
      <c r="V50" s="125">
        <v>9</v>
      </c>
      <c r="W50" s="125">
        <v>15</v>
      </c>
      <c r="X50" s="265">
        <f t="shared" si="15"/>
        <v>4</v>
      </c>
      <c r="Y50" s="125">
        <v>1</v>
      </c>
      <c r="Z50" s="125">
        <v>3</v>
      </c>
      <c r="AA50" s="265">
        <f t="shared" si="16"/>
        <v>0</v>
      </c>
      <c r="AB50" s="125">
        <v>0</v>
      </c>
      <c r="AC50" s="125">
        <v>0</v>
      </c>
      <c r="AD50" s="265">
        <f t="shared" si="13"/>
        <v>15</v>
      </c>
      <c r="AE50" s="125">
        <v>9</v>
      </c>
      <c r="AF50" s="125">
        <v>6</v>
      </c>
      <c r="AG50" s="125">
        <v>185</v>
      </c>
      <c r="AH50" s="206">
        <v>14</v>
      </c>
      <c r="AI50" s="116" t="s">
        <v>10</v>
      </c>
      <c r="AJ50" s="113"/>
      <c r="AL50" s="261">
        <v>107</v>
      </c>
      <c r="AM50" s="261"/>
      <c r="AN50" s="261"/>
      <c r="AO50" s="261">
        <f t="shared" si="18"/>
        <v>107</v>
      </c>
      <c r="AP50" s="262">
        <f t="shared" si="19"/>
        <v>14</v>
      </c>
    </row>
    <row r="51" spans="1:42" s="123" customFormat="1" ht="18.75" customHeight="1">
      <c r="A51" s="117"/>
      <c r="B51" s="119" t="s">
        <v>42</v>
      </c>
      <c r="C51" s="264">
        <f t="shared" si="1"/>
        <v>389</v>
      </c>
      <c r="D51" s="265">
        <f t="shared" si="2"/>
        <v>198</v>
      </c>
      <c r="E51" s="265">
        <f t="shared" si="3"/>
        <v>191</v>
      </c>
      <c r="F51" s="265">
        <f t="shared" si="4"/>
        <v>124</v>
      </c>
      <c r="G51" s="125">
        <v>70</v>
      </c>
      <c r="H51" s="125">
        <v>54</v>
      </c>
      <c r="I51" s="265">
        <f t="shared" si="5"/>
        <v>139</v>
      </c>
      <c r="J51" s="125">
        <f t="shared" si="6"/>
        <v>63</v>
      </c>
      <c r="K51" s="125">
        <f t="shared" si="7"/>
        <v>76</v>
      </c>
      <c r="L51" s="265">
        <f t="shared" si="8"/>
        <v>132</v>
      </c>
      <c r="M51" s="125">
        <v>59</v>
      </c>
      <c r="N51" s="125">
        <v>73</v>
      </c>
      <c r="O51" s="265">
        <f t="shared" si="14"/>
        <v>7</v>
      </c>
      <c r="P51" s="125">
        <v>4</v>
      </c>
      <c r="Q51" s="125">
        <v>3</v>
      </c>
      <c r="R51" s="266">
        <f t="shared" si="9"/>
        <v>126</v>
      </c>
      <c r="S51" s="125">
        <f t="shared" si="10"/>
        <v>65</v>
      </c>
      <c r="T51" s="125">
        <f t="shared" si="11"/>
        <v>61</v>
      </c>
      <c r="U51" s="265">
        <f t="shared" si="12"/>
        <v>112</v>
      </c>
      <c r="V51" s="125">
        <v>63</v>
      </c>
      <c r="W51" s="125">
        <v>49</v>
      </c>
      <c r="X51" s="265">
        <f t="shared" si="15"/>
        <v>10</v>
      </c>
      <c r="Y51" s="125">
        <v>2</v>
      </c>
      <c r="Z51" s="125">
        <v>8</v>
      </c>
      <c r="AA51" s="265">
        <f t="shared" si="16"/>
        <v>4</v>
      </c>
      <c r="AB51" s="125">
        <v>0</v>
      </c>
      <c r="AC51" s="125">
        <v>4</v>
      </c>
      <c r="AD51" s="265">
        <f t="shared" si="13"/>
        <v>245</v>
      </c>
      <c r="AE51" s="125">
        <v>121</v>
      </c>
      <c r="AF51" s="125">
        <v>124</v>
      </c>
      <c r="AG51" s="125">
        <v>575</v>
      </c>
      <c r="AH51" s="206">
        <v>73.599999999999994</v>
      </c>
      <c r="AI51" s="116" t="s">
        <v>42</v>
      </c>
      <c r="AJ51" s="113"/>
      <c r="AL51" s="261">
        <v>326</v>
      </c>
      <c r="AM51" s="261"/>
      <c r="AN51" s="261">
        <v>7</v>
      </c>
      <c r="AO51" s="261">
        <f t="shared" si="18"/>
        <v>333</v>
      </c>
      <c r="AP51" s="262">
        <f t="shared" si="19"/>
        <v>73.599999999999994</v>
      </c>
    </row>
    <row r="52" spans="1:42" s="120" customFormat="1" ht="21.75" customHeight="1">
      <c r="A52" s="352" t="s">
        <v>119</v>
      </c>
      <c r="B52" s="374"/>
      <c r="C52" s="256">
        <f t="shared" si="1"/>
        <v>70</v>
      </c>
      <c r="D52" s="257">
        <f t="shared" si="2"/>
        <v>32</v>
      </c>
      <c r="E52" s="257">
        <f t="shared" si="3"/>
        <v>38</v>
      </c>
      <c r="F52" s="257">
        <f t="shared" si="4"/>
        <v>18</v>
      </c>
      <c r="G52" s="257">
        <f>SUM(G53:G55)</f>
        <v>13</v>
      </c>
      <c r="H52" s="257">
        <f>SUM(H53:H55)</f>
        <v>5</v>
      </c>
      <c r="I52" s="257">
        <f t="shared" si="5"/>
        <v>28</v>
      </c>
      <c r="J52" s="257">
        <f t="shared" si="6"/>
        <v>10</v>
      </c>
      <c r="K52" s="257">
        <f t="shared" si="7"/>
        <v>18</v>
      </c>
      <c r="L52" s="257">
        <f t="shared" si="8"/>
        <v>23</v>
      </c>
      <c r="M52" s="257">
        <f>SUM(M53:M55)</f>
        <v>9</v>
      </c>
      <c r="N52" s="257">
        <f>SUM(N53:N55)</f>
        <v>14</v>
      </c>
      <c r="O52" s="257">
        <f t="shared" si="14"/>
        <v>5</v>
      </c>
      <c r="P52" s="257">
        <f>SUM(P53:P55)</f>
        <v>1</v>
      </c>
      <c r="Q52" s="257">
        <f>SUM(Q53:Q55)</f>
        <v>4</v>
      </c>
      <c r="R52" s="260">
        <f t="shared" si="9"/>
        <v>24</v>
      </c>
      <c r="S52" s="257">
        <f t="shared" si="10"/>
        <v>9</v>
      </c>
      <c r="T52" s="257">
        <f t="shared" si="11"/>
        <v>15</v>
      </c>
      <c r="U52" s="257">
        <f t="shared" si="12"/>
        <v>18</v>
      </c>
      <c r="V52" s="257">
        <f>SUM(V53:V55)</f>
        <v>6</v>
      </c>
      <c r="W52" s="257">
        <f>SUM(W53:W55)</f>
        <v>12</v>
      </c>
      <c r="X52" s="257">
        <f t="shared" si="15"/>
        <v>6</v>
      </c>
      <c r="Y52" s="257">
        <f>SUM(Y53:Y55)</f>
        <v>3</v>
      </c>
      <c r="Z52" s="257">
        <f>SUM(Z53:Z55)</f>
        <v>3</v>
      </c>
      <c r="AA52" s="257">
        <f t="shared" si="16"/>
        <v>0</v>
      </c>
      <c r="AB52" s="257">
        <f>SUM(AB53:AB55)</f>
        <v>0</v>
      </c>
      <c r="AC52" s="257">
        <f>SUM(AC53:AC55)</f>
        <v>0</v>
      </c>
      <c r="AD52" s="257">
        <f t="shared" si="13"/>
        <v>23</v>
      </c>
      <c r="AE52" s="257">
        <f>SUM(AE53:AE55)</f>
        <v>12</v>
      </c>
      <c r="AF52" s="257">
        <f>SUM(AF53:AF55)</f>
        <v>11</v>
      </c>
      <c r="AG52" s="257">
        <f>SUM(AG53:AG55)</f>
        <v>150</v>
      </c>
      <c r="AH52" s="205">
        <v>7</v>
      </c>
      <c r="AI52" s="354" t="s">
        <v>119</v>
      </c>
      <c r="AJ52" s="384"/>
      <c r="AL52" s="261">
        <f>SUM(AL53:AL55)</f>
        <v>330</v>
      </c>
      <c r="AM52" s="261"/>
      <c r="AN52" s="261"/>
      <c r="AO52" s="261">
        <f t="shared" si="18"/>
        <v>330</v>
      </c>
      <c r="AP52" s="262">
        <f t="shared" si="19"/>
        <v>7</v>
      </c>
    </row>
    <row r="53" spans="1:42" s="123" customFormat="1" ht="18.75" customHeight="1">
      <c r="A53" s="117"/>
      <c r="B53" s="119" t="s">
        <v>43</v>
      </c>
      <c r="C53" s="264">
        <f t="shared" si="1"/>
        <v>70</v>
      </c>
      <c r="D53" s="265">
        <f t="shared" si="2"/>
        <v>32</v>
      </c>
      <c r="E53" s="265">
        <f t="shared" si="3"/>
        <v>38</v>
      </c>
      <c r="F53" s="265">
        <f t="shared" si="4"/>
        <v>18</v>
      </c>
      <c r="G53" s="125">
        <v>13</v>
      </c>
      <c r="H53" s="125">
        <v>5</v>
      </c>
      <c r="I53" s="265">
        <f t="shared" si="5"/>
        <v>28</v>
      </c>
      <c r="J53" s="125">
        <f t="shared" si="6"/>
        <v>10</v>
      </c>
      <c r="K53" s="125">
        <f t="shared" si="7"/>
        <v>18</v>
      </c>
      <c r="L53" s="265">
        <f t="shared" si="8"/>
        <v>23</v>
      </c>
      <c r="M53" s="125">
        <v>9</v>
      </c>
      <c r="N53" s="125">
        <v>14</v>
      </c>
      <c r="O53" s="265">
        <f t="shared" si="14"/>
        <v>5</v>
      </c>
      <c r="P53" s="125">
        <v>1</v>
      </c>
      <c r="Q53" s="125">
        <v>4</v>
      </c>
      <c r="R53" s="266">
        <f t="shared" si="9"/>
        <v>24</v>
      </c>
      <c r="S53" s="125">
        <f t="shared" si="10"/>
        <v>9</v>
      </c>
      <c r="T53" s="125">
        <f t="shared" si="11"/>
        <v>15</v>
      </c>
      <c r="U53" s="265">
        <f t="shared" si="12"/>
        <v>18</v>
      </c>
      <c r="V53" s="125">
        <v>6</v>
      </c>
      <c r="W53" s="125">
        <v>12</v>
      </c>
      <c r="X53" s="265">
        <f t="shared" si="15"/>
        <v>6</v>
      </c>
      <c r="Y53" s="125">
        <v>3</v>
      </c>
      <c r="Z53" s="125">
        <v>3</v>
      </c>
      <c r="AA53" s="265">
        <f t="shared" si="16"/>
        <v>0</v>
      </c>
      <c r="AB53" s="125">
        <v>0</v>
      </c>
      <c r="AC53" s="125">
        <v>0</v>
      </c>
      <c r="AD53" s="265">
        <f t="shared" si="13"/>
        <v>23</v>
      </c>
      <c r="AE53" s="125">
        <v>12</v>
      </c>
      <c r="AF53" s="125">
        <v>11</v>
      </c>
      <c r="AG53" s="125">
        <v>150</v>
      </c>
      <c r="AH53" s="206">
        <v>10</v>
      </c>
      <c r="AI53" s="116" t="s">
        <v>43</v>
      </c>
      <c r="AJ53" s="113"/>
      <c r="AL53" s="261">
        <v>229</v>
      </c>
      <c r="AM53" s="261"/>
      <c r="AN53" s="261"/>
      <c r="AO53" s="261">
        <f t="shared" si="18"/>
        <v>229</v>
      </c>
      <c r="AP53" s="262">
        <f t="shared" si="19"/>
        <v>10</v>
      </c>
    </row>
    <row r="54" spans="1:42" s="123" customFormat="1" ht="18.75" customHeight="1">
      <c r="A54" s="117"/>
      <c r="B54" s="119" t="s">
        <v>44</v>
      </c>
      <c r="C54" s="264">
        <f t="shared" si="1"/>
        <v>0</v>
      </c>
      <c r="D54" s="265">
        <f t="shared" si="2"/>
        <v>0</v>
      </c>
      <c r="E54" s="265">
        <f t="shared" si="3"/>
        <v>0</v>
      </c>
      <c r="F54" s="265">
        <f t="shared" si="4"/>
        <v>0</v>
      </c>
      <c r="G54" s="125">
        <v>0</v>
      </c>
      <c r="H54" s="125">
        <v>0</v>
      </c>
      <c r="I54" s="265">
        <f t="shared" si="5"/>
        <v>0</v>
      </c>
      <c r="J54" s="125">
        <f t="shared" si="6"/>
        <v>0</v>
      </c>
      <c r="K54" s="125">
        <f t="shared" si="7"/>
        <v>0</v>
      </c>
      <c r="L54" s="265">
        <f t="shared" si="8"/>
        <v>0</v>
      </c>
      <c r="M54" s="125">
        <v>0</v>
      </c>
      <c r="N54" s="125">
        <v>0</v>
      </c>
      <c r="O54" s="265">
        <f t="shared" si="14"/>
        <v>0</v>
      </c>
      <c r="P54" s="125">
        <v>0</v>
      </c>
      <c r="Q54" s="125">
        <v>0</v>
      </c>
      <c r="R54" s="266">
        <f t="shared" si="9"/>
        <v>0</v>
      </c>
      <c r="S54" s="125">
        <f t="shared" si="10"/>
        <v>0</v>
      </c>
      <c r="T54" s="125">
        <f t="shared" si="11"/>
        <v>0</v>
      </c>
      <c r="U54" s="265">
        <f t="shared" si="12"/>
        <v>0</v>
      </c>
      <c r="V54" s="125">
        <v>0</v>
      </c>
      <c r="W54" s="125">
        <v>0</v>
      </c>
      <c r="X54" s="265">
        <f t="shared" si="15"/>
        <v>0</v>
      </c>
      <c r="Y54" s="125">
        <v>0</v>
      </c>
      <c r="Z54" s="125">
        <v>0</v>
      </c>
      <c r="AA54" s="265">
        <f t="shared" si="16"/>
        <v>0</v>
      </c>
      <c r="AB54" s="125">
        <v>0</v>
      </c>
      <c r="AC54" s="125">
        <v>0</v>
      </c>
      <c r="AD54" s="265">
        <f t="shared" si="13"/>
        <v>0</v>
      </c>
      <c r="AE54" s="125">
        <v>0</v>
      </c>
      <c r="AF54" s="125">
        <v>0</v>
      </c>
      <c r="AG54" s="125">
        <v>0</v>
      </c>
      <c r="AH54" s="125">
        <v>0</v>
      </c>
      <c r="AI54" s="116" t="s">
        <v>44</v>
      </c>
      <c r="AJ54" s="113"/>
      <c r="AL54" s="261">
        <v>44</v>
      </c>
      <c r="AM54" s="261"/>
      <c r="AN54" s="261"/>
      <c r="AO54" s="261">
        <f t="shared" si="18"/>
        <v>44</v>
      </c>
      <c r="AP54" s="262">
        <f t="shared" si="19"/>
        <v>0</v>
      </c>
    </row>
    <row r="55" spans="1:42" s="123" customFormat="1" ht="18.75" customHeight="1">
      <c r="A55" s="117"/>
      <c r="B55" s="119" t="s">
        <v>45</v>
      </c>
      <c r="C55" s="264">
        <f t="shared" si="1"/>
        <v>0</v>
      </c>
      <c r="D55" s="265">
        <f t="shared" si="2"/>
        <v>0</v>
      </c>
      <c r="E55" s="265">
        <f t="shared" si="3"/>
        <v>0</v>
      </c>
      <c r="F55" s="265">
        <f t="shared" si="4"/>
        <v>0</v>
      </c>
      <c r="G55" s="125">
        <v>0</v>
      </c>
      <c r="H55" s="125">
        <v>0</v>
      </c>
      <c r="I55" s="265">
        <f t="shared" si="5"/>
        <v>0</v>
      </c>
      <c r="J55" s="125">
        <f t="shared" si="6"/>
        <v>0</v>
      </c>
      <c r="K55" s="125">
        <f t="shared" si="7"/>
        <v>0</v>
      </c>
      <c r="L55" s="265">
        <f t="shared" si="8"/>
        <v>0</v>
      </c>
      <c r="M55" s="125">
        <v>0</v>
      </c>
      <c r="N55" s="125">
        <v>0</v>
      </c>
      <c r="O55" s="265">
        <f t="shared" si="14"/>
        <v>0</v>
      </c>
      <c r="P55" s="125">
        <v>0</v>
      </c>
      <c r="Q55" s="125">
        <v>0</v>
      </c>
      <c r="R55" s="266">
        <f t="shared" si="9"/>
        <v>0</v>
      </c>
      <c r="S55" s="125">
        <f t="shared" si="10"/>
        <v>0</v>
      </c>
      <c r="T55" s="125">
        <f t="shared" si="11"/>
        <v>0</v>
      </c>
      <c r="U55" s="265">
        <f t="shared" si="12"/>
        <v>0</v>
      </c>
      <c r="V55" s="125">
        <v>0</v>
      </c>
      <c r="W55" s="125">
        <v>0</v>
      </c>
      <c r="X55" s="265">
        <f t="shared" si="15"/>
        <v>0</v>
      </c>
      <c r="Y55" s="125">
        <v>0</v>
      </c>
      <c r="Z55" s="125">
        <v>0</v>
      </c>
      <c r="AA55" s="265">
        <f t="shared" si="16"/>
        <v>0</v>
      </c>
      <c r="AB55" s="125">
        <v>0</v>
      </c>
      <c r="AC55" s="125">
        <v>0</v>
      </c>
      <c r="AD55" s="265">
        <f t="shared" si="13"/>
        <v>0</v>
      </c>
      <c r="AE55" s="125">
        <v>0</v>
      </c>
      <c r="AF55" s="125">
        <v>0</v>
      </c>
      <c r="AG55" s="125">
        <v>0</v>
      </c>
      <c r="AH55" s="125">
        <v>0</v>
      </c>
      <c r="AI55" s="116" t="s">
        <v>45</v>
      </c>
      <c r="AJ55" s="113"/>
      <c r="AL55" s="261">
        <v>57</v>
      </c>
      <c r="AM55" s="261"/>
      <c r="AN55" s="261"/>
      <c r="AO55" s="261">
        <f t="shared" si="18"/>
        <v>57</v>
      </c>
      <c r="AP55" s="262">
        <f t="shared" si="19"/>
        <v>0</v>
      </c>
    </row>
    <row r="56" spans="1:42" s="121" customFormat="1" ht="21" customHeight="1">
      <c r="A56" s="352" t="s">
        <v>120</v>
      </c>
      <c r="B56" s="374"/>
      <c r="C56" s="256">
        <f t="shared" si="1"/>
        <v>107</v>
      </c>
      <c r="D56" s="257">
        <f t="shared" si="2"/>
        <v>52</v>
      </c>
      <c r="E56" s="257">
        <f t="shared" si="3"/>
        <v>55</v>
      </c>
      <c r="F56" s="257">
        <f t="shared" si="4"/>
        <v>30</v>
      </c>
      <c r="G56" s="257">
        <f t="shared" ref="G56:AG56" si="25">SUM(G57:G58)</f>
        <v>18</v>
      </c>
      <c r="H56" s="257">
        <f t="shared" si="25"/>
        <v>12</v>
      </c>
      <c r="I56" s="257">
        <f t="shared" si="5"/>
        <v>40</v>
      </c>
      <c r="J56" s="257">
        <f t="shared" si="6"/>
        <v>19</v>
      </c>
      <c r="K56" s="257">
        <f t="shared" si="7"/>
        <v>21</v>
      </c>
      <c r="L56" s="257">
        <f t="shared" si="8"/>
        <v>39</v>
      </c>
      <c r="M56" s="257">
        <f t="shared" si="25"/>
        <v>19</v>
      </c>
      <c r="N56" s="257">
        <f t="shared" si="25"/>
        <v>20</v>
      </c>
      <c r="O56" s="257">
        <f t="shared" si="14"/>
        <v>1</v>
      </c>
      <c r="P56" s="257">
        <f t="shared" si="25"/>
        <v>0</v>
      </c>
      <c r="Q56" s="257">
        <f t="shared" si="25"/>
        <v>1</v>
      </c>
      <c r="R56" s="260">
        <f t="shared" si="9"/>
        <v>37</v>
      </c>
      <c r="S56" s="257">
        <f t="shared" si="10"/>
        <v>15</v>
      </c>
      <c r="T56" s="257">
        <f t="shared" si="11"/>
        <v>22</v>
      </c>
      <c r="U56" s="257">
        <f t="shared" si="12"/>
        <v>34</v>
      </c>
      <c r="V56" s="257">
        <f t="shared" si="25"/>
        <v>14</v>
      </c>
      <c r="W56" s="257">
        <f t="shared" si="25"/>
        <v>20</v>
      </c>
      <c r="X56" s="257">
        <f t="shared" si="15"/>
        <v>2</v>
      </c>
      <c r="Y56" s="257">
        <f t="shared" si="25"/>
        <v>1</v>
      </c>
      <c r="Z56" s="257">
        <f t="shared" si="25"/>
        <v>1</v>
      </c>
      <c r="AA56" s="257">
        <f t="shared" si="16"/>
        <v>1</v>
      </c>
      <c r="AB56" s="257">
        <f t="shared" si="25"/>
        <v>0</v>
      </c>
      <c r="AC56" s="257">
        <f t="shared" si="25"/>
        <v>1</v>
      </c>
      <c r="AD56" s="257">
        <f t="shared" si="13"/>
        <v>151</v>
      </c>
      <c r="AE56" s="257">
        <f t="shared" si="25"/>
        <v>79</v>
      </c>
      <c r="AF56" s="257">
        <f t="shared" si="25"/>
        <v>72</v>
      </c>
      <c r="AG56" s="257">
        <f t="shared" si="25"/>
        <v>180</v>
      </c>
      <c r="AH56" s="205">
        <v>86.8</v>
      </c>
      <c r="AI56" s="354" t="s">
        <v>120</v>
      </c>
      <c r="AJ56" s="384"/>
      <c r="AL56" s="267">
        <f>SUM(AL57:AL58)</f>
        <v>134</v>
      </c>
      <c r="AM56" s="267">
        <f>SUM(AM57:AM58)</f>
        <v>40</v>
      </c>
      <c r="AN56" s="267"/>
      <c r="AO56" s="261">
        <f t="shared" si="18"/>
        <v>174</v>
      </c>
      <c r="AP56" s="262">
        <f t="shared" si="19"/>
        <v>86.8</v>
      </c>
    </row>
    <row r="57" spans="1:42" s="123" customFormat="1" ht="18.75" customHeight="1">
      <c r="A57" s="117"/>
      <c r="B57" s="119" t="s">
        <v>46</v>
      </c>
      <c r="C57" s="264">
        <f t="shared" si="1"/>
        <v>0</v>
      </c>
      <c r="D57" s="265">
        <f t="shared" si="2"/>
        <v>0</v>
      </c>
      <c r="E57" s="265">
        <f t="shared" si="3"/>
        <v>0</v>
      </c>
      <c r="F57" s="265">
        <f t="shared" si="4"/>
        <v>0</v>
      </c>
      <c r="G57" s="125">
        <v>0</v>
      </c>
      <c r="H57" s="125">
        <v>0</v>
      </c>
      <c r="I57" s="265">
        <f t="shared" si="5"/>
        <v>0</v>
      </c>
      <c r="J57" s="125">
        <f t="shared" si="6"/>
        <v>0</v>
      </c>
      <c r="K57" s="125">
        <f t="shared" si="7"/>
        <v>0</v>
      </c>
      <c r="L57" s="265">
        <f t="shared" si="8"/>
        <v>0</v>
      </c>
      <c r="M57" s="125">
        <v>0</v>
      </c>
      <c r="N57" s="125">
        <v>0</v>
      </c>
      <c r="O57" s="265">
        <f t="shared" si="14"/>
        <v>0</v>
      </c>
      <c r="P57" s="125">
        <v>0</v>
      </c>
      <c r="Q57" s="125">
        <v>0</v>
      </c>
      <c r="R57" s="266">
        <f t="shared" si="9"/>
        <v>0</v>
      </c>
      <c r="S57" s="125">
        <f t="shared" si="10"/>
        <v>0</v>
      </c>
      <c r="T57" s="125">
        <f t="shared" si="11"/>
        <v>0</v>
      </c>
      <c r="U57" s="265">
        <f t="shared" si="12"/>
        <v>0</v>
      </c>
      <c r="V57" s="125">
        <v>0</v>
      </c>
      <c r="W57" s="125">
        <v>0</v>
      </c>
      <c r="X57" s="265">
        <f t="shared" si="15"/>
        <v>0</v>
      </c>
      <c r="Y57" s="125">
        <v>0</v>
      </c>
      <c r="Z57" s="125">
        <v>0</v>
      </c>
      <c r="AA57" s="265">
        <f t="shared" si="16"/>
        <v>0</v>
      </c>
      <c r="AB57" s="125">
        <v>0</v>
      </c>
      <c r="AC57" s="125">
        <v>0</v>
      </c>
      <c r="AD57" s="265">
        <f t="shared" si="13"/>
        <v>105</v>
      </c>
      <c r="AE57" s="125">
        <v>55</v>
      </c>
      <c r="AF57" s="125">
        <v>50</v>
      </c>
      <c r="AG57" s="125">
        <v>0</v>
      </c>
      <c r="AH57" s="206">
        <v>262.5</v>
      </c>
      <c r="AI57" s="116" t="s">
        <v>46</v>
      </c>
      <c r="AJ57" s="113"/>
      <c r="AL57" s="261">
        <v>0</v>
      </c>
      <c r="AM57" s="261">
        <v>40</v>
      </c>
      <c r="AN57" s="261"/>
      <c r="AO57" s="261">
        <f t="shared" si="18"/>
        <v>40</v>
      </c>
      <c r="AP57" s="262">
        <f t="shared" si="19"/>
        <v>262.5</v>
      </c>
    </row>
    <row r="58" spans="1:42" s="124" customFormat="1" ht="18.75" customHeight="1">
      <c r="A58" s="117"/>
      <c r="B58" s="119" t="s">
        <v>53</v>
      </c>
      <c r="C58" s="264">
        <f t="shared" si="1"/>
        <v>107</v>
      </c>
      <c r="D58" s="265">
        <f t="shared" si="2"/>
        <v>52</v>
      </c>
      <c r="E58" s="265">
        <f t="shared" si="3"/>
        <v>55</v>
      </c>
      <c r="F58" s="265">
        <f t="shared" si="4"/>
        <v>30</v>
      </c>
      <c r="G58" s="125">
        <v>18</v>
      </c>
      <c r="H58" s="125">
        <v>12</v>
      </c>
      <c r="I58" s="265">
        <f t="shared" si="5"/>
        <v>40</v>
      </c>
      <c r="J58" s="125">
        <f t="shared" si="6"/>
        <v>19</v>
      </c>
      <c r="K58" s="125">
        <f t="shared" si="7"/>
        <v>21</v>
      </c>
      <c r="L58" s="265">
        <f t="shared" si="8"/>
        <v>39</v>
      </c>
      <c r="M58" s="125">
        <v>19</v>
      </c>
      <c r="N58" s="125">
        <v>20</v>
      </c>
      <c r="O58" s="265">
        <f t="shared" si="14"/>
        <v>1</v>
      </c>
      <c r="P58" s="125">
        <v>0</v>
      </c>
      <c r="Q58" s="125">
        <v>1</v>
      </c>
      <c r="R58" s="266">
        <f t="shared" si="9"/>
        <v>37</v>
      </c>
      <c r="S58" s="125">
        <f t="shared" si="10"/>
        <v>15</v>
      </c>
      <c r="T58" s="125">
        <f t="shared" si="11"/>
        <v>22</v>
      </c>
      <c r="U58" s="265">
        <f t="shared" si="12"/>
        <v>34</v>
      </c>
      <c r="V58" s="125">
        <v>14</v>
      </c>
      <c r="W58" s="125">
        <v>20</v>
      </c>
      <c r="X58" s="265">
        <f t="shared" si="15"/>
        <v>2</v>
      </c>
      <c r="Y58" s="125">
        <v>1</v>
      </c>
      <c r="Z58" s="125">
        <v>1</v>
      </c>
      <c r="AA58" s="265">
        <f t="shared" si="16"/>
        <v>1</v>
      </c>
      <c r="AB58" s="125">
        <v>0</v>
      </c>
      <c r="AC58" s="125">
        <v>1</v>
      </c>
      <c r="AD58" s="265">
        <f t="shared" si="13"/>
        <v>46</v>
      </c>
      <c r="AE58" s="125">
        <v>24</v>
      </c>
      <c r="AF58" s="125">
        <v>22</v>
      </c>
      <c r="AG58" s="125">
        <v>180</v>
      </c>
      <c r="AH58" s="206">
        <v>34.299999999999997</v>
      </c>
      <c r="AI58" s="116" t="s">
        <v>53</v>
      </c>
      <c r="AJ58" s="113"/>
      <c r="AL58" s="267">
        <v>134</v>
      </c>
      <c r="AM58" s="267"/>
      <c r="AN58" s="267"/>
      <c r="AO58" s="261">
        <f t="shared" si="18"/>
        <v>134</v>
      </c>
      <c r="AP58" s="262">
        <f t="shared" si="19"/>
        <v>34.299999999999997</v>
      </c>
    </row>
    <row r="59" spans="1:42" s="120" customFormat="1" ht="21" customHeight="1">
      <c r="A59" s="352" t="s">
        <v>121</v>
      </c>
      <c r="B59" s="353"/>
      <c r="C59" s="256">
        <f t="shared" si="1"/>
        <v>335</v>
      </c>
      <c r="D59" s="257">
        <f t="shared" si="2"/>
        <v>151</v>
      </c>
      <c r="E59" s="257">
        <f t="shared" si="3"/>
        <v>184</v>
      </c>
      <c r="F59" s="257">
        <f t="shared" si="4"/>
        <v>88</v>
      </c>
      <c r="G59" s="257">
        <f t="shared" ref="G59:AG59" si="26">SUM(G60:G61)</f>
        <v>43</v>
      </c>
      <c r="H59" s="257">
        <f t="shared" si="26"/>
        <v>45</v>
      </c>
      <c r="I59" s="257">
        <f t="shared" si="5"/>
        <v>110</v>
      </c>
      <c r="J59" s="257">
        <f t="shared" si="6"/>
        <v>49</v>
      </c>
      <c r="K59" s="257">
        <f t="shared" si="7"/>
        <v>61</v>
      </c>
      <c r="L59" s="257">
        <f t="shared" si="8"/>
        <v>106</v>
      </c>
      <c r="M59" s="257">
        <f t="shared" si="26"/>
        <v>47</v>
      </c>
      <c r="N59" s="257">
        <f t="shared" si="26"/>
        <v>59</v>
      </c>
      <c r="O59" s="257">
        <f t="shared" si="14"/>
        <v>4</v>
      </c>
      <c r="P59" s="257">
        <f t="shared" si="26"/>
        <v>2</v>
      </c>
      <c r="Q59" s="257">
        <f t="shared" si="26"/>
        <v>2</v>
      </c>
      <c r="R59" s="260">
        <f t="shared" si="9"/>
        <v>137</v>
      </c>
      <c r="S59" s="257">
        <f t="shared" si="10"/>
        <v>59</v>
      </c>
      <c r="T59" s="257">
        <f t="shared" si="11"/>
        <v>78</v>
      </c>
      <c r="U59" s="257">
        <f t="shared" si="12"/>
        <v>122</v>
      </c>
      <c r="V59" s="257">
        <f t="shared" si="26"/>
        <v>51</v>
      </c>
      <c r="W59" s="257">
        <f t="shared" si="26"/>
        <v>71</v>
      </c>
      <c r="X59" s="257">
        <f t="shared" si="15"/>
        <v>11</v>
      </c>
      <c r="Y59" s="257">
        <f t="shared" si="26"/>
        <v>6</v>
      </c>
      <c r="Z59" s="257">
        <f t="shared" si="26"/>
        <v>5</v>
      </c>
      <c r="AA59" s="257">
        <f t="shared" si="16"/>
        <v>4</v>
      </c>
      <c r="AB59" s="257">
        <f t="shared" si="26"/>
        <v>2</v>
      </c>
      <c r="AC59" s="257">
        <f t="shared" si="26"/>
        <v>2</v>
      </c>
      <c r="AD59" s="257">
        <f t="shared" si="13"/>
        <v>172</v>
      </c>
      <c r="AE59" s="257">
        <f t="shared" si="26"/>
        <v>85</v>
      </c>
      <c r="AF59" s="257">
        <f t="shared" si="26"/>
        <v>87</v>
      </c>
      <c r="AG59" s="257">
        <f t="shared" si="26"/>
        <v>1090</v>
      </c>
      <c r="AH59" s="205">
        <v>71.7</v>
      </c>
      <c r="AI59" s="354" t="s">
        <v>121</v>
      </c>
      <c r="AJ59" s="355"/>
      <c r="AL59" s="261">
        <f>SUM(AL60:AL61)</f>
        <v>240</v>
      </c>
      <c r="AM59" s="261"/>
      <c r="AN59" s="261"/>
      <c r="AO59" s="261">
        <f t="shared" si="18"/>
        <v>240</v>
      </c>
      <c r="AP59" s="262">
        <f t="shared" si="19"/>
        <v>71.7</v>
      </c>
    </row>
    <row r="60" spans="1:42" s="123" customFormat="1" ht="18.75" customHeight="1">
      <c r="A60" s="118"/>
      <c r="B60" s="119" t="s">
        <v>47</v>
      </c>
      <c r="C60" s="264">
        <f t="shared" si="1"/>
        <v>116</v>
      </c>
      <c r="D60" s="265">
        <f t="shared" si="2"/>
        <v>53</v>
      </c>
      <c r="E60" s="265">
        <f t="shared" si="3"/>
        <v>63</v>
      </c>
      <c r="F60" s="265">
        <f t="shared" si="4"/>
        <v>24</v>
      </c>
      <c r="G60" s="125">
        <v>15</v>
      </c>
      <c r="H60" s="125">
        <v>9</v>
      </c>
      <c r="I60" s="265">
        <f t="shared" si="5"/>
        <v>37</v>
      </c>
      <c r="J60" s="125">
        <f t="shared" si="6"/>
        <v>16</v>
      </c>
      <c r="K60" s="125">
        <f t="shared" si="7"/>
        <v>21</v>
      </c>
      <c r="L60" s="265">
        <f t="shared" si="8"/>
        <v>35</v>
      </c>
      <c r="M60" s="125">
        <v>15</v>
      </c>
      <c r="N60" s="125">
        <v>20</v>
      </c>
      <c r="O60" s="265">
        <f t="shared" si="14"/>
        <v>2</v>
      </c>
      <c r="P60" s="125">
        <v>1</v>
      </c>
      <c r="Q60" s="125">
        <v>1</v>
      </c>
      <c r="R60" s="266">
        <f t="shared" si="9"/>
        <v>55</v>
      </c>
      <c r="S60" s="125">
        <f t="shared" si="10"/>
        <v>22</v>
      </c>
      <c r="T60" s="125">
        <f t="shared" si="11"/>
        <v>33</v>
      </c>
      <c r="U60" s="265">
        <f t="shared" si="12"/>
        <v>47</v>
      </c>
      <c r="V60" s="125">
        <v>19</v>
      </c>
      <c r="W60" s="125">
        <v>28</v>
      </c>
      <c r="X60" s="265">
        <f t="shared" si="15"/>
        <v>6</v>
      </c>
      <c r="Y60" s="125">
        <v>2</v>
      </c>
      <c r="Z60" s="125">
        <v>4</v>
      </c>
      <c r="AA60" s="265">
        <f t="shared" si="16"/>
        <v>2</v>
      </c>
      <c r="AB60" s="125">
        <v>1</v>
      </c>
      <c r="AC60" s="125">
        <v>1</v>
      </c>
      <c r="AD60" s="265">
        <f t="shared" si="13"/>
        <v>69</v>
      </c>
      <c r="AE60" s="125">
        <v>36</v>
      </c>
      <c r="AF60" s="125">
        <v>33</v>
      </c>
      <c r="AG60" s="125">
        <v>530</v>
      </c>
      <c r="AH60" s="206">
        <v>89.6</v>
      </c>
      <c r="AI60" s="116" t="s">
        <v>47</v>
      </c>
      <c r="AJ60" s="113"/>
      <c r="AL60" s="261">
        <v>77</v>
      </c>
      <c r="AM60" s="261"/>
      <c r="AN60" s="261"/>
      <c r="AO60" s="261">
        <f t="shared" si="18"/>
        <v>77</v>
      </c>
      <c r="AP60" s="262">
        <f t="shared" si="19"/>
        <v>89.6</v>
      </c>
    </row>
    <row r="61" spans="1:42" s="123" customFormat="1" ht="18.75" customHeight="1">
      <c r="A61" s="118"/>
      <c r="B61" s="119" t="s">
        <v>106</v>
      </c>
      <c r="C61" s="264">
        <f t="shared" si="1"/>
        <v>219</v>
      </c>
      <c r="D61" s="265">
        <f t="shared" si="2"/>
        <v>98</v>
      </c>
      <c r="E61" s="265">
        <f t="shared" si="3"/>
        <v>121</v>
      </c>
      <c r="F61" s="265">
        <f t="shared" si="4"/>
        <v>64</v>
      </c>
      <c r="G61" s="125">
        <v>28</v>
      </c>
      <c r="H61" s="125">
        <v>36</v>
      </c>
      <c r="I61" s="265">
        <f t="shared" si="5"/>
        <v>73</v>
      </c>
      <c r="J61" s="125">
        <f t="shared" si="6"/>
        <v>33</v>
      </c>
      <c r="K61" s="125">
        <f t="shared" si="7"/>
        <v>40</v>
      </c>
      <c r="L61" s="265">
        <f t="shared" si="8"/>
        <v>71</v>
      </c>
      <c r="M61" s="125">
        <v>32</v>
      </c>
      <c r="N61" s="125">
        <v>39</v>
      </c>
      <c r="O61" s="265">
        <f t="shared" si="14"/>
        <v>2</v>
      </c>
      <c r="P61" s="125">
        <v>1</v>
      </c>
      <c r="Q61" s="125">
        <v>1</v>
      </c>
      <c r="R61" s="266">
        <f t="shared" si="9"/>
        <v>82</v>
      </c>
      <c r="S61" s="125">
        <f t="shared" si="10"/>
        <v>37</v>
      </c>
      <c r="T61" s="125">
        <f t="shared" si="11"/>
        <v>45</v>
      </c>
      <c r="U61" s="265">
        <f t="shared" si="12"/>
        <v>75</v>
      </c>
      <c r="V61" s="125">
        <v>32</v>
      </c>
      <c r="W61" s="125">
        <v>43</v>
      </c>
      <c r="X61" s="265">
        <f t="shared" si="15"/>
        <v>5</v>
      </c>
      <c r="Y61" s="125">
        <v>4</v>
      </c>
      <c r="Z61" s="125">
        <v>1</v>
      </c>
      <c r="AA61" s="265">
        <f t="shared" si="16"/>
        <v>2</v>
      </c>
      <c r="AB61" s="125">
        <v>1</v>
      </c>
      <c r="AC61" s="125">
        <v>1</v>
      </c>
      <c r="AD61" s="265">
        <f t="shared" si="13"/>
        <v>103</v>
      </c>
      <c r="AE61" s="125">
        <v>49</v>
      </c>
      <c r="AF61" s="125">
        <v>54</v>
      </c>
      <c r="AG61" s="125">
        <v>560</v>
      </c>
      <c r="AH61" s="206">
        <v>63.2</v>
      </c>
      <c r="AI61" s="116" t="s">
        <v>106</v>
      </c>
      <c r="AJ61" s="113"/>
      <c r="AL61" s="261">
        <v>163</v>
      </c>
      <c r="AM61" s="261"/>
      <c r="AN61" s="261"/>
      <c r="AO61" s="261">
        <f t="shared" si="18"/>
        <v>163</v>
      </c>
      <c r="AP61" s="262">
        <f t="shared" si="19"/>
        <v>63.2</v>
      </c>
    </row>
    <row r="62" spans="1:42" s="120" customFormat="1" ht="21" customHeight="1">
      <c r="A62" s="352" t="s">
        <v>122</v>
      </c>
      <c r="B62" s="374"/>
      <c r="C62" s="256">
        <f t="shared" si="1"/>
        <v>0</v>
      </c>
      <c r="D62" s="257">
        <f t="shared" si="2"/>
        <v>0</v>
      </c>
      <c r="E62" s="257">
        <f t="shared" si="3"/>
        <v>0</v>
      </c>
      <c r="F62" s="257">
        <f t="shared" si="4"/>
        <v>0</v>
      </c>
      <c r="G62" s="257">
        <f t="shared" ref="G62:AG62" si="27">G63</f>
        <v>0</v>
      </c>
      <c r="H62" s="257">
        <f t="shared" si="27"/>
        <v>0</v>
      </c>
      <c r="I62" s="257">
        <f t="shared" si="5"/>
        <v>0</v>
      </c>
      <c r="J62" s="257">
        <f t="shared" si="6"/>
        <v>0</v>
      </c>
      <c r="K62" s="257">
        <f t="shared" si="7"/>
        <v>0</v>
      </c>
      <c r="L62" s="257">
        <f t="shared" si="8"/>
        <v>0</v>
      </c>
      <c r="M62" s="257">
        <f t="shared" si="27"/>
        <v>0</v>
      </c>
      <c r="N62" s="257">
        <f t="shared" si="27"/>
        <v>0</v>
      </c>
      <c r="O62" s="257">
        <f t="shared" si="14"/>
        <v>0</v>
      </c>
      <c r="P62" s="257">
        <f t="shared" si="27"/>
        <v>0</v>
      </c>
      <c r="Q62" s="257">
        <f t="shared" si="27"/>
        <v>0</v>
      </c>
      <c r="R62" s="260">
        <f t="shared" si="9"/>
        <v>0</v>
      </c>
      <c r="S62" s="257">
        <f t="shared" si="10"/>
        <v>0</v>
      </c>
      <c r="T62" s="257">
        <f t="shared" si="11"/>
        <v>0</v>
      </c>
      <c r="U62" s="257">
        <f t="shared" si="12"/>
        <v>0</v>
      </c>
      <c r="V62" s="257">
        <f t="shared" si="27"/>
        <v>0</v>
      </c>
      <c r="W62" s="257">
        <f t="shared" si="27"/>
        <v>0</v>
      </c>
      <c r="X62" s="257">
        <f t="shared" si="15"/>
        <v>0</v>
      </c>
      <c r="Y62" s="257">
        <f t="shared" si="27"/>
        <v>0</v>
      </c>
      <c r="Z62" s="257">
        <f t="shared" si="27"/>
        <v>0</v>
      </c>
      <c r="AA62" s="257">
        <f t="shared" si="16"/>
        <v>0</v>
      </c>
      <c r="AB62" s="257">
        <f t="shared" si="27"/>
        <v>0</v>
      </c>
      <c r="AC62" s="257">
        <f t="shared" si="27"/>
        <v>0</v>
      </c>
      <c r="AD62" s="257">
        <f t="shared" si="13"/>
        <v>0</v>
      </c>
      <c r="AE62" s="257">
        <f t="shared" si="27"/>
        <v>0</v>
      </c>
      <c r="AF62" s="257">
        <f t="shared" si="27"/>
        <v>0</v>
      </c>
      <c r="AG62" s="257">
        <f t="shared" si="27"/>
        <v>0</v>
      </c>
      <c r="AH62" s="125">
        <v>0</v>
      </c>
      <c r="AI62" s="354" t="s">
        <v>122</v>
      </c>
      <c r="AJ62" s="384"/>
      <c r="AL62" s="261">
        <f>SUM(AL63)</f>
        <v>33</v>
      </c>
      <c r="AM62" s="261"/>
      <c r="AN62" s="261"/>
      <c r="AO62" s="261">
        <f t="shared" si="18"/>
        <v>33</v>
      </c>
      <c r="AP62" s="262">
        <f t="shared" si="19"/>
        <v>0</v>
      </c>
    </row>
    <row r="63" spans="1:42" s="123" customFormat="1" ht="18.75" customHeight="1">
      <c r="A63" s="118"/>
      <c r="B63" s="119" t="s">
        <v>48</v>
      </c>
      <c r="C63" s="264">
        <f t="shared" si="1"/>
        <v>0</v>
      </c>
      <c r="D63" s="265">
        <f t="shared" si="2"/>
        <v>0</v>
      </c>
      <c r="E63" s="265">
        <f t="shared" si="3"/>
        <v>0</v>
      </c>
      <c r="F63" s="265">
        <f t="shared" si="4"/>
        <v>0</v>
      </c>
      <c r="G63" s="125">
        <v>0</v>
      </c>
      <c r="H63" s="125">
        <v>0</v>
      </c>
      <c r="I63" s="265">
        <f t="shared" si="5"/>
        <v>0</v>
      </c>
      <c r="J63" s="125">
        <f t="shared" si="6"/>
        <v>0</v>
      </c>
      <c r="K63" s="125">
        <f t="shared" si="7"/>
        <v>0</v>
      </c>
      <c r="L63" s="265">
        <f t="shared" si="8"/>
        <v>0</v>
      </c>
      <c r="M63" s="125">
        <v>0</v>
      </c>
      <c r="N63" s="125">
        <v>0</v>
      </c>
      <c r="O63" s="265">
        <f t="shared" si="14"/>
        <v>0</v>
      </c>
      <c r="P63" s="125">
        <v>0</v>
      </c>
      <c r="Q63" s="125">
        <v>0</v>
      </c>
      <c r="R63" s="266">
        <f t="shared" si="9"/>
        <v>0</v>
      </c>
      <c r="S63" s="125">
        <f t="shared" si="10"/>
        <v>0</v>
      </c>
      <c r="T63" s="125">
        <f t="shared" si="11"/>
        <v>0</v>
      </c>
      <c r="U63" s="265">
        <f t="shared" si="12"/>
        <v>0</v>
      </c>
      <c r="V63" s="125">
        <v>0</v>
      </c>
      <c r="W63" s="125">
        <v>0</v>
      </c>
      <c r="X63" s="265">
        <f t="shared" si="15"/>
        <v>0</v>
      </c>
      <c r="Y63" s="125">
        <v>0</v>
      </c>
      <c r="Z63" s="125">
        <v>0</v>
      </c>
      <c r="AA63" s="265">
        <f t="shared" si="16"/>
        <v>0</v>
      </c>
      <c r="AB63" s="125">
        <v>0</v>
      </c>
      <c r="AC63" s="125">
        <v>0</v>
      </c>
      <c r="AD63" s="265">
        <f t="shared" si="13"/>
        <v>0</v>
      </c>
      <c r="AE63" s="125">
        <v>0</v>
      </c>
      <c r="AF63" s="125">
        <v>0</v>
      </c>
      <c r="AG63" s="125">
        <v>0</v>
      </c>
      <c r="AH63" s="125">
        <v>0</v>
      </c>
      <c r="AI63" s="116" t="s">
        <v>48</v>
      </c>
      <c r="AJ63" s="113"/>
      <c r="AL63" s="261">
        <v>33</v>
      </c>
      <c r="AM63" s="261"/>
      <c r="AN63" s="261"/>
      <c r="AO63" s="261">
        <f t="shared" si="18"/>
        <v>33</v>
      </c>
      <c r="AP63" s="262">
        <f t="shared" si="19"/>
        <v>0</v>
      </c>
    </row>
    <row r="64" spans="1:42" s="121" customFormat="1" ht="21" customHeight="1">
      <c r="A64" s="352" t="s">
        <v>123</v>
      </c>
      <c r="B64" s="353"/>
      <c r="C64" s="256">
        <f t="shared" si="1"/>
        <v>22</v>
      </c>
      <c r="D64" s="257">
        <f t="shared" si="2"/>
        <v>12</v>
      </c>
      <c r="E64" s="257">
        <f t="shared" si="3"/>
        <v>10</v>
      </c>
      <c r="F64" s="257">
        <f t="shared" si="4"/>
        <v>10</v>
      </c>
      <c r="G64" s="257">
        <f t="shared" ref="G64:AG64" si="28">G65</f>
        <v>4</v>
      </c>
      <c r="H64" s="257">
        <f t="shared" si="28"/>
        <v>6</v>
      </c>
      <c r="I64" s="257">
        <f t="shared" si="5"/>
        <v>4</v>
      </c>
      <c r="J64" s="257">
        <f t="shared" si="6"/>
        <v>3</v>
      </c>
      <c r="K64" s="257">
        <f t="shared" si="7"/>
        <v>1</v>
      </c>
      <c r="L64" s="257">
        <f t="shared" si="8"/>
        <v>4</v>
      </c>
      <c r="M64" s="257">
        <f t="shared" si="28"/>
        <v>3</v>
      </c>
      <c r="N64" s="257">
        <f t="shared" si="28"/>
        <v>1</v>
      </c>
      <c r="O64" s="257">
        <f t="shared" si="14"/>
        <v>0</v>
      </c>
      <c r="P64" s="257">
        <f t="shared" si="28"/>
        <v>0</v>
      </c>
      <c r="Q64" s="257">
        <f t="shared" si="28"/>
        <v>0</v>
      </c>
      <c r="R64" s="260">
        <f t="shared" si="9"/>
        <v>8</v>
      </c>
      <c r="S64" s="257">
        <f t="shared" si="10"/>
        <v>5</v>
      </c>
      <c r="T64" s="257">
        <f t="shared" si="11"/>
        <v>3</v>
      </c>
      <c r="U64" s="257">
        <f t="shared" si="12"/>
        <v>7</v>
      </c>
      <c r="V64" s="257">
        <f t="shared" si="28"/>
        <v>5</v>
      </c>
      <c r="W64" s="257">
        <f t="shared" si="28"/>
        <v>2</v>
      </c>
      <c r="X64" s="257">
        <f t="shared" si="15"/>
        <v>1</v>
      </c>
      <c r="Y64" s="257">
        <f t="shared" si="28"/>
        <v>0</v>
      </c>
      <c r="Z64" s="257">
        <f t="shared" si="28"/>
        <v>1</v>
      </c>
      <c r="AA64" s="257">
        <f t="shared" si="16"/>
        <v>0</v>
      </c>
      <c r="AB64" s="257">
        <f t="shared" si="28"/>
        <v>0</v>
      </c>
      <c r="AC64" s="257">
        <f t="shared" si="28"/>
        <v>0</v>
      </c>
      <c r="AD64" s="257">
        <f t="shared" si="13"/>
        <v>16</v>
      </c>
      <c r="AE64" s="257">
        <f t="shared" si="28"/>
        <v>10</v>
      </c>
      <c r="AF64" s="257">
        <f t="shared" si="28"/>
        <v>6</v>
      </c>
      <c r="AG64" s="257">
        <f t="shared" si="28"/>
        <v>120</v>
      </c>
      <c r="AH64" s="205">
        <v>22.2</v>
      </c>
      <c r="AI64" s="354" t="s">
        <v>123</v>
      </c>
      <c r="AJ64" s="355"/>
      <c r="AL64" s="267">
        <f>AL65</f>
        <v>72</v>
      </c>
      <c r="AM64" s="267"/>
      <c r="AN64" s="267"/>
      <c r="AO64" s="261">
        <f t="shared" si="18"/>
        <v>72</v>
      </c>
      <c r="AP64" s="262">
        <f t="shared" si="19"/>
        <v>22.2</v>
      </c>
    </row>
    <row r="65" spans="1:42" s="124" customFormat="1" ht="18.75" customHeight="1">
      <c r="A65" s="118"/>
      <c r="B65" s="119" t="s">
        <v>108</v>
      </c>
      <c r="C65" s="264">
        <f t="shared" si="1"/>
        <v>22</v>
      </c>
      <c r="D65" s="265">
        <f t="shared" si="2"/>
        <v>12</v>
      </c>
      <c r="E65" s="265">
        <f t="shared" si="3"/>
        <v>10</v>
      </c>
      <c r="F65" s="265">
        <f t="shared" si="4"/>
        <v>10</v>
      </c>
      <c r="G65" s="125">
        <v>4</v>
      </c>
      <c r="H65" s="125">
        <v>6</v>
      </c>
      <c r="I65" s="265">
        <f t="shared" si="5"/>
        <v>4</v>
      </c>
      <c r="J65" s="125">
        <f t="shared" si="6"/>
        <v>3</v>
      </c>
      <c r="K65" s="125">
        <f t="shared" si="7"/>
        <v>1</v>
      </c>
      <c r="L65" s="265">
        <f t="shared" si="8"/>
        <v>4</v>
      </c>
      <c r="M65" s="125">
        <v>3</v>
      </c>
      <c r="N65" s="125">
        <v>1</v>
      </c>
      <c r="O65" s="265">
        <f t="shared" si="14"/>
        <v>0</v>
      </c>
      <c r="P65" s="125">
        <v>0</v>
      </c>
      <c r="Q65" s="125">
        <v>0</v>
      </c>
      <c r="R65" s="266">
        <f t="shared" si="9"/>
        <v>8</v>
      </c>
      <c r="S65" s="125">
        <f t="shared" si="10"/>
        <v>5</v>
      </c>
      <c r="T65" s="125">
        <f t="shared" si="11"/>
        <v>3</v>
      </c>
      <c r="U65" s="265">
        <f t="shared" si="12"/>
        <v>7</v>
      </c>
      <c r="V65" s="125">
        <v>5</v>
      </c>
      <c r="W65" s="125">
        <v>2</v>
      </c>
      <c r="X65" s="265">
        <f t="shared" si="15"/>
        <v>1</v>
      </c>
      <c r="Y65" s="125">
        <v>0</v>
      </c>
      <c r="Z65" s="125">
        <v>1</v>
      </c>
      <c r="AA65" s="265">
        <f t="shared" si="16"/>
        <v>0</v>
      </c>
      <c r="AB65" s="125">
        <v>0</v>
      </c>
      <c r="AC65" s="125">
        <v>0</v>
      </c>
      <c r="AD65" s="265">
        <f t="shared" si="13"/>
        <v>16</v>
      </c>
      <c r="AE65" s="125">
        <v>10</v>
      </c>
      <c r="AF65" s="125">
        <v>6</v>
      </c>
      <c r="AG65" s="125">
        <v>120</v>
      </c>
      <c r="AH65" s="206">
        <v>22.2</v>
      </c>
      <c r="AI65" s="116" t="s">
        <v>108</v>
      </c>
      <c r="AJ65" s="113"/>
      <c r="AL65" s="267">
        <v>72</v>
      </c>
      <c r="AM65" s="267"/>
      <c r="AN65" s="267"/>
      <c r="AO65" s="261">
        <f t="shared" si="18"/>
        <v>72</v>
      </c>
      <c r="AP65" s="262">
        <f t="shared" si="19"/>
        <v>22.2</v>
      </c>
    </row>
    <row r="66" spans="1:42" s="1" customFormat="1" ht="18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07"/>
      <c r="AI66" s="15"/>
      <c r="AJ66" s="2"/>
      <c r="AL66" s="268"/>
      <c r="AM66" s="268"/>
      <c r="AN66" s="268"/>
      <c r="AO66" s="268"/>
      <c r="AP66" s="269"/>
    </row>
    <row r="67" spans="1:42" ht="11.65" customHeight="1">
      <c r="B67" s="57"/>
      <c r="C67" s="57"/>
      <c r="D67" s="57"/>
      <c r="E67" s="57"/>
    </row>
    <row r="68" spans="1:42" ht="11.65" customHeight="1">
      <c r="B68" s="57"/>
      <c r="C68" s="57"/>
      <c r="D68" s="57"/>
      <c r="E68" s="57"/>
    </row>
    <row r="69" spans="1:42" ht="11.65" customHeight="1">
      <c r="B69" s="57"/>
      <c r="C69" s="57"/>
      <c r="D69" s="57"/>
      <c r="E69" s="57"/>
    </row>
    <row r="70" spans="1:42" ht="11.65" customHeight="1">
      <c r="B70" s="57"/>
      <c r="C70" s="57"/>
      <c r="D70" s="57"/>
      <c r="E70" s="57"/>
    </row>
    <row r="71" spans="1:42" ht="11.65" customHeight="1">
      <c r="B71" s="57"/>
      <c r="C71" s="57"/>
      <c r="D71" s="57"/>
      <c r="E71" s="57"/>
    </row>
    <row r="72" spans="1:42" ht="11.65" customHeight="1">
      <c r="B72" s="57"/>
      <c r="C72" s="57"/>
      <c r="D72" s="57"/>
      <c r="E72" s="57"/>
    </row>
    <row r="73" spans="1:42" ht="11.65" customHeight="1">
      <c r="B73" s="57"/>
      <c r="C73" s="57"/>
      <c r="D73" s="57"/>
      <c r="E73" s="57"/>
    </row>
    <row r="74" spans="1:42" ht="11.65" customHeight="1">
      <c r="B74" s="57"/>
      <c r="C74" s="57"/>
      <c r="D74" s="57"/>
      <c r="E74" s="57"/>
    </row>
    <row r="75" spans="1:42" ht="11.65" customHeight="1">
      <c r="B75" s="57"/>
      <c r="C75" s="57"/>
      <c r="D75" s="57"/>
      <c r="E75" s="57"/>
    </row>
    <row r="76" spans="1:42" ht="11.65" customHeight="1">
      <c r="B76" s="57"/>
      <c r="C76" s="57"/>
      <c r="D76" s="57"/>
      <c r="E76" s="57"/>
    </row>
    <row r="77" spans="1:42" ht="11.65" customHeight="1">
      <c r="B77" s="57"/>
      <c r="C77" s="57"/>
      <c r="D77" s="57"/>
      <c r="E77" s="57"/>
    </row>
    <row r="78" spans="1:42" ht="11.65" customHeight="1">
      <c r="B78" s="57"/>
      <c r="C78" s="57"/>
      <c r="D78" s="57"/>
      <c r="E78" s="57"/>
    </row>
    <row r="79" spans="1:42" ht="11.65" customHeight="1">
      <c r="B79" s="57"/>
      <c r="C79" s="57"/>
      <c r="D79" s="57"/>
      <c r="E79" s="57"/>
    </row>
  </sheetData>
  <mergeCells count="44">
    <mergeCell ref="A45:B45"/>
    <mergeCell ref="A48:B48"/>
    <mergeCell ref="A38:B38"/>
    <mergeCell ref="A43:B43"/>
    <mergeCell ref="U5:W5"/>
    <mergeCell ref="A4:B6"/>
    <mergeCell ref="C5:C6"/>
    <mergeCell ref="D5:D6"/>
    <mergeCell ref="A15:B15"/>
    <mergeCell ref="A35:B35"/>
    <mergeCell ref="E5:E6"/>
    <mergeCell ref="F5:F6"/>
    <mergeCell ref="G5:G6"/>
    <mergeCell ref="H5:H6"/>
    <mergeCell ref="AI15:AJ15"/>
    <mergeCell ref="R5:T5"/>
    <mergeCell ref="AH4:AH6"/>
    <mergeCell ref="F4:H4"/>
    <mergeCell ref="I4:Q4"/>
    <mergeCell ref="R4:AC4"/>
    <mergeCell ref="I5:K5"/>
    <mergeCell ref="A64:B64"/>
    <mergeCell ref="AI64:AJ64"/>
    <mergeCell ref="AI56:AJ56"/>
    <mergeCell ref="AI59:AJ59"/>
    <mergeCell ref="A62:B62"/>
    <mergeCell ref="A59:B59"/>
    <mergeCell ref="AI62:AJ62"/>
    <mergeCell ref="A52:B52"/>
    <mergeCell ref="A56:B56"/>
    <mergeCell ref="A1:Q1"/>
    <mergeCell ref="AD4:AF5"/>
    <mergeCell ref="AI4:AJ6"/>
    <mergeCell ref="AI45:AJ45"/>
    <mergeCell ref="AI48:AJ48"/>
    <mergeCell ref="AI52:AJ52"/>
    <mergeCell ref="AI35:AJ35"/>
    <mergeCell ref="AI38:AJ38"/>
    <mergeCell ref="AI43:AJ43"/>
    <mergeCell ref="L5:N5"/>
    <mergeCell ref="O5:Q5"/>
    <mergeCell ref="AA5:AC5"/>
    <mergeCell ref="X5:Z5"/>
    <mergeCell ref="AG4:AG6"/>
  </mergeCells>
  <phoneticPr fontId="3"/>
  <printOptions horizontalCentered="1" gridLinesSet="0"/>
  <pageMargins left="0.19685039370078741" right="0.59055118110236227" top="0.78740157480314965" bottom="0.59055118110236227" header="0.31496062992125984" footer="0.31496062992125984"/>
  <pageSetup paperSize="9" scale="59" orientation="portrait" r:id="rId1"/>
  <headerFooter alignWithMargins="0"/>
  <colBreaks count="2" manualBreakCount="2">
    <brk id="17" max="104857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7" transitionEvaluation="1" codeName="Sheet3">
    <tabColor theme="3" tint="0.59999389629810485"/>
  </sheetPr>
  <dimension ref="A1:AI79"/>
  <sheetViews>
    <sheetView showGridLines="0" zoomScaleNormal="100" zoomScaleSheetLayoutView="100" workbookViewId="0">
      <pane xSplit="2" ySplit="6" topLeftCell="C7" activePane="bottomRight" state="frozen"/>
      <selection activeCell="B8" sqref="B8"/>
      <selection pane="topRight" activeCell="B8" sqref="B8"/>
      <selection pane="bottomLeft" activeCell="B8" sqref="B8"/>
      <selection pane="bottomRight" activeCell="B2" sqref="B2"/>
    </sheetView>
  </sheetViews>
  <sheetFormatPr defaultColWidth="8.75" defaultRowHeight="13.5" customHeight="1"/>
  <cols>
    <col min="1" max="1" width="1.375" style="16" customWidth="1"/>
    <col min="2" max="2" width="8.75" style="16" customWidth="1"/>
    <col min="3" max="5" width="6.875" style="16" customWidth="1"/>
    <col min="6" max="32" width="6.625" style="16" customWidth="1"/>
    <col min="33" max="33" width="6.875" style="16" customWidth="1"/>
    <col min="34" max="34" width="8.75" style="16"/>
    <col min="35" max="35" width="1.375" style="16" customWidth="1"/>
    <col min="36" max="16384" width="8.75" style="16"/>
  </cols>
  <sheetData>
    <row r="1" spans="1:35" s="7" customFormat="1" ht="18.75" customHeight="1">
      <c r="A1" s="375" t="s">
        <v>165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175"/>
      <c r="S1" s="9"/>
      <c r="T1" s="9"/>
      <c r="U1" s="9"/>
      <c r="V1" s="10" t="s">
        <v>110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5" s="7" customFormat="1" ht="18.7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75"/>
      <c r="S2" s="9"/>
      <c r="T2" s="9"/>
      <c r="U2" s="9"/>
      <c r="V2" s="10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5" s="7" customFormat="1" ht="18.75" customHeight="1">
      <c r="A3" s="172" t="s">
        <v>97</v>
      </c>
      <c r="C3" s="86"/>
      <c r="D3" s="86"/>
      <c r="E3" s="86"/>
      <c r="F3" s="3"/>
      <c r="G3" s="3"/>
      <c r="H3" s="3"/>
      <c r="I3" s="3"/>
      <c r="J3" s="3"/>
      <c r="K3" s="3"/>
      <c r="L3" s="3"/>
      <c r="M3" s="2"/>
      <c r="N3" s="3"/>
      <c r="O3" s="3"/>
      <c r="P3" s="3"/>
      <c r="Q3" s="3"/>
      <c r="R3" s="8" t="s">
        <v>181</v>
      </c>
      <c r="S3" s="3"/>
      <c r="T3" s="8"/>
      <c r="U3" s="8"/>
      <c r="V3" s="1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1"/>
      <c r="AI3" s="4" t="s">
        <v>182</v>
      </c>
    </row>
    <row r="4" spans="1:35" s="7" customFormat="1" ht="18.75" customHeight="1">
      <c r="A4" s="399" t="s">
        <v>170</v>
      </c>
      <c r="B4" s="378"/>
      <c r="C4" s="104"/>
      <c r="D4" s="216" t="s">
        <v>0</v>
      </c>
      <c r="E4" s="3"/>
      <c r="F4" s="379" t="s">
        <v>175</v>
      </c>
      <c r="G4" s="380"/>
      <c r="H4" s="381"/>
      <c r="I4" s="379" t="s">
        <v>178</v>
      </c>
      <c r="J4" s="380"/>
      <c r="K4" s="380"/>
      <c r="L4" s="380"/>
      <c r="M4" s="380"/>
      <c r="N4" s="380"/>
      <c r="O4" s="380"/>
      <c r="P4" s="380"/>
      <c r="Q4" s="381"/>
      <c r="R4" s="396" t="s">
        <v>177</v>
      </c>
      <c r="S4" s="397"/>
      <c r="T4" s="397"/>
      <c r="U4" s="397"/>
      <c r="V4" s="397"/>
      <c r="W4" s="397"/>
      <c r="X4" s="397"/>
      <c r="Y4" s="397"/>
      <c r="Z4" s="397"/>
      <c r="AA4" s="397"/>
      <c r="AB4" s="397"/>
      <c r="AC4" s="398"/>
      <c r="AD4" s="376" t="s">
        <v>207</v>
      </c>
      <c r="AE4" s="377"/>
      <c r="AF4" s="378"/>
      <c r="AG4" s="390" t="s">
        <v>56</v>
      </c>
      <c r="AH4" s="376" t="s">
        <v>171</v>
      </c>
      <c r="AI4" s="377"/>
    </row>
    <row r="5" spans="1:35" s="7" customFormat="1" ht="27" customHeight="1">
      <c r="A5" s="383"/>
      <c r="B5" s="400"/>
      <c r="C5" s="405" t="s">
        <v>62</v>
      </c>
      <c r="D5" s="401" t="s">
        <v>1</v>
      </c>
      <c r="E5" s="401" t="s">
        <v>2</v>
      </c>
      <c r="F5" s="405" t="s">
        <v>62</v>
      </c>
      <c r="G5" s="401" t="s">
        <v>1</v>
      </c>
      <c r="H5" s="401" t="s">
        <v>2</v>
      </c>
      <c r="I5" s="386" t="s">
        <v>62</v>
      </c>
      <c r="J5" s="387"/>
      <c r="K5" s="388"/>
      <c r="L5" s="386" t="s">
        <v>88</v>
      </c>
      <c r="M5" s="387"/>
      <c r="N5" s="388"/>
      <c r="O5" s="389" t="s">
        <v>129</v>
      </c>
      <c r="P5" s="387"/>
      <c r="Q5" s="388"/>
      <c r="R5" s="386" t="s">
        <v>62</v>
      </c>
      <c r="S5" s="387"/>
      <c r="T5" s="388"/>
      <c r="U5" s="386" t="s">
        <v>88</v>
      </c>
      <c r="V5" s="387"/>
      <c r="W5" s="388"/>
      <c r="X5" s="386" t="s">
        <v>89</v>
      </c>
      <c r="Y5" s="387"/>
      <c r="Z5" s="388"/>
      <c r="AA5" s="389" t="s">
        <v>128</v>
      </c>
      <c r="AB5" s="387"/>
      <c r="AC5" s="388"/>
      <c r="AD5" s="379"/>
      <c r="AE5" s="380"/>
      <c r="AF5" s="381"/>
      <c r="AG5" s="391"/>
      <c r="AH5" s="382"/>
      <c r="AI5" s="383"/>
    </row>
    <row r="6" spans="1:35" s="7" customFormat="1" ht="18.75" customHeight="1">
      <c r="A6" s="380"/>
      <c r="B6" s="381"/>
      <c r="C6" s="406"/>
      <c r="D6" s="392"/>
      <c r="E6" s="392"/>
      <c r="F6" s="406"/>
      <c r="G6" s="392"/>
      <c r="H6" s="392"/>
      <c r="I6" s="215" t="s">
        <v>0</v>
      </c>
      <c r="J6" s="215" t="s">
        <v>1</v>
      </c>
      <c r="K6" s="215" t="s">
        <v>2</v>
      </c>
      <c r="L6" s="218" t="s">
        <v>0</v>
      </c>
      <c r="M6" s="216" t="s">
        <v>1</v>
      </c>
      <c r="N6" s="218" t="s">
        <v>2</v>
      </c>
      <c r="O6" s="215" t="s">
        <v>0</v>
      </c>
      <c r="P6" s="215" t="s">
        <v>1</v>
      </c>
      <c r="Q6" s="218" t="s">
        <v>2</v>
      </c>
      <c r="R6" s="219" t="s">
        <v>0</v>
      </c>
      <c r="S6" s="215" t="s">
        <v>1</v>
      </c>
      <c r="T6" s="215" t="s">
        <v>2</v>
      </c>
      <c r="U6" s="215" t="s">
        <v>0</v>
      </c>
      <c r="V6" s="215" t="s">
        <v>1</v>
      </c>
      <c r="W6" s="215" t="s">
        <v>2</v>
      </c>
      <c r="X6" s="215" t="s">
        <v>0</v>
      </c>
      <c r="Y6" s="215" t="s">
        <v>1</v>
      </c>
      <c r="Z6" s="215" t="s">
        <v>2</v>
      </c>
      <c r="AA6" s="215" t="s">
        <v>0</v>
      </c>
      <c r="AB6" s="215" t="s">
        <v>1</v>
      </c>
      <c r="AC6" s="215" t="s">
        <v>2</v>
      </c>
      <c r="AD6" s="215" t="s">
        <v>0</v>
      </c>
      <c r="AE6" s="215" t="s">
        <v>1</v>
      </c>
      <c r="AF6" s="215" t="s">
        <v>2</v>
      </c>
      <c r="AG6" s="392"/>
      <c r="AH6" s="379"/>
      <c r="AI6" s="380"/>
    </row>
    <row r="7" spans="1:35" s="7" customFormat="1" ht="18.75" customHeight="1">
      <c r="A7" s="1"/>
      <c r="B7" s="5"/>
      <c r="C7" s="238"/>
      <c r="D7" s="55"/>
      <c r="E7" s="55"/>
      <c r="F7" s="8"/>
      <c r="G7" s="55"/>
      <c r="H7" s="55"/>
      <c r="I7" s="8"/>
      <c r="J7" s="55"/>
      <c r="K7" s="55"/>
      <c r="L7" s="8"/>
      <c r="M7" s="55"/>
      <c r="N7" s="55"/>
      <c r="O7" s="8"/>
      <c r="P7" s="55"/>
      <c r="Q7" s="55"/>
      <c r="R7" s="8"/>
      <c r="S7" s="55"/>
      <c r="T7" s="55"/>
      <c r="U7" s="8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11"/>
      <c r="AI7" s="12"/>
    </row>
    <row r="8" spans="1:35" s="7" customFormat="1" ht="18.75" customHeight="1">
      <c r="A8" s="56"/>
      <c r="B8" s="53" t="s">
        <v>197</v>
      </c>
      <c r="C8" s="239">
        <f>SUM(D8:E8)</f>
        <v>2006</v>
      </c>
      <c r="D8" s="55">
        <f>SUM(G8,J8,S8)</f>
        <v>1021</v>
      </c>
      <c r="E8" s="55">
        <f>SUM(H8,K8,T8)</f>
        <v>985</v>
      </c>
      <c r="F8" s="55">
        <f>SUM(G8:H8)</f>
        <v>490</v>
      </c>
      <c r="G8" s="55">
        <v>250</v>
      </c>
      <c r="H8" s="55">
        <v>240</v>
      </c>
      <c r="I8" s="55">
        <f>SUM(J8:K8)</f>
        <v>669</v>
      </c>
      <c r="J8" s="55">
        <f>SUM(M8,P8)</f>
        <v>336</v>
      </c>
      <c r="K8" s="55">
        <f>SUM(N8,Q8)</f>
        <v>333</v>
      </c>
      <c r="L8" s="55">
        <f>SUM(M8:N8)</f>
        <v>564</v>
      </c>
      <c r="M8" s="55">
        <v>282</v>
      </c>
      <c r="N8" s="55">
        <v>282</v>
      </c>
      <c r="O8" s="55">
        <f>SUM(P8:Q8)</f>
        <v>105</v>
      </c>
      <c r="P8" s="55">
        <v>54</v>
      </c>
      <c r="Q8" s="55">
        <v>51</v>
      </c>
      <c r="R8" s="55">
        <f>SUM(S8:T8)</f>
        <v>847</v>
      </c>
      <c r="S8" s="55">
        <f>SUM(V8,Y8,AB8)</f>
        <v>435</v>
      </c>
      <c r="T8" s="55">
        <f>SUM(W8,Z8,AC8)</f>
        <v>412</v>
      </c>
      <c r="U8" s="55">
        <f>SUM(V8:W8)</f>
        <v>665</v>
      </c>
      <c r="V8" s="55">
        <v>342</v>
      </c>
      <c r="W8" s="55">
        <v>323</v>
      </c>
      <c r="X8" s="55">
        <f>SUM(Y8:Z8)</f>
        <v>152</v>
      </c>
      <c r="Y8" s="55">
        <v>80</v>
      </c>
      <c r="Z8" s="55">
        <v>72</v>
      </c>
      <c r="AA8" s="55">
        <f>SUM(AB8:AC8)</f>
        <v>30</v>
      </c>
      <c r="AB8" s="55">
        <v>13</v>
      </c>
      <c r="AC8" s="55">
        <v>17</v>
      </c>
      <c r="AD8" s="55">
        <f>SUM(AE8:AF8)</f>
        <v>975</v>
      </c>
      <c r="AE8" s="55">
        <v>474</v>
      </c>
      <c r="AF8" s="55">
        <v>501</v>
      </c>
      <c r="AG8" s="55">
        <v>6960</v>
      </c>
      <c r="AH8" s="177" t="s">
        <v>197</v>
      </c>
      <c r="AI8" s="13"/>
    </row>
    <row r="9" spans="1:35" s="81" customFormat="1" ht="18.75" customHeight="1">
      <c r="A9" s="242"/>
      <c r="B9" s="169" t="s">
        <v>204</v>
      </c>
      <c r="C9" s="270">
        <f t="shared" ref="C9:AG9" si="0">SUM(C11,C31,C34,C39,C41,C44,C48,C52,C55,C58,C60)</f>
        <v>1567</v>
      </c>
      <c r="D9" s="271">
        <f t="shared" si="0"/>
        <v>783</v>
      </c>
      <c r="E9" s="271">
        <f t="shared" si="0"/>
        <v>784</v>
      </c>
      <c r="F9" s="271">
        <f t="shared" si="0"/>
        <v>407</v>
      </c>
      <c r="G9" s="271">
        <f t="shared" si="0"/>
        <v>201</v>
      </c>
      <c r="H9" s="271">
        <f t="shared" si="0"/>
        <v>206</v>
      </c>
      <c r="I9" s="271">
        <f t="shared" si="0"/>
        <v>529</v>
      </c>
      <c r="J9" s="271">
        <f t="shared" si="0"/>
        <v>268</v>
      </c>
      <c r="K9" s="271">
        <f t="shared" si="0"/>
        <v>261</v>
      </c>
      <c r="L9" s="271">
        <f t="shared" si="0"/>
        <v>458</v>
      </c>
      <c r="M9" s="271">
        <f t="shared" si="0"/>
        <v>233</v>
      </c>
      <c r="N9" s="271">
        <f t="shared" si="0"/>
        <v>225</v>
      </c>
      <c r="O9" s="271">
        <f t="shared" si="0"/>
        <v>71</v>
      </c>
      <c r="P9" s="271">
        <f t="shared" si="0"/>
        <v>35</v>
      </c>
      <c r="Q9" s="271">
        <f t="shared" si="0"/>
        <v>36</v>
      </c>
      <c r="R9" s="271">
        <f t="shared" si="0"/>
        <v>631</v>
      </c>
      <c r="S9" s="271">
        <f t="shared" si="0"/>
        <v>314</v>
      </c>
      <c r="T9" s="271">
        <f t="shared" si="0"/>
        <v>317</v>
      </c>
      <c r="U9" s="271">
        <f t="shared" si="0"/>
        <v>512</v>
      </c>
      <c r="V9" s="271">
        <f t="shared" si="0"/>
        <v>253</v>
      </c>
      <c r="W9" s="271">
        <f t="shared" si="0"/>
        <v>259</v>
      </c>
      <c r="X9" s="271">
        <f t="shared" si="0"/>
        <v>102</v>
      </c>
      <c r="Y9" s="271">
        <f t="shared" si="0"/>
        <v>50</v>
      </c>
      <c r="Z9" s="271">
        <f t="shared" si="0"/>
        <v>52</v>
      </c>
      <c r="AA9" s="271">
        <f t="shared" si="0"/>
        <v>17</v>
      </c>
      <c r="AB9" s="271">
        <f t="shared" si="0"/>
        <v>11</v>
      </c>
      <c r="AC9" s="271">
        <f t="shared" si="0"/>
        <v>6</v>
      </c>
      <c r="AD9" s="271">
        <f t="shared" si="0"/>
        <v>885</v>
      </c>
      <c r="AE9" s="271">
        <f t="shared" si="0"/>
        <v>458</v>
      </c>
      <c r="AF9" s="271">
        <f t="shared" si="0"/>
        <v>427</v>
      </c>
      <c r="AG9" s="271">
        <f t="shared" si="0"/>
        <v>6040</v>
      </c>
      <c r="AH9" s="272" t="s">
        <v>202</v>
      </c>
      <c r="AI9" s="82"/>
    </row>
    <row r="10" spans="1:35" s="98" customFormat="1" ht="18.75" customHeight="1">
      <c r="A10" s="94"/>
      <c r="B10" s="95"/>
      <c r="C10" s="273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96"/>
      <c r="AI10" s="97"/>
    </row>
    <row r="11" spans="1:35" s="120" customFormat="1" ht="21" customHeight="1">
      <c r="A11" s="352" t="s">
        <v>125</v>
      </c>
      <c r="B11" s="361"/>
      <c r="C11" s="256">
        <f>D11+E11</f>
        <v>1022</v>
      </c>
      <c r="D11" s="257">
        <f>SUM(G11,J11,S11)</f>
        <v>531</v>
      </c>
      <c r="E11" s="257">
        <f>SUM(H11,K11,T11)</f>
        <v>491</v>
      </c>
      <c r="F11" s="257">
        <f>G11+H11</f>
        <v>245</v>
      </c>
      <c r="G11" s="257">
        <f>SUM(G13:G30)</f>
        <v>121</v>
      </c>
      <c r="H11" s="257">
        <f>SUM(H13:H30)</f>
        <v>124</v>
      </c>
      <c r="I11" s="257">
        <f>J11+K11</f>
        <v>355</v>
      </c>
      <c r="J11" s="257">
        <f>SUM(J13:J30)</f>
        <v>190</v>
      </c>
      <c r="K11" s="257">
        <f>SUM(K13:K30)</f>
        <v>165</v>
      </c>
      <c r="L11" s="257">
        <f>M11+N11</f>
        <v>290</v>
      </c>
      <c r="M11" s="257">
        <f>SUM(M13:M30)</f>
        <v>158</v>
      </c>
      <c r="N11" s="257">
        <f>SUM(N13:N30)</f>
        <v>132</v>
      </c>
      <c r="O11" s="257">
        <f>P11+Q11</f>
        <v>65</v>
      </c>
      <c r="P11" s="257">
        <f>SUM(P13:P30)</f>
        <v>32</v>
      </c>
      <c r="Q11" s="257">
        <f>SUM(Q13:Q30)</f>
        <v>33</v>
      </c>
      <c r="R11" s="257">
        <f>S11+T11</f>
        <v>422</v>
      </c>
      <c r="S11" s="257">
        <f>SUM(S13:S30)</f>
        <v>220</v>
      </c>
      <c r="T11" s="257">
        <f>SUM(T13:T30)</f>
        <v>202</v>
      </c>
      <c r="U11" s="257">
        <f>V11+W11</f>
        <v>324</v>
      </c>
      <c r="V11" s="257">
        <f>SUM(V13:V30)</f>
        <v>170</v>
      </c>
      <c r="W11" s="257">
        <f>SUM(W13:W30)</f>
        <v>154</v>
      </c>
      <c r="X11" s="257">
        <f>Y11+Z11</f>
        <v>85</v>
      </c>
      <c r="Y11" s="257">
        <f>SUM(Y13:Y30)</f>
        <v>41</v>
      </c>
      <c r="Z11" s="257">
        <f>SUM(Z13:Z30)</f>
        <v>44</v>
      </c>
      <c r="AA11" s="257">
        <f>AB11+AC11</f>
        <v>13</v>
      </c>
      <c r="AB11" s="257">
        <f>SUM(AB13:AB30)</f>
        <v>9</v>
      </c>
      <c r="AC11" s="257">
        <f>SUM(AC13:AC30)</f>
        <v>4</v>
      </c>
      <c r="AD11" s="257">
        <f>AE11+AF11</f>
        <v>495</v>
      </c>
      <c r="AE11" s="257">
        <f>SUM(AE13:AE30)</f>
        <v>265</v>
      </c>
      <c r="AF11" s="257">
        <f>SUM(AF13:AF30)</f>
        <v>230</v>
      </c>
      <c r="AG11" s="257">
        <f>SUM(AG13:AG30)</f>
        <v>4275</v>
      </c>
      <c r="AH11" s="354" t="s">
        <v>125</v>
      </c>
      <c r="AI11" s="355"/>
    </row>
    <row r="12" spans="1:35" s="120" customFormat="1" ht="18.75" customHeight="1">
      <c r="A12" s="105"/>
      <c r="B12" s="263" t="s">
        <v>126</v>
      </c>
      <c r="C12" s="256">
        <f t="shared" ref="C12:C61" si="1">D12+E12</f>
        <v>14</v>
      </c>
      <c r="D12" s="257">
        <f t="shared" ref="D12:D61" si="2">SUM(G12,J12,S12)</f>
        <v>5</v>
      </c>
      <c r="E12" s="257">
        <f t="shared" ref="E12:E61" si="3">SUM(H12,K12,T12)</f>
        <v>9</v>
      </c>
      <c r="F12" s="257">
        <f t="shared" ref="F12:F61" si="4">G12+H12</f>
        <v>4</v>
      </c>
      <c r="G12" s="257">
        <f t="shared" ref="G12:AG12" si="5">SUM(G13:G17)</f>
        <v>2</v>
      </c>
      <c r="H12" s="257">
        <f t="shared" si="5"/>
        <v>2</v>
      </c>
      <c r="I12" s="257">
        <f t="shared" ref="I12:I61" si="6">J12+K12</f>
        <v>3</v>
      </c>
      <c r="J12" s="257">
        <f t="shared" ref="J12:J61" si="7">SUM(M12,P12)</f>
        <v>1</v>
      </c>
      <c r="K12" s="257">
        <f t="shared" ref="K12:K61" si="8">SUM(N12,Q12)</f>
        <v>2</v>
      </c>
      <c r="L12" s="257">
        <f t="shared" ref="L12:L61" si="9">M12+N12</f>
        <v>3</v>
      </c>
      <c r="M12" s="257">
        <f t="shared" si="5"/>
        <v>1</v>
      </c>
      <c r="N12" s="257">
        <f t="shared" si="5"/>
        <v>2</v>
      </c>
      <c r="O12" s="257">
        <f t="shared" ref="O12:O61" si="10">P12+Q12</f>
        <v>0</v>
      </c>
      <c r="P12" s="257">
        <f t="shared" si="5"/>
        <v>0</v>
      </c>
      <c r="Q12" s="257">
        <f t="shared" si="5"/>
        <v>0</v>
      </c>
      <c r="R12" s="257">
        <f t="shared" ref="R12:R61" si="11">S12+T12</f>
        <v>7</v>
      </c>
      <c r="S12" s="257">
        <f t="shared" ref="S12:S61" si="12">SUM(V12,Y12,AB12)</f>
        <v>2</v>
      </c>
      <c r="T12" s="257">
        <f t="shared" ref="T12:T61" si="13">SUM(W12,Z12,AC12)</f>
        <v>5</v>
      </c>
      <c r="U12" s="257">
        <f t="shared" ref="U12:U61" si="14">V12+W12</f>
        <v>5</v>
      </c>
      <c r="V12" s="257">
        <f t="shared" si="5"/>
        <v>2</v>
      </c>
      <c r="W12" s="257">
        <f t="shared" si="5"/>
        <v>3</v>
      </c>
      <c r="X12" s="257">
        <f t="shared" ref="X12:X61" si="15">Y12+Z12</f>
        <v>2</v>
      </c>
      <c r="Y12" s="257">
        <f t="shared" si="5"/>
        <v>0</v>
      </c>
      <c r="Z12" s="257">
        <f t="shared" si="5"/>
        <v>2</v>
      </c>
      <c r="AA12" s="257">
        <f t="shared" ref="AA12:AA61" si="16">AB12+AC12</f>
        <v>0</v>
      </c>
      <c r="AB12" s="257">
        <f t="shared" si="5"/>
        <v>0</v>
      </c>
      <c r="AC12" s="257">
        <f t="shared" si="5"/>
        <v>0</v>
      </c>
      <c r="AD12" s="257">
        <f t="shared" ref="AD12:AD61" si="17">AE12+AF12</f>
        <v>8</v>
      </c>
      <c r="AE12" s="257">
        <f t="shared" si="5"/>
        <v>5</v>
      </c>
      <c r="AF12" s="257">
        <f t="shared" si="5"/>
        <v>3</v>
      </c>
      <c r="AG12" s="257">
        <f t="shared" si="5"/>
        <v>75</v>
      </c>
      <c r="AH12" s="229" t="s">
        <v>126</v>
      </c>
      <c r="AI12" s="105"/>
    </row>
    <row r="13" spans="1:35" s="123" customFormat="1" ht="18.75" customHeight="1">
      <c r="A13" s="117"/>
      <c r="B13" s="122" t="s">
        <v>27</v>
      </c>
      <c r="C13" s="264">
        <f t="shared" si="1"/>
        <v>0</v>
      </c>
      <c r="D13" s="265">
        <f t="shared" si="2"/>
        <v>0</v>
      </c>
      <c r="E13" s="265">
        <f t="shared" si="3"/>
        <v>0</v>
      </c>
      <c r="F13" s="265">
        <f t="shared" si="4"/>
        <v>0</v>
      </c>
      <c r="G13" s="125">
        <v>0</v>
      </c>
      <c r="H13" s="125">
        <v>0</v>
      </c>
      <c r="I13" s="265">
        <f t="shared" si="6"/>
        <v>0</v>
      </c>
      <c r="J13" s="125">
        <f t="shared" si="7"/>
        <v>0</v>
      </c>
      <c r="K13" s="125">
        <f t="shared" si="8"/>
        <v>0</v>
      </c>
      <c r="L13" s="265">
        <f t="shared" si="9"/>
        <v>0</v>
      </c>
      <c r="M13" s="125">
        <v>0</v>
      </c>
      <c r="N13" s="125">
        <v>0</v>
      </c>
      <c r="O13" s="265">
        <f t="shared" si="10"/>
        <v>0</v>
      </c>
      <c r="P13" s="125">
        <v>0</v>
      </c>
      <c r="Q13" s="125">
        <v>0</v>
      </c>
      <c r="R13" s="265">
        <f t="shared" si="11"/>
        <v>0</v>
      </c>
      <c r="S13" s="125">
        <f t="shared" si="12"/>
        <v>0</v>
      </c>
      <c r="T13" s="125">
        <f t="shared" si="13"/>
        <v>0</v>
      </c>
      <c r="U13" s="265">
        <f t="shared" si="14"/>
        <v>0</v>
      </c>
      <c r="V13" s="125">
        <v>0</v>
      </c>
      <c r="W13" s="125">
        <v>0</v>
      </c>
      <c r="X13" s="265">
        <f t="shared" si="15"/>
        <v>0</v>
      </c>
      <c r="Y13" s="125">
        <v>0</v>
      </c>
      <c r="Z13" s="125">
        <v>0</v>
      </c>
      <c r="AA13" s="265">
        <f t="shared" si="16"/>
        <v>0</v>
      </c>
      <c r="AB13" s="125">
        <v>0</v>
      </c>
      <c r="AC13" s="125">
        <v>0</v>
      </c>
      <c r="AD13" s="265">
        <f t="shared" si="17"/>
        <v>0</v>
      </c>
      <c r="AE13" s="125">
        <v>0</v>
      </c>
      <c r="AF13" s="125">
        <v>0</v>
      </c>
      <c r="AG13" s="125">
        <v>0</v>
      </c>
      <c r="AH13" s="112" t="s">
        <v>27</v>
      </c>
      <c r="AI13" s="113"/>
    </row>
    <row r="14" spans="1:35" s="123" customFormat="1" ht="18.75" customHeight="1">
      <c r="A14" s="117"/>
      <c r="B14" s="122" t="s">
        <v>28</v>
      </c>
      <c r="C14" s="264">
        <f t="shared" si="1"/>
        <v>0</v>
      </c>
      <c r="D14" s="265">
        <f t="shared" si="2"/>
        <v>0</v>
      </c>
      <c r="E14" s="265">
        <f t="shared" si="3"/>
        <v>0</v>
      </c>
      <c r="F14" s="265">
        <f t="shared" si="4"/>
        <v>0</v>
      </c>
      <c r="G14" s="125">
        <v>0</v>
      </c>
      <c r="H14" s="125">
        <v>0</v>
      </c>
      <c r="I14" s="265">
        <f t="shared" si="6"/>
        <v>0</v>
      </c>
      <c r="J14" s="125">
        <f t="shared" si="7"/>
        <v>0</v>
      </c>
      <c r="K14" s="125">
        <f t="shared" si="8"/>
        <v>0</v>
      </c>
      <c r="L14" s="265">
        <f t="shared" si="9"/>
        <v>0</v>
      </c>
      <c r="M14" s="125">
        <v>0</v>
      </c>
      <c r="N14" s="125">
        <v>0</v>
      </c>
      <c r="O14" s="265">
        <f t="shared" si="10"/>
        <v>0</v>
      </c>
      <c r="P14" s="125">
        <v>0</v>
      </c>
      <c r="Q14" s="125">
        <v>0</v>
      </c>
      <c r="R14" s="265">
        <f t="shared" si="11"/>
        <v>0</v>
      </c>
      <c r="S14" s="125">
        <f t="shared" si="12"/>
        <v>0</v>
      </c>
      <c r="T14" s="125">
        <f t="shared" si="13"/>
        <v>0</v>
      </c>
      <c r="U14" s="265">
        <f t="shared" si="14"/>
        <v>0</v>
      </c>
      <c r="V14" s="125">
        <v>0</v>
      </c>
      <c r="W14" s="125">
        <v>0</v>
      </c>
      <c r="X14" s="265">
        <f t="shared" si="15"/>
        <v>0</v>
      </c>
      <c r="Y14" s="125">
        <v>0</v>
      </c>
      <c r="Z14" s="125">
        <v>0</v>
      </c>
      <c r="AA14" s="265">
        <f t="shared" si="16"/>
        <v>0</v>
      </c>
      <c r="AB14" s="125">
        <v>0</v>
      </c>
      <c r="AC14" s="125">
        <v>0</v>
      </c>
      <c r="AD14" s="265">
        <f t="shared" si="17"/>
        <v>0</v>
      </c>
      <c r="AE14" s="125">
        <v>0</v>
      </c>
      <c r="AF14" s="125">
        <v>0</v>
      </c>
      <c r="AG14" s="125">
        <v>0</v>
      </c>
      <c r="AH14" s="112" t="s">
        <v>28</v>
      </c>
      <c r="AI14" s="113"/>
    </row>
    <row r="15" spans="1:35" s="123" customFormat="1" ht="18.75" customHeight="1">
      <c r="A15" s="117"/>
      <c r="B15" s="122" t="s">
        <v>29</v>
      </c>
      <c r="C15" s="264">
        <f t="shared" si="1"/>
        <v>0</v>
      </c>
      <c r="D15" s="265">
        <f t="shared" si="2"/>
        <v>0</v>
      </c>
      <c r="E15" s="265">
        <f t="shared" si="3"/>
        <v>0</v>
      </c>
      <c r="F15" s="265">
        <f t="shared" si="4"/>
        <v>0</v>
      </c>
      <c r="G15" s="125">
        <v>0</v>
      </c>
      <c r="H15" s="125">
        <v>0</v>
      </c>
      <c r="I15" s="265">
        <f t="shared" si="6"/>
        <v>0</v>
      </c>
      <c r="J15" s="125">
        <f t="shared" si="7"/>
        <v>0</v>
      </c>
      <c r="K15" s="125">
        <f t="shared" si="8"/>
        <v>0</v>
      </c>
      <c r="L15" s="265">
        <f t="shared" si="9"/>
        <v>0</v>
      </c>
      <c r="M15" s="125">
        <v>0</v>
      </c>
      <c r="N15" s="125">
        <v>0</v>
      </c>
      <c r="O15" s="265">
        <f t="shared" si="10"/>
        <v>0</v>
      </c>
      <c r="P15" s="125">
        <v>0</v>
      </c>
      <c r="Q15" s="125">
        <v>0</v>
      </c>
      <c r="R15" s="265">
        <f t="shared" si="11"/>
        <v>0</v>
      </c>
      <c r="S15" s="125">
        <f t="shared" si="12"/>
        <v>0</v>
      </c>
      <c r="T15" s="125">
        <f t="shared" si="13"/>
        <v>0</v>
      </c>
      <c r="U15" s="265">
        <f t="shared" si="14"/>
        <v>0</v>
      </c>
      <c r="V15" s="125">
        <v>0</v>
      </c>
      <c r="W15" s="125">
        <v>0</v>
      </c>
      <c r="X15" s="265">
        <f t="shared" si="15"/>
        <v>0</v>
      </c>
      <c r="Y15" s="125">
        <v>0</v>
      </c>
      <c r="Z15" s="125">
        <v>0</v>
      </c>
      <c r="AA15" s="265">
        <f t="shared" si="16"/>
        <v>0</v>
      </c>
      <c r="AB15" s="125">
        <v>0</v>
      </c>
      <c r="AC15" s="125">
        <v>0</v>
      </c>
      <c r="AD15" s="265">
        <f t="shared" si="17"/>
        <v>0</v>
      </c>
      <c r="AE15" s="125">
        <v>0</v>
      </c>
      <c r="AF15" s="125">
        <v>0</v>
      </c>
      <c r="AG15" s="125">
        <v>0</v>
      </c>
      <c r="AH15" s="112" t="s">
        <v>29</v>
      </c>
      <c r="AI15" s="113"/>
    </row>
    <row r="16" spans="1:35" s="123" customFormat="1" ht="18.75" customHeight="1">
      <c r="A16" s="117"/>
      <c r="B16" s="122" t="s">
        <v>30</v>
      </c>
      <c r="C16" s="264">
        <f t="shared" si="1"/>
        <v>14</v>
      </c>
      <c r="D16" s="265">
        <f t="shared" si="2"/>
        <v>5</v>
      </c>
      <c r="E16" s="265">
        <f t="shared" si="3"/>
        <v>9</v>
      </c>
      <c r="F16" s="265">
        <f t="shared" si="4"/>
        <v>4</v>
      </c>
      <c r="G16" s="125">
        <v>2</v>
      </c>
      <c r="H16" s="125">
        <v>2</v>
      </c>
      <c r="I16" s="265">
        <f t="shared" si="6"/>
        <v>3</v>
      </c>
      <c r="J16" s="125">
        <f t="shared" si="7"/>
        <v>1</v>
      </c>
      <c r="K16" s="125">
        <f t="shared" si="8"/>
        <v>2</v>
      </c>
      <c r="L16" s="265">
        <f t="shared" si="9"/>
        <v>3</v>
      </c>
      <c r="M16" s="125">
        <v>1</v>
      </c>
      <c r="N16" s="125">
        <v>2</v>
      </c>
      <c r="O16" s="265">
        <f t="shared" si="10"/>
        <v>0</v>
      </c>
      <c r="P16" s="125">
        <v>0</v>
      </c>
      <c r="Q16" s="125">
        <v>0</v>
      </c>
      <c r="R16" s="265">
        <f t="shared" si="11"/>
        <v>7</v>
      </c>
      <c r="S16" s="125">
        <f t="shared" si="12"/>
        <v>2</v>
      </c>
      <c r="T16" s="125">
        <f t="shared" si="13"/>
        <v>5</v>
      </c>
      <c r="U16" s="265">
        <f t="shared" si="14"/>
        <v>5</v>
      </c>
      <c r="V16" s="125">
        <v>2</v>
      </c>
      <c r="W16" s="125">
        <v>3</v>
      </c>
      <c r="X16" s="265">
        <f t="shared" si="15"/>
        <v>2</v>
      </c>
      <c r="Y16" s="125">
        <v>0</v>
      </c>
      <c r="Z16" s="125">
        <v>2</v>
      </c>
      <c r="AA16" s="265">
        <f t="shared" si="16"/>
        <v>0</v>
      </c>
      <c r="AB16" s="125">
        <v>0</v>
      </c>
      <c r="AC16" s="125">
        <v>0</v>
      </c>
      <c r="AD16" s="265">
        <f t="shared" si="17"/>
        <v>8</v>
      </c>
      <c r="AE16" s="125">
        <v>5</v>
      </c>
      <c r="AF16" s="125">
        <v>3</v>
      </c>
      <c r="AG16" s="125">
        <v>75</v>
      </c>
      <c r="AH16" s="112" t="s">
        <v>30</v>
      </c>
      <c r="AI16" s="113"/>
    </row>
    <row r="17" spans="1:35" s="123" customFormat="1" ht="18.75" customHeight="1">
      <c r="A17" s="117"/>
      <c r="B17" s="122" t="s">
        <v>31</v>
      </c>
      <c r="C17" s="264">
        <f t="shared" si="1"/>
        <v>0</v>
      </c>
      <c r="D17" s="265">
        <f t="shared" si="2"/>
        <v>0</v>
      </c>
      <c r="E17" s="265">
        <f t="shared" si="3"/>
        <v>0</v>
      </c>
      <c r="F17" s="265">
        <f t="shared" si="4"/>
        <v>0</v>
      </c>
      <c r="G17" s="125">
        <v>0</v>
      </c>
      <c r="H17" s="125">
        <v>0</v>
      </c>
      <c r="I17" s="265">
        <f t="shared" si="6"/>
        <v>0</v>
      </c>
      <c r="J17" s="125">
        <f t="shared" si="7"/>
        <v>0</v>
      </c>
      <c r="K17" s="125">
        <f t="shared" si="8"/>
        <v>0</v>
      </c>
      <c r="L17" s="265">
        <f t="shared" si="9"/>
        <v>0</v>
      </c>
      <c r="M17" s="125">
        <v>0</v>
      </c>
      <c r="N17" s="125">
        <v>0</v>
      </c>
      <c r="O17" s="265">
        <f t="shared" si="10"/>
        <v>0</v>
      </c>
      <c r="P17" s="125">
        <v>0</v>
      </c>
      <c r="Q17" s="125">
        <v>0</v>
      </c>
      <c r="R17" s="265">
        <f t="shared" si="11"/>
        <v>0</v>
      </c>
      <c r="S17" s="125">
        <f t="shared" si="12"/>
        <v>0</v>
      </c>
      <c r="T17" s="125">
        <f t="shared" si="13"/>
        <v>0</v>
      </c>
      <c r="U17" s="265">
        <f t="shared" si="14"/>
        <v>0</v>
      </c>
      <c r="V17" s="125">
        <v>0</v>
      </c>
      <c r="W17" s="125">
        <v>0</v>
      </c>
      <c r="X17" s="265">
        <f t="shared" si="15"/>
        <v>0</v>
      </c>
      <c r="Y17" s="125">
        <v>0</v>
      </c>
      <c r="Z17" s="125">
        <v>0</v>
      </c>
      <c r="AA17" s="265">
        <f t="shared" si="16"/>
        <v>0</v>
      </c>
      <c r="AB17" s="125">
        <v>0</v>
      </c>
      <c r="AC17" s="125">
        <v>0</v>
      </c>
      <c r="AD17" s="265">
        <f t="shared" si="17"/>
        <v>0</v>
      </c>
      <c r="AE17" s="125">
        <v>0</v>
      </c>
      <c r="AF17" s="125">
        <v>0</v>
      </c>
      <c r="AG17" s="125">
        <v>0</v>
      </c>
      <c r="AH17" s="112" t="s">
        <v>31</v>
      </c>
      <c r="AI17" s="113"/>
    </row>
    <row r="18" spans="1:35" s="123" customFormat="1" ht="18.75" customHeight="1">
      <c r="A18" s="117"/>
      <c r="B18" s="119" t="s">
        <v>32</v>
      </c>
      <c r="C18" s="264">
        <f t="shared" si="1"/>
        <v>31</v>
      </c>
      <c r="D18" s="265">
        <f t="shared" si="2"/>
        <v>14</v>
      </c>
      <c r="E18" s="265">
        <f t="shared" si="3"/>
        <v>17</v>
      </c>
      <c r="F18" s="265">
        <f t="shared" si="4"/>
        <v>0</v>
      </c>
      <c r="G18" s="125">
        <v>0</v>
      </c>
      <c r="H18" s="125">
        <v>0</v>
      </c>
      <c r="I18" s="265">
        <f t="shared" si="6"/>
        <v>12</v>
      </c>
      <c r="J18" s="125">
        <f t="shared" si="7"/>
        <v>6</v>
      </c>
      <c r="K18" s="125">
        <f t="shared" si="8"/>
        <v>6</v>
      </c>
      <c r="L18" s="265">
        <f t="shared" si="9"/>
        <v>0</v>
      </c>
      <c r="M18" s="125">
        <v>0</v>
      </c>
      <c r="N18" s="125">
        <v>0</v>
      </c>
      <c r="O18" s="265">
        <f t="shared" si="10"/>
        <v>12</v>
      </c>
      <c r="P18" s="125">
        <v>6</v>
      </c>
      <c r="Q18" s="125">
        <v>6</v>
      </c>
      <c r="R18" s="265">
        <f t="shared" si="11"/>
        <v>19</v>
      </c>
      <c r="S18" s="125">
        <f t="shared" si="12"/>
        <v>8</v>
      </c>
      <c r="T18" s="125">
        <f t="shared" si="13"/>
        <v>11</v>
      </c>
      <c r="U18" s="265">
        <f t="shared" si="14"/>
        <v>0</v>
      </c>
      <c r="V18" s="125">
        <v>0</v>
      </c>
      <c r="W18" s="125">
        <v>0</v>
      </c>
      <c r="X18" s="265">
        <f t="shared" si="15"/>
        <v>19</v>
      </c>
      <c r="Y18" s="125">
        <v>8</v>
      </c>
      <c r="Z18" s="125">
        <v>11</v>
      </c>
      <c r="AA18" s="265">
        <f t="shared" si="16"/>
        <v>0</v>
      </c>
      <c r="AB18" s="125">
        <v>0</v>
      </c>
      <c r="AC18" s="125">
        <v>0</v>
      </c>
      <c r="AD18" s="265">
        <f t="shared" si="17"/>
        <v>38</v>
      </c>
      <c r="AE18" s="125">
        <v>18</v>
      </c>
      <c r="AF18" s="125">
        <v>20</v>
      </c>
      <c r="AG18" s="125">
        <v>390</v>
      </c>
      <c r="AH18" s="116" t="s">
        <v>32</v>
      </c>
      <c r="AI18" s="113"/>
    </row>
    <row r="19" spans="1:35" s="123" customFormat="1" ht="18.75" customHeight="1">
      <c r="A19" s="117"/>
      <c r="B19" s="119" t="s">
        <v>98</v>
      </c>
      <c r="C19" s="264">
        <f t="shared" si="1"/>
        <v>0</v>
      </c>
      <c r="D19" s="265">
        <f t="shared" si="2"/>
        <v>0</v>
      </c>
      <c r="E19" s="265">
        <f t="shared" si="3"/>
        <v>0</v>
      </c>
      <c r="F19" s="265">
        <f t="shared" si="4"/>
        <v>0</v>
      </c>
      <c r="G19" s="125">
        <v>0</v>
      </c>
      <c r="H19" s="125">
        <v>0</v>
      </c>
      <c r="I19" s="265">
        <f t="shared" si="6"/>
        <v>0</v>
      </c>
      <c r="J19" s="125">
        <f t="shared" si="7"/>
        <v>0</v>
      </c>
      <c r="K19" s="125">
        <f t="shared" si="8"/>
        <v>0</v>
      </c>
      <c r="L19" s="265">
        <f t="shared" si="9"/>
        <v>0</v>
      </c>
      <c r="M19" s="125">
        <v>0</v>
      </c>
      <c r="N19" s="125">
        <v>0</v>
      </c>
      <c r="O19" s="265">
        <f t="shared" si="10"/>
        <v>0</v>
      </c>
      <c r="P19" s="125">
        <v>0</v>
      </c>
      <c r="Q19" s="125">
        <v>0</v>
      </c>
      <c r="R19" s="265">
        <f t="shared" si="11"/>
        <v>0</v>
      </c>
      <c r="S19" s="125">
        <f t="shared" si="12"/>
        <v>0</v>
      </c>
      <c r="T19" s="125">
        <f t="shared" si="13"/>
        <v>0</v>
      </c>
      <c r="U19" s="265">
        <f t="shared" si="14"/>
        <v>0</v>
      </c>
      <c r="V19" s="125">
        <v>0</v>
      </c>
      <c r="W19" s="125">
        <v>0</v>
      </c>
      <c r="X19" s="265">
        <f t="shared" si="15"/>
        <v>0</v>
      </c>
      <c r="Y19" s="125">
        <v>0</v>
      </c>
      <c r="Z19" s="125">
        <v>0</v>
      </c>
      <c r="AA19" s="265">
        <f t="shared" si="16"/>
        <v>0</v>
      </c>
      <c r="AB19" s="125">
        <v>0</v>
      </c>
      <c r="AC19" s="125">
        <v>0</v>
      </c>
      <c r="AD19" s="265">
        <f t="shared" si="17"/>
        <v>0</v>
      </c>
      <c r="AE19" s="125">
        <v>0</v>
      </c>
      <c r="AF19" s="125">
        <v>0</v>
      </c>
      <c r="AG19" s="125">
        <v>0</v>
      </c>
      <c r="AH19" s="116" t="s">
        <v>98</v>
      </c>
      <c r="AI19" s="113"/>
    </row>
    <row r="20" spans="1:35" s="123" customFormat="1" ht="18.75" customHeight="1">
      <c r="A20" s="117"/>
      <c r="B20" s="119" t="s">
        <v>6</v>
      </c>
      <c r="C20" s="264">
        <f t="shared" si="1"/>
        <v>73</v>
      </c>
      <c r="D20" s="265">
        <f t="shared" si="2"/>
        <v>40</v>
      </c>
      <c r="E20" s="265">
        <f t="shared" si="3"/>
        <v>33</v>
      </c>
      <c r="F20" s="265">
        <f t="shared" si="4"/>
        <v>12</v>
      </c>
      <c r="G20" s="125">
        <v>8</v>
      </c>
      <c r="H20" s="125">
        <v>4</v>
      </c>
      <c r="I20" s="265">
        <f t="shared" si="6"/>
        <v>22</v>
      </c>
      <c r="J20" s="125">
        <f t="shared" si="7"/>
        <v>13</v>
      </c>
      <c r="K20" s="125">
        <f t="shared" si="8"/>
        <v>9</v>
      </c>
      <c r="L20" s="265">
        <f t="shared" si="9"/>
        <v>21</v>
      </c>
      <c r="M20" s="125">
        <v>12</v>
      </c>
      <c r="N20" s="125">
        <v>9</v>
      </c>
      <c r="O20" s="265">
        <f t="shared" si="10"/>
        <v>1</v>
      </c>
      <c r="P20" s="125">
        <v>1</v>
      </c>
      <c r="Q20" s="125">
        <v>0</v>
      </c>
      <c r="R20" s="265">
        <f t="shared" si="11"/>
        <v>39</v>
      </c>
      <c r="S20" s="125">
        <f t="shared" si="12"/>
        <v>19</v>
      </c>
      <c r="T20" s="125">
        <f t="shared" si="13"/>
        <v>20</v>
      </c>
      <c r="U20" s="265">
        <f t="shared" si="14"/>
        <v>36</v>
      </c>
      <c r="V20" s="125">
        <v>18</v>
      </c>
      <c r="W20" s="125">
        <v>18</v>
      </c>
      <c r="X20" s="265">
        <f t="shared" si="15"/>
        <v>2</v>
      </c>
      <c r="Y20" s="125">
        <v>1</v>
      </c>
      <c r="Z20" s="125">
        <v>1</v>
      </c>
      <c r="AA20" s="265">
        <f t="shared" si="16"/>
        <v>1</v>
      </c>
      <c r="AB20" s="125">
        <v>0</v>
      </c>
      <c r="AC20" s="125">
        <v>1</v>
      </c>
      <c r="AD20" s="265">
        <f t="shared" si="17"/>
        <v>48</v>
      </c>
      <c r="AE20" s="125">
        <v>22</v>
      </c>
      <c r="AF20" s="125">
        <v>26</v>
      </c>
      <c r="AG20" s="125">
        <v>490</v>
      </c>
      <c r="AH20" s="116" t="s">
        <v>6</v>
      </c>
      <c r="AI20" s="113"/>
    </row>
    <row r="21" spans="1:35" s="123" customFormat="1" ht="18.75" customHeight="1">
      <c r="A21" s="117"/>
      <c r="B21" s="119" t="s">
        <v>33</v>
      </c>
      <c r="C21" s="264">
        <f t="shared" si="1"/>
        <v>33</v>
      </c>
      <c r="D21" s="265">
        <f t="shared" si="2"/>
        <v>15</v>
      </c>
      <c r="E21" s="265">
        <f t="shared" si="3"/>
        <v>18</v>
      </c>
      <c r="F21" s="265">
        <f t="shared" si="4"/>
        <v>7</v>
      </c>
      <c r="G21" s="125">
        <v>0</v>
      </c>
      <c r="H21" s="125">
        <v>7</v>
      </c>
      <c r="I21" s="265">
        <f t="shared" si="6"/>
        <v>11</v>
      </c>
      <c r="J21" s="125">
        <f t="shared" si="7"/>
        <v>6</v>
      </c>
      <c r="K21" s="125">
        <f t="shared" si="8"/>
        <v>5</v>
      </c>
      <c r="L21" s="265">
        <f t="shared" si="9"/>
        <v>6</v>
      </c>
      <c r="M21" s="125">
        <v>4</v>
      </c>
      <c r="N21" s="125">
        <v>2</v>
      </c>
      <c r="O21" s="265">
        <f t="shared" si="10"/>
        <v>5</v>
      </c>
      <c r="P21" s="125">
        <v>2</v>
      </c>
      <c r="Q21" s="125">
        <v>3</v>
      </c>
      <c r="R21" s="265">
        <f t="shared" si="11"/>
        <v>15</v>
      </c>
      <c r="S21" s="125">
        <f t="shared" si="12"/>
        <v>9</v>
      </c>
      <c r="T21" s="125">
        <f t="shared" si="13"/>
        <v>6</v>
      </c>
      <c r="U21" s="265">
        <f t="shared" si="14"/>
        <v>11</v>
      </c>
      <c r="V21" s="125">
        <v>6</v>
      </c>
      <c r="W21" s="125">
        <v>5</v>
      </c>
      <c r="X21" s="265">
        <f t="shared" si="15"/>
        <v>3</v>
      </c>
      <c r="Y21" s="125">
        <v>2</v>
      </c>
      <c r="Z21" s="125">
        <v>1</v>
      </c>
      <c r="AA21" s="265">
        <f t="shared" si="16"/>
        <v>1</v>
      </c>
      <c r="AB21" s="125">
        <v>1</v>
      </c>
      <c r="AC21" s="125">
        <v>0</v>
      </c>
      <c r="AD21" s="265">
        <f t="shared" si="17"/>
        <v>24</v>
      </c>
      <c r="AE21" s="125">
        <v>9</v>
      </c>
      <c r="AF21" s="125">
        <v>15</v>
      </c>
      <c r="AG21" s="125">
        <v>280</v>
      </c>
      <c r="AH21" s="116" t="s">
        <v>33</v>
      </c>
      <c r="AI21" s="113"/>
    </row>
    <row r="22" spans="1:35" s="123" customFormat="1" ht="18.75" customHeight="1">
      <c r="A22" s="117"/>
      <c r="B22" s="119" t="s">
        <v>34</v>
      </c>
      <c r="C22" s="264">
        <f t="shared" si="1"/>
        <v>0</v>
      </c>
      <c r="D22" s="265">
        <f t="shared" si="2"/>
        <v>0</v>
      </c>
      <c r="E22" s="265">
        <f t="shared" si="3"/>
        <v>0</v>
      </c>
      <c r="F22" s="265">
        <f t="shared" si="4"/>
        <v>0</v>
      </c>
      <c r="G22" s="125">
        <v>0</v>
      </c>
      <c r="H22" s="125">
        <v>0</v>
      </c>
      <c r="I22" s="265">
        <f t="shared" si="6"/>
        <v>0</v>
      </c>
      <c r="J22" s="125">
        <f t="shared" si="7"/>
        <v>0</v>
      </c>
      <c r="K22" s="125">
        <f t="shared" si="8"/>
        <v>0</v>
      </c>
      <c r="L22" s="265">
        <f t="shared" si="9"/>
        <v>0</v>
      </c>
      <c r="M22" s="125">
        <v>0</v>
      </c>
      <c r="N22" s="125">
        <v>0</v>
      </c>
      <c r="O22" s="265">
        <f t="shared" si="10"/>
        <v>0</v>
      </c>
      <c r="P22" s="125">
        <v>0</v>
      </c>
      <c r="Q22" s="125">
        <v>0</v>
      </c>
      <c r="R22" s="265">
        <f t="shared" si="11"/>
        <v>0</v>
      </c>
      <c r="S22" s="125">
        <f t="shared" si="12"/>
        <v>0</v>
      </c>
      <c r="T22" s="125">
        <f t="shared" si="13"/>
        <v>0</v>
      </c>
      <c r="U22" s="265">
        <f t="shared" si="14"/>
        <v>0</v>
      </c>
      <c r="V22" s="125">
        <v>0</v>
      </c>
      <c r="W22" s="125">
        <v>0</v>
      </c>
      <c r="X22" s="265">
        <f t="shared" si="15"/>
        <v>0</v>
      </c>
      <c r="Y22" s="125">
        <v>0</v>
      </c>
      <c r="Z22" s="125">
        <v>0</v>
      </c>
      <c r="AA22" s="265">
        <f t="shared" si="16"/>
        <v>0</v>
      </c>
      <c r="AB22" s="125">
        <v>0</v>
      </c>
      <c r="AC22" s="125">
        <v>0</v>
      </c>
      <c r="AD22" s="265">
        <f t="shared" si="17"/>
        <v>0</v>
      </c>
      <c r="AE22" s="125">
        <v>0</v>
      </c>
      <c r="AF22" s="125">
        <v>0</v>
      </c>
      <c r="AG22" s="125">
        <v>0</v>
      </c>
      <c r="AH22" s="116" t="s">
        <v>34</v>
      </c>
      <c r="AI22" s="113"/>
    </row>
    <row r="23" spans="1:35" s="123" customFormat="1" ht="18.75" customHeight="1">
      <c r="A23" s="117"/>
      <c r="B23" s="119" t="s">
        <v>35</v>
      </c>
      <c r="C23" s="264">
        <f t="shared" si="1"/>
        <v>0</v>
      </c>
      <c r="D23" s="265">
        <f t="shared" si="2"/>
        <v>0</v>
      </c>
      <c r="E23" s="265">
        <f t="shared" si="3"/>
        <v>0</v>
      </c>
      <c r="F23" s="265">
        <f t="shared" si="4"/>
        <v>0</v>
      </c>
      <c r="G23" s="125">
        <v>0</v>
      </c>
      <c r="H23" s="125">
        <v>0</v>
      </c>
      <c r="I23" s="265">
        <f t="shared" si="6"/>
        <v>0</v>
      </c>
      <c r="J23" s="125">
        <f t="shared" si="7"/>
        <v>0</v>
      </c>
      <c r="K23" s="125">
        <f t="shared" si="8"/>
        <v>0</v>
      </c>
      <c r="L23" s="265">
        <f t="shared" si="9"/>
        <v>0</v>
      </c>
      <c r="M23" s="125">
        <v>0</v>
      </c>
      <c r="N23" s="125">
        <v>0</v>
      </c>
      <c r="O23" s="265">
        <f t="shared" si="10"/>
        <v>0</v>
      </c>
      <c r="P23" s="125">
        <v>0</v>
      </c>
      <c r="Q23" s="125">
        <v>0</v>
      </c>
      <c r="R23" s="265">
        <f t="shared" si="11"/>
        <v>0</v>
      </c>
      <c r="S23" s="125">
        <f t="shared" si="12"/>
        <v>0</v>
      </c>
      <c r="T23" s="125">
        <f t="shared" si="13"/>
        <v>0</v>
      </c>
      <c r="U23" s="265">
        <f t="shared" si="14"/>
        <v>0</v>
      </c>
      <c r="V23" s="125">
        <v>0</v>
      </c>
      <c r="W23" s="125">
        <v>0</v>
      </c>
      <c r="X23" s="265">
        <f t="shared" si="15"/>
        <v>0</v>
      </c>
      <c r="Y23" s="125">
        <v>0</v>
      </c>
      <c r="Z23" s="125">
        <v>0</v>
      </c>
      <c r="AA23" s="265">
        <f t="shared" si="16"/>
        <v>0</v>
      </c>
      <c r="AB23" s="125">
        <v>0</v>
      </c>
      <c r="AC23" s="125">
        <v>0</v>
      </c>
      <c r="AD23" s="265">
        <f t="shared" si="17"/>
        <v>0</v>
      </c>
      <c r="AE23" s="125">
        <v>0</v>
      </c>
      <c r="AF23" s="125">
        <v>0</v>
      </c>
      <c r="AG23" s="125">
        <v>0</v>
      </c>
      <c r="AH23" s="116" t="s">
        <v>35</v>
      </c>
      <c r="AI23" s="113"/>
    </row>
    <row r="24" spans="1:35" s="123" customFormat="1" ht="18.75" customHeight="1">
      <c r="A24" s="117"/>
      <c r="B24" s="119" t="s">
        <v>7</v>
      </c>
      <c r="C24" s="264">
        <f t="shared" si="1"/>
        <v>0</v>
      </c>
      <c r="D24" s="265">
        <f t="shared" si="2"/>
        <v>0</v>
      </c>
      <c r="E24" s="265">
        <f t="shared" si="3"/>
        <v>0</v>
      </c>
      <c r="F24" s="265">
        <f t="shared" si="4"/>
        <v>0</v>
      </c>
      <c r="G24" s="125">
        <v>0</v>
      </c>
      <c r="H24" s="125">
        <v>0</v>
      </c>
      <c r="I24" s="265">
        <f t="shared" si="6"/>
        <v>0</v>
      </c>
      <c r="J24" s="125">
        <f t="shared" si="7"/>
        <v>0</v>
      </c>
      <c r="K24" s="125">
        <f t="shared" si="8"/>
        <v>0</v>
      </c>
      <c r="L24" s="265">
        <f t="shared" si="9"/>
        <v>0</v>
      </c>
      <c r="M24" s="125">
        <v>0</v>
      </c>
      <c r="N24" s="125">
        <v>0</v>
      </c>
      <c r="O24" s="265">
        <f t="shared" si="10"/>
        <v>0</v>
      </c>
      <c r="P24" s="125">
        <v>0</v>
      </c>
      <c r="Q24" s="125">
        <v>0</v>
      </c>
      <c r="R24" s="265">
        <f t="shared" si="11"/>
        <v>0</v>
      </c>
      <c r="S24" s="125">
        <f t="shared" si="12"/>
        <v>0</v>
      </c>
      <c r="T24" s="125">
        <f t="shared" si="13"/>
        <v>0</v>
      </c>
      <c r="U24" s="265">
        <f t="shared" si="14"/>
        <v>0</v>
      </c>
      <c r="V24" s="125">
        <v>0</v>
      </c>
      <c r="W24" s="125">
        <v>0</v>
      </c>
      <c r="X24" s="265">
        <f t="shared" si="15"/>
        <v>0</v>
      </c>
      <c r="Y24" s="125">
        <v>0</v>
      </c>
      <c r="Z24" s="125">
        <v>0</v>
      </c>
      <c r="AA24" s="265">
        <f t="shared" si="16"/>
        <v>0</v>
      </c>
      <c r="AB24" s="125">
        <v>0</v>
      </c>
      <c r="AC24" s="125">
        <v>0</v>
      </c>
      <c r="AD24" s="265">
        <f t="shared" si="17"/>
        <v>0</v>
      </c>
      <c r="AE24" s="125">
        <v>0</v>
      </c>
      <c r="AF24" s="125">
        <v>0</v>
      </c>
      <c r="AG24" s="125">
        <v>0</v>
      </c>
      <c r="AH24" s="116" t="s">
        <v>7</v>
      </c>
      <c r="AI24" s="113"/>
    </row>
    <row r="25" spans="1:35" s="123" customFormat="1" ht="18.75" customHeight="1">
      <c r="A25" s="117"/>
      <c r="B25" s="119" t="s">
        <v>36</v>
      </c>
      <c r="C25" s="264">
        <f t="shared" si="1"/>
        <v>0</v>
      </c>
      <c r="D25" s="265">
        <f t="shared" si="2"/>
        <v>0</v>
      </c>
      <c r="E25" s="265">
        <f t="shared" si="3"/>
        <v>0</v>
      </c>
      <c r="F25" s="265">
        <f t="shared" si="4"/>
        <v>0</v>
      </c>
      <c r="G25" s="125">
        <v>0</v>
      </c>
      <c r="H25" s="125">
        <v>0</v>
      </c>
      <c r="I25" s="265">
        <f t="shared" si="6"/>
        <v>0</v>
      </c>
      <c r="J25" s="125">
        <f t="shared" si="7"/>
        <v>0</v>
      </c>
      <c r="K25" s="125">
        <f t="shared" si="8"/>
        <v>0</v>
      </c>
      <c r="L25" s="265">
        <f t="shared" si="9"/>
        <v>0</v>
      </c>
      <c r="M25" s="125">
        <v>0</v>
      </c>
      <c r="N25" s="125">
        <v>0</v>
      </c>
      <c r="O25" s="265">
        <f t="shared" si="10"/>
        <v>0</v>
      </c>
      <c r="P25" s="125">
        <v>0</v>
      </c>
      <c r="Q25" s="125">
        <v>0</v>
      </c>
      <c r="R25" s="265">
        <f t="shared" si="11"/>
        <v>0</v>
      </c>
      <c r="S25" s="125">
        <f t="shared" si="12"/>
        <v>0</v>
      </c>
      <c r="T25" s="125">
        <f t="shared" si="13"/>
        <v>0</v>
      </c>
      <c r="U25" s="265">
        <f t="shared" si="14"/>
        <v>0</v>
      </c>
      <c r="V25" s="125">
        <v>0</v>
      </c>
      <c r="W25" s="125">
        <v>0</v>
      </c>
      <c r="X25" s="265">
        <f t="shared" si="15"/>
        <v>0</v>
      </c>
      <c r="Y25" s="125">
        <v>0</v>
      </c>
      <c r="Z25" s="125">
        <v>0</v>
      </c>
      <c r="AA25" s="265">
        <f t="shared" si="16"/>
        <v>0</v>
      </c>
      <c r="AB25" s="125">
        <v>0</v>
      </c>
      <c r="AC25" s="125">
        <v>0</v>
      </c>
      <c r="AD25" s="265">
        <f t="shared" si="17"/>
        <v>0</v>
      </c>
      <c r="AE25" s="125">
        <v>0</v>
      </c>
      <c r="AF25" s="125">
        <v>0</v>
      </c>
      <c r="AG25" s="125">
        <v>0</v>
      </c>
      <c r="AH25" s="116" t="s">
        <v>36</v>
      </c>
      <c r="AI25" s="113"/>
    </row>
    <row r="26" spans="1:35" s="123" customFormat="1" ht="18.75" customHeight="1">
      <c r="A26" s="117"/>
      <c r="B26" s="115" t="s">
        <v>59</v>
      </c>
      <c r="C26" s="264">
        <f t="shared" si="1"/>
        <v>87</v>
      </c>
      <c r="D26" s="265">
        <f t="shared" si="2"/>
        <v>42</v>
      </c>
      <c r="E26" s="265">
        <f t="shared" si="3"/>
        <v>45</v>
      </c>
      <c r="F26" s="265">
        <f t="shared" si="4"/>
        <v>0</v>
      </c>
      <c r="G26" s="125">
        <v>0</v>
      </c>
      <c r="H26" s="125">
        <v>0</v>
      </c>
      <c r="I26" s="265">
        <f t="shared" si="6"/>
        <v>36</v>
      </c>
      <c r="J26" s="125">
        <f t="shared" si="7"/>
        <v>18</v>
      </c>
      <c r="K26" s="125">
        <f t="shared" si="8"/>
        <v>18</v>
      </c>
      <c r="L26" s="265">
        <f t="shared" si="9"/>
        <v>0</v>
      </c>
      <c r="M26" s="125">
        <v>0</v>
      </c>
      <c r="N26" s="125">
        <v>0</v>
      </c>
      <c r="O26" s="265">
        <f t="shared" si="10"/>
        <v>36</v>
      </c>
      <c r="P26" s="125">
        <v>18</v>
      </c>
      <c r="Q26" s="125">
        <v>18</v>
      </c>
      <c r="R26" s="265">
        <f t="shared" si="11"/>
        <v>51</v>
      </c>
      <c r="S26" s="125">
        <f t="shared" si="12"/>
        <v>24</v>
      </c>
      <c r="T26" s="125">
        <f t="shared" si="13"/>
        <v>27</v>
      </c>
      <c r="U26" s="265">
        <f t="shared" si="14"/>
        <v>0</v>
      </c>
      <c r="V26" s="125">
        <v>0</v>
      </c>
      <c r="W26" s="125">
        <v>0</v>
      </c>
      <c r="X26" s="265">
        <f t="shared" si="15"/>
        <v>48</v>
      </c>
      <c r="Y26" s="125">
        <v>23</v>
      </c>
      <c r="Z26" s="125">
        <v>25</v>
      </c>
      <c r="AA26" s="265">
        <f t="shared" si="16"/>
        <v>3</v>
      </c>
      <c r="AB26" s="125">
        <v>1</v>
      </c>
      <c r="AC26" s="125">
        <v>2</v>
      </c>
      <c r="AD26" s="265">
        <f t="shared" si="17"/>
        <v>58</v>
      </c>
      <c r="AE26" s="125">
        <v>34</v>
      </c>
      <c r="AF26" s="125">
        <v>24</v>
      </c>
      <c r="AG26" s="125">
        <v>700</v>
      </c>
      <c r="AH26" s="116" t="s">
        <v>65</v>
      </c>
      <c r="AI26" s="113"/>
    </row>
    <row r="27" spans="1:35" s="123" customFormat="1" ht="18.75" customHeight="1">
      <c r="A27" s="117"/>
      <c r="B27" s="115" t="s">
        <v>60</v>
      </c>
      <c r="C27" s="264">
        <f t="shared" si="1"/>
        <v>674</v>
      </c>
      <c r="D27" s="265">
        <f t="shared" si="2"/>
        <v>351</v>
      </c>
      <c r="E27" s="265">
        <f t="shared" si="3"/>
        <v>323</v>
      </c>
      <c r="F27" s="265">
        <f t="shared" si="4"/>
        <v>197</v>
      </c>
      <c r="G27" s="125">
        <v>98</v>
      </c>
      <c r="H27" s="125">
        <v>99</v>
      </c>
      <c r="I27" s="265">
        <f t="shared" si="6"/>
        <v>232</v>
      </c>
      <c r="J27" s="125">
        <f t="shared" si="7"/>
        <v>123</v>
      </c>
      <c r="K27" s="125">
        <f t="shared" si="8"/>
        <v>109</v>
      </c>
      <c r="L27" s="265">
        <f t="shared" si="9"/>
        <v>230</v>
      </c>
      <c r="M27" s="125">
        <v>122</v>
      </c>
      <c r="N27" s="125">
        <v>108</v>
      </c>
      <c r="O27" s="265">
        <f t="shared" si="10"/>
        <v>2</v>
      </c>
      <c r="P27" s="125">
        <v>1</v>
      </c>
      <c r="Q27" s="125">
        <v>1</v>
      </c>
      <c r="R27" s="265">
        <f t="shared" si="11"/>
        <v>245</v>
      </c>
      <c r="S27" s="125">
        <f t="shared" si="12"/>
        <v>130</v>
      </c>
      <c r="T27" s="125">
        <f t="shared" si="13"/>
        <v>115</v>
      </c>
      <c r="U27" s="265">
        <f t="shared" si="14"/>
        <v>236</v>
      </c>
      <c r="V27" s="125">
        <v>124</v>
      </c>
      <c r="W27" s="125">
        <v>112</v>
      </c>
      <c r="X27" s="265">
        <f t="shared" si="15"/>
        <v>6</v>
      </c>
      <c r="Y27" s="125">
        <v>4</v>
      </c>
      <c r="Z27" s="125">
        <v>2</v>
      </c>
      <c r="AA27" s="265">
        <f t="shared" si="16"/>
        <v>3</v>
      </c>
      <c r="AB27" s="125">
        <v>2</v>
      </c>
      <c r="AC27" s="125">
        <v>1</v>
      </c>
      <c r="AD27" s="265">
        <f t="shared" si="17"/>
        <v>238</v>
      </c>
      <c r="AE27" s="125">
        <v>138</v>
      </c>
      <c r="AF27" s="125">
        <v>100</v>
      </c>
      <c r="AG27" s="125">
        <v>995</v>
      </c>
      <c r="AH27" s="116" t="s">
        <v>66</v>
      </c>
      <c r="AI27" s="113"/>
    </row>
    <row r="28" spans="1:35" s="123" customFormat="1" ht="18.75" customHeight="1">
      <c r="A28" s="117"/>
      <c r="B28" s="115" t="s">
        <v>67</v>
      </c>
      <c r="C28" s="264">
        <f t="shared" si="1"/>
        <v>0</v>
      </c>
      <c r="D28" s="265">
        <f t="shared" si="2"/>
        <v>0</v>
      </c>
      <c r="E28" s="265">
        <f t="shared" si="3"/>
        <v>0</v>
      </c>
      <c r="F28" s="265">
        <f t="shared" si="4"/>
        <v>0</v>
      </c>
      <c r="G28" s="125">
        <v>0</v>
      </c>
      <c r="H28" s="125">
        <v>0</v>
      </c>
      <c r="I28" s="265">
        <f t="shared" si="6"/>
        <v>0</v>
      </c>
      <c r="J28" s="125">
        <f t="shared" si="7"/>
        <v>0</v>
      </c>
      <c r="K28" s="125">
        <f t="shared" si="8"/>
        <v>0</v>
      </c>
      <c r="L28" s="265">
        <f t="shared" si="9"/>
        <v>0</v>
      </c>
      <c r="M28" s="125">
        <v>0</v>
      </c>
      <c r="N28" s="125">
        <v>0</v>
      </c>
      <c r="O28" s="265">
        <f t="shared" si="10"/>
        <v>0</v>
      </c>
      <c r="P28" s="125">
        <v>0</v>
      </c>
      <c r="Q28" s="125">
        <v>0</v>
      </c>
      <c r="R28" s="265">
        <f t="shared" si="11"/>
        <v>0</v>
      </c>
      <c r="S28" s="125">
        <f t="shared" si="12"/>
        <v>0</v>
      </c>
      <c r="T28" s="125">
        <f t="shared" si="13"/>
        <v>0</v>
      </c>
      <c r="U28" s="265">
        <f t="shared" si="14"/>
        <v>0</v>
      </c>
      <c r="V28" s="125">
        <v>0</v>
      </c>
      <c r="W28" s="125">
        <v>0</v>
      </c>
      <c r="X28" s="265">
        <f t="shared" si="15"/>
        <v>0</v>
      </c>
      <c r="Y28" s="125">
        <v>0</v>
      </c>
      <c r="Z28" s="125">
        <v>0</v>
      </c>
      <c r="AA28" s="265">
        <f t="shared" si="16"/>
        <v>0</v>
      </c>
      <c r="AB28" s="125">
        <v>0</v>
      </c>
      <c r="AC28" s="125">
        <v>0</v>
      </c>
      <c r="AD28" s="265">
        <f t="shared" si="17"/>
        <v>0</v>
      </c>
      <c r="AE28" s="125">
        <v>0</v>
      </c>
      <c r="AF28" s="125">
        <v>0</v>
      </c>
      <c r="AG28" s="125">
        <v>0</v>
      </c>
      <c r="AH28" s="116" t="s">
        <v>68</v>
      </c>
      <c r="AI28" s="113"/>
    </row>
    <row r="29" spans="1:35" s="123" customFormat="1" ht="18.75" customHeight="1">
      <c r="A29" s="117"/>
      <c r="B29" s="115" t="s">
        <v>109</v>
      </c>
      <c r="C29" s="264">
        <f t="shared" si="1"/>
        <v>92</v>
      </c>
      <c r="D29" s="265">
        <f t="shared" si="2"/>
        <v>55</v>
      </c>
      <c r="E29" s="265">
        <f t="shared" si="3"/>
        <v>37</v>
      </c>
      <c r="F29" s="265">
        <f t="shared" si="4"/>
        <v>23</v>
      </c>
      <c r="G29" s="125">
        <v>12</v>
      </c>
      <c r="H29" s="125">
        <v>11</v>
      </c>
      <c r="I29" s="265">
        <f t="shared" si="6"/>
        <v>34</v>
      </c>
      <c r="J29" s="125">
        <f t="shared" si="7"/>
        <v>20</v>
      </c>
      <c r="K29" s="125">
        <f t="shared" si="8"/>
        <v>14</v>
      </c>
      <c r="L29" s="265">
        <f t="shared" si="9"/>
        <v>26</v>
      </c>
      <c r="M29" s="125">
        <v>17</v>
      </c>
      <c r="N29" s="125">
        <v>9</v>
      </c>
      <c r="O29" s="265">
        <f t="shared" si="10"/>
        <v>8</v>
      </c>
      <c r="P29" s="125">
        <v>3</v>
      </c>
      <c r="Q29" s="125">
        <v>5</v>
      </c>
      <c r="R29" s="265">
        <f t="shared" si="11"/>
        <v>35</v>
      </c>
      <c r="S29" s="125">
        <f t="shared" si="12"/>
        <v>23</v>
      </c>
      <c r="T29" s="125">
        <f t="shared" si="13"/>
        <v>12</v>
      </c>
      <c r="U29" s="265">
        <f t="shared" si="14"/>
        <v>27</v>
      </c>
      <c r="V29" s="125">
        <v>15</v>
      </c>
      <c r="W29" s="125">
        <v>12</v>
      </c>
      <c r="X29" s="265">
        <f t="shared" si="15"/>
        <v>3</v>
      </c>
      <c r="Y29" s="125">
        <v>3</v>
      </c>
      <c r="Z29" s="125">
        <v>0</v>
      </c>
      <c r="AA29" s="265">
        <f t="shared" si="16"/>
        <v>5</v>
      </c>
      <c r="AB29" s="125">
        <v>5</v>
      </c>
      <c r="AC29" s="125">
        <v>0</v>
      </c>
      <c r="AD29" s="265">
        <f t="shared" si="17"/>
        <v>66</v>
      </c>
      <c r="AE29" s="125">
        <v>33</v>
      </c>
      <c r="AF29" s="125">
        <v>33</v>
      </c>
      <c r="AG29" s="125">
        <v>1255</v>
      </c>
      <c r="AH29" s="116" t="s">
        <v>109</v>
      </c>
      <c r="AI29" s="113"/>
    </row>
    <row r="30" spans="1:35" s="123" customFormat="1" ht="18.75" customHeight="1">
      <c r="A30" s="117"/>
      <c r="B30" s="119" t="s">
        <v>153</v>
      </c>
      <c r="C30" s="264">
        <f>D30+E30</f>
        <v>18</v>
      </c>
      <c r="D30" s="265">
        <f>SUM(G30,J30,S30)</f>
        <v>9</v>
      </c>
      <c r="E30" s="265">
        <f>SUM(H30,K30,T30)</f>
        <v>9</v>
      </c>
      <c r="F30" s="265">
        <f>G30+H30</f>
        <v>2</v>
      </c>
      <c r="G30" s="125">
        <v>1</v>
      </c>
      <c r="H30" s="125">
        <v>1</v>
      </c>
      <c r="I30" s="265">
        <f>J30+K30</f>
        <v>5</v>
      </c>
      <c r="J30" s="125">
        <f>SUM(M30,P30)</f>
        <v>3</v>
      </c>
      <c r="K30" s="125">
        <f>SUM(N30,Q30)</f>
        <v>2</v>
      </c>
      <c r="L30" s="265">
        <f>M30+N30</f>
        <v>4</v>
      </c>
      <c r="M30" s="125">
        <v>2</v>
      </c>
      <c r="N30" s="125">
        <v>2</v>
      </c>
      <c r="O30" s="265">
        <f>P30+Q30</f>
        <v>1</v>
      </c>
      <c r="P30" s="125">
        <v>1</v>
      </c>
      <c r="Q30" s="125">
        <v>0</v>
      </c>
      <c r="R30" s="265">
        <f>S30+T30</f>
        <v>11</v>
      </c>
      <c r="S30" s="125">
        <f>SUM(V30,Y30,AB30)</f>
        <v>5</v>
      </c>
      <c r="T30" s="125">
        <f>SUM(W30,Z30,AC30)</f>
        <v>6</v>
      </c>
      <c r="U30" s="265">
        <f>V30+W30</f>
        <v>9</v>
      </c>
      <c r="V30" s="125">
        <v>5</v>
      </c>
      <c r="W30" s="125">
        <v>4</v>
      </c>
      <c r="X30" s="265">
        <f>Y30+Z30</f>
        <v>2</v>
      </c>
      <c r="Y30" s="125">
        <v>0</v>
      </c>
      <c r="Z30" s="125">
        <v>2</v>
      </c>
      <c r="AA30" s="265">
        <f>AB30+AC30</f>
        <v>0</v>
      </c>
      <c r="AB30" s="125">
        <v>0</v>
      </c>
      <c r="AC30" s="125">
        <v>0</v>
      </c>
      <c r="AD30" s="265">
        <f>AE30+AF30</f>
        <v>15</v>
      </c>
      <c r="AE30" s="125">
        <v>6</v>
      </c>
      <c r="AF30" s="125">
        <v>9</v>
      </c>
      <c r="AG30" s="125">
        <v>90</v>
      </c>
      <c r="AH30" s="116" t="s">
        <v>153</v>
      </c>
      <c r="AI30" s="113"/>
    </row>
    <row r="31" spans="1:35" s="120" customFormat="1" ht="21" customHeight="1">
      <c r="A31" s="356" t="s">
        <v>114</v>
      </c>
      <c r="B31" s="402"/>
      <c r="C31" s="256">
        <f t="shared" si="1"/>
        <v>106</v>
      </c>
      <c r="D31" s="257">
        <f t="shared" si="2"/>
        <v>50</v>
      </c>
      <c r="E31" s="257">
        <f t="shared" si="3"/>
        <v>56</v>
      </c>
      <c r="F31" s="257">
        <f t="shared" si="4"/>
        <v>35</v>
      </c>
      <c r="G31" s="257">
        <f t="shared" ref="G31:AG31" si="18">SUM(G32:G33)</f>
        <v>18</v>
      </c>
      <c r="H31" s="257">
        <f t="shared" si="18"/>
        <v>17</v>
      </c>
      <c r="I31" s="257">
        <f t="shared" si="6"/>
        <v>34</v>
      </c>
      <c r="J31" s="257">
        <f t="shared" si="7"/>
        <v>15</v>
      </c>
      <c r="K31" s="257">
        <f t="shared" si="8"/>
        <v>19</v>
      </c>
      <c r="L31" s="257">
        <f t="shared" si="9"/>
        <v>33</v>
      </c>
      <c r="M31" s="257">
        <f t="shared" si="18"/>
        <v>15</v>
      </c>
      <c r="N31" s="257">
        <f t="shared" si="18"/>
        <v>18</v>
      </c>
      <c r="O31" s="257">
        <f t="shared" si="10"/>
        <v>1</v>
      </c>
      <c r="P31" s="257">
        <f t="shared" si="18"/>
        <v>0</v>
      </c>
      <c r="Q31" s="257">
        <f t="shared" si="18"/>
        <v>1</v>
      </c>
      <c r="R31" s="257">
        <f t="shared" si="11"/>
        <v>37</v>
      </c>
      <c r="S31" s="257">
        <f t="shared" si="12"/>
        <v>17</v>
      </c>
      <c r="T31" s="257">
        <f t="shared" si="13"/>
        <v>20</v>
      </c>
      <c r="U31" s="257">
        <f t="shared" si="14"/>
        <v>34</v>
      </c>
      <c r="V31" s="257">
        <f t="shared" si="18"/>
        <v>15</v>
      </c>
      <c r="W31" s="257">
        <f t="shared" si="18"/>
        <v>19</v>
      </c>
      <c r="X31" s="257">
        <f t="shared" si="15"/>
        <v>3</v>
      </c>
      <c r="Y31" s="257">
        <f t="shared" si="18"/>
        <v>2</v>
      </c>
      <c r="Z31" s="257">
        <f t="shared" si="18"/>
        <v>1</v>
      </c>
      <c r="AA31" s="257">
        <f t="shared" si="16"/>
        <v>0</v>
      </c>
      <c r="AB31" s="257">
        <f t="shared" si="18"/>
        <v>0</v>
      </c>
      <c r="AC31" s="257">
        <f t="shared" si="18"/>
        <v>0</v>
      </c>
      <c r="AD31" s="257">
        <f t="shared" si="17"/>
        <v>45</v>
      </c>
      <c r="AE31" s="257">
        <f t="shared" si="18"/>
        <v>22</v>
      </c>
      <c r="AF31" s="257">
        <f t="shared" si="18"/>
        <v>23</v>
      </c>
      <c r="AG31" s="257">
        <f t="shared" si="18"/>
        <v>280</v>
      </c>
      <c r="AH31" s="354" t="s">
        <v>114</v>
      </c>
      <c r="AI31" s="384"/>
    </row>
    <row r="32" spans="1:35" s="123" customFormat="1" ht="18.75" customHeight="1">
      <c r="A32" s="117"/>
      <c r="B32" s="119" t="s">
        <v>37</v>
      </c>
      <c r="C32" s="264">
        <f t="shared" si="1"/>
        <v>106</v>
      </c>
      <c r="D32" s="265">
        <f t="shared" si="2"/>
        <v>50</v>
      </c>
      <c r="E32" s="265">
        <f t="shared" si="3"/>
        <v>56</v>
      </c>
      <c r="F32" s="265">
        <f t="shared" si="4"/>
        <v>35</v>
      </c>
      <c r="G32" s="125">
        <v>18</v>
      </c>
      <c r="H32" s="125">
        <v>17</v>
      </c>
      <c r="I32" s="265">
        <f t="shared" si="6"/>
        <v>34</v>
      </c>
      <c r="J32" s="125">
        <f t="shared" si="7"/>
        <v>15</v>
      </c>
      <c r="K32" s="125">
        <f t="shared" si="8"/>
        <v>19</v>
      </c>
      <c r="L32" s="265">
        <f t="shared" si="9"/>
        <v>33</v>
      </c>
      <c r="M32" s="125">
        <v>15</v>
      </c>
      <c r="N32" s="125">
        <v>18</v>
      </c>
      <c r="O32" s="265">
        <f t="shared" si="10"/>
        <v>1</v>
      </c>
      <c r="P32" s="125">
        <v>0</v>
      </c>
      <c r="Q32" s="125">
        <v>1</v>
      </c>
      <c r="R32" s="265">
        <f t="shared" si="11"/>
        <v>37</v>
      </c>
      <c r="S32" s="125">
        <f t="shared" si="12"/>
        <v>17</v>
      </c>
      <c r="T32" s="125">
        <f t="shared" si="13"/>
        <v>20</v>
      </c>
      <c r="U32" s="265">
        <f t="shared" si="14"/>
        <v>34</v>
      </c>
      <c r="V32" s="125">
        <v>15</v>
      </c>
      <c r="W32" s="125">
        <v>19</v>
      </c>
      <c r="X32" s="265">
        <f t="shared" si="15"/>
        <v>3</v>
      </c>
      <c r="Y32" s="125">
        <v>2</v>
      </c>
      <c r="Z32" s="125">
        <v>1</v>
      </c>
      <c r="AA32" s="265">
        <f t="shared" si="16"/>
        <v>0</v>
      </c>
      <c r="AB32" s="125">
        <v>0</v>
      </c>
      <c r="AC32" s="125">
        <v>0</v>
      </c>
      <c r="AD32" s="265">
        <f t="shared" si="17"/>
        <v>45</v>
      </c>
      <c r="AE32" s="125">
        <v>22</v>
      </c>
      <c r="AF32" s="125">
        <v>23</v>
      </c>
      <c r="AG32" s="125">
        <v>280</v>
      </c>
      <c r="AH32" s="116" t="s">
        <v>37</v>
      </c>
      <c r="AI32" s="113"/>
    </row>
    <row r="33" spans="1:35" s="123" customFormat="1" ht="18.75" customHeight="1">
      <c r="A33" s="117"/>
      <c r="B33" s="119" t="s">
        <v>8</v>
      </c>
      <c r="C33" s="264">
        <f t="shared" si="1"/>
        <v>0</v>
      </c>
      <c r="D33" s="265">
        <f t="shared" si="2"/>
        <v>0</v>
      </c>
      <c r="E33" s="265">
        <f t="shared" si="3"/>
        <v>0</v>
      </c>
      <c r="F33" s="265">
        <f t="shared" si="4"/>
        <v>0</v>
      </c>
      <c r="G33" s="125">
        <v>0</v>
      </c>
      <c r="H33" s="125">
        <v>0</v>
      </c>
      <c r="I33" s="265">
        <f t="shared" si="6"/>
        <v>0</v>
      </c>
      <c r="J33" s="125">
        <f t="shared" si="7"/>
        <v>0</v>
      </c>
      <c r="K33" s="125">
        <f t="shared" si="8"/>
        <v>0</v>
      </c>
      <c r="L33" s="265">
        <f t="shared" si="9"/>
        <v>0</v>
      </c>
      <c r="M33" s="125">
        <v>0</v>
      </c>
      <c r="N33" s="125">
        <v>0</v>
      </c>
      <c r="O33" s="265">
        <f t="shared" si="10"/>
        <v>0</v>
      </c>
      <c r="P33" s="125">
        <v>0</v>
      </c>
      <c r="Q33" s="125">
        <v>0</v>
      </c>
      <c r="R33" s="265">
        <f t="shared" si="11"/>
        <v>0</v>
      </c>
      <c r="S33" s="125">
        <f t="shared" si="12"/>
        <v>0</v>
      </c>
      <c r="T33" s="125">
        <f t="shared" si="13"/>
        <v>0</v>
      </c>
      <c r="U33" s="265">
        <f t="shared" si="14"/>
        <v>0</v>
      </c>
      <c r="V33" s="125">
        <v>0</v>
      </c>
      <c r="W33" s="125">
        <v>0</v>
      </c>
      <c r="X33" s="265">
        <f t="shared" si="15"/>
        <v>0</v>
      </c>
      <c r="Y33" s="125">
        <v>0</v>
      </c>
      <c r="Z33" s="125">
        <v>0</v>
      </c>
      <c r="AA33" s="265">
        <f t="shared" si="16"/>
        <v>0</v>
      </c>
      <c r="AB33" s="125">
        <v>0</v>
      </c>
      <c r="AC33" s="125">
        <v>0</v>
      </c>
      <c r="AD33" s="265">
        <f t="shared" si="17"/>
        <v>0</v>
      </c>
      <c r="AE33" s="125">
        <v>0</v>
      </c>
      <c r="AF33" s="125">
        <v>0</v>
      </c>
      <c r="AG33" s="125">
        <v>0</v>
      </c>
      <c r="AH33" s="116" t="s">
        <v>8</v>
      </c>
      <c r="AI33" s="113"/>
    </row>
    <row r="34" spans="1:35" s="120" customFormat="1" ht="21" customHeight="1">
      <c r="A34" s="352" t="s">
        <v>115</v>
      </c>
      <c r="B34" s="374"/>
      <c r="C34" s="256">
        <f t="shared" si="1"/>
        <v>58</v>
      </c>
      <c r="D34" s="257">
        <f t="shared" si="2"/>
        <v>29</v>
      </c>
      <c r="E34" s="257">
        <f t="shared" si="3"/>
        <v>29</v>
      </c>
      <c r="F34" s="257">
        <f t="shared" si="4"/>
        <v>23</v>
      </c>
      <c r="G34" s="257">
        <f t="shared" ref="G34:AG34" si="19">SUM(G35:G38)</f>
        <v>12</v>
      </c>
      <c r="H34" s="257">
        <f t="shared" si="19"/>
        <v>11</v>
      </c>
      <c r="I34" s="257">
        <f t="shared" si="6"/>
        <v>17</v>
      </c>
      <c r="J34" s="257">
        <f t="shared" si="7"/>
        <v>8</v>
      </c>
      <c r="K34" s="257">
        <f t="shared" si="8"/>
        <v>9</v>
      </c>
      <c r="L34" s="257">
        <f t="shared" si="9"/>
        <v>16</v>
      </c>
      <c r="M34" s="257">
        <f t="shared" si="19"/>
        <v>7</v>
      </c>
      <c r="N34" s="257">
        <f t="shared" si="19"/>
        <v>9</v>
      </c>
      <c r="O34" s="257">
        <f t="shared" si="10"/>
        <v>1</v>
      </c>
      <c r="P34" s="257">
        <f t="shared" si="19"/>
        <v>1</v>
      </c>
      <c r="Q34" s="257">
        <f t="shared" si="19"/>
        <v>0</v>
      </c>
      <c r="R34" s="257">
        <f t="shared" si="11"/>
        <v>18</v>
      </c>
      <c r="S34" s="257">
        <f t="shared" si="12"/>
        <v>9</v>
      </c>
      <c r="T34" s="257">
        <f t="shared" si="13"/>
        <v>9</v>
      </c>
      <c r="U34" s="257">
        <f t="shared" si="14"/>
        <v>16</v>
      </c>
      <c r="V34" s="257">
        <f t="shared" si="19"/>
        <v>8</v>
      </c>
      <c r="W34" s="257">
        <f t="shared" si="19"/>
        <v>8</v>
      </c>
      <c r="X34" s="257">
        <f t="shared" si="15"/>
        <v>2</v>
      </c>
      <c r="Y34" s="257">
        <f t="shared" si="19"/>
        <v>1</v>
      </c>
      <c r="Z34" s="257">
        <f t="shared" si="19"/>
        <v>1</v>
      </c>
      <c r="AA34" s="257">
        <f t="shared" si="16"/>
        <v>0</v>
      </c>
      <c r="AB34" s="257">
        <f t="shared" si="19"/>
        <v>0</v>
      </c>
      <c r="AC34" s="257">
        <f t="shared" si="19"/>
        <v>0</v>
      </c>
      <c r="AD34" s="257">
        <f t="shared" si="17"/>
        <v>44</v>
      </c>
      <c r="AE34" s="257">
        <f t="shared" si="19"/>
        <v>23</v>
      </c>
      <c r="AF34" s="257">
        <f t="shared" si="19"/>
        <v>21</v>
      </c>
      <c r="AG34" s="257">
        <f t="shared" si="19"/>
        <v>285</v>
      </c>
      <c r="AH34" s="354" t="s">
        <v>115</v>
      </c>
      <c r="AI34" s="384"/>
    </row>
    <row r="35" spans="1:35" s="123" customFormat="1" ht="18.75" customHeight="1">
      <c r="A35" s="117"/>
      <c r="B35" s="119" t="s">
        <v>72</v>
      </c>
      <c r="C35" s="264">
        <f t="shared" si="1"/>
        <v>0</v>
      </c>
      <c r="D35" s="265">
        <f t="shared" si="2"/>
        <v>0</v>
      </c>
      <c r="E35" s="265">
        <f t="shared" si="3"/>
        <v>0</v>
      </c>
      <c r="F35" s="265">
        <f t="shared" si="4"/>
        <v>0</v>
      </c>
      <c r="G35" s="125">
        <v>0</v>
      </c>
      <c r="H35" s="125">
        <v>0</v>
      </c>
      <c r="I35" s="265">
        <f t="shared" si="6"/>
        <v>0</v>
      </c>
      <c r="J35" s="125">
        <f t="shared" si="7"/>
        <v>0</v>
      </c>
      <c r="K35" s="125">
        <f t="shared" si="8"/>
        <v>0</v>
      </c>
      <c r="L35" s="265">
        <f t="shared" si="9"/>
        <v>0</v>
      </c>
      <c r="M35" s="125">
        <v>0</v>
      </c>
      <c r="N35" s="125">
        <v>0</v>
      </c>
      <c r="O35" s="265">
        <f t="shared" si="10"/>
        <v>0</v>
      </c>
      <c r="P35" s="125">
        <v>0</v>
      </c>
      <c r="Q35" s="125">
        <v>0</v>
      </c>
      <c r="R35" s="265">
        <f t="shared" si="11"/>
        <v>0</v>
      </c>
      <c r="S35" s="125">
        <f t="shared" si="12"/>
        <v>0</v>
      </c>
      <c r="T35" s="125">
        <f t="shared" si="13"/>
        <v>0</v>
      </c>
      <c r="U35" s="265">
        <f t="shared" si="14"/>
        <v>0</v>
      </c>
      <c r="V35" s="125">
        <v>0</v>
      </c>
      <c r="W35" s="125">
        <v>0</v>
      </c>
      <c r="X35" s="265">
        <f t="shared" si="15"/>
        <v>0</v>
      </c>
      <c r="Y35" s="125">
        <v>0</v>
      </c>
      <c r="Z35" s="125">
        <v>0</v>
      </c>
      <c r="AA35" s="265">
        <f t="shared" si="16"/>
        <v>0</v>
      </c>
      <c r="AB35" s="125">
        <v>0</v>
      </c>
      <c r="AC35" s="125">
        <v>0</v>
      </c>
      <c r="AD35" s="265">
        <f t="shared" si="17"/>
        <v>0</v>
      </c>
      <c r="AE35" s="125">
        <v>0</v>
      </c>
      <c r="AF35" s="125">
        <v>0</v>
      </c>
      <c r="AG35" s="125">
        <v>0</v>
      </c>
      <c r="AH35" s="116" t="s">
        <v>9</v>
      </c>
      <c r="AI35" s="113"/>
    </row>
    <row r="36" spans="1:35" s="123" customFormat="1" ht="18.75" customHeight="1">
      <c r="A36" s="117"/>
      <c r="B36" s="119" t="s">
        <v>70</v>
      </c>
      <c r="C36" s="264">
        <f t="shared" si="1"/>
        <v>58</v>
      </c>
      <c r="D36" s="265">
        <f t="shared" si="2"/>
        <v>29</v>
      </c>
      <c r="E36" s="265">
        <f t="shared" si="3"/>
        <v>29</v>
      </c>
      <c r="F36" s="265">
        <f t="shared" si="4"/>
        <v>23</v>
      </c>
      <c r="G36" s="125">
        <v>12</v>
      </c>
      <c r="H36" s="125">
        <v>11</v>
      </c>
      <c r="I36" s="265">
        <f t="shared" si="6"/>
        <v>17</v>
      </c>
      <c r="J36" s="125">
        <f t="shared" si="7"/>
        <v>8</v>
      </c>
      <c r="K36" s="125">
        <f t="shared" si="8"/>
        <v>9</v>
      </c>
      <c r="L36" s="265">
        <f t="shared" si="9"/>
        <v>16</v>
      </c>
      <c r="M36" s="125">
        <v>7</v>
      </c>
      <c r="N36" s="125">
        <v>9</v>
      </c>
      <c r="O36" s="265">
        <f t="shared" si="10"/>
        <v>1</v>
      </c>
      <c r="P36" s="125">
        <v>1</v>
      </c>
      <c r="Q36" s="125">
        <v>0</v>
      </c>
      <c r="R36" s="265">
        <f t="shared" si="11"/>
        <v>18</v>
      </c>
      <c r="S36" s="125">
        <f t="shared" si="12"/>
        <v>9</v>
      </c>
      <c r="T36" s="125">
        <f t="shared" si="13"/>
        <v>9</v>
      </c>
      <c r="U36" s="265">
        <f t="shared" si="14"/>
        <v>16</v>
      </c>
      <c r="V36" s="125">
        <v>8</v>
      </c>
      <c r="W36" s="125">
        <v>8</v>
      </c>
      <c r="X36" s="265">
        <f t="shared" si="15"/>
        <v>2</v>
      </c>
      <c r="Y36" s="125">
        <v>1</v>
      </c>
      <c r="Z36" s="125">
        <v>1</v>
      </c>
      <c r="AA36" s="265">
        <f t="shared" si="16"/>
        <v>0</v>
      </c>
      <c r="AB36" s="125">
        <v>0</v>
      </c>
      <c r="AC36" s="125">
        <v>0</v>
      </c>
      <c r="AD36" s="265">
        <f t="shared" si="17"/>
        <v>29</v>
      </c>
      <c r="AE36" s="125">
        <v>15</v>
      </c>
      <c r="AF36" s="125">
        <v>14</v>
      </c>
      <c r="AG36" s="125">
        <v>180</v>
      </c>
      <c r="AH36" s="116" t="s">
        <v>50</v>
      </c>
      <c r="AI36" s="113"/>
    </row>
    <row r="37" spans="1:35" s="123" customFormat="1" ht="18.75" customHeight="1">
      <c r="A37" s="117"/>
      <c r="B37" s="119" t="s">
        <v>61</v>
      </c>
      <c r="C37" s="264">
        <f t="shared" si="1"/>
        <v>0</v>
      </c>
      <c r="D37" s="265">
        <f t="shared" si="2"/>
        <v>0</v>
      </c>
      <c r="E37" s="265">
        <f t="shared" si="3"/>
        <v>0</v>
      </c>
      <c r="F37" s="265">
        <f t="shared" si="4"/>
        <v>0</v>
      </c>
      <c r="G37" s="125">
        <v>0</v>
      </c>
      <c r="H37" s="125">
        <v>0</v>
      </c>
      <c r="I37" s="265">
        <f t="shared" si="6"/>
        <v>0</v>
      </c>
      <c r="J37" s="125">
        <f t="shared" si="7"/>
        <v>0</v>
      </c>
      <c r="K37" s="125">
        <f t="shared" si="8"/>
        <v>0</v>
      </c>
      <c r="L37" s="265">
        <f t="shared" si="9"/>
        <v>0</v>
      </c>
      <c r="M37" s="125">
        <v>0</v>
      </c>
      <c r="N37" s="125">
        <v>0</v>
      </c>
      <c r="O37" s="265">
        <f t="shared" si="10"/>
        <v>0</v>
      </c>
      <c r="P37" s="125">
        <v>0</v>
      </c>
      <c r="Q37" s="125">
        <v>0</v>
      </c>
      <c r="R37" s="265">
        <f t="shared" si="11"/>
        <v>0</v>
      </c>
      <c r="S37" s="125">
        <f t="shared" si="12"/>
        <v>0</v>
      </c>
      <c r="T37" s="125">
        <f t="shared" si="13"/>
        <v>0</v>
      </c>
      <c r="U37" s="265">
        <f t="shared" si="14"/>
        <v>0</v>
      </c>
      <c r="V37" s="125">
        <v>0</v>
      </c>
      <c r="W37" s="125">
        <v>0</v>
      </c>
      <c r="X37" s="265">
        <f t="shared" si="15"/>
        <v>0</v>
      </c>
      <c r="Y37" s="125">
        <v>0</v>
      </c>
      <c r="Z37" s="125">
        <v>0</v>
      </c>
      <c r="AA37" s="265">
        <f t="shared" si="16"/>
        <v>0</v>
      </c>
      <c r="AB37" s="125">
        <v>0</v>
      </c>
      <c r="AC37" s="125">
        <v>0</v>
      </c>
      <c r="AD37" s="265">
        <f t="shared" si="17"/>
        <v>9</v>
      </c>
      <c r="AE37" s="125">
        <v>4</v>
      </c>
      <c r="AF37" s="125">
        <v>5</v>
      </c>
      <c r="AG37" s="125">
        <v>0</v>
      </c>
      <c r="AH37" s="116" t="s">
        <v>51</v>
      </c>
      <c r="AI37" s="113"/>
    </row>
    <row r="38" spans="1:35" s="123" customFormat="1" ht="18.75" customHeight="1">
      <c r="A38" s="117"/>
      <c r="B38" s="119" t="s">
        <v>71</v>
      </c>
      <c r="C38" s="264">
        <f t="shared" si="1"/>
        <v>0</v>
      </c>
      <c r="D38" s="265">
        <f t="shared" si="2"/>
        <v>0</v>
      </c>
      <c r="E38" s="265">
        <f t="shared" si="3"/>
        <v>0</v>
      </c>
      <c r="F38" s="265">
        <f t="shared" si="4"/>
        <v>0</v>
      </c>
      <c r="G38" s="125">
        <v>0</v>
      </c>
      <c r="H38" s="125">
        <v>0</v>
      </c>
      <c r="I38" s="265">
        <f t="shared" si="6"/>
        <v>0</v>
      </c>
      <c r="J38" s="125">
        <f t="shared" si="7"/>
        <v>0</v>
      </c>
      <c r="K38" s="125">
        <f t="shared" si="8"/>
        <v>0</v>
      </c>
      <c r="L38" s="265">
        <f t="shared" si="9"/>
        <v>0</v>
      </c>
      <c r="M38" s="125">
        <v>0</v>
      </c>
      <c r="N38" s="125">
        <v>0</v>
      </c>
      <c r="O38" s="265">
        <f t="shared" si="10"/>
        <v>0</v>
      </c>
      <c r="P38" s="125">
        <v>0</v>
      </c>
      <c r="Q38" s="125">
        <v>0</v>
      </c>
      <c r="R38" s="265">
        <f t="shared" si="11"/>
        <v>0</v>
      </c>
      <c r="S38" s="125">
        <f t="shared" si="12"/>
        <v>0</v>
      </c>
      <c r="T38" s="125">
        <f t="shared" si="13"/>
        <v>0</v>
      </c>
      <c r="U38" s="265">
        <f t="shared" si="14"/>
        <v>0</v>
      </c>
      <c r="V38" s="125">
        <v>0</v>
      </c>
      <c r="W38" s="125">
        <v>0</v>
      </c>
      <c r="X38" s="265">
        <f t="shared" si="15"/>
        <v>0</v>
      </c>
      <c r="Y38" s="125">
        <v>0</v>
      </c>
      <c r="Z38" s="125">
        <v>0</v>
      </c>
      <c r="AA38" s="265">
        <f t="shared" si="16"/>
        <v>0</v>
      </c>
      <c r="AB38" s="125">
        <v>0</v>
      </c>
      <c r="AC38" s="125">
        <v>0</v>
      </c>
      <c r="AD38" s="265">
        <f t="shared" si="17"/>
        <v>6</v>
      </c>
      <c r="AE38" s="125">
        <v>4</v>
      </c>
      <c r="AF38" s="125">
        <v>2</v>
      </c>
      <c r="AG38" s="125">
        <v>105</v>
      </c>
      <c r="AH38" s="116" t="s">
        <v>52</v>
      </c>
      <c r="AI38" s="113"/>
    </row>
    <row r="39" spans="1:35" s="120" customFormat="1" ht="21" customHeight="1">
      <c r="A39" s="352" t="s">
        <v>116</v>
      </c>
      <c r="B39" s="374"/>
      <c r="C39" s="256">
        <f t="shared" si="1"/>
        <v>0</v>
      </c>
      <c r="D39" s="257">
        <f t="shared" si="2"/>
        <v>0</v>
      </c>
      <c r="E39" s="257">
        <f t="shared" si="3"/>
        <v>0</v>
      </c>
      <c r="F39" s="257">
        <f t="shared" si="4"/>
        <v>0</v>
      </c>
      <c r="G39" s="257">
        <f t="shared" ref="G39:AG39" si="20">G40</f>
        <v>0</v>
      </c>
      <c r="H39" s="257">
        <f t="shared" si="20"/>
        <v>0</v>
      </c>
      <c r="I39" s="257">
        <f t="shared" si="6"/>
        <v>0</v>
      </c>
      <c r="J39" s="257">
        <f t="shared" si="7"/>
        <v>0</v>
      </c>
      <c r="K39" s="257">
        <f t="shared" si="8"/>
        <v>0</v>
      </c>
      <c r="L39" s="257">
        <f t="shared" si="9"/>
        <v>0</v>
      </c>
      <c r="M39" s="257">
        <f t="shared" si="20"/>
        <v>0</v>
      </c>
      <c r="N39" s="257">
        <f t="shared" si="20"/>
        <v>0</v>
      </c>
      <c r="O39" s="257">
        <f t="shared" si="10"/>
        <v>0</v>
      </c>
      <c r="P39" s="257">
        <f t="shared" si="20"/>
        <v>0</v>
      </c>
      <c r="Q39" s="257">
        <f t="shared" si="20"/>
        <v>0</v>
      </c>
      <c r="R39" s="257">
        <f t="shared" si="11"/>
        <v>0</v>
      </c>
      <c r="S39" s="257">
        <f t="shared" si="12"/>
        <v>0</v>
      </c>
      <c r="T39" s="257">
        <f t="shared" si="13"/>
        <v>0</v>
      </c>
      <c r="U39" s="257">
        <f t="shared" si="14"/>
        <v>0</v>
      </c>
      <c r="V39" s="257">
        <f t="shared" si="20"/>
        <v>0</v>
      </c>
      <c r="W39" s="257">
        <f t="shared" si="20"/>
        <v>0</v>
      </c>
      <c r="X39" s="257">
        <f t="shared" si="15"/>
        <v>0</v>
      </c>
      <c r="Y39" s="257">
        <f t="shared" si="20"/>
        <v>0</v>
      </c>
      <c r="Z39" s="257">
        <f t="shared" si="20"/>
        <v>0</v>
      </c>
      <c r="AA39" s="257">
        <f t="shared" si="16"/>
        <v>0</v>
      </c>
      <c r="AB39" s="257">
        <f t="shared" si="20"/>
        <v>0</v>
      </c>
      <c r="AC39" s="257">
        <f t="shared" si="20"/>
        <v>0</v>
      </c>
      <c r="AD39" s="257">
        <f t="shared" si="17"/>
        <v>0</v>
      </c>
      <c r="AE39" s="257">
        <f t="shared" si="20"/>
        <v>0</v>
      </c>
      <c r="AF39" s="257">
        <f t="shared" si="20"/>
        <v>0</v>
      </c>
      <c r="AG39" s="257">
        <f t="shared" si="20"/>
        <v>0</v>
      </c>
      <c r="AH39" s="359" t="s">
        <v>49</v>
      </c>
      <c r="AI39" s="385"/>
    </row>
    <row r="40" spans="1:35" s="123" customFormat="1" ht="18.75" customHeight="1">
      <c r="A40" s="117"/>
      <c r="B40" s="119" t="s">
        <v>38</v>
      </c>
      <c r="C40" s="264">
        <f t="shared" si="1"/>
        <v>0</v>
      </c>
      <c r="D40" s="265">
        <f t="shared" si="2"/>
        <v>0</v>
      </c>
      <c r="E40" s="265">
        <f t="shared" si="3"/>
        <v>0</v>
      </c>
      <c r="F40" s="265">
        <f t="shared" si="4"/>
        <v>0</v>
      </c>
      <c r="G40" s="125">
        <v>0</v>
      </c>
      <c r="H40" s="125">
        <v>0</v>
      </c>
      <c r="I40" s="265">
        <f t="shared" si="6"/>
        <v>0</v>
      </c>
      <c r="J40" s="125">
        <f t="shared" si="7"/>
        <v>0</v>
      </c>
      <c r="K40" s="125">
        <f t="shared" si="8"/>
        <v>0</v>
      </c>
      <c r="L40" s="265">
        <f t="shared" si="9"/>
        <v>0</v>
      </c>
      <c r="M40" s="125">
        <v>0</v>
      </c>
      <c r="N40" s="125">
        <v>0</v>
      </c>
      <c r="O40" s="265">
        <f t="shared" si="10"/>
        <v>0</v>
      </c>
      <c r="P40" s="125">
        <v>0</v>
      </c>
      <c r="Q40" s="125">
        <v>0</v>
      </c>
      <c r="R40" s="265">
        <f t="shared" si="11"/>
        <v>0</v>
      </c>
      <c r="S40" s="125">
        <f t="shared" si="12"/>
        <v>0</v>
      </c>
      <c r="T40" s="125">
        <f t="shared" si="13"/>
        <v>0</v>
      </c>
      <c r="U40" s="265">
        <f t="shared" si="14"/>
        <v>0</v>
      </c>
      <c r="V40" s="125">
        <v>0</v>
      </c>
      <c r="W40" s="125">
        <v>0</v>
      </c>
      <c r="X40" s="265">
        <f t="shared" si="15"/>
        <v>0</v>
      </c>
      <c r="Y40" s="125">
        <v>0</v>
      </c>
      <c r="Z40" s="125">
        <v>0</v>
      </c>
      <c r="AA40" s="265">
        <f t="shared" si="16"/>
        <v>0</v>
      </c>
      <c r="AB40" s="125">
        <v>0</v>
      </c>
      <c r="AC40" s="125">
        <v>0</v>
      </c>
      <c r="AD40" s="265">
        <f t="shared" si="17"/>
        <v>0</v>
      </c>
      <c r="AE40" s="125">
        <v>0</v>
      </c>
      <c r="AF40" s="125">
        <v>0</v>
      </c>
      <c r="AG40" s="125">
        <v>0</v>
      </c>
      <c r="AH40" s="116" t="s">
        <v>38</v>
      </c>
      <c r="AI40" s="113"/>
    </row>
    <row r="41" spans="1:35" s="120" customFormat="1" ht="21" customHeight="1">
      <c r="A41" s="352" t="s">
        <v>117</v>
      </c>
      <c r="B41" s="374"/>
      <c r="C41" s="256">
        <f t="shared" si="1"/>
        <v>0</v>
      </c>
      <c r="D41" s="257">
        <f t="shared" si="2"/>
        <v>0</v>
      </c>
      <c r="E41" s="257">
        <f t="shared" si="3"/>
        <v>0</v>
      </c>
      <c r="F41" s="257">
        <f t="shared" si="4"/>
        <v>0</v>
      </c>
      <c r="G41" s="257">
        <f t="shared" ref="G41:AG41" si="21">SUM(G42:G43)</f>
        <v>0</v>
      </c>
      <c r="H41" s="257">
        <f t="shared" si="21"/>
        <v>0</v>
      </c>
      <c r="I41" s="257">
        <f t="shared" si="6"/>
        <v>0</v>
      </c>
      <c r="J41" s="257">
        <f t="shared" si="7"/>
        <v>0</v>
      </c>
      <c r="K41" s="257">
        <f t="shared" si="8"/>
        <v>0</v>
      </c>
      <c r="L41" s="257">
        <f t="shared" si="9"/>
        <v>0</v>
      </c>
      <c r="M41" s="257">
        <f t="shared" si="21"/>
        <v>0</v>
      </c>
      <c r="N41" s="257">
        <f t="shared" si="21"/>
        <v>0</v>
      </c>
      <c r="O41" s="257">
        <f t="shared" si="10"/>
        <v>0</v>
      </c>
      <c r="P41" s="257">
        <f t="shared" si="21"/>
        <v>0</v>
      </c>
      <c r="Q41" s="257">
        <f t="shared" si="21"/>
        <v>0</v>
      </c>
      <c r="R41" s="257">
        <f t="shared" si="11"/>
        <v>0</v>
      </c>
      <c r="S41" s="257">
        <f t="shared" si="12"/>
        <v>0</v>
      </c>
      <c r="T41" s="257">
        <f t="shared" si="13"/>
        <v>0</v>
      </c>
      <c r="U41" s="257">
        <f t="shared" si="14"/>
        <v>0</v>
      </c>
      <c r="V41" s="257">
        <f t="shared" si="21"/>
        <v>0</v>
      </c>
      <c r="W41" s="257">
        <f t="shared" si="21"/>
        <v>0</v>
      </c>
      <c r="X41" s="257">
        <f t="shared" si="15"/>
        <v>0</v>
      </c>
      <c r="Y41" s="257">
        <f t="shared" si="21"/>
        <v>0</v>
      </c>
      <c r="Z41" s="257">
        <f t="shared" si="21"/>
        <v>0</v>
      </c>
      <c r="AA41" s="257">
        <f t="shared" si="16"/>
        <v>0</v>
      </c>
      <c r="AB41" s="257">
        <f t="shared" si="21"/>
        <v>0</v>
      </c>
      <c r="AC41" s="257">
        <f t="shared" si="21"/>
        <v>0</v>
      </c>
      <c r="AD41" s="257">
        <f t="shared" si="17"/>
        <v>0</v>
      </c>
      <c r="AE41" s="257">
        <f t="shared" si="21"/>
        <v>0</v>
      </c>
      <c r="AF41" s="257">
        <f t="shared" si="21"/>
        <v>0</v>
      </c>
      <c r="AG41" s="257">
        <f t="shared" si="21"/>
        <v>0</v>
      </c>
      <c r="AH41" s="354" t="s">
        <v>117</v>
      </c>
      <c r="AI41" s="384"/>
    </row>
    <row r="42" spans="1:35" s="123" customFormat="1" ht="18.75" customHeight="1">
      <c r="A42" s="117"/>
      <c r="B42" s="119" t="s">
        <v>39</v>
      </c>
      <c r="C42" s="264">
        <f t="shared" si="1"/>
        <v>0</v>
      </c>
      <c r="D42" s="265">
        <f t="shared" si="2"/>
        <v>0</v>
      </c>
      <c r="E42" s="265">
        <f t="shared" si="3"/>
        <v>0</v>
      </c>
      <c r="F42" s="265">
        <f t="shared" si="4"/>
        <v>0</v>
      </c>
      <c r="G42" s="125">
        <v>0</v>
      </c>
      <c r="H42" s="125">
        <v>0</v>
      </c>
      <c r="I42" s="265">
        <f t="shared" si="6"/>
        <v>0</v>
      </c>
      <c r="J42" s="125">
        <f t="shared" si="7"/>
        <v>0</v>
      </c>
      <c r="K42" s="125">
        <f t="shared" si="8"/>
        <v>0</v>
      </c>
      <c r="L42" s="265">
        <f t="shared" si="9"/>
        <v>0</v>
      </c>
      <c r="M42" s="125">
        <v>0</v>
      </c>
      <c r="N42" s="125">
        <v>0</v>
      </c>
      <c r="O42" s="265">
        <f t="shared" si="10"/>
        <v>0</v>
      </c>
      <c r="P42" s="125">
        <v>0</v>
      </c>
      <c r="Q42" s="125">
        <v>0</v>
      </c>
      <c r="R42" s="265">
        <f t="shared" si="11"/>
        <v>0</v>
      </c>
      <c r="S42" s="125">
        <f t="shared" si="12"/>
        <v>0</v>
      </c>
      <c r="T42" s="125">
        <f t="shared" si="13"/>
        <v>0</v>
      </c>
      <c r="U42" s="265">
        <f t="shared" si="14"/>
        <v>0</v>
      </c>
      <c r="V42" s="125">
        <v>0</v>
      </c>
      <c r="W42" s="125">
        <v>0</v>
      </c>
      <c r="X42" s="265">
        <f t="shared" si="15"/>
        <v>0</v>
      </c>
      <c r="Y42" s="125">
        <v>0</v>
      </c>
      <c r="Z42" s="125">
        <v>0</v>
      </c>
      <c r="AA42" s="265">
        <f t="shared" si="16"/>
        <v>0</v>
      </c>
      <c r="AB42" s="125">
        <v>0</v>
      </c>
      <c r="AC42" s="125">
        <v>0</v>
      </c>
      <c r="AD42" s="265">
        <f t="shared" si="17"/>
        <v>0</v>
      </c>
      <c r="AE42" s="125">
        <v>0</v>
      </c>
      <c r="AF42" s="125">
        <v>0</v>
      </c>
      <c r="AG42" s="125">
        <v>0</v>
      </c>
      <c r="AH42" s="116" t="s">
        <v>39</v>
      </c>
      <c r="AI42" s="113"/>
    </row>
    <row r="43" spans="1:35" s="123" customFormat="1" ht="18.75" customHeight="1">
      <c r="A43" s="117"/>
      <c r="B43" s="119" t="s">
        <v>40</v>
      </c>
      <c r="C43" s="264">
        <f t="shared" si="1"/>
        <v>0</v>
      </c>
      <c r="D43" s="265">
        <f t="shared" si="2"/>
        <v>0</v>
      </c>
      <c r="E43" s="265">
        <f t="shared" si="3"/>
        <v>0</v>
      </c>
      <c r="F43" s="265">
        <f t="shared" si="4"/>
        <v>0</v>
      </c>
      <c r="G43" s="125">
        <v>0</v>
      </c>
      <c r="H43" s="125">
        <v>0</v>
      </c>
      <c r="I43" s="265">
        <f t="shared" si="6"/>
        <v>0</v>
      </c>
      <c r="J43" s="125">
        <f t="shared" si="7"/>
        <v>0</v>
      </c>
      <c r="K43" s="125">
        <f t="shared" si="8"/>
        <v>0</v>
      </c>
      <c r="L43" s="265">
        <f t="shared" si="9"/>
        <v>0</v>
      </c>
      <c r="M43" s="125">
        <v>0</v>
      </c>
      <c r="N43" s="125">
        <v>0</v>
      </c>
      <c r="O43" s="265">
        <f t="shared" si="10"/>
        <v>0</v>
      </c>
      <c r="P43" s="125">
        <v>0</v>
      </c>
      <c r="Q43" s="125">
        <v>0</v>
      </c>
      <c r="R43" s="265">
        <f t="shared" si="11"/>
        <v>0</v>
      </c>
      <c r="S43" s="125">
        <f t="shared" si="12"/>
        <v>0</v>
      </c>
      <c r="T43" s="125">
        <f t="shared" si="13"/>
        <v>0</v>
      </c>
      <c r="U43" s="265">
        <f t="shared" si="14"/>
        <v>0</v>
      </c>
      <c r="V43" s="125">
        <v>0</v>
      </c>
      <c r="W43" s="125">
        <v>0</v>
      </c>
      <c r="X43" s="265">
        <f t="shared" si="15"/>
        <v>0</v>
      </c>
      <c r="Y43" s="125">
        <v>0</v>
      </c>
      <c r="Z43" s="125">
        <v>0</v>
      </c>
      <c r="AA43" s="265">
        <f t="shared" si="16"/>
        <v>0</v>
      </c>
      <c r="AB43" s="125">
        <v>0</v>
      </c>
      <c r="AC43" s="125">
        <v>0</v>
      </c>
      <c r="AD43" s="265">
        <f t="shared" si="17"/>
        <v>0</v>
      </c>
      <c r="AE43" s="125">
        <v>0</v>
      </c>
      <c r="AF43" s="125">
        <v>0</v>
      </c>
      <c r="AG43" s="125">
        <v>0</v>
      </c>
      <c r="AH43" s="116" t="s">
        <v>40</v>
      </c>
      <c r="AI43" s="113"/>
    </row>
    <row r="44" spans="1:35" s="120" customFormat="1" ht="21" customHeight="1">
      <c r="A44" s="352" t="s">
        <v>118</v>
      </c>
      <c r="B44" s="374"/>
      <c r="C44" s="256">
        <f t="shared" si="1"/>
        <v>46</v>
      </c>
      <c r="D44" s="257">
        <f t="shared" si="2"/>
        <v>22</v>
      </c>
      <c r="E44" s="257">
        <f t="shared" si="3"/>
        <v>24</v>
      </c>
      <c r="F44" s="257">
        <f t="shared" si="4"/>
        <v>16</v>
      </c>
      <c r="G44" s="257">
        <f t="shared" ref="G44:AG44" si="22">SUM(G45:G47)</f>
        <v>7</v>
      </c>
      <c r="H44" s="257">
        <f t="shared" si="22"/>
        <v>9</v>
      </c>
      <c r="I44" s="257">
        <f t="shared" si="6"/>
        <v>13</v>
      </c>
      <c r="J44" s="257">
        <f t="shared" si="7"/>
        <v>6</v>
      </c>
      <c r="K44" s="257">
        <f t="shared" si="8"/>
        <v>7</v>
      </c>
      <c r="L44" s="257">
        <f t="shared" si="9"/>
        <v>13</v>
      </c>
      <c r="M44" s="257">
        <f t="shared" si="22"/>
        <v>6</v>
      </c>
      <c r="N44" s="257">
        <f t="shared" si="22"/>
        <v>7</v>
      </c>
      <c r="O44" s="257">
        <f t="shared" si="10"/>
        <v>0</v>
      </c>
      <c r="P44" s="257">
        <f t="shared" si="22"/>
        <v>0</v>
      </c>
      <c r="Q44" s="257">
        <f t="shared" si="22"/>
        <v>0</v>
      </c>
      <c r="R44" s="257">
        <f t="shared" si="11"/>
        <v>17</v>
      </c>
      <c r="S44" s="257">
        <f t="shared" si="12"/>
        <v>9</v>
      </c>
      <c r="T44" s="257">
        <f t="shared" si="13"/>
        <v>8</v>
      </c>
      <c r="U44" s="257">
        <f t="shared" si="14"/>
        <v>16</v>
      </c>
      <c r="V44" s="257">
        <f t="shared" si="22"/>
        <v>9</v>
      </c>
      <c r="W44" s="257">
        <f t="shared" si="22"/>
        <v>7</v>
      </c>
      <c r="X44" s="257">
        <f t="shared" si="15"/>
        <v>1</v>
      </c>
      <c r="Y44" s="257">
        <f t="shared" si="22"/>
        <v>0</v>
      </c>
      <c r="Z44" s="257">
        <f t="shared" si="22"/>
        <v>1</v>
      </c>
      <c r="AA44" s="257">
        <f t="shared" si="16"/>
        <v>0</v>
      </c>
      <c r="AB44" s="257">
        <f t="shared" si="22"/>
        <v>0</v>
      </c>
      <c r="AC44" s="257">
        <f t="shared" si="22"/>
        <v>0</v>
      </c>
      <c r="AD44" s="257">
        <f t="shared" si="17"/>
        <v>24</v>
      </c>
      <c r="AE44" s="257">
        <f t="shared" si="22"/>
        <v>8</v>
      </c>
      <c r="AF44" s="257">
        <f t="shared" si="22"/>
        <v>16</v>
      </c>
      <c r="AG44" s="257">
        <f t="shared" si="22"/>
        <v>110</v>
      </c>
      <c r="AH44" s="354" t="s">
        <v>118</v>
      </c>
      <c r="AI44" s="384"/>
    </row>
    <row r="45" spans="1:35" s="123" customFormat="1" ht="18.75" customHeight="1">
      <c r="A45" s="117"/>
      <c r="B45" s="119" t="s">
        <v>41</v>
      </c>
      <c r="C45" s="264">
        <f t="shared" si="1"/>
        <v>46</v>
      </c>
      <c r="D45" s="265">
        <f t="shared" si="2"/>
        <v>22</v>
      </c>
      <c r="E45" s="265">
        <f t="shared" si="3"/>
        <v>24</v>
      </c>
      <c r="F45" s="265">
        <f t="shared" si="4"/>
        <v>16</v>
      </c>
      <c r="G45" s="125">
        <v>7</v>
      </c>
      <c r="H45" s="125">
        <v>9</v>
      </c>
      <c r="I45" s="265">
        <f t="shared" si="6"/>
        <v>13</v>
      </c>
      <c r="J45" s="125">
        <f t="shared" si="7"/>
        <v>6</v>
      </c>
      <c r="K45" s="125">
        <f t="shared" si="8"/>
        <v>7</v>
      </c>
      <c r="L45" s="265">
        <f t="shared" si="9"/>
        <v>13</v>
      </c>
      <c r="M45" s="125">
        <v>6</v>
      </c>
      <c r="N45" s="125">
        <v>7</v>
      </c>
      <c r="O45" s="265">
        <f t="shared" si="10"/>
        <v>0</v>
      </c>
      <c r="P45" s="125">
        <v>0</v>
      </c>
      <c r="Q45" s="125">
        <v>0</v>
      </c>
      <c r="R45" s="265">
        <f t="shared" si="11"/>
        <v>17</v>
      </c>
      <c r="S45" s="125">
        <f t="shared" si="12"/>
        <v>9</v>
      </c>
      <c r="T45" s="125">
        <f t="shared" si="13"/>
        <v>8</v>
      </c>
      <c r="U45" s="265">
        <f t="shared" si="14"/>
        <v>16</v>
      </c>
      <c r="V45" s="125">
        <v>9</v>
      </c>
      <c r="W45" s="125">
        <v>7</v>
      </c>
      <c r="X45" s="265">
        <f t="shared" si="15"/>
        <v>1</v>
      </c>
      <c r="Y45" s="125">
        <v>0</v>
      </c>
      <c r="Z45" s="125">
        <v>1</v>
      </c>
      <c r="AA45" s="265">
        <f t="shared" si="16"/>
        <v>0</v>
      </c>
      <c r="AB45" s="125">
        <v>0</v>
      </c>
      <c r="AC45" s="125">
        <v>0</v>
      </c>
      <c r="AD45" s="265">
        <f t="shared" si="17"/>
        <v>24</v>
      </c>
      <c r="AE45" s="125">
        <v>8</v>
      </c>
      <c r="AF45" s="125">
        <v>16</v>
      </c>
      <c r="AG45" s="125">
        <v>110</v>
      </c>
      <c r="AH45" s="116" t="s">
        <v>41</v>
      </c>
      <c r="AI45" s="113"/>
    </row>
    <row r="46" spans="1:35" s="123" customFormat="1" ht="18.75" customHeight="1">
      <c r="A46" s="117"/>
      <c r="B46" s="119" t="s">
        <v>10</v>
      </c>
      <c r="C46" s="264">
        <f t="shared" si="1"/>
        <v>0</v>
      </c>
      <c r="D46" s="265">
        <f t="shared" si="2"/>
        <v>0</v>
      </c>
      <c r="E46" s="265">
        <f t="shared" si="3"/>
        <v>0</v>
      </c>
      <c r="F46" s="265">
        <f t="shared" si="4"/>
        <v>0</v>
      </c>
      <c r="G46" s="125">
        <v>0</v>
      </c>
      <c r="H46" s="125">
        <v>0</v>
      </c>
      <c r="I46" s="265">
        <f t="shared" si="6"/>
        <v>0</v>
      </c>
      <c r="J46" s="125">
        <f t="shared" si="7"/>
        <v>0</v>
      </c>
      <c r="K46" s="125">
        <f t="shared" si="8"/>
        <v>0</v>
      </c>
      <c r="L46" s="265">
        <f t="shared" si="9"/>
        <v>0</v>
      </c>
      <c r="M46" s="125">
        <v>0</v>
      </c>
      <c r="N46" s="125">
        <v>0</v>
      </c>
      <c r="O46" s="265">
        <f t="shared" si="10"/>
        <v>0</v>
      </c>
      <c r="P46" s="125">
        <v>0</v>
      </c>
      <c r="Q46" s="125">
        <v>0</v>
      </c>
      <c r="R46" s="265">
        <f t="shared" si="11"/>
        <v>0</v>
      </c>
      <c r="S46" s="125">
        <f t="shared" si="12"/>
        <v>0</v>
      </c>
      <c r="T46" s="125">
        <f t="shared" si="13"/>
        <v>0</v>
      </c>
      <c r="U46" s="265">
        <f t="shared" si="14"/>
        <v>0</v>
      </c>
      <c r="V46" s="125">
        <v>0</v>
      </c>
      <c r="W46" s="125">
        <v>0</v>
      </c>
      <c r="X46" s="265">
        <f t="shared" si="15"/>
        <v>0</v>
      </c>
      <c r="Y46" s="125">
        <v>0</v>
      </c>
      <c r="Z46" s="125">
        <v>0</v>
      </c>
      <c r="AA46" s="265">
        <f t="shared" si="16"/>
        <v>0</v>
      </c>
      <c r="AB46" s="125">
        <v>0</v>
      </c>
      <c r="AC46" s="125">
        <v>0</v>
      </c>
      <c r="AD46" s="265">
        <f t="shared" si="17"/>
        <v>0</v>
      </c>
      <c r="AE46" s="125">
        <v>0</v>
      </c>
      <c r="AF46" s="125">
        <v>0</v>
      </c>
      <c r="AG46" s="125">
        <v>0</v>
      </c>
      <c r="AH46" s="116" t="s">
        <v>10</v>
      </c>
      <c r="AI46" s="113"/>
    </row>
    <row r="47" spans="1:35" s="123" customFormat="1" ht="18.75" customHeight="1">
      <c r="A47" s="117"/>
      <c r="B47" s="119" t="s">
        <v>42</v>
      </c>
      <c r="C47" s="264">
        <f t="shared" si="1"/>
        <v>0</v>
      </c>
      <c r="D47" s="265">
        <f t="shared" si="2"/>
        <v>0</v>
      </c>
      <c r="E47" s="265">
        <f t="shared" si="3"/>
        <v>0</v>
      </c>
      <c r="F47" s="265">
        <f t="shared" si="4"/>
        <v>0</v>
      </c>
      <c r="G47" s="125">
        <v>0</v>
      </c>
      <c r="H47" s="125">
        <v>0</v>
      </c>
      <c r="I47" s="265">
        <f t="shared" si="6"/>
        <v>0</v>
      </c>
      <c r="J47" s="125">
        <f t="shared" si="7"/>
        <v>0</v>
      </c>
      <c r="K47" s="125">
        <f t="shared" si="8"/>
        <v>0</v>
      </c>
      <c r="L47" s="265">
        <f t="shared" si="9"/>
        <v>0</v>
      </c>
      <c r="M47" s="125">
        <v>0</v>
      </c>
      <c r="N47" s="125">
        <v>0</v>
      </c>
      <c r="O47" s="265">
        <f t="shared" si="10"/>
        <v>0</v>
      </c>
      <c r="P47" s="125">
        <v>0</v>
      </c>
      <c r="Q47" s="125">
        <v>0</v>
      </c>
      <c r="R47" s="265">
        <f t="shared" si="11"/>
        <v>0</v>
      </c>
      <c r="S47" s="125">
        <f t="shared" si="12"/>
        <v>0</v>
      </c>
      <c r="T47" s="125">
        <f t="shared" si="13"/>
        <v>0</v>
      </c>
      <c r="U47" s="265">
        <f t="shared" si="14"/>
        <v>0</v>
      </c>
      <c r="V47" s="125">
        <v>0</v>
      </c>
      <c r="W47" s="125">
        <v>0</v>
      </c>
      <c r="X47" s="265">
        <f t="shared" si="15"/>
        <v>0</v>
      </c>
      <c r="Y47" s="125">
        <v>0</v>
      </c>
      <c r="Z47" s="125">
        <v>0</v>
      </c>
      <c r="AA47" s="265">
        <f t="shared" si="16"/>
        <v>0</v>
      </c>
      <c r="AB47" s="125">
        <v>0</v>
      </c>
      <c r="AC47" s="125">
        <v>0</v>
      </c>
      <c r="AD47" s="265">
        <f t="shared" si="17"/>
        <v>0</v>
      </c>
      <c r="AE47" s="125">
        <v>0</v>
      </c>
      <c r="AF47" s="125">
        <v>0</v>
      </c>
      <c r="AG47" s="125">
        <v>0</v>
      </c>
      <c r="AH47" s="116" t="s">
        <v>42</v>
      </c>
      <c r="AI47" s="113"/>
    </row>
    <row r="48" spans="1:35" s="120" customFormat="1" ht="21" customHeight="1">
      <c r="A48" s="352" t="s">
        <v>119</v>
      </c>
      <c r="B48" s="374"/>
      <c r="C48" s="256">
        <f t="shared" si="1"/>
        <v>0</v>
      </c>
      <c r="D48" s="257">
        <f t="shared" si="2"/>
        <v>0</v>
      </c>
      <c r="E48" s="257">
        <f t="shared" si="3"/>
        <v>0</v>
      </c>
      <c r="F48" s="257">
        <f t="shared" si="4"/>
        <v>0</v>
      </c>
      <c r="G48" s="257">
        <f>SUM(G49:G51)</f>
        <v>0</v>
      </c>
      <c r="H48" s="257">
        <f>SUM(H49:H51)</f>
        <v>0</v>
      </c>
      <c r="I48" s="257">
        <f t="shared" si="6"/>
        <v>0</v>
      </c>
      <c r="J48" s="257">
        <f t="shared" si="7"/>
        <v>0</v>
      </c>
      <c r="K48" s="257">
        <f t="shared" si="8"/>
        <v>0</v>
      </c>
      <c r="L48" s="257">
        <f t="shared" si="9"/>
        <v>0</v>
      </c>
      <c r="M48" s="257">
        <f>SUM(M49:M51)</f>
        <v>0</v>
      </c>
      <c r="N48" s="257">
        <f>SUM(N49:N51)</f>
        <v>0</v>
      </c>
      <c r="O48" s="257">
        <f t="shared" si="10"/>
        <v>0</v>
      </c>
      <c r="P48" s="257">
        <f>SUM(P49:P51)</f>
        <v>0</v>
      </c>
      <c r="Q48" s="257">
        <f>SUM(Q49:Q51)</f>
        <v>0</v>
      </c>
      <c r="R48" s="257">
        <f t="shared" si="11"/>
        <v>0</v>
      </c>
      <c r="S48" s="257">
        <f t="shared" si="12"/>
        <v>0</v>
      </c>
      <c r="T48" s="257">
        <f t="shared" si="13"/>
        <v>0</v>
      </c>
      <c r="U48" s="257">
        <f t="shared" si="14"/>
        <v>0</v>
      </c>
      <c r="V48" s="257">
        <f>SUM(V49:V51)</f>
        <v>0</v>
      </c>
      <c r="W48" s="257">
        <f>SUM(W49:W51)</f>
        <v>0</v>
      </c>
      <c r="X48" s="257">
        <f t="shared" si="15"/>
        <v>0</v>
      </c>
      <c r="Y48" s="257">
        <f>SUM(Y49:Y51)</f>
        <v>0</v>
      </c>
      <c r="Z48" s="257">
        <f>SUM(Z49:Z51)</f>
        <v>0</v>
      </c>
      <c r="AA48" s="257">
        <f t="shared" si="16"/>
        <v>0</v>
      </c>
      <c r="AB48" s="257">
        <f>SUM(AB49:AB51)</f>
        <v>0</v>
      </c>
      <c r="AC48" s="257">
        <f>SUM(AC49:AC51)</f>
        <v>0</v>
      </c>
      <c r="AD48" s="257">
        <f t="shared" si="17"/>
        <v>0</v>
      </c>
      <c r="AE48" s="257">
        <f>SUM(AE49:AE51)</f>
        <v>0</v>
      </c>
      <c r="AF48" s="257">
        <f>SUM(AF49:AF51)</f>
        <v>0</v>
      </c>
      <c r="AG48" s="257">
        <f>SUM(AG49:AG51)</f>
        <v>0</v>
      </c>
      <c r="AH48" s="354" t="s">
        <v>119</v>
      </c>
      <c r="AI48" s="384"/>
    </row>
    <row r="49" spans="1:35" s="123" customFormat="1" ht="18.75" customHeight="1">
      <c r="A49" s="117"/>
      <c r="B49" s="119" t="s">
        <v>43</v>
      </c>
      <c r="C49" s="264">
        <f t="shared" si="1"/>
        <v>0</v>
      </c>
      <c r="D49" s="265">
        <f t="shared" si="2"/>
        <v>0</v>
      </c>
      <c r="E49" s="265">
        <f t="shared" si="3"/>
        <v>0</v>
      </c>
      <c r="F49" s="265">
        <f t="shared" si="4"/>
        <v>0</v>
      </c>
      <c r="G49" s="125">
        <v>0</v>
      </c>
      <c r="H49" s="125">
        <v>0</v>
      </c>
      <c r="I49" s="265">
        <f t="shared" si="6"/>
        <v>0</v>
      </c>
      <c r="J49" s="125">
        <f t="shared" si="7"/>
        <v>0</v>
      </c>
      <c r="K49" s="125">
        <f t="shared" si="8"/>
        <v>0</v>
      </c>
      <c r="L49" s="265">
        <f t="shared" si="9"/>
        <v>0</v>
      </c>
      <c r="M49" s="125">
        <v>0</v>
      </c>
      <c r="N49" s="125">
        <v>0</v>
      </c>
      <c r="O49" s="265">
        <f t="shared" si="10"/>
        <v>0</v>
      </c>
      <c r="P49" s="125">
        <v>0</v>
      </c>
      <c r="Q49" s="125">
        <v>0</v>
      </c>
      <c r="R49" s="265">
        <f t="shared" si="11"/>
        <v>0</v>
      </c>
      <c r="S49" s="125">
        <f t="shared" si="12"/>
        <v>0</v>
      </c>
      <c r="T49" s="125">
        <f t="shared" si="13"/>
        <v>0</v>
      </c>
      <c r="U49" s="265">
        <f t="shared" si="14"/>
        <v>0</v>
      </c>
      <c r="V49" s="125">
        <v>0</v>
      </c>
      <c r="W49" s="125">
        <v>0</v>
      </c>
      <c r="X49" s="265">
        <f t="shared" si="15"/>
        <v>0</v>
      </c>
      <c r="Y49" s="125">
        <v>0</v>
      </c>
      <c r="Z49" s="125">
        <v>0</v>
      </c>
      <c r="AA49" s="265">
        <f t="shared" si="16"/>
        <v>0</v>
      </c>
      <c r="AB49" s="125">
        <v>0</v>
      </c>
      <c r="AC49" s="125">
        <v>0</v>
      </c>
      <c r="AD49" s="265">
        <f t="shared" si="17"/>
        <v>0</v>
      </c>
      <c r="AE49" s="125">
        <v>0</v>
      </c>
      <c r="AF49" s="125">
        <v>0</v>
      </c>
      <c r="AG49" s="125">
        <v>0</v>
      </c>
      <c r="AH49" s="116" t="s">
        <v>43</v>
      </c>
      <c r="AI49" s="113"/>
    </row>
    <row r="50" spans="1:35" s="123" customFormat="1" ht="18.75" customHeight="1">
      <c r="A50" s="117"/>
      <c r="B50" s="119" t="s">
        <v>44</v>
      </c>
      <c r="C50" s="264">
        <f t="shared" si="1"/>
        <v>0</v>
      </c>
      <c r="D50" s="265">
        <f t="shared" si="2"/>
        <v>0</v>
      </c>
      <c r="E50" s="265">
        <f t="shared" si="3"/>
        <v>0</v>
      </c>
      <c r="F50" s="265">
        <f t="shared" si="4"/>
        <v>0</v>
      </c>
      <c r="G50" s="125">
        <v>0</v>
      </c>
      <c r="H50" s="125">
        <v>0</v>
      </c>
      <c r="I50" s="265">
        <f t="shared" si="6"/>
        <v>0</v>
      </c>
      <c r="J50" s="125">
        <f t="shared" si="7"/>
        <v>0</v>
      </c>
      <c r="K50" s="125">
        <f t="shared" si="8"/>
        <v>0</v>
      </c>
      <c r="L50" s="265">
        <f t="shared" si="9"/>
        <v>0</v>
      </c>
      <c r="M50" s="125">
        <v>0</v>
      </c>
      <c r="N50" s="125">
        <v>0</v>
      </c>
      <c r="O50" s="265">
        <f t="shared" si="10"/>
        <v>0</v>
      </c>
      <c r="P50" s="125">
        <v>0</v>
      </c>
      <c r="Q50" s="125">
        <v>0</v>
      </c>
      <c r="R50" s="265">
        <f t="shared" si="11"/>
        <v>0</v>
      </c>
      <c r="S50" s="125">
        <f t="shared" si="12"/>
        <v>0</v>
      </c>
      <c r="T50" s="125">
        <f t="shared" si="13"/>
        <v>0</v>
      </c>
      <c r="U50" s="265">
        <f t="shared" si="14"/>
        <v>0</v>
      </c>
      <c r="V50" s="125">
        <v>0</v>
      </c>
      <c r="W50" s="125">
        <v>0</v>
      </c>
      <c r="X50" s="265">
        <f t="shared" si="15"/>
        <v>0</v>
      </c>
      <c r="Y50" s="125">
        <v>0</v>
      </c>
      <c r="Z50" s="125">
        <v>0</v>
      </c>
      <c r="AA50" s="265">
        <f t="shared" si="16"/>
        <v>0</v>
      </c>
      <c r="AB50" s="125">
        <v>0</v>
      </c>
      <c r="AC50" s="125">
        <v>0</v>
      </c>
      <c r="AD50" s="265">
        <f t="shared" si="17"/>
        <v>0</v>
      </c>
      <c r="AE50" s="125">
        <v>0</v>
      </c>
      <c r="AF50" s="125">
        <v>0</v>
      </c>
      <c r="AG50" s="125">
        <v>0</v>
      </c>
      <c r="AH50" s="116" t="s">
        <v>44</v>
      </c>
      <c r="AI50" s="113"/>
    </row>
    <row r="51" spans="1:35" s="123" customFormat="1" ht="18.75" customHeight="1">
      <c r="A51" s="117"/>
      <c r="B51" s="119" t="s">
        <v>45</v>
      </c>
      <c r="C51" s="264">
        <f t="shared" si="1"/>
        <v>0</v>
      </c>
      <c r="D51" s="265">
        <f t="shared" si="2"/>
        <v>0</v>
      </c>
      <c r="E51" s="265">
        <f t="shared" si="3"/>
        <v>0</v>
      </c>
      <c r="F51" s="265">
        <f t="shared" si="4"/>
        <v>0</v>
      </c>
      <c r="G51" s="125">
        <v>0</v>
      </c>
      <c r="H51" s="125">
        <v>0</v>
      </c>
      <c r="I51" s="265">
        <f t="shared" si="6"/>
        <v>0</v>
      </c>
      <c r="J51" s="125">
        <f t="shared" si="7"/>
        <v>0</v>
      </c>
      <c r="K51" s="125">
        <f t="shared" si="8"/>
        <v>0</v>
      </c>
      <c r="L51" s="265">
        <f t="shared" si="9"/>
        <v>0</v>
      </c>
      <c r="M51" s="125">
        <v>0</v>
      </c>
      <c r="N51" s="125">
        <v>0</v>
      </c>
      <c r="O51" s="265">
        <f t="shared" si="10"/>
        <v>0</v>
      </c>
      <c r="P51" s="125">
        <v>0</v>
      </c>
      <c r="Q51" s="125">
        <v>0</v>
      </c>
      <c r="R51" s="265">
        <f t="shared" si="11"/>
        <v>0</v>
      </c>
      <c r="S51" s="125">
        <f t="shared" si="12"/>
        <v>0</v>
      </c>
      <c r="T51" s="125">
        <f t="shared" si="13"/>
        <v>0</v>
      </c>
      <c r="U51" s="265">
        <f t="shared" si="14"/>
        <v>0</v>
      </c>
      <c r="V51" s="125">
        <v>0</v>
      </c>
      <c r="W51" s="125">
        <v>0</v>
      </c>
      <c r="X51" s="265">
        <f t="shared" si="15"/>
        <v>0</v>
      </c>
      <c r="Y51" s="125">
        <v>0</v>
      </c>
      <c r="Z51" s="125">
        <v>0</v>
      </c>
      <c r="AA51" s="265">
        <f t="shared" si="16"/>
        <v>0</v>
      </c>
      <c r="AB51" s="125">
        <v>0</v>
      </c>
      <c r="AC51" s="125">
        <v>0</v>
      </c>
      <c r="AD51" s="265">
        <f t="shared" si="17"/>
        <v>0</v>
      </c>
      <c r="AE51" s="125">
        <v>0</v>
      </c>
      <c r="AF51" s="125">
        <v>0</v>
      </c>
      <c r="AG51" s="125">
        <v>0</v>
      </c>
      <c r="AH51" s="116" t="s">
        <v>45</v>
      </c>
      <c r="AI51" s="113"/>
    </row>
    <row r="52" spans="1:35" s="121" customFormat="1" ht="21" customHeight="1">
      <c r="A52" s="352" t="s">
        <v>120</v>
      </c>
      <c r="B52" s="374"/>
      <c r="C52" s="256">
        <f t="shared" si="1"/>
        <v>0</v>
      </c>
      <c r="D52" s="257">
        <f t="shared" si="2"/>
        <v>0</v>
      </c>
      <c r="E52" s="257">
        <f t="shared" si="3"/>
        <v>0</v>
      </c>
      <c r="F52" s="257">
        <f t="shared" si="4"/>
        <v>0</v>
      </c>
      <c r="G52" s="257">
        <f t="shared" ref="G52:AG52" si="23">SUM(G53:G54)</f>
        <v>0</v>
      </c>
      <c r="H52" s="257">
        <f t="shared" si="23"/>
        <v>0</v>
      </c>
      <c r="I52" s="257">
        <f t="shared" si="6"/>
        <v>0</v>
      </c>
      <c r="J52" s="257">
        <f t="shared" si="7"/>
        <v>0</v>
      </c>
      <c r="K52" s="257">
        <f t="shared" si="8"/>
        <v>0</v>
      </c>
      <c r="L52" s="257">
        <f t="shared" si="9"/>
        <v>0</v>
      </c>
      <c r="M52" s="257">
        <f t="shared" si="23"/>
        <v>0</v>
      </c>
      <c r="N52" s="257">
        <f t="shared" si="23"/>
        <v>0</v>
      </c>
      <c r="O52" s="257">
        <f t="shared" si="10"/>
        <v>0</v>
      </c>
      <c r="P52" s="257">
        <f t="shared" si="23"/>
        <v>0</v>
      </c>
      <c r="Q52" s="257">
        <f t="shared" si="23"/>
        <v>0</v>
      </c>
      <c r="R52" s="257">
        <f t="shared" si="11"/>
        <v>0</v>
      </c>
      <c r="S52" s="257">
        <f t="shared" si="12"/>
        <v>0</v>
      </c>
      <c r="T52" s="257">
        <f t="shared" si="13"/>
        <v>0</v>
      </c>
      <c r="U52" s="257">
        <f t="shared" si="14"/>
        <v>0</v>
      </c>
      <c r="V52" s="257">
        <f t="shared" si="23"/>
        <v>0</v>
      </c>
      <c r="W52" s="257">
        <f t="shared" si="23"/>
        <v>0</v>
      </c>
      <c r="X52" s="257">
        <f t="shared" si="15"/>
        <v>0</v>
      </c>
      <c r="Y52" s="257">
        <f t="shared" si="23"/>
        <v>0</v>
      </c>
      <c r="Z52" s="257">
        <f t="shared" si="23"/>
        <v>0</v>
      </c>
      <c r="AA52" s="257">
        <f t="shared" si="16"/>
        <v>0</v>
      </c>
      <c r="AB52" s="257">
        <f t="shared" si="23"/>
        <v>0</v>
      </c>
      <c r="AC52" s="257">
        <f t="shared" si="23"/>
        <v>0</v>
      </c>
      <c r="AD52" s="257">
        <f t="shared" si="17"/>
        <v>105</v>
      </c>
      <c r="AE52" s="257">
        <f t="shared" si="23"/>
        <v>55</v>
      </c>
      <c r="AF52" s="257">
        <f t="shared" si="23"/>
        <v>50</v>
      </c>
      <c r="AG52" s="257">
        <f t="shared" si="23"/>
        <v>0</v>
      </c>
      <c r="AH52" s="354" t="s">
        <v>120</v>
      </c>
      <c r="AI52" s="384"/>
    </row>
    <row r="53" spans="1:35" s="123" customFormat="1" ht="18.75" customHeight="1">
      <c r="A53" s="117"/>
      <c r="B53" s="119" t="s">
        <v>46</v>
      </c>
      <c r="C53" s="264">
        <f t="shared" si="1"/>
        <v>0</v>
      </c>
      <c r="D53" s="265">
        <f t="shared" si="2"/>
        <v>0</v>
      </c>
      <c r="E53" s="265">
        <f t="shared" si="3"/>
        <v>0</v>
      </c>
      <c r="F53" s="265">
        <f t="shared" si="4"/>
        <v>0</v>
      </c>
      <c r="G53" s="125">
        <v>0</v>
      </c>
      <c r="H53" s="125">
        <v>0</v>
      </c>
      <c r="I53" s="265">
        <f t="shared" si="6"/>
        <v>0</v>
      </c>
      <c r="J53" s="125">
        <f t="shared" si="7"/>
        <v>0</v>
      </c>
      <c r="K53" s="125">
        <f t="shared" si="8"/>
        <v>0</v>
      </c>
      <c r="L53" s="265">
        <f t="shared" si="9"/>
        <v>0</v>
      </c>
      <c r="M53" s="125">
        <v>0</v>
      </c>
      <c r="N53" s="125">
        <v>0</v>
      </c>
      <c r="O53" s="265">
        <f t="shared" si="10"/>
        <v>0</v>
      </c>
      <c r="P53" s="125">
        <v>0</v>
      </c>
      <c r="Q53" s="125">
        <v>0</v>
      </c>
      <c r="R53" s="265">
        <f t="shared" si="11"/>
        <v>0</v>
      </c>
      <c r="S53" s="125">
        <f t="shared" si="12"/>
        <v>0</v>
      </c>
      <c r="T53" s="125">
        <f t="shared" si="13"/>
        <v>0</v>
      </c>
      <c r="U53" s="265">
        <f t="shared" si="14"/>
        <v>0</v>
      </c>
      <c r="V53" s="125">
        <v>0</v>
      </c>
      <c r="W53" s="125">
        <v>0</v>
      </c>
      <c r="X53" s="265">
        <f t="shared" si="15"/>
        <v>0</v>
      </c>
      <c r="Y53" s="125">
        <v>0</v>
      </c>
      <c r="Z53" s="125">
        <v>0</v>
      </c>
      <c r="AA53" s="265">
        <f t="shared" si="16"/>
        <v>0</v>
      </c>
      <c r="AB53" s="125">
        <v>0</v>
      </c>
      <c r="AC53" s="125">
        <v>0</v>
      </c>
      <c r="AD53" s="265">
        <f t="shared" si="17"/>
        <v>105</v>
      </c>
      <c r="AE53" s="125">
        <v>55</v>
      </c>
      <c r="AF53" s="125">
        <v>50</v>
      </c>
      <c r="AG53" s="125">
        <v>0</v>
      </c>
      <c r="AH53" s="116" t="s">
        <v>46</v>
      </c>
      <c r="AI53" s="113"/>
    </row>
    <row r="54" spans="1:35" s="124" customFormat="1" ht="18.75" customHeight="1">
      <c r="A54" s="117"/>
      <c r="B54" s="119" t="s">
        <v>53</v>
      </c>
      <c r="C54" s="264">
        <f t="shared" si="1"/>
        <v>0</v>
      </c>
      <c r="D54" s="265">
        <f t="shared" si="2"/>
        <v>0</v>
      </c>
      <c r="E54" s="265">
        <f t="shared" si="3"/>
        <v>0</v>
      </c>
      <c r="F54" s="265">
        <f t="shared" si="4"/>
        <v>0</v>
      </c>
      <c r="G54" s="125">
        <v>0</v>
      </c>
      <c r="H54" s="125">
        <v>0</v>
      </c>
      <c r="I54" s="265">
        <f t="shared" si="6"/>
        <v>0</v>
      </c>
      <c r="J54" s="125">
        <f t="shared" si="7"/>
        <v>0</v>
      </c>
      <c r="K54" s="125">
        <f t="shared" si="8"/>
        <v>0</v>
      </c>
      <c r="L54" s="265">
        <f t="shared" si="9"/>
        <v>0</v>
      </c>
      <c r="M54" s="125">
        <v>0</v>
      </c>
      <c r="N54" s="125">
        <v>0</v>
      </c>
      <c r="O54" s="265">
        <f t="shared" si="10"/>
        <v>0</v>
      </c>
      <c r="P54" s="125">
        <v>0</v>
      </c>
      <c r="Q54" s="125">
        <v>0</v>
      </c>
      <c r="R54" s="265">
        <f t="shared" si="11"/>
        <v>0</v>
      </c>
      <c r="S54" s="125">
        <f t="shared" si="12"/>
        <v>0</v>
      </c>
      <c r="T54" s="125">
        <f t="shared" si="13"/>
        <v>0</v>
      </c>
      <c r="U54" s="265">
        <f t="shared" si="14"/>
        <v>0</v>
      </c>
      <c r="V54" s="125">
        <v>0</v>
      </c>
      <c r="W54" s="125">
        <v>0</v>
      </c>
      <c r="X54" s="265">
        <f t="shared" si="15"/>
        <v>0</v>
      </c>
      <c r="Y54" s="125">
        <v>0</v>
      </c>
      <c r="Z54" s="125">
        <v>0</v>
      </c>
      <c r="AA54" s="265">
        <f t="shared" si="16"/>
        <v>0</v>
      </c>
      <c r="AB54" s="125">
        <v>0</v>
      </c>
      <c r="AC54" s="125">
        <v>0</v>
      </c>
      <c r="AD54" s="265">
        <f t="shared" si="17"/>
        <v>0</v>
      </c>
      <c r="AE54" s="125">
        <v>0</v>
      </c>
      <c r="AF54" s="125">
        <v>0</v>
      </c>
      <c r="AG54" s="125">
        <v>0</v>
      </c>
      <c r="AH54" s="116" t="s">
        <v>53</v>
      </c>
      <c r="AI54" s="113"/>
    </row>
    <row r="55" spans="1:35" s="120" customFormat="1" ht="21" customHeight="1">
      <c r="A55" s="352" t="s">
        <v>121</v>
      </c>
      <c r="B55" s="353"/>
      <c r="C55" s="256">
        <f t="shared" si="1"/>
        <v>335</v>
      </c>
      <c r="D55" s="257">
        <f t="shared" si="2"/>
        <v>151</v>
      </c>
      <c r="E55" s="257">
        <f t="shared" si="3"/>
        <v>184</v>
      </c>
      <c r="F55" s="257">
        <f t="shared" si="4"/>
        <v>88</v>
      </c>
      <c r="G55" s="257">
        <f t="shared" ref="G55:AG55" si="24">SUM(G56:G57)</f>
        <v>43</v>
      </c>
      <c r="H55" s="257">
        <f t="shared" si="24"/>
        <v>45</v>
      </c>
      <c r="I55" s="257">
        <f t="shared" si="6"/>
        <v>110</v>
      </c>
      <c r="J55" s="257">
        <f t="shared" si="7"/>
        <v>49</v>
      </c>
      <c r="K55" s="257">
        <f t="shared" si="8"/>
        <v>61</v>
      </c>
      <c r="L55" s="257">
        <f t="shared" si="9"/>
        <v>106</v>
      </c>
      <c r="M55" s="257">
        <f t="shared" si="24"/>
        <v>47</v>
      </c>
      <c r="N55" s="257">
        <f t="shared" si="24"/>
        <v>59</v>
      </c>
      <c r="O55" s="257">
        <f t="shared" si="10"/>
        <v>4</v>
      </c>
      <c r="P55" s="257">
        <f t="shared" si="24"/>
        <v>2</v>
      </c>
      <c r="Q55" s="257">
        <f t="shared" si="24"/>
        <v>2</v>
      </c>
      <c r="R55" s="257">
        <f t="shared" si="11"/>
        <v>137</v>
      </c>
      <c r="S55" s="257">
        <f t="shared" si="12"/>
        <v>59</v>
      </c>
      <c r="T55" s="257">
        <f t="shared" si="13"/>
        <v>78</v>
      </c>
      <c r="U55" s="257">
        <f t="shared" si="14"/>
        <v>122</v>
      </c>
      <c r="V55" s="257">
        <f t="shared" si="24"/>
        <v>51</v>
      </c>
      <c r="W55" s="257">
        <f t="shared" si="24"/>
        <v>71</v>
      </c>
      <c r="X55" s="257">
        <f t="shared" si="15"/>
        <v>11</v>
      </c>
      <c r="Y55" s="257">
        <f t="shared" si="24"/>
        <v>6</v>
      </c>
      <c r="Z55" s="257">
        <f t="shared" si="24"/>
        <v>5</v>
      </c>
      <c r="AA55" s="257">
        <f t="shared" si="16"/>
        <v>4</v>
      </c>
      <c r="AB55" s="257">
        <f t="shared" si="24"/>
        <v>2</v>
      </c>
      <c r="AC55" s="257">
        <f t="shared" si="24"/>
        <v>2</v>
      </c>
      <c r="AD55" s="257">
        <f t="shared" si="17"/>
        <v>172</v>
      </c>
      <c r="AE55" s="257">
        <f t="shared" si="24"/>
        <v>85</v>
      </c>
      <c r="AF55" s="257">
        <f t="shared" si="24"/>
        <v>87</v>
      </c>
      <c r="AG55" s="257">
        <f t="shared" si="24"/>
        <v>1090</v>
      </c>
      <c r="AH55" s="354" t="s">
        <v>121</v>
      </c>
      <c r="AI55" s="355"/>
    </row>
    <row r="56" spans="1:35" s="123" customFormat="1" ht="18.75" customHeight="1">
      <c r="A56" s="118"/>
      <c r="B56" s="119" t="s">
        <v>47</v>
      </c>
      <c r="C56" s="264">
        <f t="shared" si="1"/>
        <v>116</v>
      </c>
      <c r="D56" s="265">
        <f t="shared" si="2"/>
        <v>53</v>
      </c>
      <c r="E56" s="265">
        <f t="shared" si="3"/>
        <v>63</v>
      </c>
      <c r="F56" s="265">
        <f t="shared" si="4"/>
        <v>24</v>
      </c>
      <c r="G56" s="125">
        <v>15</v>
      </c>
      <c r="H56" s="125">
        <v>9</v>
      </c>
      <c r="I56" s="265">
        <f t="shared" si="6"/>
        <v>37</v>
      </c>
      <c r="J56" s="125">
        <f t="shared" si="7"/>
        <v>16</v>
      </c>
      <c r="K56" s="125">
        <f t="shared" si="8"/>
        <v>21</v>
      </c>
      <c r="L56" s="265">
        <f t="shared" si="9"/>
        <v>35</v>
      </c>
      <c r="M56" s="125">
        <v>15</v>
      </c>
      <c r="N56" s="125">
        <v>20</v>
      </c>
      <c r="O56" s="265">
        <f t="shared" si="10"/>
        <v>2</v>
      </c>
      <c r="P56" s="125">
        <v>1</v>
      </c>
      <c r="Q56" s="125">
        <v>1</v>
      </c>
      <c r="R56" s="265">
        <f t="shared" si="11"/>
        <v>55</v>
      </c>
      <c r="S56" s="125">
        <f t="shared" si="12"/>
        <v>22</v>
      </c>
      <c r="T56" s="125">
        <f t="shared" si="13"/>
        <v>33</v>
      </c>
      <c r="U56" s="265">
        <f t="shared" si="14"/>
        <v>47</v>
      </c>
      <c r="V56" s="125">
        <v>19</v>
      </c>
      <c r="W56" s="125">
        <v>28</v>
      </c>
      <c r="X56" s="265">
        <f t="shared" si="15"/>
        <v>6</v>
      </c>
      <c r="Y56" s="125">
        <v>2</v>
      </c>
      <c r="Z56" s="125">
        <v>4</v>
      </c>
      <c r="AA56" s="265">
        <f t="shared" si="16"/>
        <v>2</v>
      </c>
      <c r="AB56" s="125">
        <v>1</v>
      </c>
      <c r="AC56" s="125">
        <v>1</v>
      </c>
      <c r="AD56" s="265">
        <f t="shared" si="17"/>
        <v>69</v>
      </c>
      <c r="AE56" s="125">
        <v>36</v>
      </c>
      <c r="AF56" s="125">
        <v>33</v>
      </c>
      <c r="AG56" s="125">
        <v>530</v>
      </c>
      <c r="AH56" s="116" t="s">
        <v>47</v>
      </c>
      <c r="AI56" s="113"/>
    </row>
    <row r="57" spans="1:35" s="123" customFormat="1" ht="18.75" customHeight="1">
      <c r="A57" s="118"/>
      <c r="B57" s="119" t="s">
        <v>106</v>
      </c>
      <c r="C57" s="264">
        <f t="shared" si="1"/>
        <v>219</v>
      </c>
      <c r="D57" s="265">
        <f t="shared" si="2"/>
        <v>98</v>
      </c>
      <c r="E57" s="265">
        <f t="shared" si="3"/>
        <v>121</v>
      </c>
      <c r="F57" s="265">
        <f t="shared" si="4"/>
        <v>64</v>
      </c>
      <c r="G57" s="125">
        <v>28</v>
      </c>
      <c r="H57" s="125">
        <v>36</v>
      </c>
      <c r="I57" s="265">
        <f t="shared" si="6"/>
        <v>73</v>
      </c>
      <c r="J57" s="125">
        <f t="shared" si="7"/>
        <v>33</v>
      </c>
      <c r="K57" s="125">
        <f t="shared" si="8"/>
        <v>40</v>
      </c>
      <c r="L57" s="265">
        <f t="shared" si="9"/>
        <v>71</v>
      </c>
      <c r="M57" s="125">
        <v>32</v>
      </c>
      <c r="N57" s="125">
        <v>39</v>
      </c>
      <c r="O57" s="265">
        <f t="shared" si="10"/>
        <v>2</v>
      </c>
      <c r="P57" s="125">
        <v>1</v>
      </c>
      <c r="Q57" s="125">
        <v>1</v>
      </c>
      <c r="R57" s="265">
        <f t="shared" si="11"/>
        <v>82</v>
      </c>
      <c r="S57" s="125">
        <f t="shared" si="12"/>
        <v>37</v>
      </c>
      <c r="T57" s="125">
        <f t="shared" si="13"/>
        <v>45</v>
      </c>
      <c r="U57" s="265">
        <f t="shared" si="14"/>
        <v>75</v>
      </c>
      <c r="V57" s="125">
        <v>32</v>
      </c>
      <c r="W57" s="125">
        <v>43</v>
      </c>
      <c r="X57" s="265">
        <f t="shared" si="15"/>
        <v>5</v>
      </c>
      <c r="Y57" s="125">
        <v>4</v>
      </c>
      <c r="Z57" s="125">
        <v>1</v>
      </c>
      <c r="AA57" s="265">
        <f t="shared" si="16"/>
        <v>2</v>
      </c>
      <c r="AB57" s="125">
        <v>1</v>
      </c>
      <c r="AC57" s="125">
        <v>1</v>
      </c>
      <c r="AD57" s="265">
        <f t="shared" si="17"/>
        <v>103</v>
      </c>
      <c r="AE57" s="125">
        <v>49</v>
      </c>
      <c r="AF57" s="125">
        <v>54</v>
      </c>
      <c r="AG57" s="125">
        <v>560</v>
      </c>
      <c r="AH57" s="116" t="s">
        <v>106</v>
      </c>
      <c r="AI57" s="113"/>
    </row>
    <row r="58" spans="1:35" s="120" customFormat="1" ht="21" customHeight="1">
      <c r="A58" s="352" t="s">
        <v>122</v>
      </c>
      <c r="B58" s="374"/>
      <c r="C58" s="256">
        <f t="shared" si="1"/>
        <v>0</v>
      </c>
      <c r="D58" s="257">
        <f t="shared" si="2"/>
        <v>0</v>
      </c>
      <c r="E58" s="257">
        <f t="shared" si="3"/>
        <v>0</v>
      </c>
      <c r="F58" s="257">
        <f t="shared" si="4"/>
        <v>0</v>
      </c>
      <c r="G58" s="257">
        <f t="shared" ref="G58:AG58" si="25">G59</f>
        <v>0</v>
      </c>
      <c r="H58" s="257">
        <f t="shared" si="25"/>
        <v>0</v>
      </c>
      <c r="I58" s="257">
        <f t="shared" si="6"/>
        <v>0</v>
      </c>
      <c r="J58" s="257">
        <f t="shared" si="7"/>
        <v>0</v>
      </c>
      <c r="K58" s="257">
        <f t="shared" si="8"/>
        <v>0</v>
      </c>
      <c r="L58" s="257">
        <f t="shared" si="9"/>
        <v>0</v>
      </c>
      <c r="M58" s="257">
        <f t="shared" si="25"/>
        <v>0</v>
      </c>
      <c r="N58" s="257">
        <f t="shared" si="25"/>
        <v>0</v>
      </c>
      <c r="O58" s="257">
        <f t="shared" si="10"/>
        <v>0</v>
      </c>
      <c r="P58" s="257">
        <f t="shared" si="25"/>
        <v>0</v>
      </c>
      <c r="Q58" s="257">
        <f t="shared" si="25"/>
        <v>0</v>
      </c>
      <c r="R58" s="257">
        <f t="shared" si="11"/>
        <v>0</v>
      </c>
      <c r="S58" s="257">
        <f t="shared" si="12"/>
        <v>0</v>
      </c>
      <c r="T58" s="257">
        <f t="shared" si="13"/>
        <v>0</v>
      </c>
      <c r="U58" s="257">
        <f t="shared" si="14"/>
        <v>0</v>
      </c>
      <c r="V58" s="257">
        <f t="shared" si="25"/>
        <v>0</v>
      </c>
      <c r="W58" s="257">
        <f t="shared" si="25"/>
        <v>0</v>
      </c>
      <c r="X58" s="257">
        <f t="shared" si="15"/>
        <v>0</v>
      </c>
      <c r="Y58" s="257">
        <f t="shared" si="25"/>
        <v>0</v>
      </c>
      <c r="Z58" s="257">
        <f t="shared" si="25"/>
        <v>0</v>
      </c>
      <c r="AA58" s="257">
        <f t="shared" si="16"/>
        <v>0</v>
      </c>
      <c r="AB58" s="257">
        <f t="shared" si="25"/>
        <v>0</v>
      </c>
      <c r="AC58" s="257">
        <f t="shared" si="25"/>
        <v>0</v>
      </c>
      <c r="AD58" s="257">
        <f t="shared" si="17"/>
        <v>0</v>
      </c>
      <c r="AE58" s="257">
        <f t="shared" si="25"/>
        <v>0</v>
      </c>
      <c r="AF58" s="257">
        <f t="shared" si="25"/>
        <v>0</v>
      </c>
      <c r="AG58" s="257">
        <f t="shared" si="25"/>
        <v>0</v>
      </c>
      <c r="AH58" s="354" t="s">
        <v>122</v>
      </c>
      <c r="AI58" s="384"/>
    </row>
    <row r="59" spans="1:35" s="123" customFormat="1" ht="18.75" customHeight="1">
      <c r="A59" s="118"/>
      <c r="B59" s="119" t="s">
        <v>48</v>
      </c>
      <c r="C59" s="264">
        <f t="shared" si="1"/>
        <v>0</v>
      </c>
      <c r="D59" s="265">
        <f t="shared" si="2"/>
        <v>0</v>
      </c>
      <c r="E59" s="265">
        <f t="shared" si="3"/>
        <v>0</v>
      </c>
      <c r="F59" s="265">
        <f t="shared" si="4"/>
        <v>0</v>
      </c>
      <c r="G59" s="125">
        <v>0</v>
      </c>
      <c r="H59" s="125">
        <v>0</v>
      </c>
      <c r="I59" s="265">
        <f t="shared" si="6"/>
        <v>0</v>
      </c>
      <c r="J59" s="125">
        <f t="shared" si="7"/>
        <v>0</v>
      </c>
      <c r="K59" s="125">
        <f t="shared" si="8"/>
        <v>0</v>
      </c>
      <c r="L59" s="265">
        <f t="shared" si="9"/>
        <v>0</v>
      </c>
      <c r="M59" s="125">
        <v>0</v>
      </c>
      <c r="N59" s="125">
        <v>0</v>
      </c>
      <c r="O59" s="265">
        <f t="shared" si="10"/>
        <v>0</v>
      </c>
      <c r="P59" s="125">
        <v>0</v>
      </c>
      <c r="Q59" s="125">
        <v>0</v>
      </c>
      <c r="R59" s="265">
        <f t="shared" si="11"/>
        <v>0</v>
      </c>
      <c r="S59" s="125">
        <f t="shared" si="12"/>
        <v>0</v>
      </c>
      <c r="T59" s="125">
        <f t="shared" si="13"/>
        <v>0</v>
      </c>
      <c r="U59" s="265">
        <f t="shared" si="14"/>
        <v>0</v>
      </c>
      <c r="V59" s="125">
        <v>0</v>
      </c>
      <c r="W59" s="125">
        <v>0</v>
      </c>
      <c r="X59" s="265">
        <f t="shared" si="15"/>
        <v>0</v>
      </c>
      <c r="Y59" s="125">
        <v>0</v>
      </c>
      <c r="Z59" s="125">
        <v>0</v>
      </c>
      <c r="AA59" s="265">
        <f t="shared" si="16"/>
        <v>0</v>
      </c>
      <c r="AB59" s="125">
        <v>0</v>
      </c>
      <c r="AC59" s="125">
        <v>0</v>
      </c>
      <c r="AD59" s="265">
        <f t="shared" si="17"/>
        <v>0</v>
      </c>
      <c r="AE59" s="125">
        <v>0</v>
      </c>
      <c r="AF59" s="125">
        <v>0</v>
      </c>
      <c r="AG59" s="125">
        <v>0</v>
      </c>
      <c r="AH59" s="116" t="s">
        <v>48</v>
      </c>
      <c r="AI59" s="113"/>
    </row>
    <row r="60" spans="1:35" s="121" customFormat="1" ht="21" customHeight="1">
      <c r="A60" s="352" t="s">
        <v>123</v>
      </c>
      <c r="B60" s="353"/>
      <c r="C60" s="256">
        <f t="shared" si="1"/>
        <v>0</v>
      </c>
      <c r="D60" s="257">
        <f t="shared" si="2"/>
        <v>0</v>
      </c>
      <c r="E60" s="257">
        <f t="shared" si="3"/>
        <v>0</v>
      </c>
      <c r="F60" s="257">
        <f t="shared" si="4"/>
        <v>0</v>
      </c>
      <c r="G60" s="257">
        <f t="shared" ref="G60:AG60" si="26">G61</f>
        <v>0</v>
      </c>
      <c r="H60" s="257">
        <f t="shared" si="26"/>
        <v>0</v>
      </c>
      <c r="I60" s="257">
        <f t="shared" si="6"/>
        <v>0</v>
      </c>
      <c r="J60" s="257">
        <f t="shared" si="7"/>
        <v>0</v>
      </c>
      <c r="K60" s="257">
        <f t="shared" si="8"/>
        <v>0</v>
      </c>
      <c r="L60" s="257">
        <f t="shared" si="9"/>
        <v>0</v>
      </c>
      <c r="M60" s="257">
        <f t="shared" si="26"/>
        <v>0</v>
      </c>
      <c r="N60" s="257">
        <f t="shared" si="26"/>
        <v>0</v>
      </c>
      <c r="O60" s="257">
        <f t="shared" si="10"/>
        <v>0</v>
      </c>
      <c r="P60" s="257">
        <f t="shared" si="26"/>
        <v>0</v>
      </c>
      <c r="Q60" s="257">
        <f t="shared" si="26"/>
        <v>0</v>
      </c>
      <c r="R60" s="257">
        <f t="shared" si="11"/>
        <v>0</v>
      </c>
      <c r="S60" s="257">
        <f t="shared" si="12"/>
        <v>0</v>
      </c>
      <c r="T60" s="257">
        <f t="shared" si="13"/>
        <v>0</v>
      </c>
      <c r="U60" s="257">
        <f t="shared" si="14"/>
        <v>0</v>
      </c>
      <c r="V60" s="257">
        <f t="shared" si="26"/>
        <v>0</v>
      </c>
      <c r="W60" s="257">
        <f t="shared" si="26"/>
        <v>0</v>
      </c>
      <c r="X60" s="257">
        <f t="shared" si="15"/>
        <v>0</v>
      </c>
      <c r="Y60" s="257">
        <f t="shared" si="26"/>
        <v>0</v>
      </c>
      <c r="Z60" s="257">
        <f t="shared" si="26"/>
        <v>0</v>
      </c>
      <c r="AA60" s="257">
        <f t="shared" si="16"/>
        <v>0</v>
      </c>
      <c r="AB60" s="257">
        <f t="shared" si="26"/>
        <v>0</v>
      </c>
      <c r="AC60" s="257">
        <f t="shared" si="26"/>
        <v>0</v>
      </c>
      <c r="AD60" s="257">
        <f t="shared" si="17"/>
        <v>0</v>
      </c>
      <c r="AE60" s="257">
        <f t="shared" si="26"/>
        <v>0</v>
      </c>
      <c r="AF60" s="257">
        <f t="shared" si="26"/>
        <v>0</v>
      </c>
      <c r="AG60" s="257">
        <f t="shared" si="26"/>
        <v>0</v>
      </c>
      <c r="AH60" s="354" t="s">
        <v>123</v>
      </c>
      <c r="AI60" s="355"/>
    </row>
    <row r="61" spans="1:35" s="124" customFormat="1" ht="18.75" customHeight="1">
      <c r="A61" s="118"/>
      <c r="B61" s="119" t="s">
        <v>108</v>
      </c>
      <c r="C61" s="264">
        <f t="shared" si="1"/>
        <v>0</v>
      </c>
      <c r="D61" s="265">
        <f t="shared" si="2"/>
        <v>0</v>
      </c>
      <c r="E61" s="265">
        <f t="shared" si="3"/>
        <v>0</v>
      </c>
      <c r="F61" s="265">
        <f t="shared" si="4"/>
        <v>0</v>
      </c>
      <c r="G61" s="125">
        <v>0</v>
      </c>
      <c r="H61" s="125">
        <v>0</v>
      </c>
      <c r="I61" s="265">
        <f t="shared" si="6"/>
        <v>0</v>
      </c>
      <c r="J61" s="125">
        <f t="shared" si="7"/>
        <v>0</v>
      </c>
      <c r="K61" s="125">
        <f t="shared" si="8"/>
        <v>0</v>
      </c>
      <c r="L61" s="265">
        <f t="shared" si="9"/>
        <v>0</v>
      </c>
      <c r="M61" s="125">
        <v>0</v>
      </c>
      <c r="N61" s="125">
        <v>0</v>
      </c>
      <c r="O61" s="265">
        <f t="shared" si="10"/>
        <v>0</v>
      </c>
      <c r="P61" s="125">
        <v>0</v>
      </c>
      <c r="Q61" s="125">
        <v>0</v>
      </c>
      <c r="R61" s="265">
        <f t="shared" si="11"/>
        <v>0</v>
      </c>
      <c r="S61" s="125">
        <f t="shared" si="12"/>
        <v>0</v>
      </c>
      <c r="T61" s="125">
        <f t="shared" si="13"/>
        <v>0</v>
      </c>
      <c r="U61" s="265">
        <f t="shared" si="14"/>
        <v>0</v>
      </c>
      <c r="V61" s="125">
        <v>0</v>
      </c>
      <c r="W61" s="125">
        <v>0</v>
      </c>
      <c r="X61" s="265">
        <f t="shared" si="15"/>
        <v>0</v>
      </c>
      <c r="Y61" s="125">
        <v>0</v>
      </c>
      <c r="Z61" s="125">
        <v>0</v>
      </c>
      <c r="AA61" s="265">
        <f t="shared" si="16"/>
        <v>0</v>
      </c>
      <c r="AB61" s="125">
        <v>0</v>
      </c>
      <c r="AC61" s="125">
        <v>0</v>
      </c>
      <c r="AD61" s="265">
        <f t="shared" si="17"/>
        <v>0</v>
      </c>
      <c r="AE61" s="125">
        <v>0</v>
      </c>
      <c r="AF61" s="125">
        <v>0</v>
      </c>
      <c r="AG61" s="125">
        <v>0</v>
      </c>
      <c r="AH61" s="116" t="s">
        <v>108</v>
      </c>
      <c r="AI61" s="113"/>
    </row>
    <row r="62" spans="1:35" s="1" customFormat="1" ht="18.75" customHeight="1">
      <c r="A62" s="2"/>
      <c r="B62" s="6"/>
      <c r="C62" s="1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15"/>
      <c r="AI62" s="2"/>
    </row>
    <row r="63" spans="1:35" s="87" customFormat="1" ht="13.5" customHeight="1"/>
    <row r="64" spans="1:35" ht="13.5" customHeight="1">
      <c r="B64" s="88"/>
      <c r="C64" s="89"/>
      <c r="D64" s="89"/>
      <c r="E64" s="89"/>
      <c r="F64" s="89"/>
      <c r="G64" s="90"/>
      <c r="H64" s="90"/>
      <c r="I64" s="89"/>
      <c r="J64" s="90"/>
      <c r="K64" s="90"/>
      <c r="L64" s="89"/>
      <c r="M64" s="90"/>
      <c r="N64" s="90"/>
      <c r="O64" s="89"/>
      <c r="P64" s="90"/>
      <c r="Q64" s="90"/>
      <c r="R64" s="89"/>
      <c r="S64" s="90"/>
      <c r="T64" s="90"/>
      <c r="U64" s="89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1"/>
    </row>
    <row r="65" spans="2:33" ht="13.5" customHeight="1">
      <c r="B65" s="88"/>
      <c r="C65" s="89"/>
      <c r="D65" s="89"/>
      <c r="E65" s="89"/>
      <c r="F65" s="89"/>
      <c r="G65" s="90"/>
      <c r="H65" s="90"/>
      <c r="I65" s="89"/>
      <c r="J65" s="90"/>
      <c r="K65" s="90"/>
      <c r="L65" s="89"/>
      <c r="M65" s="90"/>
      <c r="N65" s="90"/>
      <c r="O65" s="89"/>
      <c r="P65" s="90"/>
      <c r="Q65" s="90"/>
      <c r="R65" s="89"/>
      <c r="S65" s="90"/>
      <c r="T65" s="90"/>
      <c r="U65" s="89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</row>
    <row r="66" spans="2:33" ht="13.5" customHeight="1">
      <c r="B66" s="92"/>
      <c r="C66" s="92"/>
      <c r="D66" s="92"/>
      <c r="E66" s="92"/>
      <c r="F66" s="87"/>
      <c r="G66" s="87"/>
    </row>
    <row r="67" spans="2:33" ht="13.5" customHeight="1">
      <c r="B67" s="58"/>
      <c r="C67" s="58"/>
      <c r="D67" s="58"/>
      <c r="E67" s="58"/>
    </row>
    <row r="68" spans="2:33" ht="13.5" customHeight="1">
      <c r="B68" s="58"/>
      <c r="C68" s="58"/>
      <c r="D68" s="58"/>
      <c r="E68" s="58"/>
    </row>
    <row r="69" spans="2:33" ht="13.5" customHeight="1">
      <c r="B69" s="58"/>
      <c r="C69" s="58"/>
      <c r="D69" s="58"/>
      <c r="E69" s="58"/>
    </row>
    <row r="70" spans="2:33" ht="13.5" customHeight="1">
      <c r="B70" s="58"/>
      <c r="C70" s="58"/>
      <c r="D70" s="58"/>
      <c r="E70" s="58"/>
    </row>
    <row r="71" spans="2:33" ht="13.5" customHeight="1">
      <c r="B71" s="58"/>
      <c r="C71" s="58"/>
      <c r="D71" s="58"/>
      <c r="E71" s="58"/>
    </row>
    <row r="72" spans="2:33" ht="13.5" customHeight="1">
      <c r="B72" s="58"/>
      <c r="C72" s="58"/>
      <c r="D72" s="58"/>
      <c r="E72" s="58"/>
    </row>
    <row r="73" spans="2:33" ht="13.5" customHeight="1">
      <c r="B73" s="58"/>
      <c r="C73" s="58"/>
      <c r="D73" s="58"/>
      <c r="E73" s="58"/>
    </row>
    <row r="74" spans="2:33" ht="13.5" customHeight="1">
      <c r="B74" s="58"/>
      <c r="C74" s="58"/>
      <c r="D74" s="58"/>
      <c r="E74" s="58"/>
    </row>
    <row r="75" spans="2:33" ht="13.5" customHeight="1">
      <c r="B75" s="58"/>
      <c r="C75" s="58"/>
      <c r="D75" s="58"/>
      <c r="E75" s="58"/>
    </row>
    <row r="76" spans="2:33" ht="13.5" customHeight="1">
      <c r="B76" s="58"/>
      <c r="C76" s="58"/>
      <c r="D76" s="58"/>
      <c r="E76" s="58"/>
    </row>
    <row r="77" spans="2:33" ht="13.5" customHeight="1">
      <c r="B77" s="58"/>
      <c r="C77" s="58"/>
      <c r="D77" s="58"/>
      <c r="E77" s="58"/>
    </row>
    <row r="78" spans="2:33" ht="13.5" customHeight="1">
      <c r="B78" s="58"/>
      <c r="C78" s="58"/>
      <c r="D78" s="58"/>
      <c r="E78" s="58"/>
    </row>
    <row r="79" spans="2:33" ht="13.5" customHeight="1">
      <c r="B79" s="58"/>
      <c r="C79" s="58"/>
      <c r="D79" s="58"/>
      <c r="E79" s="58"/>
    </row>
  </sheetData>
  <mergeCells count="43">
    <mergeCell ref="A1:Q1"/>
    <mergeCell ref="A11:B11"/>
    <mergeCell ref="A31:B31"/>
    <mergeCell ref="AH11:AI11"/>
    <mergeCell ref="AH31:AI31"/>
    <mergeCell ref="AH34:AI34"/>
    <mergeCell ref="H5:H6"/>
    <mergeCell ref="X5:Z5"/>
    <mergeCell ref="AA5:AC5"/>
    <mergeCell ref="A4:B6"/>
    <mergeCell ref="R4:AC4"/>
    <mergeCell ref="R5:T5"/>
    <mergeCell ref="U5:W5"/>
    <mergeCell ref="AH39:AI39"/>
    <mergeCell ref="A39:B39"/>
    <mergeCell ref="A34:B34"/>
    <mergeCell ref="F4:H4"/>
    <mergeCell ref="I4:Q4"/>
    <mergeCell ref="I5:K5"/>
    <mergeCell ref="L5:N5"/>
    <mergeCell ref="E5:E6"/>
    <mergeCell ref="C5:C6"/>
    <mergeCell ref="G5:G6"/>
    <mergeCell ref="D5:D6"/>
    <mergeCell ref="O5:Q5"/>
    <mergeCell ref="F5:F6"/>
    <mergeCell ref="AH4:AI6"/>
    <mergeCell ref="AD4:AF5"/>
    <mergeCell ref="AG4:AG6"/>
    <mergeCell ref="A60:B60"/>
    <mergeCell ref="AH60:AI60"/>
    <mergeCell ref="AH52:AI52"/>
    <mergeCell ref="AH55:AI55"/>
    <mergeCell ref="A58:B58"/>
    <mergeCell ref="A55:B55"/>
    <mergeCell ref="A41:B41"/>
    <mergeCell ref="AH58:AI58"/>
    <mergeCell ref="A44:B44"/>
    <mergeCell ref="A48:B48"/>
    <mergeCell ref="A52:B52"/>
    <mergeCell ref="AH48:AI48"/>
    <mergeCell ref="AH41:AI41"/>
    <mergeCell ref="AH44:AI44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58" orientation="portrait" r:id="rId1"/>
  <headerFooter alignWithMargins="0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codeName="Sheet4">
    <tabColor theme="3" tint="0.59999389629810485"/>
  </sheetPr>
  <dimension ref="A1:T51"/>
  <sheetViews>
    <sheetView showGridLines="0" zoomScaleNormal="100" zoomScaleSheetLayoutView="100" workbookViewId="0">
      <selection activeCell="A2" sqref="A2"/>
    </sheetView>
  </sheetViews>
  <sheetFormatPr defaultColWidth="10.75" defaultRowHeight="13.5" customHeight="1"/>
  <cols>
    <col min="1" max="1" width="13.75" style="39" bestFit="1" customWidth="1"/>
    <col min="2" max="20" width="7.5" style="39" customWidth="1"/>
    <col min="21" max="16384" width="10.75" style="39"/>
  </cols>
  <sheetData>
    <row r="1" spans="1:11" ht="17.25" customHeight="1">
      <c r="A1" s="423" t="s">
        <v>166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</row>
    <row r="2" spans="1:11" ht="17.25" customHeight="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ht="17.25" customHeight="1">
      <c r="A3" s="59" t="s">
        <v>127</v>
      </c>
      <c r="B3" s="38"/>
      <c r="C3" s="38"/>
      <c r="D3" s="38"/>
      <c r="E3" s="38"/>
      <c r="F3" s="38"/>
      <c r="G3" s="38"/>
      <c r="H3" s="38"/>
      <c r="I3" s="60"/>
      <c r="J3" s="41"/>
      <c r="K3" s="61" t="s">
        <v>55</v>
      </c>
    </row>
    <row r="4" spans="1:11" ht="17.25" customHeight="1">
      <c r="A4" s="183" t="s">
        <v>183</v>
      </c>
      <c r="B4" s="274" t="s">
        <v>0</v>
      </c>
      <c r="C4" s="184" t="s">
        <v>21</v>
      </c>
      <c r="D4" s="184" t="s">
        <v>11</v>
      </c>
      <c r="E4" s="183" t="s">
        <v>12</v>
      </c>
      <c r="F4" s="184" t="s">
        <v>13</v>
      </c>
      <c r="G4" s="183" t="s">
        <v>14</v>
      </c>
      <c r="H4" s="184" t="s">
        <v>15</v>
      </c>
      <c r="I4" s="183" t="s">
        <v>16</v>
      </c>
      <c r="J4" s="184" t="s">
        <v>192</v>
      </c>
      <c r="K4" s="183" t="s">
        <v>193</v>
      </c>
    </row>
    <row r="5" spans="1:11" ht="17.25" customHeight="1">
      <c r="A5" s="38"/>
      <c r="B5" s="275"/>
      <c r="C5" s="38"/>
      <c r="D5" s="38"/>
      <c r="E5" s="38"/>
      <c r="F5" s="38"/>
      <c r="G5" s="38"/>
      <c r="H5" s="38"/>
      <c r="I5" s="38"/>
      <c r="J5" s="38"/>
      <c r="K5" s="38"/>
    </row>
    <row r="6" spans="1:11" ht="17.25" customHeight="1">
      <c r="A6" s="53" t="s">
        <v>198</v>
      </c>
      <c r="B6" s="276">
        <f>SUM(C6:K6)</f>
        <v>1007</v>
      </c>
      <c r="C6" s="62">
        <v>0</v>
      </c>
      <c r="D6" s="62">
        <v>281</v>
      </c>
      <c r="E6" s="62">
        <v>251</v>
      </c>
      <c r="F6" s="62">
        <v>260</v>
      </c>
      <c r="G6" s="62">
        <v>152</v>
      </c>
      <c r="H6" s="62">
        <v>52</v>
      </c>
      <c r="I6" s="62">
        <v>11</v>
      </c>
      <c r="J6" s="62">
        <v>0</v>
      </c>
      <c r="K6" s="62">
        <v>0</v>
      </c>
    </row>
    <row r="7" spans="1:11" s="148" customFormat="1" ht="17.25" customHeight="1">
      <c r="A7" s="277" t="s">
        <v>205</v>
      </c>
      <c r="B7" s="278">
        <f>SUM(B9:B11)</f>
        <v>919</v>
      </c>
      <c r="C7" s="279">
        <f t="shared" ref="C7:K7" si="0">SUM(C9:C11)</f>
        <v>0</v>
      </c>
      <c r="D7" s="279">
        <f>SUM(D9:D11)</f>
        <v>301</v>
      </c>
      <c r="E7" s="279">
        <f t="shared" si="0"/>
        <v>217</v>
      </c>
      <c r="F7" s="279">
        <f t="shared" si="0"/>
        <v>243</v>
      </c>
      <c r="G7" s="279">
        <f t="shared" si="0"/>
        <v>107</v>
      </c>
      <c r="H7" s="279">
        <f t="shared" si="0"/>
        <v>43</v>
      </c>
      <c r="I7" s="279">
        <f t="shared" si="0"/>
        <v>8</v>
      </c>
      <c r="J7" s="279">
        <f t="shared" si="0"/>
        <v>0</v>
      </c>
      <c r="K7" s="279">
        <f t="shared" si="0"/>
        <v>0</v>
      </c>
    </row>
    <row r="8" spans="1:11" s="100" customFormat="1" ht="17.25" customHeight="1">
      <c r="A8" s="99"/>
      <c r="B8" s="280"/>
      <c r="C8" s="99"/>
      <c r="D8" s="99"/>
      <c r="E8" s="99"/>
      <c r="F8" s="99"/>
      <c r="G8" s="99"/>
      <c r="H8" s="99"/>
      <c r="I8" s="99"/>
      <c r="J8" s="99"/>
      <c r="K8" s="99"/>
    </row>
    <row r="9" spans="1:11" ht="17.25" customHeight="1">
      <c r="A9" s="40" t="s">
        <v>17</v>
      </c>
      <c r="B9" s="276">
        <f>SUM(C9:K9)</f>
        <v>5</v>
      </c>
      <c r="C9" s="72">
        <v>0</v>
      </c>
      <c r="D9" s="72">
        <v>0</v>
      </c>
      <c r="E9" s="72">
        <v>3</v>
      </c>
      <c r="F9" s="93">
        <v>2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</row>
    <row r="10" spans="1:11" ht="17.25" customHeight="1">
      <c r="A10" s="40" t="s">
        <v>18</v>
      </c>
      <c r="B10" s="276">
        <f t="shared" ref="B10:B19" si="1">SUM(C10:K10)</f>
        <v>140</v>
      </c>
      <c r="C10" s="72">
        <v>0</v>
      </c>
      <c r="D10" s="72">
        <v>102</v>
      </c>
      <c r="E10" s="72">
        <v>26</v>
      </c>
      <c r="F10" s="72">
        <v>12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</row>
    <row r="11" spans="1:11" ht="17.25" customHeight="1">
      <c r="A11" s="40" t="s">
        <v>19</v>
      </c>
      <c r="B11" s="276">
        <f t="shared" si="1"/>
        <v>774</v>
      </c>
      <c r="C11" s="62">
        <f>SUM(C14:C19)</f>
        <v>0</v>
      </c>
      <c r="D11" s="62">
        <f t="shared" ref="D11:K11" si="2">SUM(D14:D19)</f>
        <v>199</v>
      </c>
      <c r="E11" s="62">
        <f t="shared" si="2"/>
        <v>188</v>
      </c>
      <c r="F11" s="62">
        <f t="shared" si="2"/>
        <v>229</v>
      </c>
      <c r="G11" s="62">
        <f t="shared" si="2"/>
        <v>107</v>
      </c>
      <c r="H11" s="62">
        <f t="shared" si="2"/>
        <v>43</v>
      </c>
      <c r="I11" s="62">
        <f t="shared" si="2"/>
        <v>8</v>
      </c>
      <c r="J11" s="62">
        <f t="shared" si="2"/>
        <v>0</v>
      </c>
      <c r="K11" s="62">
        <f t="shared" si="2"/>
        <v>0</v>
      </c>
    </row>
    <row r="12" spans="1:11" s="100" customFormat="1" ht="17.25" customHeight="1">
      <c r="A12" s="99"/>
      <c r="B12" s="280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7.25" customHeight="1">
      <c r="A13" s="41" t="s">
        <v>20</v>
      </c>
      <c r="B13" s="275"/>
      <c r="C13" s="38"/>
      <c r="D13" s="146"/>
      <c r="E13" s="146"/>
      <c r="F13" s="146"/>
      <c r="G13" s="146"/>
      <c r="H13" s="146"/>
      <c r="I13" s="146"/>
      <c r="J13" s="146"/>
      <c r="K13" s="146"/>
    </row>
    <row r="14" spans="1:11" ht="17.25" customHeight="1">
      <c r="A14" s="147" t="s">
        <v>156</v>
      </c>
      <c r="B14" s="276">
        <f>SUM(C14:K14)</f>
        <v>719</v>
      </c>
      <c r="C14" s="72">
        <v>0</v>
      </c>
      <c r="D14" s="72">
        <v>172</v>
      </c>
      <c r="E14" s="72">
        <v>174</v>
      </c>
      <c r="F14" s="72">
        <v>217</v>
      </c>
      <c r="G14" s="72">
        <v>105</v>
      </c>
      <c r="H14" s="72">
        <v>43</v>
      </c>
      <c r="I14" s="72">
        <v>8</v>
      </c>
      <c r="J14" s="72">
        <v>0</v>
      </c>
      <c r="K14" s="72">
        <v>0</v>
      </c>
    </row>
    <row r="15" spans="1:11" ht="17.25" customHeight="1">
      <c r="A15" s="147" t="s">
        <v>157</v>
      </c>
      <c r="B15" s="276">
        <f t="shared" si="1"/>
        <v>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</row>
    <row r="16" spans="1:11" ht="17.25" customHeight="1">
      <c r="A16" s="147" t="s">
        <v>158</v>
      </c>
      <c r="B16" s="276">
        <f t="shared" si="1"/>
        <v>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</row>
    <row r="17" spans="1:20" ht="17.25" customHeight="1">
      <c r="A17" s="147" t="s">
        <v>159</v>
      </c>
      <c r="B17" s="276">
        <f t="shared" si="1"/>
        <v>26</v>
      </c>
      <c r="C17" s="72">
        <v>0</v>
      </c>
      <c r="D17" s="72">
        <v>15</v>
      </c>
      <c r="E17" s="72">
        <v>5</v>
      </c>
      <c r="F17" s="72">
        <v>4</v>
      </c>
      <c r="G17" s="72">
        <v>2</v>
      </c>
      <c r="H17" s="72">
        <v>0</v>
      </c>
      <c r="I17" s="72">
        <v>0</v>
      </c>
      <c r="J17" s="72">
        <v>0</v>
      </c>
      <c r="K17" s="72">
        <v>0</v>
      </c>
    </row>
    <row r="18" spans="1:20" ht="17.25" customHeight="1">
      <c r="A18" s="42" t="s">
        <v>160</v>
      </c>
      <c r="B18" s="276">
        <f t="shared" si="1"/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1:20" ht="17.25" customHeight="1">
      <c r="A19" s="147" t="s">
        <v>161</v>
      </c>
      <c r="B19" s="276">
        <f t="shared" si="1"/>
        <v>29</v>
      </c>
      <c r="C19" s="72">
        <v>0</v>
      </c>
      <c r="D19" s="72">
        <v>12</v>
      </c>
      <c r="E19" s="72">
        <v>9</v>
      </c>
      <c r="F19" s="72">
        <v>8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</row>
    <row r="20" spans="1:20" ht="17.25" customHeight="1">
      <c r="A20" s="43"/>
      <c r="B20" s="63"/>
      <c r="C20" s="43"/>
      <c r="D20" s="73"/>
      <c r="E20" s="73"/>
      <c r="F20" s="73"/>
      <c r="G20" s="73"/>
      <c r="H20" s="73"/>
      <c r="I20" s="73"/>
      <c r="J20" s="73"/>
      <c r="K20" s="43"/>
    </row>
    <row r="21" spans="1:20" s="100" customFormat="1" ht="17.25" customHeight="1"/>
    <row r="22" spans="1:20" s="100" customFormat="1" ht="17.25" customHeight="1"/>
    <row r="23" spans="1:20" ht="17.25" customHeight="1"/>
    <row r="24" spans="1:20" ht="17.25" customHeight="1"/>
    <row r="25" spans="1:20" ht="17.25" customHeight="1"/>
    <row r="26" spans="1:20" ht="17.25" customHeight="1">
      <c r="A26" s="424" t="s">
        <v>167</v>
      </c>
      <c r="B26" s="424"/>
      <c r="C26" s="424"/>
      <c r="D26" s="424"/>
      <c r="E26" s="424"/>
      <c r="F26" s="424"/>
      <c r="G26" s="424"/>
      <c r="H26" s="424"/>
      <c r="I26" s="424"/>
      <c r="J26" s="424"/>
      <c r="K26" s="424"/>
      <c r="L26" s="64"/>
      <c r="M26" s="64"/>
      <c r="N26" s="64"/>
      <c r="O26" s="64"/>
      <c r="P26" s="64"/>
      <c r="Q26" s="64"/>
      <c r="R26" s="64"/>
      <c r="S26" s="64"/>
    </row>
    <row r="27" spans="1:20" ht="17.25" customHeight="1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64"/>
      <c r="M27" s="64"/>
      <c r="N27" s="64"/>
      <c r="O27" s="64"/>
      <c r="P27" s="64"/>
      <c r="Q27" s="64"/>
      <c r="R27" s="64"/>
      <c r="S27" s="64"/>
    </row>
    <row r="28" spans="1:20" ht="17.25" customHeight="1">
      <c r="A28" s="65" t="s">
        <v>184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66" t="s">
        <v>111</v>
      </c>
      <c r="M28" s="44"/>
      <c r="N28" s="44"/>
      <c r="O28" s="44"/>
      <c r="P28" s="44"/>
      <c r="Q28" s="44"/>
      <c r="R28" s="44"/>
      <c r="T28" s="67" t="s">
        <v>95</v>
      </c>
    </row>
    <row r="29" spans="1:20" ht="17.25" customHeight="1">
      <c r="A29" s="418" t="s">
        <v>23</v>
      </c>
      <c r="B29" s="427" t="s">
        <v>22</v>
      </c>
      <c r="C29" s="428"/>
      <c r="D29" s="428"/>
      <c r="E29" s="428"/>
      <c r="F29" s="428"/>
      <c r="G29" s="428"/>
      <c r="H29" s="428"/>
      <c r="I29" s="428"/>
      <c r="J29" s="428"/>
      <c r="K29" s="429"/>
      <c r="L29" s="415" t="s">
        <v>162</v>
      </c>
      <c r="M29" s="416"/>
      <c r="N29" s="416"/>
      <c r="O29" s="416"/>
      <c r="P29" s="416"/>
      <c r="Q29" s="416"/>
      <c r="R29" s="416"/>
      <c r="S29" s="416"/>
      <c r="T29" s="416"/>
    </row>
    <row r="30" spans="1:20" ht="17.25" customHeight="1">
      <c r="A30" s="425"/>
      <c r="B30" s="421" t="s">
        <v>0</v>
      </c>
      <c r="C30" s="418"/>
      <c r="D30" s="281"/>
      <c r="E30" s="281"/>
      <c r="F30" s="417" t="s">
        <v>24</v>
      </c>
      <c r="G30" s="418"/>
      <c r="H30" s="421" t="s">
        <v>25</v>
      </c>
      <c r="I30" s="418"/>
      <c r="J30" s="421" t="s">
        <v>26</v>
      </c>
      <c r="K30" s="418"/>
      <c r="L30" s="282"/>
      <c r="M30" s="281"/>
      <c r="N30" s="281"/>
      <c r="O30" s="417" t="s">
        <v>24</v>
      </c>
      <c r="P30" s="418"/>
      <c r="Q30" s="421" t="s">
        <v>25</v>
      </c>
      <c r="R30" s="418"/>
      <c r="S30" s="421" t="s">
        <v>26</v>
      </c>
      <c r="T30" s="417"/>
    </row>
    <row r="31" spans="1:20" ht="17.25" customHeight="1">
      <c r="A31" s="425"/>
      <c r="B31" s="426"/>
      <c r="C31" s="425"/>
      <c r="D31" s="283" t="s">
        <v>1</v>
      </c>
      <c r="E31" s="283" t="s">
        <v>2</v>
      </c>
      <c r="F31" s="419"/>
      <c r="G31" s="420"/>
      <c r="H31" s="422"/>
      <c r="I31" s="420"/>
      <c r="J31" s="422"/>
      <c r="K31" s="420"/>
      <c r="L31" s="284" t="s">
        <v>0</v>
      </c>
      <c r="M31" s="283" t="s">
        <v>1</v>
      </c>
      <c r="N31" s="283" t="s">
        <v>2</v>
      </c>
      <c r="O31" s="419"/>
      <c r="P31" s="420"/>
      <c r="Q31" s="422"/>
      <c r="R31" s="420"/>
      <c r="S31" s="422"/>
      <c r="T31" s="419"/>
    </row>
    <row r="32" spans="1:20" ht="17.25" customHeight="1">
      <c r="A32" s="420"/>
      <c r="B32" s="422"/>
      <c r="C32" s="420"/>
      <c r="D32" s="285"/>
      <c r="E32" s="285"/>
      <c r="F32" s="70" t="s">
        <v>1</v>
      </c>
      <c r="G32" s="69" t="s">
        <v>2</v>
      </c>
      <c r="H32" s="68" t="s">
        <v>1</v>
      </c>
      <c r="I32" s="69" t="s">
        <v>2</v>
      </c>
      <c r="J32" s="68" t="s">
        <v>1</v>
      </c>
      <c r="K32" s="69" t="s">
        <v>2</v>
      </c>
      <c r="L32" s="286"/>
      <c r="M32" s="285"/>
      <c r="N32" s="285"/>
      <c r="O32" s="70" t="s">
        <v>1</v>
      </c>
      <c r="P32" s="69" t="s">
        <v>2</v>
      </c>
      <c r="Q32" s="68" t="s">
        <v>1</v>
      </c>
      <c r="R32" s="68" t="s">
        <v>2</v>
      </c>
      <c r="S32" s="69" t="s">
        <v>1</v>
      </c>
      <c r="T32" s="70" t="s">
        <v>2</v>
      </c>
    </row>
    <row r="33" spans="1:20" ht="17.25" customHeight="1">
      <c r="A33" s="44"/>
      <c r="B33" s="282"/>
      <c r="C33" s="287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1:20" ht="17.25" customHeight="1">
      <c r="A34" s="53" t="s">
        <v>197</v>
      </c>
      <c r="B34" s="407">
        <f>SUM(D34:E34)</f>
        <v>19248</v>
      </c>
      <c r="C34" s="408"/>
      <c r="D34" s="178">
        <f>SUM(F34,H34,J34)</f>
        <v>9727</v>
      </c>
      <c r="E34" s="178">
        <f>SUM(G34,I34,K34)</f>
        <v>9521</v>
      </c>
      <c r="F34" s="178">
        <v>2815</v>
      </c>
      <c r="G34" s="178">
        <v>2768</v>
      </c>
      <c r="H34" s="178">
        <v>3221</v>
      </c>
      <c r="I34" s="178">
        <v>3198</v>
      </c>
      <c r="J34" s="178">
        <v>3691</v>
      </c>
      <c r="K34" s="178">
        <v>3555</v>
      </c>
      <c r="L34" s="178">
        <f>SUM(M34:N34)</f>
        <v>5155</v>
      </c>
      <c r="M34" s="178">
        <v>2575</v>
      </c>
      <c r="N34" s="178">
        <v>2580</v>
      </c>
      <c r="O34" s="178">
        <v>2186</v>
      </c>
      <c r="P34" s="178">
        <v>2173</v>
      </c>
      <c r="Q34" s="178">
        <v>284</v>
      </c>
      <c r="R34" s="178">
        <v>294</v>
      </c>
      <c r="S34" s="178">
        <v>105</v>
      </c>
      <c r="T34" s="178">
        <v>113</v>
      </c>
    </row>
    <row r="35" spans="1:20" s="148" customFormat="1" ht="17.25" customHeight="1">
      <c r="A35" s="277" t="s">
        <v>204</v>
      </c>
      <c r="B35" s="409">
        <f>SUM(B37:C39)</f>
        <v>16907</v>
      </c>
      <c r="C35" s="410"/>
      <c r="D35" s="288">
        <f t="shared" ref="D35:R35" si="3">SUM(D37:D39)</f>
        <v>8496</v>
      </c>
      <c r="E35" s="288">
        <f t="shared" si="3"/>
        <v>8411</v>
      </c>
      <c r="F35" s="288">
        <f>SUM(F37:F39)</f>
        <v>2460</v>
      </c>
      <c r="G35" s="288">
        <f t="shared" si="3"/>
        <v>2417</v>
      </c>
      <c r="H35" s="288">
        <f t="shared" si="3"/>
        <v>2867</v>
      </c>
      <c r="I35" s="288">
        <f t="shared" si="3"/>
        <v>2804</v>
      </c>
      <c r="J35" s="288">
        <f t="shared" si="3"/>
        <v>3169</v>
      </c>
      <c r="K35" s="288">
        <f t="shared" si="3"/>
        <v>3190</v>
      </c>
      <c r="L35" s="288">
        <f t="shared" si="3"/>
        <v>4224</v>
      </c>
      <c r="M35" s="288">
        <f t="shared" si="3"/>
        <v>2123</v>
      </c>
      <c r="N35" s="288">
        <f t="shared" si="3"/>
        <v>2101</v>
      </c>
      <c r="O35" s="288">
        <f t="shared" si="3"/>
        <v>1812</v>
      </c>
      <c r="P35" s="288">
        <f t="shared" si="3"/>
        <v>1795</v>
      </c>
      <c r="Q35" s="288">
        <f t="shared" si="3"/>
        <v>229</v>
      </c>
      <c r="R35" s="288">
        <f t="shared" si="3"/>
        <v>225</v>
      </c>
      <c r="S35" s="288">
        <f>SUM(S37:S39)</f>
        <v>82</v>
      </c>
      <c r="T35" s="288">
        <f>SUM(T37:T39)</f>
        <v>81</v>
      </c>
    </row>
    <row r="36" spans="1:20" s="100" customFormat="1" ht="17.25" customHeight="1">
      <c r="A36" s="101"/>
      <c r="B36" s="289"/>
      <c r="C36" s="290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</row>
    <row r="37" spans="1:20" ht="17.25" customHeight="1">
      <c r="A37" s="40" t="s">
        <v>17</v>
      </c>
      <c r="B37" s="407">
        <f>D37+E37</f>
        <v>102</v>
      </c>
      <c r="C37" s="408"/>
      <c r="D37" s="178">
        <f>SUM(F37,H37,J37)</f>
        <v>49</v>
      </c>
      <c r="E37" s="178">
        <f>SUM(G37,I37,K37)</f>
        <v>53</v>
      </c>
      <c r="F37" s="178">
        <v>11</v>
      </c>
      <c r="G37" s="178">
        <v>10</v>
      </c>
      <c r="H37" s="178">
        <v>16</v>
      </c>
      <c r="I37" s="178">
        <v>24</v>
      </c>
      <c r="J37" s="178">
        <v>22</v>
      </c>
      <c r="K37" s="178">
        <v>19</v>
      </c>
      <c r="L37" s="178">
        <f>M37+N37</f>
        <v>33</v>
      </c>
      <c r="M37" s="178">
        <f>SUM(O37,Q37,S37)</f>
        <v>15</v>
      </c>
      <c r="N37" s="178">
        <f>SUM(P37,R37,T37)</f>
        <v>18</v>
      </c>
      <c r="O37" s="178">
        <v>11</v>
      </c>
      <c r="P37" s="178">
        <v>10</v>
      </c>
      <c r="Q37" s="178">
        <v>4</v>
      </c>
      <c r="R37" s="178">
        <v>8</v>
      </c>
      <c r="S37" s="178">
        <v>0</v>
      </c>
      <c r="T37" s="178">
        <v>0</v>
      </c>
    </row>
    <row r="38" spans="1:20" ht="17.25" customHeight="1">
      <c r="A38" s="40" t="s">
        <v>18</v>
      </c>
      <c r="B38" s="407">
        <f>D38+E38</f>
        <v>1567</v>
      </c>
      <c r="C38" s="408"/>
      <c r="D38" s="178">
        <f t="shared" ref="D38:D47" si="4">SUM(F38,H38,J38)</f>
        <v>783</v>
      </c>
      <c r="E38" s="178">
        <f t="shared" ref="E38:E47" si="5">SUM(G38,I38,K38)</f>
        <v>784</v>
      </c>
      <c r="F38" s="178">
        <v>201</v>
      </c>
      <c r="G38" s="178">
        <v>206</v>
      </c>
      <c r="H38" s="178">
        <v>268</v>
      </c>
      <c r="I38" s="178">
        <v>261</v>
      </c>
      <c r="J38" s="178">
        <v>314</v>
      </c>
      <c r="K38" s="178">
        <v>317</v>
      </c>
      <c r="L38" s="178">
        <f t="shared" ref="L38:L47" si="6">M38+N38</f>
        <v>493</v>
      </c>
      <c r="M38" s="178">
        <f>SUM(O38,Q38,S38)</f>
        <v>247</v>
      </c>
      <c r="N38" s="178">
        <f>SUM(P38,R38,T38)</f>
        <v>246</v>
      </c>
      <c r="O38" s="178">
        <v>201</v>
      </c>
      <c r="P38" s="178">
        <v>204</v>
      </c>
      <c r="Q38" s="178">
        <v>35</v>
      </c>
      <c r="R38" s="178">
        <v>36</v>
      </c>
      <c r="S38" s="178">
        <v>11</v>
      </c>
      <c r="T38" s="178">
        <v>6</v>
      </c>
    </row>
    <row r="39" spans="1:20" ht="17.25" customHeight="1">
      <c r="A39" s="40" t="s">
        <v>19</v>
      </c>
      <c r="B39" s="411">
        <f>D39+E39</f>
        <v>15238</v>
      </c>
      <c r="C39" s="412"/>
      <c r="D39" s="44">
        <f t="shared" si="4"/>
        <v>7664</v>
      </c>
      <c r="E39" s="44">
        <f t="shared" si="5"/>
        <v>7574</v>
      </c>
      <c r="F39" s="44">
        <f>SUM(F42:F47)</f>
        <v>2248</v>
      </c>
      <c r="G39" s="44">
        <f t="shared" ref="G39:T39" si="7">SUM(G42:G47)</f>
        <v>2201</v>
      </c>
      <c r="H39" s="44">
        <f t="shared" si="7"/>
        <v>2583</v>
      </c>
      <c r="I39" s="44">
        <f t="shared" si="7"/>
        <v>2519</v>
      </c>
      <c r="J39" s="44">
        <f t="shared" si="7"/>
        <v>2833</v>
      </c>
      <c r="K39" s="44">
        <f t="shared" si="7"/>
        <v>2854</v>
      </c>
      <c r="L39" s="44">
        <f t="shared" si="6"/>
        <v>3698</v>
      </c>
      <c r="M39" s="44">
        <f t="shared" ref="M39:M47" si="8">SUM(O39,Q39,S39)</f>
        <v>1861</v>
      </c>
      <c r="N39" s="44">
        <f t="shared" ref="N39:N47" si="9">SUM(P39,R39,T39)</f>
        <v>1837</v>
      </c>
      <c r="O39" s="44">
        <f t="shared" si="7"/>
        <v>1600</v>
      </c>
      <c r="P39" s="44">
        <f t="shared" si="7"/>
        <v>1581</v>
      </c>
      <c r="Q39" s="44">
        <f t="shared" si="7"/>
        <v>190</v>
      </c>
      <c r="R39" s="44">
        <f t="shared" si="7"/>
        <v>181</v>
      </c>
      <c r="S39" s="44">
        <f t="shared" si="7"/>
        <v>71</v>
      </c>
      <c r="T39" s="44">
        <f t="shared" si="7"/>
        <v>75</v>
      </c>
    </row>
    <row r="40" spans="1:20" ht="17.25" customHeight="1">
      <c r="A40" s="45"/>
      <c r="B40" s="291"/>
      <c r="C40" s="292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1:20" ht="17.25" customHeight="1">
      <c r="A41" s="65" t="s">
        <v>96</v>
      </c>
      <c r="B41" s="291"/>
      <c r="C41" s="292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1:20" ht="17.25" customHeight="1">
      <c r="A42" s="147" t="s">
        <v>156</v>
      </c>
      <c r="B42" s="407">
        <f t="shared" ref="B42:B47" si="10">D42+E42</f>
        <v>14346</v>
      </c>
      <c r="C42" s="408"/>
      <c r="D42" s="178">
        <f t="shared" si="4"/>
        <v>7205</v>
      </c>
      <c r="E42" s="178">
        <f t="shared" si="5"/>
        <v>7141</v>
      </c>
      <c r="F42" s="180">
        <v>2133</v>
      </c>
      <c r="G42" s="180">
        <v>2088</v>
      </c>
      <c r="H42" s="180">
        <v>2412</v>
      </c>
      <c r="I42" s="180">
        <v>2373</v>
      </c>
      <c r="J42" s="180">
        <v>2660</v>
      </c>
      <c r="K42" s="180">
        <v>2680</v>
      </c>
      <c r="L42" s="178">
        <f t="shared" si="6"/>
        <v>3494</v>
      </c>
      <c r="M42" s="178">
        <f t="shared" si="8"/>
        <v>1763</v>
      </c>
      <c r="N42" s="178">
        <f t="shared" si="9"/>
        <v>1731</v>
      </c>
      <c r="O42" s="180">
        <v>1534</v>
      </c>
      <c r="P42" s="180">
        <v>1501</v>
      </c>
      <c r="Q42" s="180">
        <v>169</v>
      </c>
      <c r="R42" s="180">
        <v>161</v>
      </c>
      <c r="S42" s="180">
        <v>60</v>
      </c>
      <c r="T42" s="180">
        <v>69</v>
      </c>
    </row>
    <row r="43" spans="1:20" ht="17.25" customHeight="1">
      <c r="A43" s="147" t="s">
        <v>157</v>
      </c>
      <c r="B43" s="413">
        <f t="shared" si="10"/>
        <v>0</v>
      </c>
      <c r="C43" s="414"/>
      <c r="D43" s="180">
        <f t="shared" si="4"/>
        <v>0</v>
      </c>
      <c r="E43" s="180">
        <f t="shared" si="5"/>
        <v>0</v>
      </c>
      <c r="F43" s="180">
        <v>0</v>
      </c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f t="shared" si="6"/>
        <v>0</v>
      </c>
      <c r="M43" s="180">
        <f t="shared" si="8"/>
        <v>0</v>
      </c>
      <c r="N43" s="180">
        <f t="shared" si="9"/>
        <v>0</v>
      </c>
      <c r="O43" s="180">
        <v>0</v>
      </c>
      <c r="P43" s="180">
        <v>0</v>
      </c>
      <c r="Q43" s="180">
        <v>0</v>
      </c>
      <c r="R43" s="180">
        <v>0</v>
      </c>
      <c r="S43" s="180">
        <v>0</v>
      </c>
      <c r="T43" s="180">
        <v>0</v>
      </c>
    </row>
    <row r="44" spans="1:20" ht="17.25" customHeight="1">
      <c r="A44" s="147" t="s">
        <v>158</v>
      </c>
      <c r="B44" s="413">
        <f t="shared" si="10"/>
        <v>0</v>
      </c>
      <c r="C44" s="414"/>
      <c r="D44" s="181">
        <f t="shared" si="4"/>
        <v>0</v>
      </c>
      <c r="E44" s="181">
        <f t="shared" si="5"/>
        <v>0</v>
      </c>
      <c r="F44" s="181">
        <v>0</v>
      </c>
      <c r="G44" s="181">
        <v>0</v>
      </c>
      <c r="H44" s="181">
        <v>0</v>
      </c>
      <c r="I44" s="181">
        <v>0</v>
      </c>
      <c r="J44" s="181">
        <v>0</v>
      </c>
      <c r="K44" s="181">
        <v>0</v>
      </c>
      <c r="L44" s="181">
        <f t="shared" si="6"/>
        <v>0</v>
      </c>
      <c r="M44" s="181">
        <f t="shared" si="8"/>
        <v>0</v>
      </c>
      <c r="N44" s="181">
        <f t="shared" si="9"/>
        <v>0</v>
      </c>
      <c r="O44" s="181">
        <v>0</v>
      </c>
      <c r="P44" s="181">
        <v>0</v>
      </c>
      <c r="Q44" s="181">
        <v>0</v>
      </c>
      <c r="R44" s="181">
        <v>0</v>
      </c>
      <c r="S44" s="181">
        <v>0</v>
      </c>
      <c r="T44" s="181">
        <v>0</v>
      </c>
    </row>
    <row r="45" spans="1:20" ht="17.25" customHeight="1">
      <c r="A45" s="147" t="s">
        <v>159</v>
      </c>
      <c r="B45" s="407">
        <f t="shared" si="10"/>
        <v>403</v>
      </c>
      <c r="C45" s="408"/>
      <c r="D45" s="178">
        <f t="shared" si="4"/>
        <v>211</v>
      </c>
      <c r="E45" s="178">
        <f t="shared" si="5"/>
        <v>192</v>
      </c>
      <c r="F45" s="180">
        <v>49</v>
      </c>
      <c r="G45" s="180">
        <v>48</v>
      </c>
      <c r="H45" s="180">
        <v>86</v>
      </c>
      <c r="I45" s="180">
        <v>68</v>
      </c>
      <c r="J45" s="180">
        <v>76</v>
      </c>
      <c r="K45" s="180">
        <v>76</v>
      </c>
      <c r="L45" s="178">
        <f t="shared" si="6"/>
        <v>90</v>
      </c>
      <c r="M45" s="178">
        <f t="shared" si="8"/>
        <v>43</v>
      </c>
      <c r="N45" s="178">
        <f t="shared" si="9"/>
        <v>47</v>
      </c>
      <c r="O45" s="180">
        <v>25</v>
      </c>
      <c r="P45" s="180">
        <v>33</v>
      </c>
      <c r="Q45" s="180">
        <v>13</v>
      </c>
      <c r="R45" s="180">
        <v>12</v>
      </c>
      <c r="S45" s="180">
        <v>5</v>
      </c>
      <c r="T45" s="180">
        <v>2</v>
      </c>
    </row>
    <row r="46" spans="1:20" ht="17.25" customHeight="1">
      <c r="A46" s="42" t="s">
        <v>160</v>
      </c>
      <c r="B46" s="407">
        <f t="shared" si="10"/>
        <v>0</v>
      </c>
      <c r="C46" s="408"/>
      <c r="D46" s="178">
        <f t="shared" si="4"/>
        <v>0</v>
      </c>
      <c r="E46" s="178">
        <f t="shared" si="5"/>
        <v>0</v>
      </c>
      <c r="F46" s="180">
        <v>0</v>
      </c>
      <c r="G46" s="180">
        <v>0</v>
      </c>
      <c r="H46" s="180">
        <v>0</v>
      </c>
      <c r="I46" s="180">
        <v>0</v>
      </c>
      <c r="J46" s="180">
        <v>0</v>
      </c>
      <c r="K46" s="180">
        <v>0</v>
      </c>
      <c r="L46" s="178">
        <v>0</v>
      </c>
      <c r="M46" s="178">
        <v>0</v>
      </c>
      <c r="N46" s="178">
        <f t="shared" si="9"/>
        <v>0</v>
      </c>
      <c r="O46" s="180">
        <v>0</v>
      </c>
      <c r="P46" s="180">
        <v>0</v>
      </c>
      <c r="Q46" s="180">
        <v>0</v>
      </c>
      <c r="R46" s="180">
        <v>0</v>
      </c>
      <c r="S46" s="180">
        <v>0</v>
      </c>
      <c r="T46" s="180">
        <v>0</v>
      </c>
    </row>
    <row r="47" spans="1:20" ht="17.25" customHeight="1">
      <c r="A47" s="147" t="s">
        <v>161</v>
      </c>
      <c r="B47" s="407">
        <f t="shared" si="10"/>
        <v>489</v>
      </c>
      <c r="C47" s="408"/>
      <c r="D47" s="178">
        <f t="shared" si="4"/>
        <v>248</v>
      </c>
      <c r="E47" s="178">
        <f t="shared" si="5"/>
        <v>241</v>
      </c>
      <c r="F47" s="180">
        <v>66</v>
      </c>
      <c r="G47" s="180">
        <v>65</v>
      </c>
      <c r="H47" s="180">
        <v>85</v>
      </c>
      <c r="I47" s="180">
        <v>78</v>
      </c>
      <c r="J47" s="180">
        <v>97</v>
      </c>
      <c r="K47" s="180">
        <v>98</v>
      </c>
      <c r="L47" s="178">
        <f t="shared" si="6"/>
        <v>114</v>
      </c>
      <c r="M47" s="178">
        <f t="shared" si="8"/>
        <v>55</v>
      </c>
      <c r="N47" s="178">
        <f t="shared" si="9"/>
        <v>59</v>
      </c>
      <c r="O47" s="180">
        <v>41</v>
      </c>
      <c r="P47" s="182">
        <v>47</v>
      </c>
      <c r="Q47" s="180">
        <v>8</v>
      </c>
      <c r="R47" s="180">
        <v>8</v>
      </c>
      <c r="S47" s="180">
        <v>6</v>
      </c>
      <c r="T47" s="180">
        <v>4</v>
      </c>
    </row>
    <row r="48" spans="1:20" ht="17.25" customHeight="1">
      <c r="A48" s="12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</row>
    <row r="49" spans="1:19" ht="13.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71"/>
      <c r="L49" s="71"/>
      <c r="M49" s="71"/>
      <c r="N49" s="71"/>
      <c r="O49" s="71"/>
      <c r="P49" s="71"/>
      <c r="Q49" s="71"/>
      <c r="R49" s="71"/>
      <c r="S49" s="71"/>
    </row>
    <row r="50" spans="1:19" s="100" customFormat="1" ht="13.5" customHeight="1">
      <c r="A50" s="102"/>
      <c r="B50" s="39"/>
      <c r="C50" s="39"/>
      <c r="D50" s="39"/>
      <c r="E50" s="39"/>
      <c r="F50" s="39"/>
      <c r="G50" s="39"/>
      <c r="H50" s="39"/>
      <c r="I50" s="39"/>
      <c r="J50" s="39"/>
      <c r="K50" s="103"/>
      <c r="L50" s="103"/>
      <c r="M50" s="103"/>
      <c r="N50" s="103"/>
      <c r="O50" s="103"/>
      <c r="P50" s="103"/>
      <c r="Q50" s="103"/>
    </row>
    <row r="51" spans="1:19" s="100" customFormat="1" ht="13.5" customHeight="1"/>
  </sheetData>
  <mergeCells count="23">
    <mergeCell ref="L29:T29"/>
    <mergeCell ref="O30:P31"/>
    <mergeCell ref="Q30:R31"/>
    <mergeCell ref="S30:T31"/>
    <mergeCell ref="A1:K1"/>
    <mergeCell ref="A26:K26"/>
    <mergeCell ref="A29:A32"/>
    <mergeCell ref="F30:G31"/>
    <mergeCell ref="H30:I31"/>
    <mergeCell ref="J30:K31"/>
    <mergeCell ref="B30:C32"/>
    <mergeCell ref="B29:K29"/>
    <mergeCell ref="B34:C34"/>
    <mergeCell ref="B35:C35"/>
    <mergeCell ref="B37:C37"/>
    <mergeCell ref="B38:C38"/>
    <mergeCell ref="B47:C47"/>
    <mergeCell ref="B39:C39"/>
    <mergeCell ref="B42:C42"/>
    <mergeCell ref="B43:C43"/>
    <mergeCell ref="B44:C44"/>
    <mergeCell ref="B45:C45"/>
    <mergeCell ref="B46:C46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80" orientation="portrait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C8" transitionEvaluation="1" codeName="Sheet5">
    <tabColor theme="3" tint="0.59999389629810485"/>
  </sheetPr>
  <dimension ref="A1:AT82"/>
  <sheetViews>
    <sheetView showGridLines="0" zoomScaleNormal="100" zoomScaleSheetLayoutView="100" workbookViewId="0">
      <pane xSplit="2" ySplit="7" topLeftCell="C8" activePane="bottomRight" state="frozen"/>
      <selection activeCell="C7" sqref="C7"/>
      <selection pane="topRight" activeCell="C7" sqref="C7"/>
      <selection pane="bottomLeft" activeCell="C7" sqref="C7"/>
      <selection pane="bottomRight" activeCell="E39" sqref="E39"/>
    </sheetView>
  </sheetViews>
  <sheetFormatPr defaultColWidth="8.75" defaultRowHeight="13.5" customHeight="1"/>
  <cols>
    <col min="1" max="1" width="1.375" style="7" customWidth="1"/>
    <col min="2" max="2" width="8.75" style="7" customWidth="1"/>
    <col min="3" max="5" width="6.25" style="7" customWidth="1"/>
    <col min="6" max="20" width="5" style="7" customWidth="1"/>
    <col min="21" max="23" width="6.25" style="7" customWidth="1"/>
    <col min="24" max="41" width="5" style="7" customWidth="1"/>
    <col min="42" max="44" width="6.25" style="7" customWidth="1"/>
    <col min="45" max="45" width="8.75" style="149" customWidth="1"/>
    <col min="46" max="46" width="1.375" style="7" customWidth="1"/>
    <col min="47" max="16384" width="8.75" style="7"/>
  </cols>
  <sheetData>
    <row r="1" spans="1:46" ht="16.5" customHeight="1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9"/>
      <c r="Y1" s="9"/>
      <c r="Z1" s="9"/>
      <c r="AA1" s="9"/>
      <c r="AB1" s="9"/>
      <c r="AC1" s="9"/>
      <c r="AD1" s="9"/>
      <c r="AE1" s="10" t="s">
        <v>102</v>
      </c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6" ht="16.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9"/>
      <c r="Y2" s="9"/>
      <c r="Z2" s="9"/>
      <c r="AA2" s="9"/>
      <c r="AB2" s="9"/>
      <c r="AC2" s="9"/>
      <c r="AD2" s="9"/>
      <c r="AE2" s="10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6" ht="18.75" customHeight="1">
      <c r="A3" s="10" t="s">
        <v>91</v>
      </c>
      <c r="B3" s="23"/>
      <c r="C3" s="86"/>
      <c r="D3" s="86"/>
      <c r="E3" s="8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3"/>
      <c r="X3" s="3" t="s">
        <v>186</v>
      </c>
      <c r="Z3" s="3"/>
      <c r="AA3" s="3"/>
      <c r="AB3" s="3"/>
      <c r="AC3" s="3"/>
      <c r="AD3" s="3"/>
      <c r="AE3" s="2"/>
      <c r="AF3" s="3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150"/>
      <c r="AT3" s="4" t="s">
        <v>188</v>
      </c>
    </row>
    <row r="4" spans="1:46" ht="18.75" customHeight="1">
      <c r="A4" s="399" t="s">
        <v>170</v>
      </c>
      <c r="B4" s="378"/>
      <c r="C4" s="396" t="s">
        <v>185</v>
      </c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7"/>
      <c r="AB4" s="397"/>
      <c r="AC4" s="397"/>
      <c r="AD4" s="397"/>
      <c r="AE4" s="397"/>
      <c r="AF4" s="397"/>
      <c r="AG4" s="160"/>
      <c r="AH4" s="160"/>
      <c r="AI4" s="160"/>
      <c r="AJ4" s="160"/>
      <c r="AK4" s="160"/>
      <c r="AL4" s="160"/>
      <c r="AM4" s="396" t="s">
        <v>191</v>
      </c>
      <c r="AN4" s="397"/>
      <c r="AO4" s="398"/>
      <c r="AP4" s="438" t="s">
        <v>73</v>
      </c>
      <c r="AQ4" s="377"/>
      <c r="AR4" s="378"/>
      <c r="AS4" s="376" t="s">
        <v>170</v>
      </c>
      <c r="AT4" s="377"/>
    </row>
    <row r="5" spans="1:46" ht="18.75" customHeight="1">
      <c r="A5" s="383"/>
      <c r="B5" s="400"/>
      <c r="C5" s="396" t="s">
        <v>0</v>
      </c>
      <c r="D5" s="397"/>
      <c r="E5" s="398"/>
      <c r="F5" s="396" t="s">
        <v>92</v>
      </c>
      <c r="G5" s="397"/>
      <c r="H5" s="398"/>
      <c r="I5" s="396" t="s">
        <v>130</v>
      </c>
      <c r="J5" s="397"/>
      <c r="K5" s="398"/>
      <c r="L5" s="396" t="s">
        <v>74</v>
      </c>
      <c r="M5" s="397"/>
      <c r="N5" s="398"/>
      <c r="O5" s="396" t="s">
        <v>131</v>
      </c>
      <c r="P5" s="397"/>
      <c r="Q5" s="398"/>
      <c r="R5" s="396" t="s">
        <v>132</v>
      </c>
      <c r="S5" s="397"/>
      <c r="T5" s="398"/>
      <c r="U5" s="396" t="s">
        <v>75</v>
      </c>
      <c r="V5" s="397"/>
      <c r="W5" s="398"/>
      <c r="X5" s="396" t="s">
        <v>76</v>
      </c>
      <c r="Y5" s="397"/>
      <c r="Z5" s="398"/>
      <c r="AA5" s="396" t="s">
        <v>77</v>
      </c>
      <c r="AB5" s="397"/>
      <c r="AC5" s="398"/>
      <c r="AD5" s="396" t="s">
        <v>78</v>
      </c>
      <c r="AE5" s="397"/>
      <c r="AF5" s="398"/>
      <c r="AG5" s="396" t="s">
        <v>63</v>
      </c>
      <c r="AH5" s="397"/>
      <c r="AI5" s="398"/>
      <c r="AJ5" s="396" t="s">
        <v>79</v>
      </c>
      <c r="AK5" s="397"/>
      <c r="AL5" s="398"/>
      <c r="AM5" s="436" t="s">
        <v>152</v>
      </c>
      <c r="AN5" s="436"/>
      <c r="AO5" s="437"/>
      <c r="AP5" s="379"/>
      <c r="AQ5" s="380"/>
      <c r="AR5" s="381"/>
      <c r="AS5" s="382"/>
      <c r="AT5" s="383"/>
    </row>
    <row r="6" spans="1:46" ht="18.75" customHeight="1">
      <c r="A6" s="383"/>
      <c r="B6" s="400"/>
      <c r="C6" s="401" t="s">
        <v>0</v>
      </c>
      <c r="D6" s="401" t="s">
        <v>1</v>
      </c>
      <c r="E6" s="401" t="s">
        <v>2</v>
      </c>
      <c r="F6" s="401" t="s">
        <v>0</v>
      </c>
      <c r="G6" s="401" t="s">
        <v>1</v>
      </c>
      <c r="H6" s="401" t="s">
        <v>2</v>
      </c>
      <c r="I6" s="401" t="s">
        <v>0</v>
      </c>
      <c r="J6" s="401" t="s">
        <v>1</v>
      </c>
      <c r="K6" s="401" t="s">
        <v>2</v>
      </c>
      <c r="L6" s="401" t="s">
        <v>0</v>
      </c>
      <c r="M6" s="401" t="s">
        <v>1</v>
      </c>
      <c r="N6" s="401" t="s">
        <v>2</v>
      </c>
      <c r="O6" s="401" t="s">
        <v>0</v>
      </c>
      <c r="P6" s="401" t="s">
        <v>1</v>
      </c>
      <c r="Q6" s="401" t="s">
        <v>2</v>
      </c>
      <c r="R6" s="401" t="s">
        <v>0</v>
      </c>
      <c r="S6" s="401" t="s">
        <v>1</v>
      </c>
      <c r="T6" s="401" t="s">
        <v>2</v>
      </c>
      <c r="U6" s="401" t="s">
        <v>0</v>
      </c>
      <c r="V6" s="401" t="s">
        <v>1</v>
      </c>
      <c r="W6" s="401" t="s">
        <v>2</v>
      </c>
      <c r="X6" s="401" t="s">
        <v>0</v>
      </c>
      <c r="Y6" s="401" t="s">
        <v>1</v>
      </c>
      <c r="Z6" s="401" t="s">
        <v>2</v>
      </c>
      <c r="AA6" s="401" t="s">
        <v>0</v>
      </c>
      <c r="AB6" s="401" t="s">
        <v>1</v>
      </c>
      <c r="AC6" s="401" t="s">
        <v>2</v>
      </c>
      <c r="AD6" s="401" t="s">
        <v>0</v>
      </c>
      <c r="AE6" s="401" t="s">
        <v>1</v>
      </c>
      <c r="AF6" s="401" t="s">
        <v>2</v>
      </c>
      <c r="AG6" s="401" t="s">
        <v>0</v>
      </c>
      <c r="AH6" s="401" t="s">
        <v>1</v>
      </c>
      <c r="AI6" s="401" t="s">
        <v>2</v>
      </c>
      <c r="AJ6" s="401" t="s">
        <v>0</v>
      </c>
      <c r="AK6" s="401" t="s">
        <v>1</v>
      </c>
      <c r="AL6" s="401" t="s">
        <v>2</v>
      </c>
      <c r="AM6" s="378" t="s">
        <v>62</v>
      </c>
      <c r="AN6" s="401" t="s">
        <v>1</v>
      </c>
      <c r="AO6" s="401" t="s">
        <v>2</v>
      </c>
      <c r="AP6" s="401" t="s">
        <v>0</v>
      </c>
      <c r="AQ6" s="401" t="s">
        <v>1</v>
      </c>
      <c r="AR6" s="401" t="s">
        <v>2</v>
      </c>
      <c r="AS6" s="382"/>
      <c r="AT6" s="383"/>
    </row>
    <row r="7" spans="1:46" ht="18.75" customHeight="1">
      <c r="A7" s="380"/>
      <c r="B7" s="381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  <c r="AB7" s="392"/>
      <c r="AC7" s="392"/>
      <c r="AD7" s="392"/>
      <c r="AE7" s="392"/>
      <c r="AF7" s="392"/>
      <c r="AG7" s="392"/>
      <c r="AH7" s="392"/>
      <c r="AI7" s="392"/>
      <c r="AJ7" s="392"/>
      <c r="AK7" s="392"/>
      <c r="AL7" s="392"/>
      <c r="AM7" s="381"/>
      <c r="AN7" s="392"/>
      <c r="AO7" s="392"/>
      <c r="AP7" s="392"/>
      <c r="AQ7" s="392"/>
      <c r="AR7" s="392"/>
      <c r="AS7" s="379"/>
      <c r="AT7" s="380"/>
    </row>
    <row r="8" spans="1:46" ht="15" customHeight="1">
      <c r="A8" s="1"/>
      <c r="B8" s="5"/>
      <c r="C8" s="238"/>
      <c r="D8" s="55"/>
      <c r="E8" s="55"/>
      <c r="F8" s="8"/>
      <c r="G8" s="55"/>
      <c r="H8" s="55"/>
      <c r="I8" s="8"/>
      <c r="J8" s="55"/>
      <c r="K8" s="55"/>
      <c r="L8" s="8"/>
      <c r="M8" s="55"/>
      <c r="N8" s="55"/>
      <c r="O8" s="8"/>
      <c r="P8" s="55"/>
      <c r="Q8" s="55"/>
      <c r="R8" s="8"/>
      <c r="S8" s="55"/>
      <c r="T8" s="55"/>
      <c r="U8" s="8"/>
      <c r="V8" s="55"/>
      <c r="W8" s="55"/>
      <c r="X8" s="8"/>
      <c r="Y8" s="55"/>
      <c r="Z8" s="55"/>
      <c r="AA8" s="8"/>
      <c r="AB8" s="55"/>
      <c r="AC8" s="55"/>
      <c r="AD8" s="8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151"/>
      <c r="AT8" s="12"/>
    </row>
    <row r="9" spans="1:46" ht="18.75" customHeight="1">
      <c r="A9" s="56"/>
      <c r="B9" s="53" t="s">
        <v>197</v>
      </c>
      <c r="C9" s="293">
        <f>SUM(D9:E9)</f>
        <v>2031</v>
      </c>
      <c r="D9" s="80">
        <f>SUM(G9,J9,M9,P9,S9,V9,Y9,AB9,AE9,AH9,AK9)</f>
        <v>151</v>
      </c>
      <c r="E9" s="80">
        <f>SUM(H9,K9,N9,Q9,T9,W9,Z9,AC9,AF9,AI9,AL9)</f>
        <v>1880</v>
      </c>
      <c r="F9" s="80">
        <f>SUM(G9:H9)</f>
        <v>161</v>
      </c>
      <c r="G9" s="80">
        <v>73</v>
      </c>
      <c r="H9" s="80">
        <v>88</v>
      </c>
      <c r="I9" s="80">
        <f>SUM(J9:K9)</f>
        <v>71</v>
      </c>
      <c r="J9" s="80">
        <v>19</v>
      </c>
      <c r="K9" s="80">
        <v>52</v>
      </c>
      <c r="L9" s="80">
        <f>SUM(M9:N9)</f>
        <v>41</v>
      </c>
      <c r="M9" s="80">
        <v>2</v>
      </c>
      <c r="N9" s="80">
        <v>39</v>
      </c>
      <c r="O9" s="80">
        <f>SUM(P9:Q9)</f>
        <v>93</v>
      </c>
      <c r="P9" s="80">
        <v>4</v>
      </c>
      <c r="Q9" s="80">
        <v>89</v>
      </c>
      <c r="R9" s="80">
        <f>SUM(S9:T9)</f>
        <v>42</v>
      </c>
      <c r="S9" s="80">
        <v>0</v>
      </c>
      <c r="T9" s="80">
        <v>42</v>
      </c>
      <c r="U9" s="80">
        <f>SUM(V9:W9)</f>
        <v>1571</v>
      </c>
      <c r="V9" s="80">
        <v>53</v>
      </c>
      <c r="W9" s="80">
        <v>1518</v>
      </c>
      <c r="X9" s="80">
        <f>SUM(Y9:Z9)</f>
        <v>8</v>
      </c>
      <c r="Y9" s="80">
        <v>0</v>
      </c>
      <c r="Z9" s="80">
        <v>8</v>
      </c>
      <c r="AA9" s="80">
        <f>SUM(AB9:AC9)</f>
        <v>6</v>
      </c>
      <c r="AB9" s="80">
        <v>0</v>
      </c>
      <c r="AC9" s="80">
        <v>6</v>
      </c>
      <c r="AD9" s="80">
        <f>SUM(AE9:AF9)</f>
        <v>0</v>
      </c>
      <c r="AE9" s="80">
        <v>0</v>
      </c>
      <c r="AF9" s="80">
        <v>0</v>
      </c>
      <c r="AG9" s="80">
        <f>SUM(AH9:AI9)</f>
        <v>2</v>
      </c>
      <c r="AH9" s="80">
        <v>0</v>
      </c>
      <c r="AI9" s="80">
        <v>2</v>
      </c>
      <c r="AJ9" s="80">
        <f>SUM(AK9:AL9)</f>
        <v>36</v>
      </c>
      <c r="AK9" s="80">
        <v>0</v>
      </c>
      <c r="AL9" s="80">
        <v>36</v>
      </c>
      <c r="AM9" s="80">
        <f>SUM(AN9:AO9)</f>
        <v>130</v>
      </c>
      <c r="AN9" s="80">
        <v>14</v>
      </c>
      <c r="AO9" s="80">
        <v>116</v>
      </c>
      <c r="AP9" s="80">
        <f>SUM(AQ9:AR9)</f>
        <v>489</v>
      </c>
      <c r="AQ9" s="80">
        <v>20</v>
      </c>
      <c r="AR9" s="80">
        <v>469</v>
      </c>
      <c r="AS9" s="14" t="s">
        <v>197</v>
      </c>
      <c r="AT9" s="13"/>
    </row>
    <row r="10" spans="1:46" s="81" customFormat="1" ht="18.75" customHeight="1">
      <c r="A10" s="242"/>
      <c r="B10" s="169" t="s">
        <v>204</v>
      </c>
      <c r="C10" s="294">
        <f>SUM(C16,C36,C39,C44,C46,C49,C53,C57,C60,C63,C65)</f>
        <v>1913</v>
      </c>
      <c r="D10" s="295">
        <f>SUM(D16,D36,D39,D44,D46,D49,D53,D57,D60,D63,D65)</f>
        <v>146</v>
      </c>
      <c r="E10" s="295">
        <f t="shared" ref="E10:AR10" si="0">SUM(E16,E36,E39,E44,E46,E49,E53,E57,E60,E63,E65)</f>
        <v>1767</v>
      </c>
      <c r="F10" s="295">
        <f t="shared" si="0"/>
        <v>152</v>
      </c>
      <c r="G10" s="296">
        <f t="shared" si="0"/>
        <v>65</v>
      </c>
      <c r="H10" s="296">
        <f t="shared" si="0"/>
        <v>87</v>
      </c>
      <c r="I10" s="296">
        <f t="shared" si="0"/>
        <v>66</v>
      </c>
      <c r="J10" s="296">
        <f t="shared" si="0"/>
        <v>19</v>
      </c>
      <c r="K10" s="296">
        <f t="shared" si="0"/>
        <v>47</v>
      </c>
      <c r="L10" s="296">
        <f t="shared" si="0"/>
        <v>42</v>
      </c>
      <c r="M10" s="296">
        <f t="shared" si="0"/>
        <v>2</v>
      </c>
      <c r="N10" s="296">
        <f t="shared" si="0"/>
        <v>40</v>
      </c>
      <c r="O10" s="296">
        <f t="shared" si="0"/>
        <v>96</v>
      </c>
      <c r="P10" s="296">
        <f t="shared" si="0"/>
        <v>4</v>
      </c>
      <c r="Q10" s="296">
        <f t="shared" si="0"/>
        <v>92</v>
      </c>
      <c r="R10" s="296">
        <f t="shared" si="0"/>
        <v>48</v>
      </c>
      <c r="S10" s="296">
        <f t="shared" si="0"/>
        <v>2</v>
      </c>
      <c r="T10" s="296">
        <f t="shared" si="0"/>
        <v>46</v>
      </c>
      <c r="U10" s="296">
        <f t="shared" si="0"/>
        <v>1467</v>
      </c>
      <c r="V10" s="296">
        <f t="shared" si="0"/>
        <v>54</v>
      </c>
      <c r="W10" s="296">
        <f t="shared" si="0"/>
        <v>1413</v>
      </c>
      <c r="X10" s="296">
        <f t="shared" si="0"/>
        <v>4</v>
      </c>
      <c r="Y10" s="296">
        <f t="shared" si="0"/>
        <v>0</v>
      </c>
      <c r="Z10" s="296">
        <f t="shared" si="0"/>
        <v>4</v>
      </c>
      <c r="AA10" s="296">
        <f t="shared" si="0"/>
        <v>4</v>
      </c>
      <c r="AB10" s="296">
        <f t="shared" si="0"/>
        <v>0</v>
      </c>
      <c r="AC10" s="296">
        <f t="shared" si="0"/>
        <v>4</v>
      </c>
      <c r="AD10" s="296">
        <f t="shared" si="0"/>
        <v>0</v>
      </c>
      <c r="AE10" s="296">
        <f t="shared" si="0"/>
        <v>0</v>
      </c>
      <c r="AF10" s="296">
        <f t="shared" si="0"/>
        <v>0</v>
      </c>
      <c r="AG10" s="296">
        <f t="shared" si="0"/>
        <v>2</v>
      </c>
      <c r="AH10" s="296">
        <f t="shared" si="0"/>
        <v>0</v>
      </c>
      <c r="AI10" s="296">
        <f t="shared" si="0"/>
        <v>2</v>
      </c>
      <c r="AJ10" s="296">
        <f t="shared" si="0"/>
        <v>32</v>
      </c>
      <c r="AK10" s="296">
        <f t="shared" si="0"/>
        <v>0</v>
      </c>
      <c r="AL10" s="296">
        <f t="shared" si="0"/>
        <v>32</v>
      </c>
      <c r="AM10" s="296">
        <f t="shared" si="0"/>
        <v>145</v>
      </c>
      <c r="AN10" s="296">
        <f t="shared" si="0"/>
        <v>19</v>
      </c>
      <c r="AO10" s="296">
        <f t="shared" si="0"/>
        <v>126</v>
      </c>
      <c r="AP10" s="296">
        <f>SUM(AP16,AP36,AP39,AP44,AP46,AP49,AP53,AP57,AP60,AP63,AP65)</f>
        <v>476</v>
      </c>
      <c r="AQ10" s="296">
        <f t="shared" si="0"/>
        <v>30</v>
      </c>
      <c r="AR10" s="296">
        <f t="shared" si="0"/>
        <v>446</v>
      </c>
      <c r="AS10" s="297" t="s">
        <v>202</v>
      </c>
      <c r="AT10" s="82"/>
    </row>
    <row r="11" spans="1:46" s="98" customFormat="1" ht="15" customHeight="1">
      <c r="A11" s="94"/>
      <c r="B11" s="95"/>
      <c r="C11" s="298"/>
      <c r="D11" s="299"/>
      <c r="E11" s="299"/>
      <c r="F11" s="29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52"/>
      <c r="AT11" s="97"/>
    </row>
    <row r="12" spans="1:46" ht="18.75" customHeight="1">
      <c r="A12" s="1"/>
      <c r="B12" s="220" t="s">
        <v>17</v>
      </c>
      <c r="C12" s="300">
        <f>D12+E12</f>
        <v>7</v>
      </c>
      <c r="D12" s="301">
        <f>SUM(G12,J12,M12,P12,S12,V12,Y12,AB12,AE12,AH12,AK12)</f>
        <v>1</v>
      </c>
      <c r="E12" s="301">
        <f>SUM(H12,K12,N12,Q12,T12,W12,Z12,AC12,AF12,AI12,AL12)</f>
        <v>6</v>
      </c>
      <c r="F12" s="301">
        <f>G12+H12</f>
        <v>1</v>
      </c>
      <c r="G12" s="80">
        <v>1</v>
      </c>
      <c r="H12" s="80">
        <v>0</v>
      </c>
      <c r="I12" s="302">
        <f>J12+K12</f>
        <v>0</v>
      </c>
      <c r="J12" s="80">
        <v>0</v>
      </c>
      <c r="K12" s="80">
        <v>0</v>
      </c>
      <c r="L12" s="302">
        <f>M12+N12</f>
        <v>1</v>
      </c>
      <c r="M12" s="80">
        <v>0</v>
      </c>
      <c r="N12" s="80">
        <v>1</v>
      </c>
      <c r="O12" s="302">
        <f>P12+Q12</f>
        <v>0</v>
      </c>
      <c r="P12" s="80">
        <v>0</v>
      </c>
      <c r="Q12" s="80">
        <v>0</v>
      </c>
      <c r="R12" s="302">
        <f>S12+T12</f>
        <v>0</v>
      </c>
      <c r="S12" s="80">
        <v>0</v>
      </c>
      <c r="T12" s="80">
        <v>0</v>
      </c>
      <c r="U12" s="302">
        <f>V12+W12</f>
        <v>4</v>
      </c>
      <c r="V12" s="80">
        <v>0</v>
      </c>
      <c r="W12" s="80">
        <v>4</v>
      </c>
      <c r="X12" s="302">
        <f>Y12+Z12</f>
        <v>0</v>
      </c>
      <c r="Y12" s="80">
        <v>0</v>
      </c>
      <c r="Z12" s="80">
        <v>0</v>
      </c>
      <c r="AA12" s="302">
        <f>AB12+AC12</f>
        <v>1</v>
      </c>
      <c r="AB12" s="80">
        <v>0</v>
      </c>
      <c r="AC12" s="80">
        <v>1</v>
      </c>
      <c r="AD12" s="302">
        <f>AE12+AF12</f>
        <v>0</v>
      </c>
      <c r="AE12" s="80">
        <v>0</v>
      </c>
      <c r="AF12" s="80">
        <v>0</v>
      </c>
      <c r="AG12" s="302">
        <f>AH12+AI12</f>
        <v>0</v>
      </c>
      <c r="AH12" s="80">
        <v>0</v>
      </c>
      <c r="AI12" s="80">
        <v>0</v>
      </c>
      <c r="AJ12" s="302">
        <f>AK12+AL12</f>
        <v>0</v>
      </c>
      <c r="AK12" s="80">
        <v>0</v>
      </c>
      <c r="AL12" s="80">
        <v>0</v>
      </c>
      <c r="AM12" s="302">
        <f>AN12+AO12</f>
        <v>0</v>
      </c>
      <c r="AN12" s="80">
        <v>0</v>
      </c>
      <c r="AO12" s="80">
        <v>0</v>
      </c>
      <c r="AP12" s="302">
        <f>AQ12+AR12</f>
        <v>5</v>
      </c>
      <c r="AQ12" s="80">
        <v>0</v>
      </c>
      <c r="AR12" s="80">
        <v>5</v>
      </c>
      <c r="AS12" s="14" t="s">
        <v>135</v>
      </c>
      <c r="AT12" s="13"/>
    </row>
    <row r="13" spans="1:46" ht="18.75" customHeight="1">
      <c r="A13" s="1"/>
      <c r="B13" s="220" t="s">
        <v>18</v>
      </c>
      <c r="C13" s="300">
        <f t="shared" ref="C13:C66" si="1">D13+E13</f>
        <v>324</v>
      </c>
      <c r="D13" s="301">
        <f t="shared" ref="D13:E66" si="2">SUM(G13,J13,M13,P13,S13,V13,Y13,AB13,AE13,AH13,AK13)</f>
        <v>34</v>
      </c>
      <c r="E13" s="301">
        <f t="shared" si="2"/>
        <v>290</v>
      </c>
      <c r="F13" s="301">
        <f t="shared" ref="F13:F66" si="3">G13+H13</f>
        <v>34</v>
      </c>
      <c r="G13" s="80">
        <v>4</v>
      </c>
      <c r="H13" s="80">
        <v>30</v>
      </c>
      <c r="I13" s="302">
        <f t="shared" ref="I13:I66" si="4">J13+K13</f>
        <v>16</v>
      </c>
      <c r="J13" s="80">
        <v>2</v>
      </c>
      <c r="K13" s="80">
        <v>14</v>
      </c>
      <c r="L13" s="302">
        <f t="shared" ref="L13:L66" si="5">M13+N13</f>
        <v>0</v>
      </c>
      <c r="M13" s="80">
        <v>0</v>
      </c>
      <c r="N13" s="80">
        <v>0</v>
      </c>
      <c r="O13" s="302">
        <f t="shared" ref="O13:O66" si="6">P13+Q13</f>
        <v>26</v>
      </c>
      <c r="P13" s="80">
        <v>2</v>
      </c>
      <c r="Q13" s="80">
        <v>24</v>
      </c>
      <c r="R13" s="302">
        <f t="shared" ref="R13:R66" si="7">S13+T13</f>
        <v>0</v>
      </c>
      <c r="S13" s="80">
        <v>0</v>
      </c>
      <c r="T13" s="80">
        <v>0</v>
      </c>
      <c r="U13" s="302">
        <f t="shared" ref="U13:U66" si="8">V13+W13</f>
        <v>217</v>
      </c>
      <c r="V13" s="80">
        <v>26</v>
      </c>
      <c r="W13" s="80">
        <v>191</v>
      </c>
      <c r="X13" s="302">
        <f t="shared" ref="X13:X66" si="9">Y13+Z13</f>
        <v>0</v>
      </c>
      <c r="Y13" s="80">
        <v>0</v>
      </c>
      <c r="Z13" s="80">
        <v>0</v>
      </c>
      <c r="AA13" s="302">
        <f t="shared" ref="AA13:AA66" si="10">AB13+AC13</f>
        <v>2</v>
      </c>
      <c r="AB13" s="80">
        <v>0</v>
      </c>
      <c r="AC13" s="80">
        <v>2</v>
      </c>
      <c r="AD13" s="302">
        <f t="shared" ref="AD13:AD66" si="11">AE13+AF13</f>
        <v>0</v>
      </c>
      <c r="AE13" s="80">
        <v>0</v>
      </c>
      <c r="AF13" s="80">
        <v>0</v>
      </c>
      <c r="AG13" s="80">
        <f t="shared" ref="AG13:AG66" si="12">AH13+AI13</f>
        <v>1</v>
      </c>
      <c r="AH13" s="80">
        <v>0</v>
      </c>
      <c r="AI13" s="80">
        <v>1</v>
      </c>
      <c r="AJ13" s="80">
        <f t="shared" ref="AJ13:AJ66" si="13">AK13+AL13</f>
        <v>28</v>
      </c>
      <c r="AK13" s="80">
        <v>0</v>
      </c>
      <c r="AL13" s="80">
        <v>28</v>
      </c>
      <c r="AM13" s="80">
        <f t="shared" ref="AM13:AM66" si="14">AN13+AO13</f>
        <v>71</v>
      </c>
      <c r="AN13" s="80">
        <v>1</v>
      </c>
      <c r="AO13" s="80">
        <v>70</v>
      </c>
      <c r="AP13" s="80">
        <f t="shared" ref="AP13:AP66" si="15">AQ13+AR13</f>
        <v>88</v>
      </c>
      <c r="AQ13" s="185">
        <v>4</v>
      </c>
      <c r="AR13" s="185">
        <v>84</v>
      </c>
      <c r="AS13" s="14" t="s">
        <v>136</v>
      </c>
      <c r="AT13" s="13"/>
    </row>
    <row r="14" spans="1:46" ht="18.75" customHeight="1">
      <c r="A14" s="1"/>
      <c r="B14" s="220" t="s">
        <v>19</v>
      </c>
      <c r="C14" s="300">
        <f t="shared" si="1"/>
        <v>1582</v>
      </c>
      <c r="D14" s="301">
        <f t="shared" si="2"/>
        <v>111</v>
      </c>
      <c r="E14" s="301">
        <f t="shared" si="2"/>
        <v>1471</v>
      </c>
      <c r="F14" s="301">
        <f t="shared" si="3"/>
        <v>117</v>
      </c>
      <c r="G14" s="80">
        <v>60</v>
      </c>
      <c r="H14" s="80">
        <v>57</v>
      </c>
      <c r="I14" s="302">
        <f t="shared" si="4"/>
        <v>50</v>
      </c>
      <c r="J14" s="80">
        <v>17</v>
      </c>
      <c r="K14" s="80">
        <v>33</v>
      </c>
      <c r="L14" s="302">
        <f t="shared" si="5"/>
        <v>41</v>
      </c>
      <c r="M14" s="80">
        <v>2</v>
      </c>
      <c r="N14" s="80">
        <v>39</v>
      </c>
      <c r="O14" s="302">
        <f t="shared" si="6"/>
        <v>70</v>
      </c>
      <c r="P14" s="80">
        <v>2</v>
      </c>
      <c r="Q14" s="80">
        <v>68</v>
      </c>
      <c r="R14" s="302">
        <f t="shared" si="7"/>
        <v>48</v>
      </c>
      <c r="S14" s="80">
        <v>2</v>
      </c>
      <c r="T14" s="80">
        <v>46</v>
      </c>
      <c r="U14" s="302">
        <f t="shared" si="8"/>
        <v>1246</v>
      </c>
      <c r="V14" s="80">
        <v>28</v>
      </c>
      <c r="W14" s="80">
        <v>1218</v>
      </c>
      <c r="X14" s="302">
        <f t="shared" si="9"/>
        <v>4</v>
      </c>
      <c r="Y14" s="80">
        <v>0</v>
      </c>
      <c r="Z14" s="80">
        <v>4</v>
      </c>
      <c r="AA14" s="302">
        <f t="shared" si="10"/>
        <v>1</v>
      </c>
      <c r="AB14" s="80">
        <v>0</v>
      </c>
      <c r="AC14" s="80">
        <v>1</v>
      </c>
      <c r="AD14" s="302">
        <f t="shared" si="11"/>
        <v>0</v>
      </c>
      <c r="AE14" s="80">
        <v>0</v>
      </c>
      <c r="AF14" s="80">
        <v>0</v>
      </c>
      <c r="AG14" s="80">
        <f t="shared" si="12"/>
        <v>1</v>
      </c>
      <c r="AH14" s="80">
        <v>0</v>
      </c>
      <c r="AI14" s="80">
        <v>1</v>
      </c>
      <c r="AJ14" s="80">
        <f t="shared" si="13"/>
        <v>4</v>
      </c>
      <c r="AK14" s="80">
        <v>0</v>
      </c>
      <c r="AL14" s="80">
        <v>4</v>
      </c>
      <c r="AM14" s="80">
        <f t="shared" si="14"/>
        <v>74</v>
      </c>
      <c r="AN14" s="80">
        <v>18</v>
      </c>
      <c r="AO14" s="80">
        <v>56</v>
      </c>
      <c r="AP14" s="80">
        <f t="shared" si="15"/>
        <v>383</v>
      </c>
      <c r="AQ14" s="80">
        <v>26</v>
      </c>
      <c r="AR14" s="80">
        <v>357</v>
      </c>
      <c r="AS14" s="14" t="s">
        <v>137</v>
      </c>
      <c r="AT14" s="13"/>
    </row>
    <row r="15" spans="1:46" s="145" customFormat="1" ht="18.75" customHeight="1">
      <c r="A15" s="141"/>
      <c r="B15" s="142"/>
      <c r="C15" s="303"/>
      <c r="D15" s="303"/>
      <c r="E15" s="303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53"/>
      <c r="AT15" s="144"/>
    </row>
    <row r="16" spans="1:46" s="81" customFormat="1" ht="21" customHeight="1">
      <c r="A16" s="430" t="s">
        <v>112</v>
      </c>
      <c r="B16" s="433"/>
      <c r="C16" s="304">
        <f t="shared" si="1"/>
        <v>1691</v>
      </c>
      <c r="D16" s="305">
        <f t="shared" si="2"/>
        <v>127</v>
      </c>
      <c r="E16" s="305">
        <f t="shared" si="2"/>
        <v>1564</v>
      </c>
      <c r="F16" s="305">
        <f t="shared" si="3"/>
        <v>124</v>
      </c>
      <c r="G16" s="305">
        <f>SUM(G18:G35)</f>
        <v>55</v>
      </c>
      <c r="H16" s="305">
        <f>SUM(H18:H35)</f>
        <v>69</v>
      </c>
      <c r="I16" s="305">
        <f t="shared" si="4"/>
        <v>58</v>
      </c>
      <c r="J16" s="305">
        <f>SUM(J18:J35)</f>
        <v>17</v>
      </c>
      <c r="K16" s="305">
        <f>SUM(K18:K35)</f>
        <v>41</v>
      </c>
      <c r="L16" s="305">
        <f t="shared" si="5"/>
        <v>36</v>
      </c>
      <c r="M16" s="305">
        <f>SUM(M18:M35)</f>
        <v>2</v>
      </c>
      <c r="N16" s="305">
        <f>SUM(N18:N35)</f>
        <v>34</v>
      </c>
      <c r="O16" s="305">
        <f t="shared" si="6"/>
        <v>86</v>
      </c>
      <c r="P16" s="305">
        <f>SUM(P18:P35)</f>
        <v>4</v>
      </c>
      <c r="Q16" s="305">
        <f>SUM(Q18:Q35)</f>
        <v>82</v>
      </c>
      <c r="R16" s="305">
        <f t="shared" si="7"/>
        <v>42</v>
      </c>
      <c r="S16" s="305">
        <f>SUM(S18:S35)</f>
        <v>2</v>
      </c>
      <c r="T16" s="305">
        <f>SUM(T18:T35)</f>
        <v>40</v>
      </c>
      <c r="U16" s="305">
        <f>V16+W16</f>
        <v>1303</v>
      </c>
      <c r="V16" s="305">
        <f>SUM(V18:V35)</f>
        <v>47</v>
      </c>
      <c r="W16" s="305">
        <f>SUM(W18:W35)</f>
        <v>1256</v>
      </c>
      <c r="X16" s="305">
        <f t="shared" si="9"/>
        <v>4</v>
      </c>
      <c r="Y16" s="305">
        <f>SUM(Y18:Y35)</f>
        <v>0</v>
      </c>
      <c r="Z16" s="305">
        <f>SUM(Z18:Z35)</f>
        <v>4</v>
      </c>
      <c r="AA16" s="305">
        <f t="shared" si="10"/>
        <v>4</v>
      </c>
      <c r="AB16" s="305">
        <f>SUM(AB18:AB35)</f>
        <v>0</v>
      </c>
      <c r="AC16" s="305">
        <f>SUM(AC18:AC35)</f>
        <v>4</v>
      </c>
      <c r="AD16" s="305">
        <f t="shared" si="11"/>
        <v>0</v>
      </c>
      <c r="AE16" s="305">
        <f>SUM(AE18:AE35)</f>
        <v>0</v>
      </c>
      <c r="AF16" s="305">
        <f>SUM(AF18:AF35)</f>
        <v>0</v>
      </c>
      <c r="AG16" s="305">
        <f t="shared" si="12"/>
        <v>2</v>
      </c>
      <c r="AH16" s="305">
        <f>SUM(AH18:AH35)</f>
        <v>0</v>
      </c>
      <c r="AI16" s="305">
        <f>SUM(AI18:AI35)</f>
        <v>2</v>
      </c>
      <c r="AJ16" s="305">
        <f t="shared" si="13"/>
        <v>32</v>
      </c>
      <c r="AK16" s="305">
        <f>SUM(AK18:AK35)</f>
        <v>0</v>
      </c>
      <c r="AL16" s="305">
        <f>SUM(AL18:AL35)</f>
        <v>32</v>
      </c>
      <c r="AM16" s="305">
        <f t="shared" si="14"/>
        <v>131</v>
      </c>
      <c r="AN16" s="305">
        <f>SUM(AN18:AN35)</f>
        <v>17</v>
      </c>
      <c r="AO16" s="305">
        <f>SUM(AO18:AO35)</f>
        <v>114</v>
      </c>
      <c r="AP16" s="305">
        <f t="shared" si="15"/>
        <v>406</v>
      </c>
      <c r="AQ16" s="305">
        <f>SUM(AQ18:AQ35)</f>
        <v>29</v>
      </c>
      <c r="AR16" s="306">
        <f>SUM(AR18:AR35)</f>
        <v>377</v>
      </c>
      <c r="AS16" s="384" t="s">
        <v>112</v>
      </c>
      <c r="AT16" s="384"/>
    </row>
    <row r="17" spans="1:46" s="81" customFormat="1" ht="21" customHeight="1">
      <c r="A17" s="307"/>
      <c r="B17" s="308" t="s">
        <v>113</v>
      </c>
      <c r="C17" s="304">
        <f t="shared" si="1"/>
        <v>934</v>
      </c>
      <c r="D17" s="305">
        <f t="shared" si="2"/>
        <v>63</v>
      </c>
      <c r="E17" s="305">
        <f t="shared" si="2"/>
        <v>871</v>
      </c>
      <c r="F17" s="305">
        <f t="shared" si="3"/>
        <v>69</v>
      </c>
      <c r="G17" s="305">
        <f t="shared" ref="G17:AR17" si="16">SUM(G18:G22)</f>
        <v>37</v>
      </c>
      <c r="H17" s="305">
        <f t="shared" si="16"/>
        <v>32</v>
      </c>
      <c r="I17" s="305">
        <f t="shared" si="4"/>
        <v>22</v>
      </c>
      <c r="J17" s="305">
        <f t="shared" si="16"/>
        <v>9</v>
      </c>
      <c r="K17" s="305">
        <f t="shared" si="16"/>
        <v>13</v>
      </c>
      <c r="L17" s="305">
        <f t="shared" si="5"/>
        <v>20</v>
      </c>
      <c r="M17" s="305">
        <f t="shared" si="16"/>
        <v>1</v>
      </c>
      <c r="N17" s="305">
        <f t="shared" si="16"/>
        <v>19</v>
      </c>
      <c r="O17" s="305">
        <f t="shared" si="6"/>
        <v>36</v>
      </c>
      <c r="P17" s="305">
        <f t="shared" si="16"/>
        <v>2</v>
      </c>
      <c r="Q17" s="305">
        <f t="shared" si="16"/>
        <v>34</v>
      </c>
      <c r="R17" s="305">
        <f t="shared" si="7"/>
        <v>29</v>
      </c>
      <c r="S17" s="305">
        <f t="shared" si="16"/>
        <v>2</v>
      </c>
      <c r="T17" s="305">
        <f t="shared" si="16"/>
        <v>27</v>
      </c>
      <c r="U17" s="305">
        <f>V17+W17</f>
        <v>748</v>
      </c>
      <c r="V17" s="305">
        <f t="shared" si="16"/>
        <v>12</v>
      </c>
      <c r="W17" s="305">
        <f t="shared" si="16"/>
        <v>736</v>
      </c>
      <c r="X17" s="305">
        <f t="shared" si="9"/>
        <v>4</v>
      </c>
      <c r="Y17" s="305">
        <f t="shared" si="16"/>
        <v>0</v>
      </c>
      <c r="Z17" s="305">
        <f t="shared" si="16"/>
        <v>4</v>
      </c>
      <c r="AA17" s="305">
        <f t="shared" si="10"/>
        <v>2</v>
      </c>
      <c r="AB17" s="305">
        <f t="shared" si="16"/>
        <v>0</v>
      </c>
      <c r="AC17" s="305">
        <f t="shared" si="16"/>
        <v>2</v>
      </c>
      <c r="AD17" s="305">
        <f t="shared" si="11"/>
        <v>0</v>
      </c>
      <c r="AE17" s="305">
        <f t="shared" si="16"/>
        <v>0</v>
      </c>
      <c r="AF17" s="305">
        <f t="shared" si="16"/>
        <v>0</v>
      </c>
      <c r="AG17" s="305">
        <f t="shared" si="12"/>
        <v>1</v>
      </c>
      <c r="AH17" s="305">
        <f t="shared" si="16"/>
        <v>0</v>
      </c>
      <c r="AI17" s="305">
        <f t="shared" si="16"/>
        <v>1</v>
      </c>
      <c r="AJ17" s="305">
        <f t="shared" si="13"/>
        <v>3</v>
      </c>
      <c r="AK17" s="305">
        <f t="shared" si="16"/>
        <v>0</v>
      </c>
      <c r="AL17" s="305">
        <f t="shared" si="16"/>
        <v>3</v>
      </c>
      <c r="AM17" s="305">
        <f t="shared" si="14"/>
        <v>44</v>
      </c>
      <c r="AN17" s="305">
        <f>SUM(AN18:AN22)</f>
        <v>14</v>
      </c>
      <c r="AO17" s="305">
        <f>SUM(AO18:AO22)</f>
        <v>30</v>
      </c>
      <c r="AP17" s="305">
        <f t="shared" si="15"/>
        <v>259</v>
      </c>
      <c r="AQ17" s="305">
        <f>SUM(AQ18:AQ22)</f>
        <v>9</v>
      </c>
      <c r="AR17" s="306">
        <f t="shared" si="16"/>
        <v>250</v>
      </c>
      <c r="AS17" s="309" t="s">
        <v>113</v>
      </c>
      <c r="AT17" s="310"/>
    </row>
    <row r="18" spans="1:46" ht="18.75" customHeight="1">
      <c r="A18" s="154"/>
      <c r="B18" s="122" t="s">
        <v>27</v>
      </c>
      <c r="C18" s="311">
        <f t="shared" si="1"/>
        <v>203</v>
      </c>
      <c r="D18" s="312">
        <f t="shared" si="2"/>
        <v>12</v>
      </c>
      <c r="E18" s="312">
        <f t="shared" si="2"/>
        <v>191</v>
      </c>
      <c r="F18" s="312">
        <f t="shared" si="3"/>
        <v>17</v>
      </c>
      <c r="G18" s="130">
        <v>9</v>
      </c>
      <c r="H18" s="130">
        <v>8</v>
      </c>
      <c r="I18" s="312">
        <f t="shared" si="4"/>
        <v>6</v>
      </c>
      <c r="J18" s="130">
        <v>3</v>
      </c>
      <c r="K18" s="130">
        <v>3</v>
      </c>
      <c r="L18" s="312">
        <f t="shared" si="5"/>
        <v>5</v>
      </c>
      <c r="M18" s="130">
        <v>0</v>
      </c>
      <c r="N18" s="130">
        <v>5</v>
      </c>
      <c r="O18" s="312">
        <f t="shared" si="6"/>
        <v>7</v>
      </c>
      <c r="P18" s="130">
        <v>0</v>
      </c>
      <c r="Q18" s="130">
        <v>7</v>
      </c>
      <c r="R18" s="312">
        <f t="shared" si="7"/>
        <v>3</v>
      </c>
      <c r="S18" s="130">
        <v>0</v>
      </c>
      <c r="T18" s="130">
        <v>3</v>
      </c>
      <c r="U18" s="312">
        <f t="shared" si="8"/>
        <v>162</v>
      </c>
      <c r="V18" s="130">
        <v>0</v>
      </c>
      <c r="W18" s="130">
        <v>162</v>
      </c>
      <c r="X18" s="312">
        <f t="shared" si="9"/>
        <v>0</v>
      </c>
      <c r="Y18" s="130">
        <v>0</v>
      </c>
      <c r="Z18" s="130">
        <v>0</v>
      </c>
      <c r="AA18" s="312">
        <f t="shared" si="10"/>
        <v>1</v>
      </c>
      <c r="AB18" s="130">
        <v>0</v>
      </c>
      <c r="AC18" s="130">
        <v>1</v>
      </c>
      <c r="AD18" s="312">
        <f t="shared" si="11"/>
        <v>0</v>
      </c>
      <c r="AE18" s="130">
        <v>0</v>
      </c>
      <c r="AF18" s="130">
        <v>0</v>
      </c>
      <c r="AG18" s="312">
        <f t="shared" si="12"/>
        <v>0</v>
      </c>
      <c r="AH18" s="130">
        <v>0</v>
      </c>
      <c r="AI18" s="130">
        <v>0</v>
      </c>
      <c r="AJ18" s="312">
        <f t="shared" si="13"/>
        <v>2</v>
      </c>
      <c r="AK18" s="130">
        <v>0</v>
      </c>
      <c r="AL18" s="130">
        <v>2</v>
      </c>
      <c r="AM18" s="312">
        <f t="shared" si="14"/>
        <v>2</v>
      </c>
      <c r="AN18" s="130">
        <v>2</v>
      </c>
      <c r="AO18" s="130">
        <v>0</v>
      </c>
      <c r="AP18" s="130">
        <f t="shared" si="15"/>
        <v>73</v>
      </c>
      <c r="AQ18" s="130">
        <v>3</v>
      </c>
      <c r="AR18" s="186">
        <v>70</v>
      </c>
      <c r="AS18" s="155" t="s">
        <v>27</v>
      </c>
      <c r="AT18" s="118"/>
    </row>
    <row r="19" spans="1:46" ht="18.75" customHeight="1">
      <c r="A19" s="154"/>
      <c r="B19" s="122" t="s">
        <v>28</v>
      </c>
      <c r="C19" s="311">
        <f t="shared" si="1"/>
        <v>163</v>
      </c>
      <c r="D19" s="312">
        <f t="shared" si="2"/>
        <v>16</v>
      </c>
      <c r="E19" s="312">
        <f t="shared" si="2"/>
        <v>147</v>
      </c>
      <c r="F19" s="312">
        <f t="shared" si="3"/>
        <v>14</v>
      </c>
      <c r="G19" s="130">
        <v>10</v>
      </c>
      <c r="H19" s="130">
        <v>4</v>
      </c>
      <c r="I19" s="312">
        <f t="shared" si="4"/>
        <v>6</v>
      </c>
      <c r="J19" s="130">
        <v>0</v>
      </c>
      <c r="K19" s="130">
        <v>6</v>
      </c>
      <c r="L19" s="312">
        <f t="shared" si="5"/>
        <v>5</v>
      </c>
      <c r="M19" s="130">
        <v>0</v>
      </c>
      <c r="N19" s="130">
        <v>5</v>
      </c>
      <c r="O19" s="312">
        <f t="shared" si="6"/>
        <v>6</v>
      </c>
      <c r="P19" s="130">
        <v>2</v>
      </c>
      <c r="Q19" s="130">
        <v>4</v>
      </c>
      <c r="R19" s="312">
        <f t="shared" si="7"/>
        <v>6</v>
      </c>
      <c r="S19" s="130">
        <v>0</v>
      </c>
      <c r="T19" s="130">
        <v>6</v>
      </c>
      <c r="U19" s="312">
        <f t="shared" si="8"/>
        <v>125</v>
      </c>
      <c r="V19" s="130">
        <v>4</v>
      </c>
      <c r="W19" s="130">
        <v>121</v>
      </c>
      <c r="X19" s="312">
        <f t="shared" si="9"/>
        <v>1</v>
      </c>
      <c r="Y19" s="130">
        <v>0</v>
      </c>
      <c r="Z19" s="130">
        <v>1</v>
      </c>
      <c r="AA19" s="312">
        <f t="shared" si="10"/>
        <v>0</v>
      </c>
      <c r="AB19" s="130">
        <v>0</v>
      </c>
      <c r="AC19" s="130">
        <v>0</v>
      </c>
      <c r="AD19" s="312">
        <f t="shared" si="11"/>
        <v>0</v>
      </c>
      <c r="AE19" s="130">
        <v>0</v>
      </c>
      <c r="AF19" s="130">
        <v>0</v>
      </c>
      <c r="AG19" s="312">
        <f t="shared" si="12"/>
        <v>0</v>
      </c>
      <c r="AH19" s="130">
        <v>0</v>
      </c>
      <c r="AI19" s="130">
        <v>0</v>
      </c>
      <c r="AJ19" s="312">
        <f t="shared" si="13"/>
        <v>0</v>
      </c>
      <c r="AK19" s="130">
        <v>0</v>
      </c>
      <c r="AL19" s="130">
        <v>0</v>
      </c>
      <c r="AM19" s="312">
        <f t="shared" si="14"/>
        <v>9</v>
      </c>
      <c r="AN19" s="130">
        <v>2</v>
      </c>
      <c r="AO19" s="130">
        <v>7</v>
      </c>
      <c r="AP19" s="130">
        <f t="shared" si="15"/>
        <v>32</v>
      </c>
      <c r="AQ19" s="130">
        <v>3</v>
      </c>
      <c r="AR19" s="186">
        <v>29</v>
      </c>
      <c r="AS19" s="155" t="s">
        <v>28</v>
      </c>
      <c r="AT19" s="118"/>
    </row>
    <row r="20" spans="1:46" ht="18.75" customHeight="1">
      <c r="A20" s="154"/>
      <c r="B20" s="122" t="s">
        <v>29</v>
      </c>
      <c r="C20" s="311">
        <f t="shared" si="1"/>
        <v>128</v>
      </c>
      <c r="D20" s="312">
        <f t="shared" si="2"/>
        <v>9</v>
      </c>
      <c r="E20" s="312">
        <f t="shared" si="2"/>
        <v>119</v>
      </c>
      <c r="F20" s="312">
        <f t="shared" si="3"/>
        <v>11</v>
      </c>
      <c r="G20" s="130">
        <v>5</v>
      </c>
      <c r="H20" s="130">
        <v>6</v>
      </c>
      <c r="I20" s="312">
        <f t="shared" si="4"/>
        <v>5</v>
      </c>
      <c r="J20" s="130">
        <v>2</v>
      </c>
      <c r="K20" s="130">
        <v>3</v>
      </c>
      <c r="L20" s="312">
        <f t="shared" si="5"/>
        <v>2</v>
      </c>
      <c r="M20" s="130">
        <v>0</v>
      </c>
      <c r="N20" s="130">
        <v>2</v>
      </c>
      <c r="O20" s="312">
        <f t="shared" si="6"/>
        <v>6</v>
      </c>
      <c r="P20" s="130">
        <v>0</v>
      </c>
      <c r="Q20" s="130">
        <v>6</v>
      </c>
      <c r="R20" s="312">
        <f t="shared" si="7"/>
        <v>9</v>
      </c>
      <c r="S20" s="130">
        <v>1</v>
      </c>
      <c r="T20" s="130">
        <v>8</v>
      </c>
      <c r="U20" s="312">
        <f t="shared" si="8"/>
        <v>95</v>
      </c>
      <c r="V20" s="130">
        <v>1</v>
      </c>
      <c r="W20" s="130">
        <v>94</v>
      </c>
      <c r="X20" s="312">
        <f t="shared" si="9"/>
        <v>0</v>
      </c>
      <c r="Y20" s="130">
        <v>0</v>
      </c>
      <c r="Z20" s="130">
        <v>0</v>
      </c>
      <c r="AA20" s="312">
        <f t="shared" si="10"/>
        <v>0</v>
      </c>
      <c r="AB20" s="130">
        <v>0</v>
      </c>
      <c r="AC20" s="130">
        <v>0</v>
      </c>
      <c r="AD20" s="312">
        <f t="shared" si="11"/>
        <v>0</v>
      </c>
      <c r="AE20" s="130">
        <v>0</v>
      </c>
      <c r="AF20" s="130">
        <v>0</v>
      </c>
      <c r="AG20" s="312">
        <f t="shared" si="12"/>
        <v>0</v>
      </c>
      <c r="AH20" s="130">
        <v>0</v>
      </c>
      <c r="AI20" s="130">
        <v>0</v>
      </c>
      <c r="AJ20" s="312">
        <f t="shared" si="13"/>
        <v>0</v>
      </c>
      <c r="AK20" s="130">
        <v>0</v>
      </c>
      <c r="AL20" s="130">
        <v>0</v>
      </c>
      <c r="AM20" s="312">
        <f t="shared" si="14"/>
        <v>3</v>
      </c>
      <c r="AN20" s="130">
        <v>0</v>
      </c>
      <c r="AO20" s="130">
        <v>3</v>
      </c>
      <c r="AP20" s="130">
        <f t="shared" si="15"/>
        <v>42</v>
      </c>
      <c r="AQ20" s="130">
        <v>0</v>
      </c>
      <c r="AR20" s="186">
        <v>42</v>
      </c>
      <c r="AS20" s="155" t="s">
        <v>29</v>
      </c>
      <c r="AT20" s="118"/>
    </row>
    <row r="21" spans="1:46" ht="18.75" customHeight="1">
      <c r="A21" s="154"/>
      <c r="B21" s="122" t="s">
        <v>30</v>
      </c>
      <c r="C21" s="311">
        <f t="shared" si="1"/>
        <v>200</v>
      </c>
      <c r="D21" s="312">
        <f t="shared" si="2"/>
        <v>13</v>
      </c>
      <c r="E21" s="312">
        <f t="shared" si="2"/>
        <v>187</v>
      </c>
      <c r="F21" s="312">
        <f t="shared" si="3"/>
        <v>14</v>
      </c>
      <c r="G21" s="130">
        <v>8</v>
      </c>
      <c r="H21" s="130">
        <v>6</v>
      </c>
      <c r="I21" s="312">
        <f t="shared" si="4"/>
        <v>2</v>
      </c>
      <c r="J21" s="130">
        <v>1</v>
      </c>
      <c r="K21" s="130">
        <v>1</v>
      </c>
      <c r="L21" s="312">
        <f t="shared" si="5"/>
        <v>3</v>
      </c>
      <c r="M21" s="130">
        <v>1</v>
      </c>
      <c r="N21" s="130">
        <v>2</v>
      </c>
      <c r="O21" s="312">
        <f t="shared" si="6"/>
        <v>8</v>
      </c>
      <c r="P21" s="130">
        <v>0</v>
      </c>
      <c r="Q21" s="130">
        <v>8</v>
      </c>
      <c r="R21" s="312">
        <f t="shared" si="7"/>
        <v>6</v>
      </c>
      <c r="S21" s="130">
        <v>0</v>
      </c>
      <c r="T21" s="130">
        <v>6</v>
      </c>
      <c r="U21" s="312">
        <f t="shared" si="8"/>
        <v>165</v>
      </c>
      <c r="V21" s="130">
        <v>3</v>
      </c>
      <c r="W21" s="130">
        <v>162</v>
      </c>
      <c r="X21" s="312">
        <f t="shared" si="9"/>
        <v>0</v>
      </c>
      <c r="Y21" s="130">
        <v>0</v>
      </c>
      <c r="Z21" s="130">
        <v>0</v>
      </c>
      <c r="AA21" s="312">
        <f t="shared" si="10"/>
        <v>1</v>
      </c>
      <c r="AB21" s="130">
        <v>0</v>
      </c>
      <c r="AC21" s="130">
        <v>1</v>
      </c>
      <c r="AD21" s="312">
        <f t="shared" si="11"/>
        <v>0</v>
      </c>
      <c r="AE21" s="130">
        <v>0</v>
      </c>
      <c r="AF21" s="130">
        <v>0</v>
      </c>
      <c r="AG21" s="312">
        <f t="shared" si="12"/>
        <v>0</v>
      </c>
      <c r="AH21" s="130">
        <v>0</v>
      </c>
      <c r="AI21" s="130">
        <v>0</v>
      </c>
      <c r="AJ21" s="312">
        <f t="shared" si="13"/>
        <v>1</v>
      </c>
      <c r="AK21" s="130">
        <v>0</v>
      </c>
      <c r="AL21" s="130">
        <v>1</v>
      </c>
      <c r="AM21" s="312">
        <f t="shared" si="14"/>
        <v>3</v>
      </c>
      <c r="AN21" s="130">
        <v>0</v>
      </c>
      <c r="AO21" s="130">
        <v>3</v>
      </c>
      <c r="AP21" s="130">
        <f t="shared" si="15"/>
        <v>38</v>
      </c>
      <c r="AQ21" s="130">
        <v>2</v>
      </c>
      <c r="AR21" s="186">
        <v>36</v>
      </c>
      <c r="AS21" s="155" t="s">
        <v>30</v>
      </c>
      <c r="AT21" s="118"/>
    </row>
    <row r="22" spans="1:46" ht="18.75" customHeight="1">
      <c r="A22" s="154"/>
      <c r="B22" s="122" t="s">
        <v>31</v>
      </c>
      <c r="C22" s="311">
        <f t="shared" si="1"/>
        <v>240</v>
      </c>
      <c r="D22" s="312">
        <f t="shared" si="2"/>
        <v>13</v>
      </c>
      <c r="E22" s="312">
        <f t="shared" si="2"/>
        <v>227</v>
      </c>
      <c r="F22" s="312">
        <f t="shared" si="3"/>
        <v>13</v>
      </c>
      <c r="G22" s="130">
        <v>5</v>
      </c>
      <c r="H22" s="130">
        <v>8</v>
      </c>
      <c r="I22" s="312">
        <f t="shared" si="4"/>
        <v>3</v>
      </c>
      <c r="J22" s="130">
        <v>3</v>
      </c>
      <c r="K22" s="130">
        <v>0</v>
      </c>
      <c r="L22" s="312">
        <f t="shared" si="5"/>
        <v>5</v>
      </c>
      <c r="M22" s="130">
        <v>0</v>
      </c>
      <c r="N22" s="130">
        <v>5</v>
      </c>
      <c r="O22" s="312">
        <f t="shared" si="6"/>
        <v>9</v>
      </c>
      <c r="P22" s="130">
        <v>0</v>
      </c>
      <c r="Q22" s="130">
        <v>9</v>
      </c>
      <c r="R22" s="312">
        <f t="shared" si="7"/>
        <v>5</v>
      </c>
      <c r="S22" s="130">
        <v>1</v>
      </c>
      <c r="T22" s="130">
        <v>4</v>
      </c>
      <c r="U22" s="312">
        <f t="shared" si="8"/>
        <v>201</v>
      </c>
      <c r="V22" s="130">
        <v>4</v>
      </c>
      <c r="W22" s="130">
        <v>197</v>
      </c>
      <c r="X22" s="312">
        <f t="shared" si="9"/>
        <v>3</v>
      </c>
      <c r="Y22" s="130">
        <v>0</v>
      </c>
      <c r="Z22" s="130">
        <v>3</v>
      </c>
      <c r="AA22" s="312">
        <f t="shared" si="10"/>
        <v>0</v>
      </c>
      <c r="AB22" s="130">
        <v>0</v>
      </c>
      <c r="AC22" s="130">
        <v>0</v>
      </c>
      <c r="AD22" s="312">
        <f t="shared" si="11"/>
        <v>0</v>
      </c>
      <c r="AE22" s="130">
        <v>0</v>
      </c>
      <c r="AF22" s="130">
        <v>0</v>
      </c>
      <c r="AG22" s="312">
        <f t="shared" si="12"/>
        <v>1</v>
      </c>
      <c r="AH22" s="130">
        <v>0</v>
      </c>
      <c r="AI22" s="130">
        <v>1</v>
      </c>
      <c r="AJ22" s="312">
        <f t="shared" si="13"/>
        <v>0</v>
      </c>
      <c r="AK22" s="130">
        <v>0</v>
      </c>
      <c r="AL22" s="130">
        <v>0</v>
      </c>
      <c r="AM22" s="312">
        <f t="shared" si="14"/>
        <v>27</v>
      </c>
      <c r="AN22" s="130">
        <v>10</v>
      </c>
      <c r="AO22" s="130">
        <v>17</v>
      </c>
      <c r="AP22" s="130">
        <f t="shared" si="15"/>
        <v>74</v>
      </c>
      <c r="AQ22" s="130">
        <v>1</v>
      </c>
      <c r="AR22" s="186">
        <v>73</v>
      </c>
      <c r="AS22" s="155" t="s">
        <v>31</v>
      </c>
      <c r="AT22" s="118"/>
    </row>
    <row r="23" spans="1:46" ht="18.75" customHeight="1">
      <c r="A23" s="154"/>
      <c r="B23" s="156" t="s">
        <v>32</v>
      </c>
      <c r="C23" s="311">
        <f t="shared" si="1"/>
        <v>77</v>
      </c>
      <c r="D23" s="312">
        <f t="shared" si="2"/>
        <v>5</v>
      </c>
      <c r="E23" s="312">
        <f t="shared" si="2"/>
        <v>72</v>
      </c>
      <c r="F23" s="312">
        <f t="shared" si="3"/>
        <v>5</v>
      </c>
      <c r="G23" s="130">
        <v>3</v>
      </c>
      <c r="H23" s="130">
        <v>2</v>
      </c>
      <c r="I23" s="312">
        <f t="shared" si="4"/>
        <v>5</v>
      </c>
      <c r="J23" s="130">
        <v>0</v>
      </c>
      <c r="K23" s="130">
        <v>5</v>
      </c>
      <c r="L23" s="312">
        <f t="shared" si="5"/>
        <v>3</v>
      </c>
      <c r="M23" s="130">
        <v>0</v>
      </c>
      <c r="N23" s="130">
        <v>3</v>
      </c>
      <c r="O23" s="312">
        <f t="shared" si="6"/>
        <v>2</v>
      </c>
      <c r="P23" s="130">
        <v>0</v>
      </c>
      <c r="Q23" s="130">
        <v>2</v>
      </c>
      <c r="R23" s="312">
        <f t="shared" si="7"/>
        <v>0</v>
      </c>
      <c r="S23" s="130">
        <v>0</v>
      </c>
      <c r="T23" s="130">
        <v>0</v>
      </c>
      <c r="U23" s="312">
        <f t="shared" si="8"/>
        <v>62</v>
      </c>
      <c r="V23" s="130">
        <v>2</v>
      </c>
      <c r="W23" s="130">
        <v>60</v>
      </c>
      <c r="X23" s="312">
        <f t="shared" si="9"/>
        <v>0</v>
      </c>
      <c r="Y23" s="130">
        <v>0</v>
      </c>
      <c r="Z23" s="130">
        <v>0</v>
      </c>
      <c r="AA23" s="312">
        <f t="shared" si="10"/>
        <v>0</v>
      </c>
      <c r="AB23" s="130">
        <v>0</v>
      </c>
      <c r="AC23" s="130">
        <v>0</v>
      </c>
      <c r="AD23" s="312">
        <f t="shared" si="11"/>
        <v>0</v>
      </c>
      <c r="AE23" s="130">
        <v>0</v>
      </c>
      <c r="AF23" s="130">
        <v>0</v>
      </c>
      <c r="AG23" s="312">
        <f t="shared" si="12"/>
        <v>0</v>
      </c>
      <c r="AH23" s="130">
        <v>0</v>
      </c>
      <c r="AI23" s="130">
        <v>0</v>
      </c>
      <c r="AJ23" s="312">
        <f t="shared" si="13"/>
        <v>0</v>
      </c>
      <c r="AK23" s="130">
        <v>0</v>
      </c>
      <c r="AL23" s="130">
        <v>0</v>
      </c>
      <c r="AM23" s="312">
        <f t="shared" si="14"/>
        <v>2</v>
      </c>
      <c r="AN23" s="130">
        <v>0</v>
      </c>
      <c r="AO23" s="130">
        <v>2</v>
      </c>
      <c r="AP23" s="130">
        <f t="shared" si="15"/>
        <v>11</v>
      </c>
      <c r="AQ23" s="130">
        <v>4</v>
      </c>
      <c r="AR23" s="186">
        <v>7</v>
      </c>
      <c r="AS23" s="157" t="s">
        <v>32</v>
      </c>
      <c r="AT23" s="118"/>
    </row>
    <row r="24" spans="1:46" ht="18.75" customHeight="1">
      <c r="A24" s="154"/>
      <c r="B24" s="156" t="s">
        <v>98</v>
      </c>
      <c r="C24" s="311">
        <f t="shared" si="1"/>
        <v>55</v>
      </c>
      <c r="D24" s="312">
        <f t="shared" si="2"/>
        <v>3</v>
      </c>
      <c r="E24" s="312">
        <f t="shared" si="2"/>
        <v>52</v>
      </c>
      <c r="F24" s="312">
        <f t="shared" si="3"/>
        <v>5</v>
      </c>
      <c r="G24" s="130">
        <v>1</v>
      </c>
      <c r="H24" s="130">
        <v>4</v>
      </c>
      <c r="I24" s="312">
        <f t="shared" si="4"/>
        <v>3</v>
      </c>
      <c r="J24" s="130">
        <v>1</v>
      </c>
      <c r="K24" s="130">
        <v>2</v>
      </c>
      <c r="L24" s="312">
        <f t="shared" si="5"/>
        <v>0</v>
      </c>
      <c r="M24" s="130">
        <v>0</v>
      </c>
      <c r="N24" s="130">
        <v>0</v>
      </c>
      <c r="O24" s="312">
        <f t="shared" si="6"/>
        <v>2</v>
      </c>
      <c r="P24" s="130">
        <v>0</v>
      </c>
      <c r="Q24" s="130">
        <v>2</v>
      </c>
      <c r="R24" s="312">
        <f t="shared" si="7"/>
        <v>6</v>
      </c>
      <c r="S24" s="130">
        <v>0</v>
      </c>
      <c r="T24" s="130">
        <v>6</v>
      </c>
      <c r="U24" s="312">
        <f t="shared" si="8"/>
        <v>39</v>
      </c>
      <c r="V24" s="130">
        <v>1</v>
      </c>
      <c r="W24" s="130">
        <v>38</v>
      </c>
      <c r="X24" s="312">
        <f t="shared" si="9"/>
        <v>0</v>
      </c>
      <c r="Y24" s="130">
        <v>0</v>
      </c>
      <c r="Z24" s="130">
        <v>0</v>
      </c>
      <c r="AA24" s="312">
        <f t="shared" si="10"/>
        <v>0</v>
      </c>
      <c r="AB24" s="130">
        <v>0</v>
      </c>
      <c r="AC24" s="130">
        <v>0</v>
      </c>
      <c r="AD24" s="312">
        <f t="shared" si="11"/>
        <v>0</v>
      </c>
      <c r="AE24" s="130">
        <v>0</v>
      </c>
      <c r="AF24" s="130">
        <v>0</v>
      </c>
      <c r="AG24" s="312">
        <f t="shared" si="12"/>
        <v>0</v>
      </c>
      <c r="AH24" s="130">
        <v>0</v>
      </c>
      <c r="AI24" s="130">
        <v>0</v>
      </c>
      <c r="AJ24" s="312">
        <f t="shared" si="13"/>
        <v>0</v>
      </c>
      <c r="AK24" s="130">
        <v>0</v>
      </c>
      <c r="AL24" s="130">
        <v>0</v>
      </c>
      <c r="AM24" s="312">
        <f t="shared" si="14"/>
        <v>6</v>
      </c>
      <c r="AN24" s="130">
        <v>1</v>
      </c>
      <c r="AO24" s="130">
        <v>5</v>
      </c>
      <c r="AP24" s="130">
        <f t="shared" si="15"/>
        <v>11</v>
      </c>
      <c r="AQ24" s="130">
        <v>0</v>
      </c>
      <c r="AR24" s="186">
        <v>11</v>
      </c>
      <c r="AS24" s="157" t="s">
        <v>98</v>
      </c>
      <c r="AT24" s="118"/>
    </row>
    <row r="25" spans="1:46" ht="18.75" customHeight="1">
      <c r="A25" s="154"/>
      <c r="B25" s="156" t="s">
        <v>6</v>
      </c>
      <c r="C25" s="311">
        <f t="shared" si="1"/>
        <v>52</v>
      </c>
      <c r="D25" s="312">
        <f t="shared" si="2"/>
        <v>4</v>
      </c>
      <c r="E25" s="312">
        <f t="shared" si="2"/>
        <v>48</v>
      </c>
      <c r="F25" s="312">
        <f t="shared" si="3"/>
        <v>8</v>
      </c>
      <c r="G25" s="130">
        <v>2</v>
      </c>
      <c r="H25" s="130">
        <v>6</v>
      </c>
      <c r="I25" s="312">
        <f t="shared" si="4"/>
        <v>3</v>
      </c>
      <c r="J25" s="130">
        <v>1</v>
      </c>
      <c r="K25" s="130">
        <v>2</v>
      </c>
      <c r="L25" s="312">
        <f t="shared" si="5"/>
        <v>0</v>
      </c>
      <c r="M25" s="130">
        <v>0</v>
      </c>
      <c r="N25" s="130">
        <v>0</v>
      </c>
      <c r="O25" s="312">
        <f t="shared" si="6"/>
        <v>3</v>
      </c>
      <c r="P25" s="130">
        <v>0</v>
      </c>
      <c r="Q25" s="130">
        <v>3</v>
      </c>
      <c r="R25" s="312">
        <f t="shared" si="7"/>
        <v>1</v>
      </c>
      <c r="S25" s="130">
        <v>0</v>
      </c>
      <c r="T25" s="130">
        <v>1</v>
      </c>
      <c r="U25" s="312">
        <f t="shared" si="8"/>
        <v>35</v>
      </c>
      <c r="V25" s="130">
        <v>1</v>
      </c>
      <c r="W25" s="130">
        <v>34</v>
      </c>
      <c r="X25" s="312">
        <f t="shared" si="9"/>
        <v>0</v>
      </c>
      <c r="Y25" s="130">
        <v>0</v>
      </c>
      <c r="Z25" s="130">
        <v>0</v>
      </c>
      <c r="AA25" s="312">
        <f t="shared" si="10"/>
        <v>0</v>
      </c>
      <c r="AB25" s="130">
        <v>0</v>
      </c>
      <c r="AC25" s="130">
        <v>0</v>
      </c>
      <c r="AD25" s="312">
        <f t="shared" si="11"/>
        <v>0</v>
      </c>
      <c r="AE25" s="130">
        <v>0</v>
      </c>
      <c r="AF25" s="130">
        <v>0</v>
      </c>
      <c r="AG25" s="312">
        <f t="shared" si="12"/>
        <v>0</v>
      </c>
      <c r="AH25" s="130">
        <v>0</v>
      </c>
      <c r="AI25" s="130">
        <v>0</v>
      </c>
      <c r="AJ25" s="312">
        <f t="shared" si="13"/>
        <v>2</v>
      </c>
      <c r="AK25" s="130">
        <v>0</v>
      </c>
      <c r="AL25" s="130">
        <v>2</v>
      </c>
      <c r="AM25" s="312">
        <f t="shared" si="14"/>
        <v>9</v>
      </c>
      <c r="AN25" s="130">
        <v>0</v>
      </c>
      <c r="AO25" s="130">
        <v>9</v>
      </c>
      <c r="AP25" s="130">
        <f t="shared" si="15"/>
        <v>5</v>
      </c>
      <c r="AQ25" s="130">
        <v>0</v>
      </c>
      <c r="AR25" s="186">
        <v>5</v>
      </c>
      <c r="AS25" s="157" t="s">
        <v>6</v>
      </c>
      <c r="AT25" s="118"/>
    </row>
    <row r="26" spans="1:46" ht="18.75" customHeight="1">
      <c r="A26" s="154"/>
      <c r="B26" s="156" t="s">
        <v>33</v>
      </c>
      <c r="C26" s="311">
        <f t="shared" si="1"/>
        <v>26</v>
      </c>
      <c r="D26" s="312">
        <f t="shared" si="2"/>
        <v>0</v>
      </c>
      <c r="E26" s="312">
        <f t="shared" si="2"/>
        <v>26</v>
      </c>
      <c r="F26" s="312">
        <f t="shared" si="3"/>
        <v>2</v>
      </c>
      <c r="G26" s="130">
        <v>0</v>
      </c>
      <c r="H26" s="130">
        <v>2</v>
      </c>
      <c r="I26" s="312">
        <f t="shared" si="4"/>
        <v>1</v>
      </c>
      <c r="J26" s="130">
        <v>0</v>
      </c>
      <c r="K26" s="130">
        <v>1</v>
      </c>
      <c r="L26" s="312">
        <f t="shared" si="5"/>
        <v>0</v>
      </c>
      <c r="M26" s="130">
        <v>0</v>
      </c>
      <c r="N26" s="130">
        <v>0</v>
      </c>
      <c r="O26" s="312">
        <f t="shared" si="6"/>
        <v>2</v>
      </c>
      <c r="P26" s="130">
        <v>0</v>
      </c>
      <c r="Q26" s="130">
        <v>2</v>
      </c>
      <c r="R26" s="312">
        <f t="shared" si="7"/>
        <v>0</v>
      </c>
      <c r="S26" s="130">
        <v>0</v>
      </c>
      <c r="T26" s="130">
        <v>0</v>
      </c>
      <c r="U26" s="312">
        <f t="shared" si="8"/>
        <v>21</v>
      </c>
      <c r="V26" s="130">
        <v>0</v>
      </c>
      <c r="W26" s="130">
        <v>21</v>
      </c>
      <c r="X26" s="312">
        <f t="shared" si="9"/>
        <v>0</v>
      </c>
      <c r="Y26" s="130">
        <v>0</v>
      </c>
      <c r="Z26" s="130">
        <v>0</v>
      </c>
      <c r="AA26" s="312">
        <f t="shared" si="10"/>
        <v>0</v>
      </c>
      <c r="AB26" s="130">
        <v>0</v>
      </c>
      <c r="AC26" s="130">
        <v>0</v>
      </c>
      <c r="AD26" s="312">
        <f t="shared" si="11"/>
        <v>0</v>
      </c>
      <c r="AE26" s="130">
        <v>0</v>
      </c>
      <c r="AF26" s="130">
        <v>0</v>
      </c>
      <c r="AG26" s="312">
        <f t="shared" si="12"/>
        <v>0</v>
      </c>
      <c r="AH26" s="130">
        <v>0</v>
      </c>
      <c r="AI26" s="130">
        <v>0</v>
      </c>
      <c r="AJ26" s="312">
        <f t="shared" si="13"/>
        <v>0</v>
      </c>
      <c r="AK26" s="130">
        <v>0</v>
      </c>
      <c r="AL26" s="130">
        <v>0</v>
      </c>
      <c r="AM26" s="312">
        <f t="shared" si="14"/>
        <v>5</v>
      </c>
      <c r="AN26" s="130">
        <v>0</v>
      </c>
      <c r="AO26" s="130">
        <v>5</v>
      </c>
      <c r="AP26" s="130">
        <f t="shared" si="15"/>
        <v>4</v>
      </c>
      <c r="AQ26" s="130">
        <v>0</v>
      </c>
      <c r="AR26" s="186">
        <v>4</v>
      </c>
      <c r="AS26" s="157" t="s">
        <v>33</v>
      </c>
      <c r="AT26" s="118"/>
    </row>
    <row r="27" spans="1:46" ht="18.75" customHeight="1">
      <c r="A27" s="154"/>
      <c r="B27" s="156" t="s">
        <v>34</v>
      </c>
      <c r="C27" s="311">
        <f t="shared" si="1"/>
        <v>41</v>
      </c>
      <c r="D27" s="312">
        <f t="shared" si="2"/>
        <v>4</v>
      </c>
      <c r="E27" s="312">
        <f t="shared" si="2"/>
        <v>37</v>
      </c>
      <c r="F27" s="312">
        <f t="shared" si="3"/>
        <v>1</v>
      </c>
      <c r="G27" s="130">
        <v>1</v>
      </c>
      <c r="H27" s="130">
        <v>0</v>
      </c>
      <c r="I27" s="312">
        <f t="shared" si="4"/>
        <v>1</v>
      </c>
      <c r="J27" s="130">
        <v>0</v>
      </c>
      <c r="K27" s="130">
        <v>1</v>
      </c>
      <c r="L27" s="312">
        <f t="shared" si="5"/>
        <v>1</v>
      </c>
      <c r="M27" s="130">
        <v>0</v>
      </c>
      <c r="N27" s="130">
        <v>1</v>
      </c>
      <c r="O27" s="312">
        <f t="shared" si="6"/>
        <v>6</v>
      </c>
      <c r="P27" s="130">
        <v>0</v>
      </c>
      <c r="Q27" s="130">
        <v>6</v>
      </c>
      <c r="R27" s="312">
        <f t="shared" si="7"/>
        <v>0</v>
      </c>
      <c r="S27" s="130">
        <v>0</v>
      </c>
      <c r="T27" s="130">
        <v>0</v>
      </c>
      <c r="U27" s="312">
        <f t="shared" si="8"/>
        <v>32</v>
      </c>
      <c r="V27" s="130">
        <v>3</v>
      </c>
      <c r="W27" s="130">
        <v>29</v>
      </c>
      <c r="X27" s="312">
        <f t="shared" si="9"/>
        <v>0</v>
      </c>
      <c r="Y27" s="130">
        <v>0</v>
      </c>
      <c r="Z27" s="130">
        <v>0</v>
      </c>
      <c r="AA27" s="312">
        <f t="shared" si="10"/>
        <v>0</v>
      </c>
      <c r="AB27" s="130">
        <v>0</v>
      </c>
      <c r="AC27" s="130">
        <v>0</v>
      </c>
      <c r="AD27" s="312">
        <f t="shared" si="11"/>
        <v>0</v>
      </c>
      <c r="AE27" s="130">
        <v>0</v>
      </c>
      <c r="AF27" s="130">
        <v>0</v>
      </c>
      <c r="AG27" s="312">
        <f t="shared" si="12"/>
        <v>0</v>
      </c>
      <c r="AH27" s="130">
        <v>0</v>
      </c>
      <c r="AI27" s="130">
        <v>0</v>
      </c>
      <c r="AJ27" s="312">
        <f t="shared" si="13"/>
        <v>0</v>
      </c>
      <c r="AK27" s="130">
        <v>0</v>
      </c>
      <c r="AL27" s="130">
        <v>0</v>
      </c>
      <c r="AM27" s="312">
        <f t="shared" si="14"/>
        <v>2</v>
      </c>
      <c r="AN27" s="130">
        <v>1</v>
      </c>
      <c r="AO27" s="130">
        <v>1</v>
      </c>
      <c r="AP27" s="130">
        <f t="shared" si="15"/>
        <v>8</v>
      </c>
      <c r="AQ27" s="130">
        <v>0</v>
      </c>
      <c r="AR27" s="186">
        <v>8</v>
      </c>
      <c r="AS27" s="157" t="s">
        <v>34</v>
      </c>
      <c r="AT27" s="118"/>
    </row>
    <row r="28" spans="1:46" ht="18.75" customHeight="1">
      <c r="A28" s="154"/>
      <c r="B28" s="156" t="s">
        <v>35</v>
      </c>
      <c r="C28" s="311">
        <f t="shared" si="1"/>
        <v>16</v>
      </c>
      <c r="D28" s="312">
        <f t="shared" si="2"/>
        <v>1</v>
      </c>
      <c r="E28" s="312">
        <f t="shared" si="2"/>
        <v>15</v>
      </c>
      <c r="F28" s="312">
        <f t="shared" si="3"/>
        <v>1</v>
      </c>
      <c r="G28" s="130">
        <v>1</v>
      </c>
      <c r="H28" s="130">
        <v>0</v>
      </c>
      <c r="I28" s="312">
        <f t="shared" si="4"/>
        <v>2</v>
      </c>
      <c r="J28" s="130">
        <v>0</v>
      </c>
      <c r="K28" s="130">
        <v>2</v>
      </c>
      <c r="L28" s="312">
        <f t="shared" si="5"/>
        <v>0</v>
      </c>
      <c r="M28" s="130">
        <v>0</v>
      </c>
      <c r="N28" s="130">
        <v>0</v>
      </c>
      <c r="O28" s="312">
        <f t="shared" si="6"/>
        <v>1</v>
      </c>
      <c r="P28" s="130">
        <v>0</v>
      </c>
      <c r="Q28" s="130">
        <v>1</v>
      </c>
      <c r="R28" s="312">
        <f t="shared" si="7"/>
        <v>0</v>
      </c>
      <c r="S28" s="130">
        <v>0</v>
      </c>
      <c r="T28" s="130">
        <v>0</v>
      </c>
      <c r="U28" s="312">
        <f t="shared" si="8"/>
        <v>12</v>
      </c>
      <c r="V28" s="130">
        <v>0</v>
      </c>
      <c r="W28" s="130">
        <v>12</v>
      </c>
      <c r="X28" s="312">
        <f t="shared" si="9"/>
        <v>0</v>
      </c>
      <c r="Y28" s="130">
        <v>0</v>
      </c>
      <c r="Z28" s="130">
        <v>0</v>
      </c>
      <c r="AA28" s="312">
        <f t="shared" si="10"/>
        <v>0</v>
      </c>
      <c r="AB28" s="130">
        <v>0</v>
      </c>
      <c r="AC28" s="130">
        <v>0</v>
      </c>
      <c r="AD28" s="312">
        <f t="shared" si="11"/>
        <v>0</v>
      </c>
      <c r="AE28" s="130">
        <v>0</v>
      </c>
      <c r="AF28" s="130">
        <v>0</v>
      </c>
      <c r="AG28" s="312">
        <f t="shared" si="12"/>
        <v>0</v>
      </c>
      <c r="AH28" s="130">
        <v>0</v>
      </c>
      <c r="AI28" s="130">
        <v>0</v>
      </c>
      <c r="AJ28" s="312">
        <f t="shared" si="13"/>
        <v>0</v>
      </c>
      <c r="AK28" s="130">
        <v>0</v>
      </c>
      <c r="AL28" s="130">
        <v>0</v>
      </c>
      <c r="AM28" s="312">
        <f t="shared" si="14"/>
        <v>3</v>
      </c>
      <c r="AN28" s="130">
        <v>0</v>
      </c>
      <c r="AO28" s="130">
        <v>3</v>
      </c>
      <c r="AP28" s="130">
        <f t="shared" si="15"/>
        <v>5</v>
      </c>
      <c r="AQ28" s="130">
        <v>1</v>
      </c>
      <c r="AR28" s="186">
        <v>4</v>
      </c>
      <c r="AS28" s="157" t="s">
        <v>35</v>
      </c>
      <c r="AT28" s="118"/>
    </row>
    <row r="29" spans="1:46" ht="18.75" customHeight="1">
      <c r="A29" s="154"/>
      <c r="B29" s="156" t="s">
        <v>7</v>
      </c>
      <c r="C29" s="311">
        <f t="shared" si="1"/>
        <v>75</v>
      </c>
      <c r="D29" s="312">
        <f t="shared" si="2"/>
        <v>6</v>
      </c>
      <c r="E29" s="312">
        <f t="shared" si="2"/>
        <v>69</v>
      </c>
      <c r="F29" s="312">
        <f t="shared" si="3"/>
        <v>5</v>
      </c>
      <c r="G29" s="130">
        <v>2</v>
      </c>
      <c r="H29" s="130">
        <v>3</v>
      </c>
      <c r="I29" s="312">
        <f t="shared" si="4"/>
        <v>3</v>
      </c>
      <c r="J29" s="130">
        <v>2</v>
      </c>
      <c r="K29" s="130">
        <v>1</v>
      </c>
      <c r="L29" s="312">
        <f t="shared" si="5"/>
        <v>3</v>
      </c>
      <c r="M29" s="130">
        <v>0</v>
      </c>
      <c r="N29" s="130">
        <v>3</v>
      </c>
      <c r="O29" s="312">
        <f t="shared" si="6"/>
        <v>2</v>
      </c>
      <c r="P29" s="130">
        <v>0</v>
      </c>
      <c r="Q29" s="130">
        <v>2</v>
      </c>
      <c r="R29" s="312">
        <f t="shared" si="7"/>
        <v>0</v>
      </c>
      <c r="S29" s="130">
        <v>0</v>
      </c>
      <c r="T29" s="130">
        <v>0</v>
      </c>
      <c r="U29" s="312">
        <f t="shared" si="8"/>
        <v>62</v>
      </c>
      <c r="V29" s="130">
        <v>2</v>
      </c>
      <c r="W29" s="130">
        <v>60</v>
      </c>
      <c r="X29" s="312">
        <f t="shared" si="9"/>
        <v>0</v>
      </c>
      <c r="Y29" s="130">
        <v>0</v>
      </c>
      <c r="Z29" s="130">
        <v>0</v>
      </c>
      <c r="AA29" s="312">
        <f t="shared" si="10"/>
        <v>0</v>
      </c>
      <c r="AB29" s="130">
        <v>0</v>
      </c>
      <c r="AC29" s="130">
        <v>0</v>
      </c>
      <c r="AD29" s="312">
        <f t="shared" si="11"/>
        <v>0</v>
      </c>
      <c r="AE29" s="130">
        <v>0</v>
      </c>
      <c r="AF29" s="130">
        <v>0</v>
      </c>
      <c r="AG29" s="312">
        <f t="shared" si="12"/>
        <v>0</v>
      </c>
      <c r="AH29" s="130">
        <v>0</v>
      </c>
      <c r="AI29" s="130">
        <v>0</v>
      </c>
      <c r="AJ29" s="312">
        <f t="shared" si="13"/>
        <v>0</v>
      </c>
      <c r="AK29" s="130">
        <v>0</v>
      </c>
      <c r="AL29" s="130">
        <v>0</v>
      </c>
      <c r="AM29" s="312">
        <f t="shared" si="14"/>
        <v>1</v>
      </c>
      <c r="AN29" s="130">
        <v>0</v>
      </c>
      <c r="AO29" s="130">
        <v>1</v>
      </c>
      <c r="AP29" s="130">
        <f t="shared" si="15"/>
        <v>33</v>
      </c>
      <c r="AQ29" s="130">
        <v>10</v>
      </c>
      <c r="AR29" s="186">
        <v>23</v>
      </c>
      <c r="AS29" s="157" t="s">
        <v>7</v>
      </c>
      <c r="AT29" s="118"/>
    </row>
    <row r="30" spans="1:46" ht="18.75" customHeight="1">
      <c r="A30" s="154"/>
      <c r="B30" s="156" t="s">
        <v>36</v>
      </c>
      <c r="C30" s="311">
        <f t="shared" si="1"/>
        <v>48</v>
      </c>
      <c r="D30" s="312">
        <f t="shared" si="2"/>
        <v>4</v>
      </c>
      <c r="E30" s="312">
        <f t="shared" si="2"/>
        <v>44</v>
      </c>
      <c r="F30" s="312">
        <f t="shared" si="3"/>
        <v>1</v>
      </c>
      <c r="G30" s="130">
        <v>0</v>
      </c>
      <c r="H30" s="130">
        <v>1</v>
      </c>
      <c r="I30" s="312">
        <f t="shared" si="4"/>
        <v>1</v>
      </c>
      <c r="J30" s="130">
        <v>1</v>
      </c>
      <c r="K30" s="130">
        <v>0</v>
      </c>
      <c r="L30" s="312">
        <f t="shared" si="5"/>
        <v>3</v>
      </c>
      <c r="M30" s="130">
        <v>1</v>
      </c>
      <c r="N30" s="130">
        <v>2</v>
      </c>
      <c r="O30" s="312">
        <f t="shared" si="6"/>
        <v>3</v>
      </c>
      <c r="P30" s="130">
        <v>0</v>
      </c>
      <c r="Q30" s="130">
        <v>3</v>
      </c>
      <c r="R30" s="312">
        <f t="shared" si="7"/>
        <v>2</v>
      </c>
      <c r="S30" s="130">
        <v>0</v>
      </c>
      <c r="T30" s="130">
        <v>2</v>
      </c>
      <c r="U30" s="312">
        <f t="shared" si="8"/>
        <v>38</v>
      </c>
      <c r="V30" s="130">
        <v>2</v>
      </c>
      <c r="W30" s="130">
        <v>36</v>
      </c>
      <c r="X30" s="312">
        <f t="shared" si="9"/>
        <v>0</v>
      </c>
      <c r="Y30" s="130">
        <v>0</v>
      </c>
      <c r="Z30" s="130">
        <v>0</v>
      </c>
      <c r="AA30" s="312">
        <f t="shared" si="10"/>
        <v>0</v>
      </c>
      <c r="AB30" s="130">
        <v>0</v>
      </c>
      <c r="AC30" s="130">
        <v>0</v>
      </c>
      <c r="AD30" s="312">
        <f t="shared" si="11"/>
        <v>0</v>
      </c>
      <c r="AE30" s="130">
        <v>0</v>
      </c>
      <c r="AF30" s="130">
        <v>0</v>
      </c>
      <c r="AG30" s="312">
        <f t="shared" si="12"/>
        <v>0</v>
      </c>
      <c r="AH30" s="130">
        <v>0</v>
      </c>
      <c r="AI30" s="130">
        <v>0</v>
      </c>
      <c r="AJ30" s="312">
        <f t="shared" si="13"/>
        <v>0</v>
      </c>
      <c r="AK30" s="130">
        <v>0</v>
      </c>
      <c r="AL30" s="130">
        <v>0</v>
      </c>
      <c r="AM30" s="312">
        <f t="shared" si="14"/>
        <v>2</v>
      </c>
      <c r="AN30" s="130">
        <v>0</v>
      </c>
      <c r="AO30" s="130">
        <v>2</v>
      </c>
      <c r="AP30" s="130">
        <f t="shared" si="15"/>
        <v>14</v>
      </c>
      <c r="AQ30" s="130">
        <v>2</v>
      </c>
      <c r="AR30" s="186">
        <v>12</v>
      </c>
      <c r="AS30" s="157" t="s">
        <v>36</v>
      </c>
      <c r="AT30" s="118"/>
    </row>
    <row r="31" spans="1:46" ht="18.75" customHeight="1">
      <c r="A31" s="154"/>
      <c r="B31" s="157" t="s">
        <v>59</v>
      </c>
      <c r="C31" s="311">
        <f t="shared" si="1"/>
        <v>48</v>
      </c>
      <c r="D31" s="312">
        <f t="shared" si="2"/>
        <v>12</v>
      </c>
      <c r="E31" s="312">
        <f t="shared" si="2"/>
        <v>36</v>
      </c>
      <c r="F31" s="312">
        <f t="shared" si="3"/>
        <v>6</v>
      </c>
      <c r="G31" s="130">
        <v>2</v>
      </c>
      <c r="H31" s="130">
        <v>4</v>
      </c>
      <c r="I31" s="312">
        <f t="shared" si="4"/>
        <v>6</v>
      </c>
      <c r="J31" s="130">
        <v>2</v>
      </c>
      <c r="K31" s="130">
        <v>4</v>
      </c>
      <c r="L31" s="312">
        <f t="shared" si="5"/>
        <v>0</v>
      </c>
      <c r="M31" s="130">
        <v>0</v>
      </c>
      <c r="N31" s="130">
        <v>0</v>
      </c>
      <c r="O31" s="312">
        <f t="shared" si="6"/>
        <v>2</v>
      </c>
      <c r="P31" s="130">
        <v>1</v>
      </c>
      <c r="Q31" s="130">
        <v>1</v>
      </c>
      <c r="R31" s="312">
        <f t="shared" si="7"/>
        <v>0</v>
      </c>
      <c r="S31" s="130">
        <v>0</v>
      </c>
      <c r="T31" s="130">
        <v>0</v>
      </c>
      <c r="U31" s="312">
        <f t="shared" si="8"/>
        <v>34</v>
      </c>
      <c r="V31" s="130">
        <v>7</v>
      </c>
      <c r="W31" s="130">
        <v>27</v>
      </c>
      <c r="X31" s="312">
        <f t="shared" si="9"/>
        <v>0</v>
      </c>
      <c r="Y31" s="130">
        <v>0</v>
      </c>
      <c r="Z31" s="130">
        <v>0</v>
      </c>
      <c r="AA31" s="312">
        <f t="shared" si="10"/>
        <v>0</v>
      </c>
      <c r="AB31" s="130">
        <v>0</v>
      </c>
      <c r="AC31" s="130">
        <v>0</v>
      </c>
      <c r="AD31" s="312">
        <f t="shared" si="11"/>
        <v>0</v>
      </c>
      <c r="AE31" s="130">
        <v>0</v>
      </c>
      <c r="AF31" s="130">
        <v>0</v>
      </c>
      <c r="AG31" s="312">
        <f t="shared" si="12"/>
        <v>0</v>
      </c>
      <c r="AH31" s="130">
        <v>0</v>
      </c>
      <c r="AI31" s="130">
        <v>0</v>
      </c>
      <c r="AJ31" s="312">
        <f t="shared" si="13"/>
        <v>0</v>
      </c>
      <c r="AK31" s="130">
        <v>0</v>
      </c>
      <c r="AL31" s="130">
        <v>0</v>
      </c>
      <c r="AM31" s="312">
        <f t="shared" si="14"/>
        <v>0</v>
      </c>
      <c r="AN31" s="130">
        <v>0</v>
      </c>
      <c r="AO31" s="130">
        <v>0</v>
      </c>
      <c r="AP31" s="130">
        <f t="shared" si="15"/>
        <v>27</v>
      </c>
      <c r="AQ31" s="130">
        <v>0</v>
      </c>
      <c r="AR31" s="186">
        <v>27</v>
      </c>
      <c r="AS31" s="157" t="s">
        <v>59</v>
      </c>
      <c r="AT31" s="118"/>
    </row>
    <row r="32" spans="1:46" ht="18.75" customHeight="1">
      <c r="A32" s="154"/>
      <c r="B32" s="157" t="s">
        <v>60</v>
      </c>
      <c r="C32" s="311">
        <f t="shared" si="1"/>
        <v>108</v>
      </c>
      <c r="D32" s="312">
        <f t="shared" si="2"/>
        <v>11</v>
      </c>
      <c r="E32" s="312">
        <f t="shared" si="2"/>
        <v>97</v>
      </c>
      <c r="F32" s="312">
        <f t="shared" si="3"/>
        <v>4</v>
      </c>
      <c r="G32" s="130">
        <v>0</v>
      </c>
      <c r="H32" s="130">
        <v>4</v>
      </c>
      <c r="I32" s="312">
        <f t="shared" si="4"/>
        <v>0</v>
      </c>
      <c r="J32" s="130">
        <v>0</v>
      </c>
      <c r="K32" s="130">
        <v>0</v>
      </c>
      <c r="L32" s="312">
        <f t="shared" si="5"/>
        <v>0</v>
      </c>
      <c r="M32" s="130">
        <v>0</v>
      </c>
      <c r="N32" s="130">
        <v>0</v>
      </c>
      <c r="O32" s="312">
        <f t="shared" si="6"/>
        <v>14</v>
      </c>
      <c r="P32" s="130">
        <v>1</v>
      </c>
      <c r="Q32" s="130">
        <v>13</v>
      </c>
      <c r="R32" s="312">
        <f t="shared" si="7"/>
        <v>0</v>
      </c>
      <c r="S32" s="130">
        <v>0</v>
      </c>
      <c r="T32" s="130">
        <v>0</v>
      </c>
      <c r="U32" s="312">
        <f t="shared" si="8"/>
        <v>62</v>
      </c>
      <c r="V32" s="130">
        <v>10</v>
      </c>
      <c r="W32" s="130">
        <v>52</v>
      </c>
      <c r="X32" s="312">
        <f t="shared" si="9"/>
        <v>0</v>
      </c>
      <c r="Y32" s="130">
        <v>0</v>
      </c>
      <c r="Z32" s="130">
        <v>0</v>
      </c>
      <c r="AA32" s="312">
        <f t="shared" si="10"/>
        <v>1</v>
      </c>
      <c r="AB32" s="130">
        <v>0</v>
      </c>
      <c r="AC32" s="130">
        <v>1</v>
      </c>
      <c r="AD32" s="312">
        <f t="shared" si="11"/>
        <v>0</v>
      </c>
      <c r="AE32" s="130">
        <v>0</v>
      </c>
      <c r="AF32" s="130">
        <v>0</v>
      </c>
      <c r="AG32" s="312">
        <f t="shared" si="12"/>
        <v>0</v>
      </c>
      <c r="AH32" s="130">
        <v>0</v>
      </c>
      <c r="AI32" s="130">
        <v>0</v>
      </c>
      <c r="AJ32" s="312">
        <f t="shared" si="13"/>
        <v>27</v>
      </c>
      <c r="AK32" s="130">
        <v>0</v>
      </c>
      <c r="AL32" s="130">
        <v>27</v>
      </c>
      <c r="AM32" s="312">
        <f t="shared" si="14"/>
        <v>52</v>
      </c>
      <c r="AN32" s="130">
        <v>1</v>
      </c>
      <c r="AO32" s="130">
        <v>51</v>
      </c>
      <c r="AP32" s="130">
        <f t="shared" si="15"/>
        <v>15</v>
      </c>
      <c r="AQ32" s="130">
        <v>0</v>
      </c>
      <c r="AR32" s="186">
        <v>15</v>
      </c>
      <c r="AS32" s="157" t="s">
        <v>60</v>
      </c>
      <c r="AT32" s="118"/>
    </row>
    <row r="33" spans="1:46" ht="18.75" customHeight="1">
      <c r="A33" s="154"/>
      <c r="B33" s="157" t="s">
        <v>67</v>
      </c>
      <c r="C33" s="311">
        <f t="shared" si="1"/>
        <v>28</v>
      </c>
      <c r="D33" s="312">
        <f t="shared" si="2"/>
        <v>3</v>
      </c>
      <c r="E33" s="312">
        <f t="shared" si="2"/>
        <v>25</v>
      </c>
      <c r="F33" s="312">
        <f t="shared" si="3"/>
        <v>3</v>
      </c>
      <c r="G33" s="130">
        <v>2</v>
      </c>
      <c r="H33" s="130">
        <v>1</v>
      </c>
      <c r="I33" s="312">
        <f t="shared" si="4"/>
        <v>0</v>
      </c>
      <c r="J33" s="130">
        <v>0</v>
      </c>
      <c r="K33" s="130">
        <v>0</v>
      </c>
      <c r="L33" s="312">
        <f t="shared" si="5"/>
        <v>1</v>
      </c>
      <c r="M33" s="130">
        <v>0</v>
      </c>
      <c r="N33" s="130">
        <v>1</v>
      </c>
      <c r="O33" s="312">
        <f t="shared" si="6"/>
        <v>2</v>
      </c>
      <c r="P33" s="130">
        <v>0</v>
      </c>
      <c r="Q33" s="130">
        <v>2</v>
      </c>
      <c r="R33" s="312">
        <f t="shared" si="7"/>
        <v>2</v>
      </c>
      <c r="S33" s="130">
        <v>0</v>
      </c>
      <c r="T33" s="130">
        <v>2</v>
      </c>
      <c r="U33" s="312">
        <f t="shared" si="8"/>
        <v>20</v>
      </c>
      <c r="V33" s="130">
        <v>1</v>
      </c>
      <c r="W33" s="130">
        <v>19</v>
      </c>
      <c r="X33" s="312">
        <f t="shared" si="9"/>
        <v>0</v>
      </c>
      <c r="Y33" s="130">
        <v>0</v>
      </c>
      <c r="Z33" s="130">
        <v>0</v>
      </c>
      <c r="AA33" s="312">
        <f t="shared" si="10"/>
        <v>0</v>
      </c>
      <c r="AB33" s="130">
        <v>0</v>
      </c>
      <c r="AC33" s="130">
        <v>0</v>
      </c>
      <c r="AD33" s="312">
        <f t="shared" si="11"/>
        <v>0</v>
      </c>
      <c r="AE33" s="130">
        <v>0</v>
      </c>
      <c r="AF33" s="130">
        <v>0</v>
      </c>
      <c r="AG33" s="312">
        <f t="shared" si="12"/>
        <v>0</v>
      </c>
      <c r="AH33" s="130">
        <v>0</v>
      </c>
      <c r="AI33" s="130">
        <v>0</v>
      </c>
      <c r="AJ33" s="312">
        <f t="shared" si="13"/>
        <v>0</v>
      </c>
      <c r="AK33" s="130">
        <v>0</v>
      </c>
      <c r="AL33" s="130">
        <v>0</v>
      </c>
      <c r="AM33" s="312">
        <f t="shared" si="14"/>
        <v>0</v>
      </c>
      <c r="AN33" s="130">
        <v>0</v>
      </c>
      <c r="AO33" s="130">
        <v>0</v>
      </c>
      <c r="AP33" s="130">
        <f t="shared" si="15"/>
        <v>2</v>
      </c>
      <c r="AQ33" s="130">
        <v>0</v>
      </c>
      <c r="AR33" s="186">
        <v>2</v>
      </c>
      <c r="AS33" s="157" t="s">
        <v>67</v>
      </c>
      <c r="AT33" s="118"/>
    </row>
    <row r="34" spans="1:46" ht="18.75" customHeight="1">
      <c r="A34" s="154"/>
      <c r="B34" s="157" t="s">
        <v>109</v>
      </c>
      <c r="C34" s="311">
        <f t="shared" si="1"/>
        <v>136</v>
      </c>
      <c r="D34" s="312">
        <f t="shared" si="2"/>
        <v>9</v>
      </c>
      <c r="E34" s="312">
        <f t="shared" si="2"/>
        <v>127</v>
      </c>
      <c r="F34" s="312">
        <f t="shared" si="3"/>
        <v>11</v>
      </c>
      <c r="G34" s="130">
        <v>3</v>
      </c>
      <c r="H34" s="130">
        <v>8</v>
      </c>
      <c r="I34" s="312">
        <f t="shared" si="4"/>
        <v>9</v>
      </c>
      <c r="J34" s="130">
        <v>0</v>
      </c>
      <c r="K34" s="130">
        <v>9</v>
      </c>
      <c r="L34" s="312">
        <f t="shared" si="5"/>
        <v>4</v>
      </c>
      <c r="M34" s="130">
        <v>0</v>
      </c>
      <c r="N34" s="130">
        <v>4</v>
      </c>
      <c r="O34" s="312">
        <f t="shared" si="6"/>
        <v>10</v>
      </c>
      <c r="P34" s="130">
        <v>0</v>
      </c>
      <c r="Q34" s="130">
        <v>10</v>
      </c>
      <c r="R34" s="312">
        <f t="shared" si="7"/>
        <v>2</v>
      </c>
      <c r="S34" s="130">
        <v>0</v>
      </c>
      <c r="T34" s="130">
        <v>2</v>
      </c>
      <c r="U34" s="312">
        <f t="shared" si="8"/>
        <v>98</v>
      </c>
      <c r="V34" s="130">
        <v>6</v>
      </c>
      <c r="W34" s="130">
        <v>92</v>
      </c>
      <c r="X34" s="312">
        <f t="shared" si="9"/>
        <v>0</v>
      </c>
      <c r="Y34" s="130">
        <v>0</v>
      </c>
      <c r="Z34" s="130">
        <v>0</v>
      </c>
      <c r="AA34" s="312">
        <f t="shared" si="10"/>
        <v>1</v>
      </c>
      <c r="AB34" s="130">
        <v>0</v>
      </c>
      <c r="AC34" s="130">
        <v>1</v>
      </c>
      <c r="AD34" s="312">
        <f t="shared" si="11"/>
        <v>0</v>
      </c>
      <c r="AE34" s="130">
        <v>0</v>
      </c>
      <c r="AF34" s="130">
        <v>0</v>
      </c>
      <c r="AG34" s="312">
        <f t="shared" si="12"/>
        <v>1</v>
      </c>
      <c r="AH34" s="130">
        <v>0</v>
      </c>
      <c r="AI34" s="130">
        <v>1</v>
      </c>
      <c r="AJ34" s="312">
        <f t="shared" si="13"/>
        <v>0</v>
      </c>
      <c r="AK34" s="130">
        <v>0</v>
      </c>
      <c r="AL34" s="130">
        <v>0</v>
      </c>
      <c r="AM34" s="312">
        <f t="shared" si="14"/>
        <v>4</v>
      </c>
      <c r="AN34" s="130">
        <v>0</v>
      </c>
      <c r="AO34" s="130">
        <v>4</v>
      </c>
      <c r="AP34" s="130">
        <f t="shared" si="15"/>
        <v>9</v>
      </c>
      <c r="AQ34" s="130">
        <v>2</v>
      </c>
      <c r="AR34" s="186">
        <v>7</v>
      </c>
      <c r="AS34" s="157" t="s">
        <v>109</v>
      </c>
      <c r="AT34" s="118"/>
    </row>
    <row r="35" spans="1:46" ht="18.75" customHeight="1">
      <c r="A35" s="154"/>
      <c r="B35" s="156" t="s">
        <v>153</v>
      </c>
      <c r="C35" s="311">
        <f>D35+E35</f>
        <v>47</v>
      </c>
      <c r="D35" s="312">
        <f>SUM(G35,J35,M35,P35,S35,V35,Y35,AB35,AE35,AH35,AK35)</f>
        <v>2</v>
      </c>
      <c r="E35" s="312">
        <f>SUM(H35,K35,N35,Q35,T35,W35,Z35,AC35,AF35,AI35,AL35)</f>
        <v>45</v>
      </c>
      <c r="F35" s="312">
        <f>G35+H35</f>
        <v>3</v>
      </c>
      <c r="G35" s="130">
        <v>1</v>
      </c>
      <c r="H35" s="130">
        <v>2</v>
      </c>
      <c r="I35" s="312">
        <f>J35+K35</f>
        <v>2</v>
      </c>
      <c r="J35" s="130">
        <v>1</v>
      </c>
      <c r="K35" s="130">
        <v>1</v>
      </c>
      <c r="L35" s="312">
        <f>M35+N35</f>
        <v>1</v>
      </c>
      <c r="M35" s="130">
        <v>0</v>
      </c>
      <c r="N35" s="130">
        <v>1</v>
      </c>
      <c r="O35" s="312">
        <f>P35+Q35</f>
        <v>1</v>
      </c>
      <c r="P35" s="130">
        <v>0</v>
      </c>
      <c r="Q35" s="130">
        <v>1</v>
      </c>
      <c r="R35" s="312">
        <f>S35+T35</f>
        <v>0</v>
      </c>
      <c r="S35" s="130">
        <v>0</v>
      </c>
      <c r="T35" s="130">
        <v>0</v>
      </c>
      <c r="U35" s="312">
        <f>V35+W35</f>
        <v>40</v>
      </c>
      <c r="V35" s="130">
        <v>0</v>
      </c>
      <c r="W35" s="130">
        <v>40</v>
      </c>
      <c r="X35" s="312">
        <f>Y35+Z35</f>
        <v>0</v>
      </c>
      <c r="Y35" s="130">
        <v>0</v>
      </c>
      <c r="Z35" s="130">
        <v>0</v>
      </c>
      <c r="AA35" s="312">
        <f>AB35+AC35</f>
        <v>0</v>
      </c>
      <c r="AB35" s="130">
        <v>0</v>
      </c>
      <c r="AC35" s="130">
        <v>0</v>
      </c>
      <c r="AD35" s="312">
        <f>AE35+AF35</f>
        <v>0</v>
      </c>
      <c r="AE35" s="130">
        <v>0</v>
      </c>
      <c r="AF35" s="130">
        <v>0</v>
      </c>
      <c r="AG35" s="312">
        <f>AH35+AI35</f>
        <v>0</v>
      </c>
      <c r="AH35" s="130">
        <v>0</v>
      </c>
      <c r="AI35" s="130">
        <v>0</v>
      </c>
      <c r="AJ35" s="312">
        <f>AK35+AL35</f>
        <v>0</v>
      </c>
      <c r="AK35" s="130">
        <v>0</v>
      </c>
      <c r="AL35" s="130">
        <v>0</v>
      </c>
      <c r="AM35" s="312">
        <f>AN35+AO35</f>
        <v>1</v>
      </c>
      <c r="AN35" s="130">
        <v>0</v>
      </c>
      <c r="AO35" s="130">
        <v>1</v>
      </c>
      <c r="AP35" s="130">
        <f>AQ35+AR35</f>
        <v>3</v>
      </c>
      <c r="AQ35" s="130">
        <v>1</v>
      </c>
      <c r="AR35" s="186">
        <v>2</v>
      </c>
      <c r="AS35" s="157" t="s">
        <v>153</v>
      </c>
      <c r="AT35" s="118"/>
    </row>
    <row r="36" spans="1:46" s="81" customFormat="1" ht="21" customHeight="1">
      <c r="A36" s="434" t="s">
        <v>114</v>
      </c>
      <c r="B36" s="435"/>
      <c r="C36" s="304">
        <f t="shared" si="1"/>
        <v>12</v>
      </c>
      <c r="D36" s="305">
        <f t="shared" si="2"/>
        <v>1</v>
      </c>
      <c r="E36" s="305">
        <f t="shared" si="2"/>
        <v>11</v>
      </c>
      <c r="F36" s="305">
        <f t="shared" si="3"/>
        <v>2</v>
      </c>
      <c r="G36" s="305">
        <f t="shared" ref="G36:AR36" si="17">SUM(G37:G38)</f>
        <v>0</v>
      </c>
      <c r="H36" s="305">
        <f t="shared" si="17"/>
        <v>2</v>
      </c>
      <c r="I36" s="305">
        <f t="shared" si="4"/>
        <v>0</v>
      </c>
      <c r="J36" s="305">
        <f t="shared" si="17"/>
        <v>0</v>
      </c>
      <c r="K36" s="305">
        <f t="shared" si="17"/>
        <v>0</v>
      </c>
      <c r="L36" s="305">
        <f t="shared" si="5"/>
        <v>0</v>
      </c>
      <c r="M36" s="305">
        <f t="shared" si="17"/>
        <v>0</v>
      </c>
      <c r="N36" s="305">
        <f t="shared" si="17"/>
        <v>0</v>
      </c>
      <c r="O36" s="305">
        <f t="shared" si="6"/>
        <v>0</v>
      </c>
      <c r="P36" s="305">
        <f t="shared" si="17"/>
        <v>0</v>
      </c>
      <c r="Q36" s="305">
        <f t="shared" si="17"/>
        <v>0</v>
      </c>
      <c r="R36" s="305">
        <f t="shared" si="7"/>
        <v>0</v>
      </c>
      <c r="S36" s="305">
        <f t="shared" si="17"/>
        <v>0</v>
      </c>
      <c r="T36" s="305">
        <f t="shared" si="17"/>
        <v>0</v>
      </c>
      <c r="U36" s="305">
        <f t="shared" si="8"/>
        <v>10</v>
      </c>
      <c r="V36" s="305">
        <f t="shared" si="17"/>
        <v>1</v>
      </c>
      <c r="W36" s="305">
        <f t="shared" si="17"/>
        <v>9</v>
      </c>
      <c r="X36" s="305">
        <f t="shared" si="9"/>
        <v>0</v>
      </c>
      <c r="Y36" s="305">
        <f t="shared" si="17"/>
        <v>0</v>
      </c>
      <c r="Z36" s="305">
        <f t="shared" si="17"/>
        <v>0</v>
      </c>
      <c r="AA36" s="305">
        <f t="shared" si="10"/>
        <v>0</v>
      </c>
      <c r="AB36" s="305">
        <f t="shared" si="17"/>
        <v>0</v>
      </c>
      <c r="AC36" s="305">
        <f t="shared" si="17"/>
        <v>0</v>
      </c>
      <c r="AD36" s="305">
        <f t="shared" si="11"/>
        <v>0</v>
      </c>
      <c r="AE36" s="305">
        <f t="shared" si="17"/>
        <v>0</v>
      </c>
      <c r="AF36" s="305">
        <f t="shared" si="17"/>
        <v>0</v>
      </c>
      <c r="AG36" s="305">
        <f t="shared" si="12"/>
        <v>0</v>
      </c>
      <c r="AH36" s="305">
        <f t="shared" si="17"/>
        <v>0</v>
      </c>
      <c r="AI36" s="305">
        <f t="shared" si="17"/>
        <v>0</v>
      </c>
      <c r="AJ36" s="305">
        <f t="shared" si="13"/>
        <v>0</v>
      </c>
      <c r="AK36" s="305">
        <f t="shared" si="17"/>
        <v>0</v>
      </c>
      <c r="AL36" s="305">
        <f t="shared" si="17"/>
        <v>0</v>
      </c>
      <c r="AM36" s="305">
        <f t="shared" si="14"/>
        <v>0</v>
      </c>
      <c r="AN36" s="305">
        <f t="shared" si="17"/>
        <v>0</v>
      </c>
      <c r="AO36" s="305">
        <f t="shared" si="17"/>
        <v>0</v>
      </c>
      <c r="AP36" s="313">
        <f t="shared" si="15"/>
        <v>8</v>
      </c>
      <c r="AQ36" s="305">
        <f t="shared" si="17"/>
        <v>0</v>
      </c>
      <c r="AR36" s="306">
        <f t="shared" si="17"/>
        <v>8</v>
      </c>
      <c r="AS36" s="384" t="s">
        <v>114</v>
      </c>
      <c r="AT36" s="384"/>
    </row>
    <row r="37" spans="1:46" ht="18.75" customHeight="1">
      <c r="A37" s="154"/>
      <c r="B37" s="156" t="s">
        <v>37</v>
      </c>
      <c r="C37" s="311">
        <f t="shared" si="1"/>
        <v>12</v>
      </c>
      <c r="D37" s="312">
        <f t="shared" si="2"/>
        <v>1</v>
      </c>
      <c r="E37" s="312">
        <f t="shared" si="2"/>
        <v>11</v>
      </c>
      <c r="F37" s="312">
        <f t="shared" si="3"/>
        <v>2</v>
      </c>
      <c r="G37" s="130">
        <v>0</v>
      </c>
      <c r="H37" s="130">
        <v>2</v>
      </c>
      <c r="I37" s="312">
        <f t="shared" si="4"/>
        <v>0</v>
      </c>
      <c r="J37" s="130">
        <v>0</v>
      </c>
      <c r="K37" s="130">
        <v>0</v>
      </c>
      <c r="L37" s="312">
        <f t="shared" si="5"/>
        <v>0</v>
      </c>
      <c r="M37" s="130">
        <v>0</v>
      </c>
      <c r="N37" s="130">
        <v>0</v>
      </c>
      <c r="O37" s="312">
        <f t="shared" si="6"/>
        <v>0</v>
      </c>
      <c r="P37" s="130">
        <v>0</v>
      </c>
      <c r="Q37" s="130">
        <v>0</v>
      </c>
      <c r="R37" s="312">
        <f t="shared" si="7"/>
        <v>0</v>
      </c>
      <c r="S37" s="130">
        <v>0</v>
      </c>
      <c r="T37" s="130">
        <v>0</v>
      </c>
      <c r="U37" s="312">
        <f t="shared" si="8"/>
        <v>10</v>
      </c>
      <c r="V37" s="130">
        <v>1</v>
      </c>
      <c r="W37" s="130">
        <v>9</v>
      </c>
      <c r="X37" s="312">
        <f t="shared" si="9"/>
        <v>0</v>
      </c>
      <c r="Y37" s="130">
        <v>0</v>
      </c>
      <c r="Z37" s="130">
        <v>0</v>
      </c>
      <c r="AA37" s="312">
        <f t="shared" si="10"/>
        <v>0</v>
      </c>
      <c r="AB37" s="130">
        <v>0</v>
      </c>
      <c r="AC37" s="130">
        <v>0</v>
      </c>
      <c r="AD37" s="312">
        <f t="shared" si="11"/>
        <v>0</v>
      </c>
      <c r="AE37" s="130">
        <v>0</v>
      </c>
      <c r="AF37" s="130">
        <v>0</v>
      </c>
      <c r="AG37" s="312">
        <f t="shared" si="12"/>
        <v>0</v>
      </c>
      <c r="AH37" s="130">
        <v>0</v>
      </c>
      <c r="AI37" s="130">
        <v>0</v>
      </c>
      <c r="AJ37" s="312">
        <f t="shared" si="13"/>
        <v>0</v>
      </c>
      <c r="AK37" s="130">
        <v>0</v>
      </c>
      <c r="AL37" s="130">
        <v>0</v>
      </c>
      <c r="AM37" s="312">
        <f t="shared" si="14"/>
        <v>0</v>
      </c>
      <c r="AN37" s="130">
        <v>0</v>
      </c>
      <c r="AO37" s="130">
        <v>0</v>
      </c>
      <c r="AP37" s="130">
        <f t="shared" si="15"/>
        <v>8</v>
      </c>
      <c r="AQ37" s="130">
        <v>0</v>
      </c>
      <c r="AR37" s="186">
        <v>8</v>
      </c>
      <c r="AS37" s="157" t="s">
        <v>37</v>
      </c>
      <c r="AT37" s="118"/>
    </row>
    <row r="38" spans="1:46" ht="18.75" customHeight="1">
      <c r="A38" s="154"/>
      <c r="B38" s="156" t="s">
        <v>8</v>
      </c>
      <c r="C38" s="311">
        <f t="shared" si="1"/>
        <v>0</v>
      </c>
      <c r="D38" s="312">
        <f t="shared" si="2"/>
        <v>0</v>
      </c>
      <c r="E38" s="312">
        <f t="shared" si="2"/>
        <v>0</v>
      </c>
      <c r="F38" s="312">
        <f t="shared" si="3"/>
        <v>0</v>
      </c>
      <c r="G38" s="130">
        <v>0</v>
      </c>
      <c r="H38" s="130">
        <v>0</v>
      </c>
      <c r="I38" s="312">
        <f t="shared" si="4"/>
        <v>0</v>
      </c>
      <c r="J38" s="130">
        <v>0</v>
      </c>
      <c r="K38" s="130">
        <v>0</v>
      </c>
      <c r="L38" s="312">
        <f t="shared" si="5"/>
        <v>0</v>
      </c>
      <c r="M38" s="130">
        <v>0</v>
      </c>
      <c r="N38" s="130">
        <v>0</v>
      </c>
      <c r="O38" s="312">
        <f t="shared" si="6"/>
        <v>0</v>
      </c>
      <c r="P38" s="130">
        <v>0</v>
      </c>
      <c r="Q38" s="130">
        <v>0</v>
      </c>
      <c r="R38" s="312">
        <f t="shared" si="7"/>
        <v>0</v>
      </c>
      <c r="S38" s="130">
        <v>0</v>
      </c>
      <c r="T38" s="130">
        <v>0</v>
      </c>
      <c r="U38" s="312">
        <f t="shared" si="8"/>
        <v>0</v>
      </c>
      <c r="V38" s="130">
        <v>0</v>
      </c>
      <c r="W38" s="130">
        <v>0</v>
      </c>
      <c r="X38" s="312">
        <f t="shared" si="9"/>
        <v>0</v>
      </c>
      <c r="Y38" s="130">
        <v>0</v>
      </c>
      <c r="Z38" s="130">
        <v>0</v>
      </c>
      <c r="AA38" s="312">
        <f t="shared" si="10"/>
        <v>0</v>
      </c>
      <c r="AB38" s="130">
        <v>0</v>
      </c>
      <c r="AC38" s="130">
        <v>0</v>
      </c>
      <c r="AD38" s="312">
        <f t="shared" si="11"/>
        <v>0</v>
      </c>
      <c r="AE38" s="130">
        <v>0</v>
      </c>
      <c r="AF38" s="130">
        <v>0</v>
      </c>
      <c r="AG38" s="312">
        <f t="shared" si="12"/>
        <v>0</v>
      </c>
      <c r="AH38" s="130">
        <v>0</v>
      </c>
      <c r="AI38" s="130">
        <v>0</v>
      </c>
      <c r="AJ38" s="312">
        <f t="shared" si="13"/>
        <v>0</v>
      </c>
      <c r="AK38" s="130">
        <v>0</v>
      </c>
      <c r="AL38" s="130">
        <v>0</v>
      </c>
      <c r="AM38" s="312">
        <f t="shared" si="14"/>
        <v>0</v>
      </c>
      <c r="AN38" s="130">
        <v>0</v>
      </c>
      <c r="AO38" s="130">
        <v>0</v>
      </c>
      <c r="AP38" s="130">
        <f t="shared" si="15"/>
        <v>0</v>
      </c>
      <c r="AQ38" s="130">
        <v>0</v>
      </c>
      <c r="AR38" s="186">
        <v>0</v>
      </c>
      <c r="AS38" s="157" t="s">
        <v>8</v>
      </c>
      <c r="AT38" s="118"/>
    </row>
    <row r="39" spans="1:46" s="81" customFormat="1" ht="21" customHeight="1">
      <c r="A39" s="430" t="s">
        <v>115</v>
      </c>
      <c r="B39" s="432"/>
      <c r="C39" s="304">
        <f t="shared" si="1"/>
        <v>43</v>
      </c>
      <c r="D39" s="305">
        <f t="shared" si="2"/>
        <v>3</v>
      </c>
      <c r="E39" s="305">
        <f t="shared" si="2"/>
        <v>40</v>
      </c>
      <c r="F39" s="305">
        <f t="shared" si="3"/>
        <v>7</v>
      </c>
      <c r="G39" s="305">
        <f t="shared" ref="G39:AR39" si="18">SUM(G40:G43)</f>
        <v>3</v>
      </c>
      <c r="H39" s="305">
        <f t="shared" si="18"/>
        <v>4</v>
      </c>
      <c r="I39" s="305">
        <f t="shared" si="4"/>
        <v>0</v>
      </c>
      <c r="J39" s="305">
        <f t="shared" si="18"/>
        <v>0</v>
      </c>
      <c r="K39" s="305">
        <f t="shared" si="18"/>
        <v>0</v>
      </c>
      <c r="L39" s="305">
        <f t="shared" si="5"/>
        <v>3</v>
      </c>
      <c r="M39" s="305">
        <f t="shared" si="18"/>
        <v>0</v>
      </c>
      <c r="N39" s="305">
        <f t="shared" si="18"/>
        <v>3</v>
      </c>
      <c r="O39" s="305">
        <f t="shared" si="6"/>
        <v>3</v>
      </c>
      <c r="P39" s="305">
        <f t="shared" si="18"/>
        <v>0</v>
      </c>
      <c r="Q39" s="305">
        <f t="shared" si="18"/>
        <v>3</v>
      </c>
      <c r="R39" s="305">
        <f t="shared" si="7"/>
        <v>0</v>
      </c>
      <c r="S39" s="305">
        <f t="shared" si="18"/>
        <v>0</v>
      </c>
      <c r="T39" s="305">
        <f t="shared" si="18"/>
        <v>0</v>
      </c>
      <c r="U39" s="305">
        <f t="shared" si="8"/>
        <v>30</v>
      </c>
      <c r="V39" s="305">
        <f t="shared" si="18"/>
        <v>0</v>
      </c>
      <c r="W39" s="305">
        <f t="shared" si="18"/>
        <v>30</v>
      </c>
      <c r="X39" s="305">
        <f t="shared" si="9"/>
        <v>0</v>
      </c>
      <c r="Y39" s="305">
        <f t="shared" si="18"/>
        <v>0</v>
      </c>
      <c r="Z39" s="305">
        <f t="shared" si="18"/>
        <v>0</v>
      </c>
      <c r="AA39" s="305">
        <f t="shared" si="10"/>
        <v>0</v>
      </c>
      <c r="AB39" s="305">
        <f t="shared" si="18"/>
        <v>0</v>
      </c>
      <c r="AC39" s="305">
        <f t="shared" si="18"/>
        <v>0</v>
      </c>
      <c r="AD39" s="305">
        <f t="shared" si="11"/>
        <v>0</v>
      </c>
      <c r="AE39" s="305">
        <f t="shared" si="18"/>
        <v>0</v>
      </c>
      <c r="AF39" s="305">
        <f t="shared" si="18"/>
        <v>0</v>
      </c>
      <c r="AG39" s="305">
        <f t="shared" si="12"/>
        <v>0</v>
      </c>
      <c r="AH39" s="305">
        <f t="shared" si="18"/>
        <v>0</v>
      </c>
      <c r="AI39" s="305">
        <f t="shared" si="18"/>
        <v>0</v>
      </c>
      <c r="AJ39" s="305">
        <f t="shared" si="13"/>
        <v>0</v>
      </c>
      <c r="AK39" s="305">
        <f t="shared" si="18"/>
        <v>0</v>
      </c>
      <c r="AL39" s="305">
        <f t="shared" si="18"/>
        <v>0</v>
      </c>
      <c r="AM39" s="305">
        <f t="shared" si="14"/>
        <v>0</v>
      </c>
      <c r="AN39" s="305">
        <f t="shared" si="18"/>
        <v>0</v>
      </c>
      <c r="AO39" s="305">
        <f t="shared" si="18"/>
        <v>0</v>
      </c>
      <c r="AP39" s="313">
        <f t="shared" si="15"/>
        <v>3</v>
      </c>
      <c r="AQ39" s="305">
        <f t="shared" si="18"/>
        <v>0</v>
      </c>
      <c r="AR39" s="306">
        <f t="shared" si="18"/>
        <v>3</v>
      </c>
      <c r="AS39" s="384" t="s">
        <v>115</v>
      </c>
      <c r="AT39" s="384"/>
    </row>
    <row r="40" spans="1:46" ht="18.75" customHeight="1">
      <c r="A40" s="154"/>
      <c r="B40" s="156" t="s">
        <v>72</v>
      </c>
      <c r="C40" s="311">
        <f t="shared" si="1"/>
        <v>6</v>
      </c>
      <c r="D40" s="312">
        <f t="shared" si="2"/>
        <v>0</v>
      </c>
      <c r="E40" s="312">
        <f t="shared" si="2"/>
        <v>6</v>
      </c>
      <c r="F40" s="312">
        <f t="shared" si="3"/>
        <v>1</v>
      </c>
      <c r="G40" s="130">
        <v>0</v>
      </c>
      <c r="H40" s="130">
        <v>1</v>
      </c>
      <c r="I40" s="312">
        <f t="shared" si="4"/>
        <v>0</v>
      </c>
      <c r="J40" s="130">
        <v>0</v>
      </c>
      <c r="K40" s="130">
        <v>0</v>
      </c>
      <c r="L40" s="312">
        <f t="shared" si="5"/>
        <v>0</v>
      </c>
      <c r="M40" s="130">
        <v>0</v>
      </c>
      <c r="N40" s="130">
        <v>0</v>
      </c>
      <c r="O40" s="312">
        <f t="shared" si="6"/>
        <v>1</v>
      </c>
      <c r="P40" s="130">
        <v>0</v>
      </c>
      <c r="Q40" s="130">
        <v>1</v>
      </c>
      <c r="R40" s="312">
        <f t="shared" si="7"/>
        <v>0</v>
      </c>
      <c r="S40" s="130">
        <v>0</v>
      </c>
      <c r="T40" s="130">
        <v>0</v>
      </c>
      <c r="U40" s="312">
        <f t="shared" si="8"/>
        <v>4</v>
      </c>
      <c r="V40" s="130">
        <v>0</v>
      </c>
      <c r="W40" s="130">
        <v>4</v>
      </c>
      <c r="X40" s="312">
        <f t="shared" si="9"/>
        <v>0</v>
      </c>
      <c r="Y40" s="130">
        <v>0</v>
      </c>
      <c r="Z40" s="130">
        <v>0</v>
      </c>
      <c r="AA40" s="312">
        <f t="shared" si="10"/>
        <v>0</v>
      </c>
      <c r="AB40" s="130">
        <v>0</v>
      </c>
      <c r="AC40" s="130">
        <v>0</v>
      </c>
      <c r="AD40" s="312">
        <f t="shared" si="11"/>
        <v>0</v>
      </c>
      <c r="AE40" s="130">
        <v>0</v>
      </c>
      <c r="AF40" s="130">
        <v>0</v>
      </c>
      <c r="AG40" s="312">
        <f t="shared" si="12"/>
        <v>0</v>
      </c>
      <c r="AH40" s="130">
        <v>0</v>
      </c>
      <c r="AI40" s="130">
        <v>0</v>
      </c>
      <c r="AJ40" s="312">
        <f t="shared" si="13"/>
        <v>0</v>
      </c>
      <c r="AK40" s="130">
        <v>0</v>
      </c>
      <c r="AL40" s="130">
        <v>0</v>
      </c>
      <c r="AM40" s="312">
        <f t="shared" si="14"/>
        <v>0</v>
      </c>
      <c r="AN40" s="130">
        <v>0</v>
      </c>
      <c r="AO40" s="130">
        <v>0</v>
      </c>
      <c r="AP40" s="130">
        <f t="shared" si="15"/>
        <v>2</v>
      </c>
      <c r="AQ40" s="130">
        <v>0</v>
      </c>
      <c r="AR40" s="186">
        <v>2</v>
      </c>
      <c r="AS40" s="157" t="s">
        <v>72</v>
      </c>
      <c r="AT40" s="118"/>
    </row>
    <row r="41" spans="1:46" ht="18.75" customHeight="1">
      <c r="A41" s="154"/>
      <c r="B41" s="156" t="s">
        <v>70</v>
      </c>
      <c r="C41" s="311">
        <f t="shared" si="1"/>
        <v>5</v>
      </c>
      <c r="D41" s="312">
        <f t="shared" si="2"/>
        <v>0</v>
      </c>
      <c r="E41" s="312">
        <f t="shared" si="2"/>
        <v>5</v>
      </c>
      <c r="F41" s="312">
        <f t="shared" si="3"/>
        <v>1</v>
      </c>
      <c r="G41" s="130">
        <v>0</v>
      </c>
      <c r="H41" s="130">
        <v>1</v>
      </c>
      <c r="I41" s="312">
        <f t="shared" si="4"/>
        <v>0</v>
      </c>
      <c r="J41" s="130">
        <v>0</v>
      </c>
      <c r="K41" s="130">
        <v>0</v>
      </c>
      <c r="L41" s="312">
        <f t="shared" si="5"/>
        <v>0</v>
      </c>
      <c r="M41" s="130">
        <v>0</v>
      </c>
      <c r="N41" s="130">
        <v>0</v>
      </c>
      <c r="O41" s="312">
        <f t="shared" si="6"/>
        <v>1</v>
      </c>
      <c r="P41" s="130">
        <v>0</v>
      </c>
      <c r="Q41" s="130">
        <v>1</v>
      </c>
      <c r="R41" s="312">
        <f t="shared" si="7"/>
        <v>0</v>
      </c>
      <c r="S41" s="130">
        <v>0</v>
      </c>
      <c r="T41" s="130">
        <v>0</v>
      </c>
      <c r="U41" s="312">
        <f t="shared" si="8"/>
        <v>3</v>
      </c>
      <c r="V41" s="130">
        <v>0</v>
      </c>
      <c r="W41" s="130">
        <v>3</v>
      </c>
      <c r="X41" s="312">
        <f t="shared" si="9"/>
        <v>0</v>
      </c>
      <c r="Y41" s="130">
        <v>0</v>
      </c>
      <c r="Z41" s="130">
        <v>0</v>
      </c>
      <c r="AA41" s="312">
        <f t="shared" si="10"/>
        <v>0</v>
      </c>
      <c r="AB41" s="130">
        <v>0</v>
      </c>
      <c r="AC41" s="130">
        <v>0</v>
      </c>
      <c r="AD41" s="312">
        <f t="shared" si="11"/>
        <v>0</v>
      </c>
      <c r="AE41" s="130">
        <v>0</v>
      </c>
      <c r="AF41" s="130">
        <v>0</v>
      </c>
      <c r="AG41" s="312">
        <f t="shared" si="12"/>
        <v>0</v>
      </c>
      <c r="AH41" s="130">
        <v>0</v>
      </c>
      <c r="AI41" s="130">
        <v>0</v>
      </c>
      <c r="AJ41" s="312">
        <f t="shared" si="13"/>
        <v>0</v>
      </c>
      <c r="AK41" s="130">
        <v>0</v>
      </c>
      <c r="AL41" s="130">
        <v>0</v>
      </c>
      <c r="AM41" s="312">
        <f t="shared" si="14"/>
        <v>0</v>
      </c>
      <c r="AN41" s="130">
        <v>0</v>
      </c>
      <c r="AO41" s="130">
        <v>0</v>
      </c>
      <c r="AP41" s="130">
        <f t="shared" si="15"/>
        <v>0</v>
      </c>
      <c r="AQ41" s="130">
        <v>0</v>
      </c>
      <c r="AR41" s="186">
        <v>0</v>
      </c>
      <c r="AS41" s="157" t="s">
        <v>70</v>
      </c>
      <c r="AT41" s="118"/>
    </row>
    <row r="42" spans="1:46" ht="18.75" customHeight="1">
      <c r="A42" s="154"/>
      <c r="B42" s="156" t="s">
        <v>61</v>
      </c>
      <c r="C42" s="311">
        <f t="shared" si="1"/>
        <v>31</v>
      </c>
      <c r="D42" s="312">
        <f t="shared" si="2"/>
        <v>3</v>
      </c>
      <c r="E42" s="312">
        <f t="shared" si="2"/>
        <v>28</v>
      </c>
      <c r="F42" s="312">
        <f t="shared" si="3"/>
        <v>4</v>
      </c>
      <c r="G42" s="130">
        <v>3</v>
      </c>
      <c r="H42" s="130">
        <v>1</v>
      </c>
      <c r="I42" s="312">
        <f t="shared" si="4"/>
        <v>0</v>
      </c>
      <c r="J42" s="130">
        <v>0</v>
      </c>
      <c r="K42" s="130">
        <v>0</v>
      </c>
      <c r="L42" s="312">
        <f t="shared" si="5"/>
        <v>3</v>
      </c>
      <c r="M42" s="130">
        <v>0</v>
      </c>
      <c r="N42" s="130">
        <v>3</v>
      </c>
      <c r="O42" s="312">
        <f t="shared" si="6"/>
        <v>1</v>
      </c>
      <c r="P42" s="130">
        <v>0</v>
      </c>
      <c r="Q42" s="130">
        <v>1</v>
      </c>
      <c r="R42" s="312">
        <f t="shared" si="7"/>
        <v>0</v>
      </c>
      <c r="S42" s="130">
        <v>0</v>
      </c>
      <c r="T42" s="130">
        <v>0</v>
      </c>
      <c r="U42" s="312">
        <f t="shared" si="8"/>
        <v>23</v>
      </c>
      <c r="V42" s="130">
        <v>0</v>
      </c>
      <c r="W42" s="130">
        <v>23</v>
      </c>
      <c r="X42" s="312">
        <f t="shared" si="9"/>
        <v>0</v>
      </c>
      <c r="Y42" s="130">
        <v>0</v>
      </c>
      <c r="Z42" s="130">
        <v>0</v>
      </c>
      <c r="AA42" s="312">
        <f t="shared" si="10"/>
        <v>0</v>
      </c>
      <c r="AB42" s="130">
        <v>0</v>
      </c>
      <c r="AC42" s="130">
        <v>0</v>
      </c>
      <c r="AD42" s="312">
        <f t="shared" si="11"/>
        <v>0</v>
      </c>
      <c r="AE42" s="130">
        <v>0</v>
      </c>
      <c r="AF42" s="130">
        <v>0</v>
      </c>
      <c r="AG42" s="312">
        <f t="shared" si="12"/>
        <v>0</v>
      </c>
      <c r="AH42" s="130">
        <v>0</v>
      </c>
      <c r="AI42" s="130">
        <v>0</v>
      </c>
      <c r="AJ42" s="312">
        <f t="shared" si="13"/>
        <v>0</v>
      </c>
      <c r="AK42" s="130">
        <v>0</v>
      </c>
      <c r="AL42" s="130">
        <v>0</v>
      </c>
      <c r="AM42" s="312">
        <f t="shared" si="14"/>
        <v>0</v>
      </c>
      <c r="AN42" s="130">
        <v>0</v>
      </c>
      <c r="AO42" s="130">
        <v>0</v>
      </c>
      <c r="AP42" s="130">
        <f t="shared" si="15"/>
        <v>1</v>
      </c>
      <c r="AQ42" s="130">
        <v>0</v>
      </c>
      <c r="AR42" s="186">
        <v>1</v>
      </c>
      <c r="AS42" s="157" t="s">
        <v>61</v>
      </c>
      <c r="AT42" s="118"/>
    </row>
    <row r="43" spans="1:46" ht="18.75" customHeight="1">
      <c r="A43" s="154"/>
      <c r="B43" s="156" t="s">
        <v>71</v>
      </c>
      <c r="C43" s="311">
        <f t="shared" si="1"/>
        <v>1</v>
      </c>
      <c r="D43" s="312">
        <f t="shared" si="2"/>
        <v>0</v>
      </c>
      <c r="E43" s="312">
        <f t="shared" si="2"/>
        <v>1</v>
      </c>
      <c r="F43" s="312">
        <f t="shared" si="3"/>
        <v>1</v>
      </c>
      <c r="G43" s="130">
        <v>0</v>
      </c>
      <c r="H43" s="130">
        <v>1</v>
      </c>
      <c r="I43" s="312">
        <f t="shared" si="4"/>
        <v>0</v>
      </c>
      <c r="J43" s="130">
        <v>0</v>
      </c>
      <c r="K43" s="130">
        <v>0</v>
      </c>
      <c r="L43" s="312">
        <f t="shared" si="5"/>
        <v>0</v>
      </c>
      <c r="M43" s="130">
        <v>0</v>
      </c>
      <c r="N43" s="130">
        <v>0</v>
      </c>
      <c r="O43" s="312">
        <f t="shared" si="6"/>
        <v>0</v>
      </c>
      <c r="P43" s="130">
        <v>0</v>
      </c>
      <c r="Q43" s="130">
        <v>0</v>
      </c>
      <c r="R43" s="312">
        <f t="shared" si="7"/>
        <v>0</v>
      </c>
      <c r="S43" s="130">
        <v>0</v>
      </c>
      <c r="T43" s="130">
        <v>0</v>
      </c>
      <c r="U43" s="312">
        <f t="shared" si="8"/>
        <v>0</v>
      </c>
      <c r="V43" s="130">
        <v>0</v>
      </c>
      <c r="W43" s="130">
        <v>0</v>
      </c>
      <c r="X43" s="312">
        <f t="shared" si="9"/>
        <v>0</v>
      </c>
      <c r="Y43" s="130">
        <v>0</v>
      </c>
      <c r="Z43" s="130">
        <v>0</v>
      </c>
      <c r="AA43" s="312">
        <f t="shared" si="10"/>
        <v>0</v>
      </c>
      <c r="AB43" s="130">
        <v>0</v>
      </c>
      <c r="AC43" s="130">
        <v>0</v>
      </c>
      <c r="AD43" s="312">
        <f t="shared" si="11"/>
        <v>0</v>
      </c>
      <c r="AE43" s="130">
        <v>0</v>
      </c>
      <c r="AF43" s="130">
        <v>0</v>
      </c>
      <c r="AG43" s="312">
        <f t="shared" si="12"/>
        <v>0</v>
      </c>
      <c r="AH43" s="130">
        <v>0</v>
      </c>
      <c r="AI43" s="130">
        <v>0</v>
      </c>
      <c r="AJ43" s="312">
        <f t="shared" si="13"/>
        <v>0</v>
      </c>
      <c r="AK43" s="130">
        <v>0</v>
      </c>
      <c r="AL43" s="130">
        <v>0</v>
      </c>
      <c r="AM43" s="312">
        <f t="shared" si="14"/>
        <v>0</v>
      </c>
      <c r="AN43" s="130">
        <v>0</v>
      </c>
      <c r="AO43" s="130">
        <v>0</v>
      </c>
      <c r="AP43" s="130">
        <f t="shared" si="15"/>
        <v>0</v>
      </c>
      <c r="AQ43" s="130">
        <v>0</v>
      </c>
      <c r="AR43" s="186">
        <v>0</v>
      </c>
      <c r="AS43" s="157" t="s">
        <v>71</v>
      </c>
      <c r="AT43" s="118"/>
    </row>
    <row r="44" spans="1:46" s="81" customFormat="1" ht="21" customHeight="1">
      <c r="A44" s="430" t="s">
        <v>116</v>
      </c>
      <c r="B44" s="432"/>
      <c r="C44" s="304">
        <f t="shared" si="1"/>
        <v>0</v>
      </c>
      <c r="D44" s="305">
        <f t="shared" si="2"/>
        <v>0</v>
      </c>
      <c r="E44" s="305">
        <f t="shared" si="2"/>
        <v>0</v>
      </c>
      <c r="F44" s="305">
        <f t="shared" si="3"/>
        <v>0</v>
      </c>
      <c r="G44" s="305">
        <f t="shared" ref="G44:AR44" si="19">G45</f>
        <v>0</v>
      </c>
      <c r="H44" s="305">
        <f t="shared" si="19"/>
        <v>0</v>
      </c>
      <c r="I44" s="305">
        <f t="shared" si="4"/>
        <v>0</v>
      </c>
      <c r="J44" s="305">
        <f t="shared" si="19"/>
        <v>0</v>
      </c>
      <c r="K44" s="305">
        <f t="shared" si="19"/>
        <v>0</v>
      </c>
      <c r="L44" s="305">
        <f t="shared" si="5"/>
        <v>0</v>
      </c>
      <c r="M44" s="305">
        <f t="shared" si="19"/>
        <v>0</v>
      </c>
      <c r="N44" s="305">
        <f t="shared" si="19"/>
        <v>0</v>
      </c>
      <c r="O44" s="305">
        <f t="shared" si="6"/>
        <v>0</v>
      </c>
      <c r="P44" s="305">
        <f t="shared" si="19"/>
        <v>0</v>
      </c>
      <c r="Q44" s="305">
        <f t="shared" si="19"/>
        <v>0</v>
      </c>
      <c r="R44" s="305">
        <f t="shared" si="7"/>
        <v>0</v>
      </c>
      <c r="S44" s="305">
        <f t="shared" si="19"/>
        <v>0</v>
      </c>
      <c r="T44" s="305">
        <f t="shared" si="19"/>
        <v>0</v>
      </c>
      <c r="U44" s="305">
        <f t="shared" si="8"/>
        <v>0</v>
      </c>
      <c r="V44" s="305">
        <f t="shared" si="19"/>
        <v>0</v>
      </c>
      <c r="W44" s="305">
        <f t="shared" si="19"/>
        <v>0</v>
      </c>
      <c r="X44" s="305">
        <f t="shared" si="9"/>
        <v>0</v>
      </c>
      <c r="Y44" s="305">
        <f t="shared" si="19"/>
        <v>0</v>
      </c>
      <c r="Z44" s="305">
        <f t="shared" si="19"/>
        <v>0</v>
      </c>
      <c r="AA44" s="305">
        <f t="shared" si="10"/>
        <v>0</v>
      </c>
      <c r="AB44" s="305">
        <f t="shared" si="19"/>
        <v>0</v>
      </c>
      <c r="AC44" s="305">
        <f t="shared" si="19"/>
        <v>0</v>
      </c>
      <c r="AD44" s="305">
        <f t="shared" si="11"/>
        <v>0</v>
      </c>
      <c r="AE44" s="305">
        <f t="shared" si="19"/>
        <v>0</v>
      </c>
      <c r="AF44" s="305">
        <f t="shared" si="19"/>
        <v>0</v>
      </c>
      <c r="AG44" s="305">
        <f t="shared" si="12"/>
        <v>0</v>
      </c>
      <c r="AH44" s="305">
        <f t="shared" si="19"/>
        <v>0</v>
      </c>
      <c r="AI44" s="305">
        <f t="shared" si="19"/>
        <v>0</v>
      </c>
      <c r="AJ44" s="305">
        <f t="shared" si="13"/>
        <v>0</v>
      </c>
      <c r="AK44" s="305">
        <f t="shared" si="19"/>
        <v>0</v>
      </c>
      <c r="AL44" s="305">
        <f t="shared" si="19"/>
        <v>0</v>
      </c>
      <c r="AM44" s="305">
        <f t="shared" si="14"/>
        <v>0</v>
      </c>
      <c r="AN44" s="305">
        <f t="shared" si="19"/>
        <v>0</v>
      </c>
      <c r="AO44" s="305">
        <f t="shared" si="19"/>
        <v>0</v>
      </c>
      <c r="AP44" s="313">
        <f t="shared" si="15"/>
        <v>0</v>
      </c>
      <c r="AQ44" s="305">
        <f t="shared" si="19"/>
        <v>0</v>
      </c>
      <c r="AR44" s="306">
        <f t="shared" si="19"/>
        <v>0</v>
      </c>
      <c r="AS44" s="385" t="s">
        <v>49</v>
      </c>
      <c r="AT44" s="385"/>
    </row>
    <row r="45" spans="1:46" ht="18.75" customHeight="1">
      <c r="A45" s="154"/>
      <c r="B45" s="156" t="s">
        <v>38</v>
      </c>
      <c r="C45" s="311">
        <f t="shared" si="1"/>
        <v>0</v>
      </c>
      <c r="D45" s="312">
        <f t="shared" si="2"/>
        <v>0</v>
      </c>
      <c r="E45" s="312">
        <f t="shared" si="2"/>
        <v>0</v>
      </c>
      <c r="F45" s="312">
        <f t="shared" si="3"/>
        <v>0</v>
      </c>
      <c r="G45" s="130">
        <v>0</v>
      </c>
      <c r="H45" s="130">
        <v>0</v>
      </c>
      <c r="I45" s="312">
        <f t="shared" si="4"/>
        <v>0</v>
      </c>
      <c r="J45" s="130">
        <v>0</v>
      </c>
      <c r="K45" s="130">
        <v>0</v>
      </c>
      <c r="L45" s="312">
        <f t="shared" si="5"/>
        <v>0</v>
      </c>
      <c r="M45" s="130">
        <v>0</v>
      </c>
      <c r="N45" s="130">
        <v>0</v>
      </c>
      <c r="O45" s="312">
        <f t="shared" si="6"/>
        <v>0</v>
      </c>
      <c r="P45" s="130">
        <v>0</v>
      </c>
      <c r="Q45" s="130">
        <v>0</v>
      </c>
      <c r="R45" s="312">
        <f t="shared" si="7"/>
        <v>0</v>
      </c>
      <c r="S45" s="130">
        <v>0</v>
      </c>
      <c r="T45" s="130">
        <v>0</v>
      </c>
      <c r="U45" s="312">
        <f t="shared" si="8"/>
        <v>0</v>
      </c>
      <c r="V45" s="130">
        <v>0</v>
      </c>
      <c r="W45" s="130">
        <v>0</v>
      </c>
      <c r="X45" s="312">
        <f t="shared" si="9"/>
        <v>0</v>
      </c>
      <c r="Y45" s="130">
        <v>0</v>
      </c>
      <c r="Z45" s="130">
        <v>0</v>
      </c>
      <c r="AA45" s="312">
        <f t="shared" si="10"/>
        <v>0</v>
      </c>
      <c r="AB45" s="130">
        <v>0</v>
      </c>
      <c r="AC45" s="130">
        <v>0</v>
      </c>
      <c r="AD45" s="312">
        <f t="shared" si="11"/>
        <v>0</v>
      </c>
      <c r="AE45" s="130">
        <v>0</v>
      </c>
      <c r="AF45" s="130">
        <v>0</v>
      </c>
      <c r="AG45" s="312">
        <f t="shared" si="12"/>
        <v>0</v>
      </c>
      <c r="AH45" s="130">
        <v>0</v>
      </c>
      <c r="AI45" s="130">
        <v>0</v>
      </c>
      <c r="AJ45" s="312">
        <f t="shared" si="13"/>
        <v>0</v>
      </c>
      <c r="AK45" s="130">
        <v>0</v>
      </c>
      <c r="AL45" s="130">
        <v>0</v>
      </c>
      <c r="AM45" s="312">
        <f t="shared" si="14"/>
        <v>0</v>
      </c>
      <c r="AN45" s="130">
        <v>0</v>
      </c>
      <c r="AO45" s="130">
        <v>0</v>
      </c>
      <c r="AP45" s="130">
        <f t="shared" si="15"/>
        <v>0</v>
      </c>
      <c r="AQ45" s="130">
        <v>0</v>
      </c>
      <c r="AR45" s="186">
        <v>0</v>
      </c>
      <c r="AS45" s="157" t="s">
        <v>38</v>
      </c>
      <c r="AT45" s="118"/>
    </row>
    <row r="46" spans="1:46" s="81" customFormat="1" ht="21" customHeight="1">
      <c r="A46" s="430" t="s">
        <v>117</v>
      </c>
      <c r="B46" s="432"/>
      <c r="C46" s="304">
        <f t="shared" si="1"/>
        <v>26</v>
      </c>
      <c r="D46" s="305">
        <f t="shared" si="2"/>
        <v>1</v>
      </c>
      <c r="E46" s="305">
        <f t="shared" si="2"/>
        <v>25</v>
      </c>
      <c r="F46" s="305">
        <f t="shared" si="3"/>
        <v>2</v>
      </c>
      <c r="G46" s="305">
        <f t="shared" ref="G46:AR46" si="20">SUM(G47:G48)</f>
        <v>0</v>
      </c>
      <c r="H46" s="305">
        <f t="shared" si="20"/>
        <v>2</v>
      </c>
      <c r="I46" s="305">
        <f t="shared" si="4"/>
        <v>3</v>
      </c>
      <c r="J46" s="305">
        <f t="shared" si="20"/>
        <v>1</v>
      </c>
      <c r="K46" s="305">
        <f t="shared" si="20"/>
        <v>2</v>
      </c>
      <c r="L46" s="305">
        <f t="shared" si="5"/>
        <v>0</v>
      </c>
      <c r="M46" s="305">
        <f t="shared" si="20"/>
        <v>0</v>
      </c>
      <c r="N46" s="305">
        <f t="shared" si="20"/>
        <v>0</v>
      </c>
      <c r="O46" s="305">
        <f t="shared" si="6"/>
        <v>2</v>
      </c>
      <c r="P46" s="305">
        <f t="shared" si="20"/>
        <v>0</v>
      </c>
      <c r="Q46" s="305">
        <f t="shared" si="20"/>
        <v>2</v>
      </c>
      <c r="R46" s="305">
        <f t="shared" si="7"/>
        <v>6</v>
      </c>
      <c r="S46" s="305">
        <f t="shared" si="20"/>
        <v>0</v>
      </c>
      <c r="T46" s="305">
        <f t="shared" si="20"/>
        <v>6</v>
      </c>
      <c r="U46" s="305">
        <f t="shared" si="8"/>
        <v>13</v>
      </c>
      <c r="V46" s="305">
        <f t="shared" si="20"/>
        <v>0</v>
      </c>
      <c r="W46" s="305">
        <f t="shared" si="20"/>
        <v>13</v>
      </c>
      <c r="X46" s="305">
        <f t="shared" si="9"/>
        <v>0</v>
      </c>
      <c r="Y46" s="305">
        <f t="shared" si="20"/>
        <v>0</v>
      </c>
      <c r="Z46" s="305">
        <f t="shared" si="20"/>
        <v>0</v>
      </c>
      <c r="AA46" s="305">
        <f t="shared" si="10"/>
        <v>0</v>
      </c>
      <c r="AB46" s="305">
        <f t="shared" si="20"/>
        <v>0</v>
      </c>
      <c r="AC46" s="305">
        <f t="shared" si="20"/>
        <v>0</v>
      </c>
      <c r="AD46" s="305">
        <f t="shared" si="11"/>
        <v>0</v>
      </c>
      <c r="AE46" s="305">
        <f t="shared" si="20"/>
        <v>0</v>
      </c>
      <c r="AF46" s="305">
        <f t="shared" si="20"/>
        <v>0</v>
      </c>
      <c r="AG46" s="305">
        <f t="shared" si="12"/>
        <v>0</v>
      </c>
      <c r="AH46" s="305">
        <f t="shared" si="20"/>
        <v>0</v>
      </c>
      <c r="AI46" s="305">
        <f t="shared" si="20"/>
        <v>0</v>
      </c>
      <c r="AJ46" s="305">
        <f t="shared" si="13"/>
        <v>0</v>
      </c>
      <c r="AK46" s="305">
        <f t="shared" si="20"/>
        <v>0</v>
      </c>
      <c r="AL46" s="305">
        <f t="shared" si="20"/>
        <v>0</v>
      </c>
      <c r="AM46" s="305">
        <f t="shared" si="14"/>
        <v>3</v>
      </c>
      <c r="AN46" s="305">
        <f t="shared" si="20"/>
        <v>0</v>
      </c>
      <c r="AO46" s="305">
        <f t="shared" si="20"/>
        <v>3</v>
      </c>
      <c r="AP46" s="313">
        <f t="shared" si="15"/>
        <v>1</v>
      </c>
      <c r="AQ46" s="305">
        <f t="shared" si="20"/>
        <v>1</v>
      </c>
      <c r="AR46" s="306">
        <f t="shared" si="20"/>
        <v>0</v>
      </c>
      <c r="AS46" s="384" t="s">
        <v>117</v>
      </c>
      <c r="AT46" s="384"/>
    </row>
    <row r="47" spans="1:46" ht="18.75" customHeight="1">
      <c r="A47" s="154"/>
      <c r="B47" s="156" t="s">
        <v>39</v>
      </c>
      <c r="C47" s="311">
        <f t="shared" si="1"/>
        <v>10</v>
      </c>
      <c r="D47" s="312">
        <f t="shared" si="2"/>
        <v>1</v>
      </c>
      <c r="E47" s="312">
        <f t="shared" si="2"/>
        <v>9</v>
      </c>
      <c r="F47" s="312">
        <f t="shared" si="3"/>
        <v>1</v>
      </c>
      <c r="G47" s="130">
        <v>0</v>
      </c>
      <c r="H47" s="130">
        <v>1</v>
      </c>
      <c r="I47" s="312">
        <f t="shared" si="4"/>
        <v>1</v>
      </c>
      <c r="J47" s="130">
        <v>1</v>
      </c>
      <c r="K47" s="130">
        <v>0</v>
      </c>
      <c r="L47" s="312">
        <f t="shared" si="5"/>
        <v>0</v>
      </c>
      <c r="M47" s="130">
        <v>0</v>
      </c>
      <c r="N47" s="130">
        <v>0</v>
      </c>
      <c r="O47" s="312">
        <f t="shared" si="6"/>
        <v>0</v>
      </c>
      <c r="P47" s="130">
        <v>0</v>
      </c>
      <c r="Q47" s="130">
        <v>0</v>
      </c>
      <c r="R47" s="312">
        <f t="shared" si="7"/>
        <v>0</v>
      </c>
      <c r="S47" s="130">
        <v>0</v>
      </c>
      <c r="T47" s="130">
        <v>0</v>
      </c>
      <c r="U47" s="312">
        <f t="shared" si="8"/>
        <v>8</v>
      </c>
      <c r="V47" s="130">
        <v>0</v>
      </c>
      <c r="W47" s="130">
        <v>8</v>
      </c>
      <c r="X47" s="312">
        <f t="shared" si="9"/>
        <v>0</v>
      </c>
      <c r="Y47" s="130">
        <v>0</v>
      </c>
      <c r="Z47" s="130">
        <v>0</v>
      </c>
      <c r="AA47" s="312">
        <f t="shared" si="10"/>
        <v>0</v>
      </c>
      <c r="AB47" s="130">
        <v>0</v>
      </c>
      <c r="AC47" s="130">
        <v>0</v>
      </c>
      <c r="AD47" s="312">
        <f t="shared" si="11"/>
        <v>0</v>
      </c>
      <c r="AE47" s="130">
        <v>0</v>
      </c>
      <c r="AF47" s="130">
        <v>0</v>
      </c>
      <c r="AG47" s="312">
        <f t="shared" si="12"/>
        <v>0</v>
      </c>
      <c r="AH47" s="130">
        <v>0</v>
      </c>
      <c r="AI47" s="130">
        <v>0</v>
      </c>
      <c r="AJ47" s="312">
        <f t="shared" si="13"/>
        <v>0</v>
      </c>
      <c r="AK47" s="130">
        <v>0</v>
      </c>
      <c r="AL47" s="130">
        <v>0</v>
      </c>
      <c r="AM47" s="312">
        <f t="shared" si="14"/>
        <v>2</v>
      </c>
      <c r="AN47" s="130">
        <v>0</v>
      </c>
      <c r="AO47" s="130">
        <v>2</v>
      </c>
      <c r="AP47" s="130">
        <f t="shared" si="15"/>
        <v>0</v>
      </c>
      <c r="AQ47" s="130">
        <v>0</v>
      </c>
      <c r="AR47" s="186">
        <v>0</v>
      </c>
      <c r="AS47" s="157" t="s">
        <v>39</v>
      </c>
      <c r="AT47" s="118"/>
    </row>
    <row r="48" spans="1:46" ht="18.75" customHeight="1">
      <c r="A48" s="154"/>
      <c r="B48" s="156" t="s">
        <v>40</v>
      </c>
      <c r="C48" s="311">
        <f t="shared" si="1"/>
        <v>16</v>
      </c>
      <c r="D48" s="312">
        <f t="shared" si="2"/>
        <v>0</v>
      </c>
      <c r="E48" s="312">
        <f t="shared" si="2"/>
        <v>16</v>
      </c>
      <c r="F48" s="312">
        <f t="shared" si="3"/>
        <v>1</v>
      </c>
      <c r="G48" s="130">
        <v>0</v>
      </c>
      <c r="H48" s="130">
        <v>1</v>
      </c>
      <c r="I48" s="312">
        <f t="shared" si="4"/>
        <v>2</v>
      </c>
      <c r="J48" s="130">
        <v>0</v>
      </c>
      <c r="K48" s="130">
        <v>2</v>
      </c>
      <c r="L48" s="312">
        <f t="shared" si="5"/>
        <v>0</v>
      </c>
      <c r="M48" s="130">
        <v>0</v>
      </c>
      <c r="N48" s="130">
        <v>0</v>
      </c>
      <c r="O48" s="312">
        <f t="shared" si="6"/>
        <v>2</v>
      </c>
      <c r="P48" s="130">
        <v>0</v>
      </c>
      <c r="Q48" s="130">
        <v>2</v>
      </c>
      <c r="R48" s="312">
        <f t="shared" si="7"/>
        <v>6</v>
      </c>
      <c r="S48" s="130">
        <v>0</v>
      </c>
      <c r="T48" s="130">
        <v>6</v>
      </c>
      <c r="U48" s="312">
        <f t="shared" si="8"/>
        <v>5</v>
      </c>
      <c r="V48" s="130">
        <v>0</v>
      </c>
      <c r="W48" s="130">
        <v>5</v>
      </c>
      <c r="X48" s="312">
        <f t="shared" si="9"/>
        <v>0</v>
      </c>
      <c r="Y48" s="130">
        <v>0</v>
      </c>
      <c r="Z48" s="130">
        <v>0</v>
      </c>
      <c r="AA48" s="312">
        <f t="shared" si="10"/>
        <v>0</v>
      </c>
      <c r="AB48" s="130">
        <v>0</v>
      </c>
      <c r="AC48" s="130">
        <v>0</v>
      </c>
      <c r="AD48" s="312">
        <f t="shared" si="11"/>
        <v>0</v>
      </c>
      <c r="AE48" s="130">
        <v>0</v>
      </c>
      <c r="AF48" s="130">
        <v>0</v>
      </c>
      <c r="AG48" s="312">
        <f t="shared" si="12"/>
        <v>0</v>
      </c>
      <c r="AH48" s="130">
        <v>0</v>
      </c>
      <c r="AI48" s="130">
        <v>0</v>
      </c>
      <c r="AJ48" s="312">
        <f t="shared" si="13"/>
        <v>0</v>
      </c>
      <c r="AK48" s="130">
        <v>0</v>
      </c>
      <c r="AL48" s="130">
        <v>0</v>
      </c>
      <c r="AM48" s="312">
        <f t="shared" si="14"/>
        <v>1</v>
      </c>
      <c r="AN48" s="130">
        <v>0</v>
      </c>
      <c r="AO48" s="130">
        <v>1</v>
      </c>
      <c r="AP48" s="130">
        <f t="shared" si="15"/>
        <v>1</v>
      </c>
      <c r="AQ48" s="130">
        <v>1</v>
      </c>
      <c r="AR48" s="186">
        <v>0</v>
      </c>
      <c r="AS48" s="157" t="s">
        <v>40</v>
      </c>
      <c r="AT48" s="118"/>
    </row>
    <row r="49" spans="1:46" s="81" customFormat="1" ht="21" customHeight="1">
      <c r="A49" s="430" t="s">
        <v>118</v>
      </c>
      <c r="B49" s="432"/>
      <c r="C49" s="304">
        <f t="shared" si="1"/>
        <v>61</v>
      </c>
      <c r="D49" s="305">
        <f t="shared" si="2"/>
        <v>5</v>
      </c>
      <c r="E49" s="305">
        <f t="shared" si="2"/>
        <v>56</v>
      </c>
      <c r="F49" s="305">
        <f t="shared" si="3"/>
        <v>7</v>
      </c>
      <c r="G49" s="305">
        <f t="shared" ref="G49:AR49" si="21">SUM(G50:G52)</f>
        <v>4</v>
      </c>
      <c r="H49" s="305">
        <f t="shared" si="21"/>
        <v>3</v>
      </c>
      <c r="I49" s="305">
        <f t="shared" si="4"/>
        <v>4</v>
      </c>
      <c r="J49" s="305">
        <f t="shared" si="21"/>
        <v>1</v>
      </c>
      <c r="K49" s="305">
        <f t="shared" si="21"/>
        <v>3</v>
      </c>
      <c r="L49" s="305">
        <f t="shared" si="5"/>
        <v>1</v>
      </c>
      <c r="M49" s="305">
        <f t="shared" si="21"/>
        <v>0</v>
      </c>
      <c r="N49" s="305">
        <f t="shared" si="21"/>
        <v>1</v>
      </c>
      <c r="O49" s="305">
        <f t="shared" si="6"/>
        <v>5</v>
      </c>
      <c r="P49" s="305">
        <f t="shared" si="21"/>
        <v>0</v>
      </c>
      <c r="Q49" s="305">
        <f t="shared" si="21"/>
        <v>5</v>
      </c>
      <c r="R49" s="305">
        <f t="shared" si="7"/>
        <v>0</v>
      </c>
      <c r="S49" s="305">
        <f t="shared" si="21"/>
        <v>0</v>
      </c>
      <c r="T49" s="305">
        <f t="shared" si="21"/>
        <v>0</v>
      </c>
      <c r="U49" s="305">
        <f t="shared" si="8"/>
        <v>44</v>
      </c>
      <c r="V49" s="305">
        <f t="shared" si="21"/>
        <v>0</v>
      </c>
      <c r="W49" s="305">
        <f t="shared" si="21"/>
        <v>44</v>
      </c>
      <c r="X49" s="305">
        <f t="shared" si="9"/>
        <v>0</v>
      </c>
      <c r="Y49" s="305">
        <f t="shared" si="21"/>
        <v>0</v>
      </c>
      <c r="Z49" s="305">
        <f t="shared" si="21"/>
        <v>0</v>
      </c>
      <c r="AA49" s="305">
        <f t="shared" si="10"/>
        <v>0</v>
      </c>
      <c r="AB49" s="305">
        <f t="shared" si="21"/>
        <v>0</v>
      </c>
      <c r="AC49" s="305">
        <f t="shared" si="21"/>
        <v>0</v>
      </c>
      <c r="AD49" s="305">
        <f t="shared" si="11"/>
        <v>0</v>
      </c>
      <c r="AE49" s="305">
        <f t="shared" si="21"/>
        <v>0</v>
      </c>
      <c r="AF49" s="305">
        <f t="shared" si="21"/>
        <v>0</v>
      </c>
      <c r="AG49" s="305">
        <f t="shared" si="12"/>
        <v>0</v>
      </c>
      <c r="AH49" s="305">
        <f t="shared" si="21"/>
        <v>0</v>
      </c>
      <c r="AI49" s="305">
        <f t="shared" si="21"/>
        <v>0</v>
      </c>
      <c r="AJ49" s="305">
        <f t="shared" si="13"/>
        <v>0</v>
      </c>
      <c r="AK49" s="305">
        <f t="shared" si="21"/>
        <v>0</v>
      </c>
      <c r="AL49" s="305">
        <f t="shared" si="21"/>
        <v>0</v>
      </c>
      <c r="AM49" s="305">
        <f t="shared" si="14"/>
        <v>6</v>
      </c>
      <c r="AN49" s="305">
        <f t="shared" si="21"/>
        <v>1</v>
      </c>
      <c r="AO49" s="305">
        <f t="shared" si="21"/>
        <v>5</v>
      </c>
      <c r="AP49" s="313">
        <f t="shared" si="15"/>
        <v>23</v>
      </c>
      <c r="AQ49" s="305">
        <f t="shared" si="21"/>
        <v>0</v>
      </c>
      <c r="AR49" s="306">
        <f t="shared" si="21"/>
        <v>23</v>
      </c>
      <c r="AS49" s="384" t="s">
        <v>118</v>
      </c>
      <c r="AT49" s="384"/>
    </row>
    <row r="50" spans="1:46" ht="18.75" customHeight="1">
      <c r="A50" s="154"/>
      <c r="B50" s="156" t="s">
        <v>41</v>
      </c>
      <c r="C50" s="311">
        <f t="shared" si="1"/>
        <v>9</v>
      </c>
      <c r="D50" s="312">
        <f t="shared" si="2"/>
        <v>0</v>
      </c>
      <c r="E50" s="312">
        <f t="shared" si="2"/>
        <v>9</v>
      </c>
      <c r="F50" s="312">
        <f t="shared" si="3"/>
        <v>2</v>
      </c>
      <c r="G50" s="130">
        <v>0</v>
      </c>
      <c r="H50" s="130">
        <v>2</v>
      </c>
      <c r="I50" s="312">
        <f t="shared" si="4"/>
        <v>0</v>
      </c>
      <c r="J50" s="130">
        <v>0</v>
      </c>
      <c r="K50" s="130">
        <v>0</v>
      </c>
      <c r="L50" s="312">
        <f t="shared" si="5"/>
        <v>0</v>
      </c>
      <c r="M50" s="130">
        <v>0</v>
      </c>
      <c r="N50" s="130">
        <v>0</v>
      </c>
      <c r="O50" s="312">
        <f t="shared" si="6"/>
        <v>1</v>
      </c>
      <c r="P50" s="130">
        <v>0</v>
      </c>
      <c r="Q50" s="130">
        <v>1</v>
      </c>
      <c r="R50" s="312">
        <f t="shared" si="7"/>
        <v>0</v>
      </c>
      <c r="S50" s="130">
        <v>0</v>
      </c>
      <c r="T50" s="130">
        <v>0</v>
      </c>
      <c r="U50" s="312">
        <f t="shared" si="8"/>
        <v>6</v>
      </c>
      <c r="V50" s="130">
        <v>0</v>
      </c>
      <c r="W50" s="130">
        <v>6</v>
      </c>
      <c r="X50" s="312">
        <f t="shared" si="9"/>
        <v>0</v>
      </c>
      <c r="Y50" s="130">
        <v>0</v>
      </c>
      <c r="Z50" s="130">
        <v>0</v>
      </c>
      <c r="AA50" s="312">
        <f t="shared" si="10"/>
        <v>0</v>
      </c>
      <c r="AB50" s="130">
        <v>0</v>
      </c>
      <c r="AC50" s="130">
        <v>0</v>
      </c>
      <c r="AD50" s="312">
        <f t="shared" si="11"/>
        <v>0</v>
      </c>
      <c r="AE50" s="130">
        <v>0</v>
      </c>
      <c r="AF50" s="130">
        <v>0</v>
      </c>
      <c r="AG50" s="312">
        <f t="shared" si="12"/>
        <v>0</v>
      </c>
      <c r="AH50" s="130">
        <v>0</v>
      </c>
      <c r="AI50" s="130">
        <v>0</v>
      </c>
      <c r="AJ50" s="312">
        <f t="shared" si="13"/>
        <v>0</v>
      </c>
      <c r="AK50" s="130">
        <v>0</v>
      </c>
      <c r="AL50" s="130">
        <v>0</v>
      </c>
      <c r="AM50" s="312">
        <f t="shared" si="14"/>
        <v>4</v>
      </c>
      <c r="AN50" s="130">
        <v>0</v>
      </c>
      <c r="AO50" s="130">
        <v>4</v>
      </c>
      <c r="AP50" s="130">
        <f t="shared" si="15"/>
        <v>0</v>
      </c>
      <c r="AQ50" s="130">
        <v>0</v>
      </c>
      <c r="AR50" s="186">
        <v>0</v>
      </c>
      <c r="AS50" s="157" t="s">
        <v>41</v>
      </c>
      <c r="AT50" s="118"/>
    </row>
    <row r="51" spans="1:46" ht="18.75" customHeight="1">
      <c r="A51" s="154"/>
      <c r="B51" s="156" t="s">
        <v>10</v>
      </c>
      <c r="C51" s="311">
        <f t="shared" si="1"/>
        <v>10</v>
      </c>
      <c r="D51" s="312">
        <f t="shared" si="2"/>
        <v>2</v>
      </c>
      <c r="E51" s="312">
        <f t="shared" si="2"/>
        <v>8</v>
      </c>
      <c r="F51" s="312">
        <f t="shared" si="3"/>
        <v>2</v>
      </c>
      <c r="G51" s="130">
        <v>2</v>
      </c>
      <c r="H51" s="130">
        <v>0</v>
      </c>
      <c r="I51" s="312">
        <f t="shared" si="4"/>
        <v>1</v>
      </c>
      <c r="J51" s="130">
        <v>0</v>
      </c>
      <c r="K51" s="130">
        <v>1</v>
      </c>
      <c r="L51" s="312">
        <f t="shared" si="5"/>
        <v>1</v>
      </c>
      <c r="M51" s="130">
        <v>0</v>
      </c>
      <c r="N51" s="130">
        <v>1</v>
      </c>
      <c r="O51" s="312">
        <f t="shared" si="6"/>
        <v>1</v>
      </c>
      <c r="P51" s="130">
        <v>0</v>
      </c>
      <c r="Q51" s="130">
        <v>1</v>
      </c>
      <c r="R51" s="312">
        <f t="shared" si="7"/>
        <v>0</v>
      </c>
      <c r="S51" s="130">
        <v>0</v>
      </c>
      <c r="T51" s="130">
        <v>0</v>
      </c>
      <c r="U51" s="312">
        <f t="shared" si="8"/>
        <v>5</v>
      </c>
      <c r="V51" s="130">
        <v>0</v>
      </c>
      <c r="W51" s="130">
        <v>5</v>
      </c>
      <c r="X51" s="312">
        <f t="shared" si="9"/>
        <v>0</v>
      </c>
      <c r="Y51" s="130">
        <v>0</v>
      </c>
      <c r="Z51" s="130">
        <v>0</v>
      </c>
      <c r="AA51" s="312">
        <f t="shared" si="10"/>
        <v>0</v>
      </c>
      <c r="AB51" s="130">
        <v>0</v>
      </c>
      <c r="AC51" s="130">
        <v>0</v>
      </c>
      <c r="AD51" s="312">
        <f t="shared" si="11"/>
        <v>0</v>
      </c>
      <c r="AE51" s="130">
        <v>0</v>
      </c>
      <c r="AF51" s="130">
        <v>0</v>
      </c>
      <c r="AG51" s="312">
        <f t="shared" si="12"/>
        <v>0</v>
      </c>
      <c r="AH51" s="130">
        <v>0</v>
      </c>
      <c r="AI51" s="130">
        <v>0</v>
      </c>
      <c r="AJ51" s="312">
        <f t="shared" si="13"/>
        <v>0</v>
      </c>
      <c r="AK51" s="130">
        <v>0</v>
      </c>
      <c r="AL51" s="130">
        <v>0</v>
      </c>
      <c r="AM51" s="312">
        <f t="shared" si="14"/>
        <v>0</v>
      </c>
      <c r="AN51" s="130">
        <v>0</v>
      </c>
      <c r="AO51" s="130">
        <v>0</v>
      </c>
      <c r="AP51" s="130">
        <f t="shared" si="15"/>
        <v>2</v>
      </c>
      <c r="AQ51" s="130">
        <v>0</v>
      </c>
      <c r="AR51" s="186">
        <v>2</v>
      </c>
      <c r="AS51" s="157" t="s">
        <v>10</v>
      </c>
      <c r="AT51" s="118"/>
    </row>
    <row r="52" spans="1:46" ht="18.75" customHeight="1">
      <c r="A52" s="154"/>
      <c r="B52" s="156" t="s">
        <v>42</v>
      </c>
      <c r="C52" s="311">
        <f t="shared" si="1"/>
        <v>42</v>
      </c>
      <c r="D52" s="312">
        <f t="shared" si="2"/>
        <v>3</v>
      </c>
      <c r="E52" s="312">
        <f t="shared" si="2"/>
        <v>39</v>
      </c>
      <c r="F52" s="312">
        <f t="shared" si="3"/>
        <v>3</v>
      </c>
      <c r="G52" s="130">
        <v>2</v>
      </c>
      <c r="H52" s="130">
        <v>1</v>
      </c>
      <c r="I52" s="312">
        <f t="shared" si="4"/>
        <v>3</v>
      </c>
      <c r="J52" s="130">
        <v>1</v>
      </c>
      <c r="K52" s="130">
        <v>2</v>
      </c>
      <c r="L52" s="312">
        <f t="shared" si="5"/>
        <v>0</v>
      </c>
      <c r="M52" s="130">
        <v>0</v>
      </c>
      <c r="N52" s="130">
        <v>0</v>
      </c>
      <c r="O52" s="312">
        <f t="shared" si="6"/>
        <v>3</v>
      </c>
      <c r="P52" s="130">
        <v>0</v>
      </c>
      <c r="Q52" s="130">
        <v>3</v>
      </c>
      <c r="R52" s="312">
        <f t="shared" si="7"/>
        <v>0</v>
      </c>
      <c r="S52" s="130">
        <v>0</v>
      </c>
      <c r="T52" s="130">
        <v>0</v>
      </c>
      <c r="U52" s="312">
        <f t="shared" si="8"/>
        <v>33</v>
      </c>
      <c r="V52" s="130">
        <v>0</v>
      </c>
      <c r="W52" s="130">
        <v>33</v>
      </c>
      <c r="X52" s="312">
        <f t="shared" si="9"/>
        <v>0</v>
      </c>
      <c r="Y52" s="130">
        <v>0</v>
      </c>
      <c r="Z52" s="130">
        <v>0</v>
      </c>
      <c r="AA52" s="312">
        <f t="shared" si="10"/>
        <v>0</v>
      </c>
      <c r="AB52" s="130">
        <v>0</v>
      </c>
      <c r="AC52" s="130">
        <v>0</v>
      </c>
      <c r="AD52" s="312">
        <f t="shared" si="11"/>
        <v>0</v>
      </c>
      <c r="AE52" s="130">
        <v>0</v>
      </c>
      <c r="AF52" s="130">
        <v>0</v>
      </c>
      <c r="AG52" s="312">
        <f t="shared" si="12"/>
        <v>0</v>
      </c>
      <c r="AH52" s="130">
        <v>0</v>
      </c>
      <c r="AI52" s="130">
        <v>0</v>
      </c>
      <c r="AJ52" s="312">
        <f t="shared" si="13"/>
        <v>0</v>
      </c>
      <c r="AK52" s="130">
        <v>0</v>
      </c>
      <c r="AL52" s="130">
        <v>0</v>
      </c>
      <c r="AM52" s="312">
        <f t="shared" si="14"/>
        <v>2</v>
      </c>
      <c r="AN52" s="130">
        <v>1</v>
      </c>
      <c r="AO52" s="130">
        <v>1</v>
      </c>
      <c r="AP52" s="130">
        <f t="shared" si="15"/>
        <v>21</v>
      </c>
      <c r="AQ52" s="130">
        <v>0</v>
      </c>
      <c r="AR52" s="186">
        <v>21</v>
      </c>
      <c r="AS52" s="157" t="s">
        <v>42</v>
      </c>
      <c r="AT52" s="118"/>
    </row>
    <row r="53" spans="1:46" s="81" customFormat="1" ht="21" customHeight="1">
      <c r="A53" s="430" t="s">
        <v>119</v>
      </c>
      <c r="B53" s="432"/>
      <c r="C53" s="304">
        <f t="shared" si="1"/>
        <v>10</v>
      </c>
      <c r="D53" s="305">
        <f t="shared" si="2"/>
        <v>0</v>
      </c>
      <c r="E53" s="305">
        <f t="shared" si="2"/>
        <v>10</v>
      </c>
      <c r="F53" s="305">
        <f t="shared" si="3"/>
        <v>1</v>
      </c>
      <c r="G53" s="305">
        <f>SUM(G54:G56)</f>
        <v>0</v>
      </c>
      <c r="H53" s="305">
        <f>SUM(H54:H56)</f>
        <v>1</v>
      </c>
      <c r="I53" s="305">
        <f t="shared" si="4"/>
        <v>0</v>
      </c>
      <c r="J53" s="305">
        <f>SUM(J54:J56)</f>
        <v>0</v>
      </c>
      <c r="K53" s="305">
        <f>SUM(K54:K56)</f>
        <v>0</v>
      </c>
      <c r="L53" s="305">
        <f t="shared" si="5"/>
        <v>0</v>
      </c>
      <c r="M53" s="305">
        <f>SUM(M54:M56)</f>
        <v>0</v>
      </c>
      <c r="N53" s="305">
        <f>SUM(N54:N56)</f>
        <v>0</v>
      </c>
      <c r="O53" s="305">
        <f t="shared" si="6"/>
        <v>0</v>
      </c>
      <c r="P53" s="305">
        <f>SUM(P54:P56)</f>
        <v>0</v>
      </c>
      <c r="Q53" s="305">
        <f>SUM(Q54:Q56)</f>
        <v>0</v>
      </c>
      <c r="R53" s="305">
        <f t="shared" si="7"/>
        <v>0</v>
      </c>
      <c r="S53" s="305">
        <f>SUM(S54:S56)</f>
        <v>0</v>
      </c>
      <c r="T53" s="305">
        <f>SUM(T54:T56)</f>
        <v>0</v>
      </c>
      <c r="U53" s="305">
        <f t="shared" si="8"/>
        <v>9</v>
      </c>
      <c r="V53" s="305">
        <f>SUM(V54:V56)</f>
        <v>0</v>
      </c>
      <c r="W53" s="305">
        <f>SUM(W54:W56)</f>
        <v>9</v>
      </c>
      <c r="X53" s="305">
        <f t="shared" si="9"/>
        <v>0</v>
      </c>
      <c r="Y53" s="305">
        <f>SUM(Y54:Y56)</f>
        <v>0</v>
      </c>
      <c r="Z53" s="305">
        <f>SUM(Z54:Z56)</f>
        <v>0</v>
      </c>
      <c r="AA53" s="305">
        <f t="shared" si="10"/>
        <v>0</v>
      </c>
      <c r="AB53" s="305">
        <f>SUM(AB54:AB56)</f>
        <v>0</v>
      </c>
      <c r="AC53" s="305">
        <f>SUM(AC54:AC56)</f>
        <v>0</v>
      </c>
      <c r="AD53" s="305">
        <f t="shared" si="11"/>
        <v>0</v>
      </c>
      <c r="AE53" s="305">
        <f>SUM(AE54:AE56)</f>
        <v>0</v>
      </c>
      <c r="AF53" s="305">
        <f>SUM(AF54:AF56)</f>
        <v>0</v>
      </c>
      <c r="AG53" s="305">
        <f t="shared" si="12"/>
        <v>0</v>
      </c>
      <c r="AH53" s="305">
        <f>SUM(AH54:AH56)</f>
        <v>0</v>
      </c>
      <c r="AI53" s="305">
        <f>SUM(AI54:AI56)</f>
        <v>0</v>
      </c>
      <c r="AJ53" s="305">
        <f t="shared" si="13"/>
        <v>0</v>
      </c>
      <c r="AK53" s="305">
        <f>SUM(AK54:AK56)</f>
        <v>0</v>
      </c>
      <c r="AL53" s="305">
        <f>SUM(AL54:AL56)</f>
        <v>0</v>
      </c>
      <c r="AM53" s="305">
        <f t="shared" si="14"/>
        <v>0</v>
      </c>
      <c r="AN53" s="305">
        <f>SUM(AN54:AN56)</f>
        <v>0</v>
      </c>
      <c r="AO53" s="305">
        <f>SUM(AO54:AO56)</f>
        <v>0</v>
      </c>
      <c r="AP53" s="313">
        <f t="shared" si="15"/>
        <v>3</v>
      </c>
      <c r="AQ53" s="305">
        <f>SUM(AQ54:AQ56)</f>
        <v>0</v>
      </c>
      <c r="AR53" s="306">
        <f>SUM(AR54:AR56)</f>
        <v>3</v>
      </c>
      <c r="AS53" s="384" t="s">
        <v>119</v>
      </c>
      <c r="AT53" s="384"/>
    </row>
    <row r="54" spans="1:46" ht="18.75" customHeight="1">
      <c r="A54" s="154"/>
      <c r="B54" s="156" t="s">
        <v>43</v>
      </c>
      <c r="C54" s="311">
        <f t="shared" si="1"/>
        <v>10</v>
      </c>
      <c r="D54" s="312">
        <f t="shared" si="2"/>
        <v>0</v>
      </c>
      <c r="E54" s="312">
        <f t="shared" si="2"/>
        <v>10</v>
      </c>
      <c r="F54" s="312">
        <f t="shared" si="3"/>
        <v>1</v>
      </c>
      <c r="G54" s="130">
        <v>0</v>
      </c>
      <c r="H54" s="130">
        <v>1</v>
      </c>
      <c r="I54" s="312">
        <f t="shared" si="4"/>
        <v>0</v>
      </c>
      <c r="J54" s="130">
        <v>0</v>
      </c>
      <c r="K54" s="130">
        <v>0</v>
      </c>
      <c r="L54" s="312">
        <f t="shared" si="5"/>
        <v>0</v>
      </c>
      <c r="M54" s="130">
        <v>0</v>
      </c>
      <c r="N54" s="130">
        <v>0</v>
      </c>
      <c r="O54" s="312">
        <f t="shared" si="6"/>
        <v>0</v>
      </c>
      <c r="P54" s="130">
        <v>0</v>
      </c>
      <c r="Q54" s="130">
        <v>0</v>
      </c>
      <c r="R54" s="312">
        <f t="shared" si="7"/>
        <v>0</v>
      </c>
      <c r="S54" s="130">
        <v>0</v>
      </c>
      <c r="T54" s="130">
        <v>0</v>
      </c>
      <c r="U54" s="312">
        <f t="shared" si="8"/>
        <v>9</v>
      </c>
      <c r="V54" s="130">
        <v>0</v>
      </c>
      <c r="W54" s="130">
        <v>9</v>
      </c>
      <c r="X54" s="312">
        <f t="shared" si="9"/>
        <v>0</v>
      </c>
      <c r="Y54" s="130">
        <v>0</v>
      </c>
      <c r="Z54" s="130">
        <v>0</v>
      </c>
      <c r="AA54" s="312">
        <f t="shared" si="10"/>
        <v>0</v>
      </c>
      <c r="AB54" s="130">
        <v>0</v>
      </c>
      <c r="AC54" s="130">
        <v>0</v>
      </c>
      <c r="AD54" s="312">
        <f t="shared" si="11"/>
        <v>0</v>
      </c>
      <c r="AE54" s="130">
        <v>0</v>
      </c>
      <c r="AF54" s="130">
        <v>0</v>
      </c>
      <c r="AG54" s="312">
        <f t="shared" si="12"/>
        <v>0</v>
      </c>
      <c r="AH54" s="130">
        <v>0</v>
      </c>
      <c r="AI54" s="130">
        <v>0</v>
      </c>
      <c r="AJ54" s="312">
        <f t="shared" si="13"/>
        <v>0</v>
      </c>
      <c r="AK54" s="130">
        <v>0</v>
      </c>
      <c r="AL54" s="130">
        <v>0</v>
      </c>
      <c r="AM54" s="312">
        <f t="shared" si="14"/>
        <v>0</v>
      </c>
      <c r="AN54" s="130">
        <v>0</v>
      </c>
      <c r="AO54" s="130">
        <v>0</v>
      </c>
      <c r="AP54" s="130">
        <f t="shared" si="15"/>
        <v>3</v>
      </c>
      <c r="AQ54" s="130">
        <v>0</v>
      </c>
      <c r="AR54" s="186">
        <v>3</v>
      </c>
      <c r="AS54" s="157" t="s">
        <v>43</v>
      </c>
      <c r="AT54" s="118"/>
    </row>
    <row r="55" spans="1:46" ht="18.75" customHeight="1">
      <c r="A55" s="154"/>
      <c r="B55" s="156" t="s">
        <v>44</v>
      </c>
      <c r="C55" s="311">
        <f t="shared" si="1"/>
        <v>0</v>
      </c>
      <c r="D55" s="312">
        <f t="shared" si="2"/>
        <v>0</v>
      </c>
      <c r="E55" s="312">
        <f t="shared" si="2"/>
        <v>0</v>
      </c>
      <c r="F55" s="312">
        <f t="shared" si="3"/>
        <v>0</v>
      </c>
      <c r="G55" s="130">
        <v>0</v>
      </c>
      <c r="H55" s="130">
        <v>0</v>
      </c>
      <c r="I55" s="312">
        <f t="shared" si="4"/>
        <v>0</v>
      </c>
      <c r="J55" s="130">
        <v>0</v>
      </c>
      <c r="K55" s="130">
        <v>0</v>
      </c>
      <c r="L55" s="312">
        <f t="shared" si="5"/>
        <v>0</v>
      </c>
      <c r="M55" s="130">
        <v>0</v>
      </c>
      <c r="N55" s="130">
        <v>0</v>
      </c>
      <c r="O55" s="312">
        <f t="shared" si="6"/>
        <v>0</v>
      </c>
      <c r="P55" s="130">
        <v>0</v>
      </c>
      <c r="Q55" s="130">
        <v>0</v>
      </c>
      <c r="R55" s="312">
        <f t="shared" si="7"/>
        <v>0</v>
      </c>
      <c r="S55" s="130">
        <v>0</v>
      </c>
      <c r="T55" s="130">
        <v>0</v>
      </c>
      <c r="U55" s="312">
        <f t="shared" si="8"/>
        <v>0</v>
      </c>
      <c r="V55" s="130">
        <v>0</v>
      </c>
      <c r="W55" s="130">
        <v>0</v>
      </c>
      <c r="X55" s="312">
        <f t="shared" si="9"/>
        <v>0</v>
      </c>
      <c r="Y55" s="130">
        <v>0</v>
      </c>
      <c r="Z55" s="130">
        <v>0</v>
      </c>
      <c r="AA55" s="312">
        <f t="shared" si="10"/>
        <v>0</v>
      </c>
      <c r="AB55" s="130">
        <v>0</v>
      </c>
      <c r="AC55" s="130">
        <v>0</v>
      </c>
      <c r="AD55" s="312">
        <f t="shared" si="11"/>
        <v>0</v>
      </c>
      <c r="AE55" s="130">
        <v>0</v>
      </c>
      <c r="AF55" s="130">
        <v>0</v>
      </c>
      <c r="AG55" s="312">
        <f t="shared" si="12"/>
        <v>0</v>
      </c>
      <c r="AH55" s="130">
        <v>0</v>
      </c>
      <c r="AI55" s="130">
        <v>0</v>
      </c>
      <c r="AJ55" s="312">
        <f t="shared" si="13"/>
        <v>0</v>
      </c>
      <c r="AK55" s="130">
        <v>0</v>
      </c>
      <c r="AL55" s="130">
        <v>0</v>
      </c>
      <c r="AM55" s="312">
        <f t="shared" si="14"/>
        <v>0</v>
      </c>
      <c r="AN55" s="130">
        <v>0</v>
      </c>
      <c r="AO55" s="130">
        <v>0</v>
      </c>
      <c r="AP55" s="130">
        <f t="shared" si="15"/>
        <v>0</v>
      </c>
      <c r="AQ55" s="130">
        <v>0</v>
      </c>
      <c r="AR55" s="186">
        <v>0</v>
      </c>
      <c r="AS55" s="157" t="s">
        <v>44</v>
      </c>
      <c r="AT55" s="118"/>
    </row>
    <row r="56" spans="1:46" ht="18.75" customHeight="1">
      <c r="A56" s="154"/>
      <c r="B56" s="156" t="s">
        <v>45</v>
      </c>
      <c r="C56" s="311">
        <f t="shared" si="1"/>
        <v>0</v>
      </c>
      <c r="D56" s="312">
        <f t="shared" si="2"/>
        <v>0</v>
      </c>
      <c r="E56" s="312">
        <f t="shared" si="2"/>
        <v>0</v>
      </c>
      <c r="F56" s="312">
        <f t="shared" si="3"/>
        <v>0</v>
      </c>
      <c r="G56" s="130">
        <v>0</v>
      </c>
      <c r="H56" s="130">
        <v>0</v>
      </c>
      <c r="I56" s="312">
        <f t="shared" si="4"/>
        <v>0</v>
      </c>
      <c r="J56" s="130">
        <v>0</v>
      </c>
      <c r="K56" s="130">
        <v>0</v>
      </c>
      <c r="L56" s="312">
        <f t="shared" si="5"/>
        <v>0</v>
      </c>
      <c r="M56" s="130">
        <v>0</v>
      </c>
      <c r="N56" s="130">
        <v>0</v>
      </c>
      <c r="O56" s="312">
        <f t="shared" si="6"/>
        <v>0</v>
      </c>
      <c r="P56" s="130">
        <v>0</v>
      </c>
      <c r="Q56" s="130">
        <v>0</v>
      </c>
      <c r="R56" s="312">
        <f t="shared" si="7"/>
        <v>0</v>
      </c>
      <c r="S56" s="130">
        <v>0</v>
      </c>
      <c r="T56" s="130">
        <v>0</v>
      </c>
      <c r="U56" s="312">
        <f t="shared" si="8"/>
        <v>0</v>
      </c>
      <c r="V56" s="130">
        <v>0</v>
      </c>
      <c r="W56" s="130">
        <v>0</v>
      </c>
      <c r="X56" s="312">
        <f t="shared" si="9"/>
        <v>0</v>
      </c>
      <c r="Y56" s="130">
        <v>0</v>
      </c>
      <c r="Z56" s="130">
        <v>0</v>
      </c>
      <c r="AA56" s="312">
        <f t="shared" si="10"/>
        <v>0</v>
      </c>
      <c r="AB56" s="130">
        <v>0</v>
      </c>
      <c r="AC56" s="130">
        <v>0</v>
      </c>
      <c r="AD56" s="312">
        <f t="shared" si="11"/>
        <v>0</v>
      </c>
      <c r="AE56" s="130">
        <v>0</v>
      </c>
      <c r="AF56" s="130">
        <v>0</v>
      </c>
      <c r="AG56" s="312">
        <f t="shared" si="12"/>
        <v>0</v>
      </c>
      <c r="AH56" s="130">
        <v>0</v>
      </c>
      <c r="AI56" s="130">
        <v>0</v>
      </c>
      <c r="AJ56" s="312">
        <f t="shared" si="13"/>
        <v>0</v>
      </c>
      <c r="AK56" s="130">
        <v>0</v>
      </c>
      <c r="AL56" s="130">
        <v>0</v>
      </c>
      <c r="AM56" s="312">
        <f t="shared" si="14"/>
        <v>0</v>
      </c>
      <c r="AN56" s="130">
        <v>0</v>
      </c>
      <c r="AO56" s="130">
        <v>0</v>
      </c>
      <c r="AP56" s="130">
        <f t="shared" si="15"/>
        <v>0</v>
      </c>
      <c r="AQ56" s="130">
        <v>0</v>
      </c>
      <c r="AR56" s="186">
        <v>0</v>
      </c>
      <c r="AS56" s="157" t="s">
        <v>45</v>
      </c>
      <c r="AT56" s="118"/>
    </row>
    <row r="57" spans="1:46" s="164" customFormat="1" ht="21" customHeight="1">
      <c r="A57" s="430" t="s">
        <v>120</v>
      </c>
      <c r="B57" s="432"/>
      <c r="C57" s="304">
        <f t="shared" si="1"/>
        <v>11</v>
      </c>
      <c r="D57" s="305">
        <f t="shared" si="2"/>
        <v>1</v>
      </c>
      <c r="E57" s="305">
        <f t="shared" si="2"/>
        <v>10</v>
      </c>
      <c r="F57" s="305">
        <f t="shared" si="3"/>
        <v>1</v>
      </c>
      <c r="G57" s="305">
        <f t="shared" ref="G57:AR57" si="22">SUM(G58:G59)</f>
        <v>0</v>
      </c>
      <c r="H57" s="305">
        <f t="shared" si="22"/>
        <v>1</v>
      </c>
      <c r="I57" s="305">
        <f t="shared" si="4"/>
        <v>0</v>
      </c>
      <c r="J57" s="305">
        <f t="shared" si="22"/>
        <v>0</v>
      </c>
      <c r="K57" s="305">
        <f t="shared" si="22"/>
        <v>0</v>
      </c>
      <c r="L57" s="305">
        <f t="shared" si="5"/>
        <v>1</v>
      </c>
      <c r="M57" s="305">
        <f t="shared" si="22"/>
        <v>0</v>
      </c>
      <c r="N57" s="305">
        <f t="shared" si="22"/>
        <v>1</v>
      </c>
      <c r="O57" s="305">
        <f t="shared" si="6"/>
        <v>0</v>
      </c>
      <c r="P57" s="305">
        <f t="shared" si="22"/>
        <v>0</v>
      </c>
      <c r="Q57" s="305">
        <f t="shared" si="22"/>
        <v>0</v>
      </c>
      <c r="R57" s="305">
        <f t="shared" si="7"/>
        <v>0</v>
      </c>
      <c r="S57" s="305">
        <f t="shared" si="22"/>
        <v>0</v>
      </c>
      <c r="T57" s="305">
        <f t="shared" si="22"/>
        <v>0</v>
      </c>
      <c r="U57" s="305">
        <f t="shared" si="8"/>
        <v>9</v>
      </c>
      <c r="V57" s="305">
        <f t="shared" si="22"/>
        <v>1</v>
      </c>
      <c r="W57" s="305">
        <f t="shared" si="22"/>
        <v>8</v>
      </c>
      <c r="X57" s="305">
        <f t="shared" si="9"/>
        <v>0</v>
      </c>
      <c r="Y57" s="305">
        <f t="shared" si="22"/>
        <v>0</v>
      </c>
      <c r="Z57" s="305">
        <f t="shared" si="22"/>
        <v>0</v>
      </c>
      <c r="AA57" s="305">
        <f t="shared" si="10"/>
        <v>0</v>
      </c>
      <c r="AB57" s="305">
        <f t="shared" si="22"/>
        <v>0</v>
      </c>
      <c r="AC57" s="305">
        <f t="shared" si="22"/>
        <v>0</v>
      </c>
      <c r="AD57" s="305">
        <f t="shared" si="11"/>
        <v>0</v>
      </c>
      <c r="AE57" s="305">
        <f t="shared" si="22"/>
        <v>0</v>
      </c>
      <c r="AF57" s="305">
        <f t="shared" si="22"/>
        <v>0</v>
      </c>
      <c r="AG57" s="305">
        <f t="shared" si="12"/>
        <v>0</v>
      </c>
      <c r="AH57" s="305">
        <f t="shared" si="22"/>
        <v>0</v>
      </c>
      <c r="AI57" s="305">
        <f t="shared" si="22"/>
        <v>0</v>
      </c>
      <c r="AJ57" s="305">
        <f t="shared" si="13"/>
        <v>0</v>
      </c>
      <c r="AK57" s="305">
        <f t="shared" si="22"/>
        <v>0</v>
      </c>
      <c r="AL57" s="305">
        <f t="shared" si="22"/>
        <v>0</v>
      </c>
      <c r="AM57" s="305">
        <f t="shared" si="14"/>
        <v>3</v>
      </c>
      <c r="AN57" s="305">
        <f t="shared" si="22"/>
        <v>1</v>
      </c>
      <c r="AO57" s="305">
        <f t="shared" si="22"/>
        <v>2</v>
      </c>
      <c r="AP57" s="313">
        <f t="shared" si="15"/>
        <v>6</v>
      </c>
      <c r="AQ57" s="305">
        <f t="shared" si="22"/>
        <v>0</v>
      </c>
      <c r="AR57" s="306">
        <f t="shared" si="22"/>
        <v>6</v>
      </c>
      <c r="AS57" s="384" t="s">
        <v>120</v>
      </c>
      <c r="AT57" s="384"/>
    </row>
    <row r="58" spans="1:46" ht="18.75" customHeight="1">
      <c r="A58" s="154"/>
      <c r="B58" s="156" t="s">
        <v>46</v>
      </c>
      <c r="C58" s="311">
        <f t="shared" si="1"/>
        <v>0</v>
      </c>
      <c r="D58" s="312">
        <f t="shared" si="2"/>
        <v>0</v>
      </c>
      <c r="E58" s="312">
        <f t="shared" si="2"/>
        <v>0</v>
      </c>
      <c r="F58" s="312">
        <f t="shared" si="3"/>
        <v>0</v>
      </c>
      <c r="G58" s="130">
        <v>0</v>
      </c>
      <c r="H58" s="130">
        <v>0</v>
      </c>
      <c r="I58" s="312">
        <f t="shared" si="4"/>
        <v>0</v>
      </c>
      <c r="J58" s="130">
        <v>0</v>
      </c>
      <c r="K58" s="130">
        <v>0</v>
      </c>
      <c r="L58" s="312">
        <f t="shared" si="5"/>
        <v>0</v>
      </c>
      <c r="M58" s="130">
        <v>0</v>
      </c>
      <c r="N58" s="130">
        <v>0</v>
      </c>
      <c r="O58" s="312">
        <f t="shared" si="6"/>
        <v>0</v>
      </c>
      <c r="P58" s="130">
        <v>0</v>
      </c>
      <c r="Q58" s="130">
        <v>0</v>
      </c>
      <c r="R58" s="312">
        <f t="shared" si="7"/>
        <v>0</v>
      </c>
      <c r="S58" s="130">
        <v>0</v>
      </c>
      <c r="T58" s="130">
        <v>0</v>
      </c>
      <c r="U58" s="312">
        <f t="shared" si="8"/>
        <v>0</v>
      </c>
      <c r="V58" s="130">
        <v>0</v>
      </c>
      <c r="W58" s="130">
        <v>0</v>
      </c>
      <c r="X58" s="312">
        <f t="shared" si="9"/>
        <v>0</v>
      </c>
      <c r="Y58" s="130">
        <v>0</v>
      </c>
      <c r="Z58" s="130">
        <v>0</v>
      </c>
      <c r="AA58" s="312">
        <f t="shared" si="10"/>
        <v>0</v>
      </c>
      <c r="AB58" s="130">
        <v>0</v>
      </c>
      <c r="AC58" s="130">
        <v>0</v>
      </c>
      <c r="AD58" s="312">
        <f t="shared" si="11"/>
        <v>0</v>
      </c>
      <c r="AE58" s="130">
        <v>0</v>
      </c>
      <c r="AF58" s="130">
        <v>0</v>
      </c>
      <c r="AG58" s="312">
        <f t="shared" si="12"/>
        <v>0</v>
      </c>
      <c r="AH58" s="130">
        <v>0</v>
      </c>
      <c r="AI58" s="130">
        <v>0</v>
      </c>
      <c r="AJ58" s="312">
        <f t="shared" si="13"/>
        <v>0</v>
      </c>
      <c r="AK58" s="130">
        <v>0</v>
      </c>
      <c r="AL58" s="130">
        <v>0</v>
      </c>
      <c r="AM58" s="312">
        <f t="shared" si="14"/>
        <v>0</v>
      </c>
      <c r="AN58" s="130">
        <v>0</v>
      </c>
      <c r="AO58" s="130">
        <v>0</v>
      </c>
      <c r="AP58" s="130">
        <f t="shared" si="15"/>
        <v>0</v>
      </c>
      <c r="AQ58" s="130">
        <v>0</v>
      </c>
      <c r="AR58" s="186">
        <v>0</v>
      </c>
      <c r="AS58" s="157" t="s">
        <v>46</v>
      </c>
      <c r="AT58" s="118"/>
    </row>
    <row r="59" spans="1:46" s="1" customFormat="1" ht="18.75" customHeight="1">
      <c r="A59" s="154"/>
      <c r="B59" s="156" t="s">
        <v>53</v>
      </c>
      <c r="C59" s="311">
        <f t="shared" si="1"/>
        <v>11</v>
      </c>
      <c r="D59" s="312">
        <f t="shared" si="2"/>
        <v>1</v>
      </c>
      <c r="E59" s="312">
        <f t="shared" si="2"/>
        <v>10</v>
      </c>
      <c r="F59" s="312">
        <f t="shared" si="3"/>
        <v>1</v>
      </c>
      <c r="G59" s="130">
        <v>0</v>
      </c>
      <c r="H59" s="130">
        <v>1</v>
      </c>
      <c r="I59" s="312">
        <f t="shared" si="4"/>
        <v>0</v>
      </c>
      <c r="J59" s="130">
        <v>0</v>
      </c>
      <c r="K59" s="130">
        <v>0</v>
      </c>
      <c r="L59" s="312">
        <f t="shared" si="5"/>
        <v>1</v>
      </c>
      <c r="M59" s="130">
        <v>0</v>
      </c>
      <c r="N59" s="130">
        <v>1</v>
      </c>
      <c r="O59" s="312">
        <f t="shared" si="6"/>
        <v>0</v>
      </c>
      <c r="P59" s="130">
        <v>0</v>
      </c>
      <c r="Q59" s="130">
        <v>0</v>
      </c>
      <c r="R59" s="312">
        <f t="shared" si="7"/>
        <v>0</v>
      </c>
      <c r="S59" s="130">
        <v>0</v>
      </c>
      <c r="T59" s="130">
        <v>0</v>
      </c>
      <c r="U59" s="312">
        <f t="shared" si="8"/>
        <v>9</v>
      </c>
      <c r="V59" s="130">
        <v>1</v>
      </c>
      <c r="W59" s="130">
        <v>8</v>
      </c>
      <c r="X59" s="312">
        <f t="shared" si="9"/>
        <v>0</v>
      </c>
      <c r="Y59" s="130">
        <v>0</v>
      </c>
      <c r="Z59" s="130">
        <v>0</v>
      </c>
      <c r="AA59" s="312">
        <f t="shared" si="10"/>
        <v>0</v>
      </c>
      <c r="AB59" s="130">
        <v>0</v>
      </c>
      <c r="AC59" s="130">
        <v>0</v>
      </c>
      <c r="AD59" s="312">
        <f t="shared" si="11"/>
        <v>0</v>
      </c>
      <c r="AE59" s="130">
        <v>0</v>
      </c>
      <c r="AF59" s="130">
        <v>0</v>
      </c>
      <c r="AG59" s="312">
        <f t="shared" si="12"/>
        <v>0</v>
      </c>
      <c r="AH59" s="130">
        <v>0</v>
      </c>
      <c r="AI59" s="130">
        <v>0</v>
      </c>
      <c r="AJ59" s="312">
        <f t="shared" si="13"/>
        <v>0</v>
      </c>
      <c r="AK59" s="130">
        <v>0</v>
      </c>
      <c r="AL59" s="130">
        <v>0</v>
      </c>
      <c r="AM59" s="312">
        <f t="shared" si="14"/>
        <v>3</v>
      </c>
      <c r="AN59" s="130">
        <v>1</v>
      </c>
      <c r="AO59" s="130">
        <v>2</v>
      </c>
      <c r="AP59" s="130">
        <f t="shared" si="15"/>
        <v>6</v>
      </c>
      <c r="AQ59" s="130">
        <v>0</v>
      </c>
      <c r="AR59" s="186">
        <v>6</v>
      </c>
      <c r="AS59" s="157" t="s">
        <v>53</v>
      </c>
      <c r="AT59" s="118"/>
    </row>
    <row r="60" spans="1:46" s="81" customFormat="1" ht="21" customHeight="1">
      <c r="A60" s="430" t="s">
        <v>121</v>
      </c>
      <c r="B60" s="431"/>
      <c r="C60" s="304">
        <f t="shared" si="1"/>
        <v>53</v>
      </c>
      <c r="D60" s="305">
        <f t="shared" si="2"/>
        <v>7</v>
      </c>
      <c r="E60" s="314">
        <f t="shared" si="2"/>
        <v>46</v>
      </c>
      <c r="F60" s="314">
        <f t="shared" si="3"/>
        <v>7</v>
      </c>
      <c r="G60" s="314">
        <f t="shared" ref="G60:AR60" si="23">SUM(G61:G62)</f>
        <v>2</v>
      </c>
      <c r="H60" s="314">
        <f t="shared" si="23"/>
        <v>5</v>
      </c>
      <c r="I60" s="314">
        <f t="shared" si="4"/>
        <v>1</v>
      </c>
      <c r="J60" s="314">
        <f t="shared" si="23"/>
        <v>0</v>
      </c>
      <c r="K60" s="314">
        <f t="shared" si="23"/>
        <v>1</v>
      </c>
      <c r="L60" s="314">
        <f t="shared" si="5"/>
        <v>0</v>
      </c>
      <c r="M60" s="314">
        <f t="shared" si="23"/>
        <v>0</v>
      </c>
      <c r="N60" s="314">
        <f t="shared" si="23"/>
        <v>0</v>
      </c>
      <c r="O60" s="314">
        <f t="shared" si="6"/>
        <v>0</v>
      </c>
      <c r="P60" s="314">
        <f t="shared" si="23"/>
        <v>0</v>
      </c>
      <c r="Q60" s="314">
        <f t="shared" si="23"/>
        <v>0</v>
      </c>
      <c r="R60" s="314">
        <f t="shared" si="7"/>
        <v>0</v>
      </c>
      <c r="S60" s="314">
        <f t="shared" si="23"/>
        <v>0</v>
      </c>
      <c r="T60" s="314">
        <f t="shared" si="23"/>
        <v>0</v>
      </c>
      <c r="U60" s="314">
        <f t="shared" si="8"/>
        <v>45</v>
      </c>
      <c r="V60" s="314">
        <f t="shared" si="23"/>
        <v>5</v>
      </c>
      <c r="W60" s="314">
        <f t="shared" si="23"/>
        <v>40</v>
      </c>
      <c r="X60" s="314">
        <f t="shared" si="9"/>
        <v>0</v>
      </c>
      <c r="Y60" s="314">
        <f t="shared" si="23"/>
        <v>0</v>
      </c>
      <c r="Z60" s="314">
        <f t="shared" si="23"/>
        <v>0</v>
      </c>
      <c r="AA60" s="314">
        <f t="shared" si="10"/>
        <v>0</v>
      </c>
      <c r="AB60" s="314">
        <f t="shared" si="23"/>
        <v>0</v>
      </c>
      <c r="AC60" s="314">
        <f t="shared" si="23"/>
        <v>0</v>
      </c>
      <c r="AD60" s="314">
        <f t="shared" si="11"/>
        <v>0</v>
      </c>
      <c r="AE60" s="314">
        <f t="shared" si="23"/>
        <v>0</v>
      </c>
      <c r="AF60" s="314">
        <f t="shared" si="23"/>
        <v>0</v>
      </c>
      <c r="AG60" s="314">
        <f t="shared" si="12"/>
        <v>0</v>
      </c>
      <c r="AH60" s="314">
        <f t="shared" si="23"/>
        <v>0</v>
      </c>
      <c r="AI60" s="314">
        <f t="shared" si="23"/>
        <v>0</v>
      </c>
      <c r="AJ60" s="314">
        <f t="shared" si="13"/>
        <v>0</v>
      </c>
      <c r="AK60" s="314">
        <f t="shared" si="23"/>
        <v>0</v>
      </c>
      <c r="AL60" s="314">
        <f t="shared" si="23"/>
        <v>0</v>
      </c>
      <c r="AM60" s="314">
        <f t="shared" si="14"/>
        <v>2</v>
      </c>
      <c r="AN60" s="314">
        <f t="shared" si="23"/>
        <v>0</v>
      </c>
      <c r="AO60" s="314">
        <f t="shared" si="23"/>
        <v>2</v>
      </c>
      <c r="AP60" s="315">
        <f t="shared" si="15"/>
        <v>26</v>
      </c>
      <c r="AQ60" s="314">
        <f t="shared" si="23"/>
        <v>0</v>
      </c>
      <c r="AR60" s="316">
        <f t="shared" si="23"/>
        <v>26</v>
      </c>
      <c r="AS60" s="384" t="s">
        <v>121</v>
      </c>
      <c r="AT60" s="384"/>
    </row>
    <row r="61" spans="1:46" ht="18.75" customHeight="1">
      <c r="A61" s="158"/>
      <c r="B61" s="156" t="s">
        <v>47</v>
      </c>
      <c r="C61" s="311">
        <f t="shared" si="1"/>
        <v>29</v>
      </c>
      <c r="D61" s="312">
        <f t="shared" si="2"/>
        <v>5</v>
      </c>
      <c r="E61" s="312">
        <f t="shared" si="2"/>
        <v>24</v>
      </c>
      <c r="F61" s="312">
        <f t="shared" si="3"/>
        <v>4</v>
      </c>
      <c r="G61" s="130">
        <v>0</v>
      </c>
      <c r="H61" s="130">
        <v>4</v>
      </c>
      <c r="I61" s="312">
        <f t="shared" si="4"/>
        <v>1</v>
      </c>
      <c r="J61" s="130">
        <v>0</v>
      </c>
      <c r="K61" s="130">
        <v>1</v>
      </c>
      <c r="L61" s="312">
        <f t="shared" si="5"/>
        <v>0</v>
      </c>
      <c r="M61" s="130">
        <v>0</v>
      </c>
      <c r="N61" s="130">
        <v>0</v>
      </c>
      <c r="O61" s="312">
        <f t="shared" si="6"/>
        <v>0</v>
      </c>
      <c r="P61" s="130">
        <v>0</v>
      </c>
      <c r="Q61" s="130">
        <v>0</v>
      </c>
      <c r="R61" s="312">
        <f t="shared" si="7"/>
        <v>0</v>
      </c>
      <c r="S61" s="130">
        <v>0</v>
      </c>
      <c r="T61" s="130">
        <v>0</v>
      </c>
      <c r="U61" s="312">
        <f t="shared" si="8"/>
        <v>24</v>
      </c>
      <c r="V61" s="130">
        <v>5</v>
      </c>
      <c r="W61" s="130">
        <v>19</v>
      </c>
      <c r="X61" s="312">
        <f t="shared" si="9"/>
        <v>0</v>
      </c>
      <c r="Y61" s="130">
        <v>0</v>
      </c>
      <c r="Z61" s="130">
        <v>0</v>
      </c>
      <c r="AA61" s="312">
        <f t="shared" si="10"/>
        <v>0</v>
      </c>
      <c r="AB61" s="130">
        <v>0</v>
      </c>
      <c r="AC61" s="130">
        <v>0</v>
      </c>
      <c r="AD61" s="312">
        <f t="shared" si="11"/>
        <v>0</v>
      </c>
      <c r="AE61" s="130">
        <v>0</v>
      </c>
      <c r="AF61" s="130">
        <v>0</v>
      </c>
      <c r="AG61" s="312">
        <f t="shared" si="12"/>
        <v>0</v>
      </c>
      <c r="AH61" s="130">
        <v>0</v>
      </c>
      <c r="AI61" s="130">
        <v>0</v>
      </c>
      <c r="AJ61" s="312">
        <f t="shared" si="13"/>
        <v>0</v>
      </c>
      <c r="AK61" s="130">
        <v>0</v>
      </c>
      <c r="AL61" s="130">
        <v>0</v>
      </c>
      <c r="AM61" s="312">
        <f t="shared" si="14"/>
        <v>2</v>
      </c>
      <c r="AN61" s="130">
        <v>0</v>
      </c>
      <c r="AO61" s="130">
        <v>2</v>
      </c>
      <c r="AP61" s="130">
        <f t="shared" si="15"/>
        <v>2</v>
      </c>
      <c r="AQ61" s="130">
        <v>0</v>
      </c>
      <c r="AR61" s="186">
        <v>2</v>
      </c>
      <c r="AS61" s="157" t="s">
        <v>47</v>
      </c>
      <c r="AT61" s="118"/>
    </row>
    <row r="62" spans="1:46" ht="18.75" customHeight="1">
      <c r="A62" s="158"/>
      <c r="B62" s="156" t="s">
        <v>106</v>
      </c>
      <c r="C62" s="311">
        <f t="shared" si="1"/>
        <v>24</v>
      </c>
      <c r="D62" s="312">
        <f t="shared" si="2"/>
        <v>2</v>
      </c>
      <c r="E62" s="312">
        <f t="shared" si="2"/>
        <v>22</v>
      </c>
      <c r="F62" s="312">
        <f t="shared" si="3"/>
        <v>3</v>
      </c>
      <c r="G62" s="130">
        <v>2</v>
      </c>
      <c r="H62" s="130">
        <v>1</v>
      </c>
      <c r="I62" s="312">
        <f t="shared" si="4"/>
        <v>0</v>
      </c>
      <c r="J62" s="130">
        <v>0</v>
      </c>
      <c r="K62" s="130">
        <v>0</v>
      </c>
      <c r="L62" s="312">
        <f t="shared" si="5"/>
        <v>0</v>
      </c>
      <c r="M62" s="130">
        <v>0</v>
      </c>
      <c r="N62" s="130">
        <v>0</v>
      </c>
      <c r="O62" s="312">
        <f t="shared" si="6"/>
        <v>0</v>
      </c>
      <c r="P62" s="130">
        <v>0</v>
      </c>
      <c r="Q62" s="130">
        <v>0</v>
      </c>
      <c r="R62" s="312">
        <f t="shared" si="7"/>
        <v>0</v>
      </c>
      <c r="S62" s="130">
        <v>0</v>
      </c>
      <c r="T62" s="130">
        <v>0</v>
      </c>
      <c r="U62" s="312">
        <f t="shared" si="8"/>
        <v>21</v>
      </c>
      <c r="V62" s="130">
        <v>0</v>
      </c>
      <c r="W62" s="130">
        <v>21</v>
      </c>
      <c r="X62" s="312">
        <f t="shared" si="9"/>
        <v>0</v>
      </c>
      <c r="Y62" s="130">
        <v>0</v>
      </c>
      <c r="Z62" s="130">
        <v>0</v>
      </c>
      <c r="AA62" s="312">
        <f t="shared" si="10"/>
        <v>0</v>
      </c>
      <c r="AB62" s="130">
        <v>0</v>
      </c>
      <c r="AC62" s="130">
        <v>0</v>
      </c>
      <c r="AD62" s="312">
        <f t="shared" si="11"/>
        <v>0</v>
      </c>
      <c r="AE62" s="130">
        <v>0</v>
      </c>
      <c r="AF62" s="130">
        <v>0</v>
      </c>
      <c r="AG62" s="312">
        <f t="shared" si="12"/>
        <v>0</v>
      </c>
      <c r="AH62" s="130">
        <v>0</v>
      </c>
      <c r="AI62" s="130">
        <v>0</v>
      </c>
      <c r="AJ62" s="312">
        <f t="shared" si="13"/>
        <v>0</v>
      </c>
      <c r="AK62" s="130">
        <v>0</v>
      </c>
      <c r="AL62" s="130">
        <v>0</v>
      </c>
      <c r="AM62" s="312">
        <f t="shared" si="14"/>
        <v>0</v>
      </c>
      <c r="AN62" s="130">
        <v>0</v>
      </c>
      <c r="AO62" s="130">
        <v>0</v>
      </c>
      <c r="AP62" s="130">
        <f t="shared" si="15"/>
        <v>24</v>
      </c>
      <c r="AQ62" s="130">
        <v>0</v>
      </c>
      <c r="AR62" s="186">
        <v>24</v>
      </c>
      <c r="AS62" s="157" t="s">
        <v>106</v>
      </c>
      <c r="AT62" s="118"/>
    </row>
    <row r="63" spans="1:46" s="81" customFormat="1" ht="21" customHeight="1">
      <c r="A63" s="430" t="s">
        <v>122</v>
      </c>
      <c r="B63" s="432"/>
      <c r="C63" s="304">
        <f t="shared" si="1"/>
        <v>0</v>
      </c>
      <c r="D63" s="305">
        <f t="shared" si="2"/>
        <v>0</v>
      </c>
      <c r="E63" s="305">
        <f t="shared" si="2"/>
        <v>0</v>
      </c>
      <c r="F63" s="305">
        <f t="shared" si="3"/>
        <v>0</v>
      </c>
      <c r="G63" s="305">
        <f t="shared" ref="G63:AR63" si="24">G64</f>
        <v>0</v>
      </c>
      <c r="H63" s="305">
        <f t="shared" si="24"/>
        <v>0</v>
      </c>
      <c r="I63" s="305">
        <f t="shared" si="4"/>
        <v>0</v>
      </c>
      <c r="J63" s="305">
        <f t="shared" si="24"/>
        <v>0</v>
      </c>
      <c r="K63" s="305">
        <f t="shared" si="24"/>
        <v>0</v>
      </c>
      <c r="L63" s="305">
        <f t="shared" si="5"/>
        <v>0</v>
      </c>
      <c r="M63" s="305">
        <f t="shared" si="24"/>
        <v>0</v>
      </c>
      <c r="N63" s="305">
        <f t="shared" si="24"/>
        <v>0</v>
      </c>
      <c r="O63" s="305">
        <f t="shared" si="6"/>
        <v>0</v>
      </c>
      <c r="P63" s="305">
        <f t="shared" si="24"/>
        <v>0</v>
      </c>
      <c r="Q63" s="305">
        <f t="shared" si="24"/>
        <v>0</v>
      </c>
      <c r="R63" s="305">
        <f t="shared" si="7"/>
        <v>0</v>
      </c>
      <c r="S63" s="305">
        <f t="shared" si="24"/>
        <v>0</v>
      </c>
      <c r="T63" s="305">
        <f t="shared" si="24"/>
        <v>0</v>
      </c>
      <c r="U63" s="305">
        <f t="shared" si="8"/>
        <v>0</v>
      </c>
      <c r="V63" s="305">
        <f t="shared" si="24"/>
        <v>0</v>
      </c>
      <c r="W63" s="305">
        <f t="shared" si="24"/>
        <v>0</v>
      </c>
      <c r="X63" s="305">
        <f t="shared" si="9"/>
        <v>0</v>
      </c>
      <c r="Y63" s="305">
        <f t="shared" si="24"/>
        <v>0</v>
      </c>
      <c r="Z63" s="305">
        <f t="shared" si="24"/>
        <v>0</v>
      </c>
      <c r="AA63" s="305">
        <f t="shared" si="10"/>
        <v>0</v>
      </c>
      <c r="AB63" s="305">
        <f t="shared" si="24"/>
        <v>0</v>
      </c>
      <c r="AC63" s="305">
        <f t="shared" si="24"/>
        <v>0</v>
      </c>
      <c r="AD63" s="305">
        <f t="shared" si="11"/>
        <v>0</v>
      </c>
      <c r="AE63" s="305">
        <f t="shared" si="24"/>
        <v>0</v>
      </c>
      <c r="AF63" s="305">
        <f t="shared" si="24"/>
        <v>0</v>
      </c>
      <c r="AG63" s="305">
        <f t="shared" si="12"/>
        <v>0</v>
      </c>
      <c r="AH63" s="305">
        <f t="shared" si="24"/>
        <v>0</v>
      </c>
      <c r="AI63" s="305">
        <f t="shared" si="24"/>
        <v>0</v>
      </c>
      <c r="AJ63" s="305">
        <f t="shared" si="13"/>
        <v>0</v>
      </c>
      <c r="AK63" s="305">
        <f t="shared" si="24"/>
        <v>0</v>
      </c>
      <c r="AL63" s="305">
        <f t="shared" si="24"/>
        <v>0</v>
      </c>
      <c r="AM63" s="305">
        <f t="shared" si="14"/>
        <v>0</v>
      </c>
      <c r="AN63" s="305">
        <f t="shared" si="24"/>
        <v>0</v>
      </c>
      <c r="AO63" s="305">
        <f t="shared" si="24"/>
        <v>0</v>
      </c>
      <c r="AP63" s="313">
        <f t="shared" si="15"/>
        <v>0</v>
      </c>
      <c r="AQ63" s="305">
        <f t="shared" si="24"/>
        <v>0</v>
      </c>
      <c r="AR63" s="306">
        <f t="shared" si="24"/>
        <v>0</v>
      </c>
      <c r="AS63" s="384" t="s">
        <v>122</v>
      </c>
      <c r="AT63" s="384"/>
    </row>
    <row r="64" spans="1:46" ht="18.75" customHeight="1">
      <c r="A64" s="158"/>
      <c r="B64" s="156" t="s">
        <v>48</v>
      </c>
      <c r="C64" s="311">
        <f t="shared" si="1"/>
        <v>0</v>
      </c>
      <c r="D64" s="312">
        <f t="shared" si="2"/>
        <v>0</v>
      </c>
      <c r="E64" s="312">
        <f t="shared" si="2"/>
        <v>0</v>
      </c>
      <c r="F64" s="312">
        <f t="shared" si="3"/>
        <v>0</v>
      </c>
      <c r="G64" s="130">
        <v>0</v>
      </c>
      <c r="H64" s="130">
        <v>0</v>
      </c>
      <c r="I64" s="312">
        <f t="shared" si="4"/>
        <v>0</v>
      </c>
      <c r="J64" s="130">
        <v>0</v>
      </c>
      <c r="K64" s="130">
        <v>0</v>
      </c>
      <c r="L64" s="312">
        <f t="shared" si="5"/>
        <v>0</v>
      </c>
      <c r="M64" s="130">
        <v>0</v>
      </c>
      <c r="N64" s="130">
        <v>0</v>
      </c>
      <c r="O64" s="312">
        <f t="shared" si="6"/>
        <v>0</v>
      </c>
      <c r="P64" s="130">
        <v>0</v>
      </c>
      <c r="Q64" s="130">
        <v>0</v>
      </c>
      <c r="R64" s="312">
        <f t="shared" si="7"/>
        <v>0</v>
      </c>
      <c r="S64" s="130">
        <v>0</v>
      </c>
      <c r="T64" s="130">
        <v>0</v>
      </c>
      <c r="U64" s="312">
        <f t="shared" si="8"/>
        <v>0</v>
      </c>
      <c r="V64" s="130">
        <v>0</v>
      </c>
      <c r="W64" s="130">
        <v>0</v>
      </c>
      <c r="X64" s="312">
        <f t="shared" si="9"/>
        <v>0</v>
      </c>
      <c r="Y64" s="130">
        <v>0</v>
      </c>
      <c r="Z64" s="130">
        <v>0</v>
      </c>
      <c r="AA64" s="312">
        <f t="shared" si="10"/>
        <v>0</v>
      </c>
      <c r="AB64" s="130">
        <v>0</v>
      </c>
      <c r="AC64" s="130">
        <v>0</v>
      </c>
      <c r="AD64" s="312">
        <f t="shared" si="11"/>
        <v>0</v>
      </c>
      <c r="AE64" s="130">
        <v>0</v>
      </c>
      <c r="AF64" s="130">
        <v>0</v>
      </c>
      <c r="AG64" s="312">
        <f t="shared" si="12"/>
        <v>0</v>
      </c>
      <c r="AH64" s="130">
        <v>0</v>
      </c>
      <c r="AI64" s="130">
        <v>0</v>
      </c>
      <c r="AJ64" s="312">
        <f t="shared" si="13"/>
        <v>0</v>
      </c>
      <c r="AK64" s="130">
        <v>0</v>
      </c>
      <c r="AL64" s="130">
        <v>0</v>
      </c>
      <c r="AM64" s="312">
        <f t="shared" si="14"/>
        <v>0</v>
      </c>
      <c r="AN64" s="130">
        <v>0</v>
      </c>
      <c r="AO64" s="130">
        <v>0</v>
      </c>
      <c r="AP64" s="130">
        <f t="shared" si="15"/>
        <v>0</v>
      </c>
      <c r="AQ64" s="130">
        <v>0</v>
      </c>
      <c r="AR64" s="186">
        <v>0</v>
      </c>
      <c r="AS64" s="157" t="s">
        <v>48</v>
      </c>
      <c r="AT64" s="118"/>
    </row>
    <row r="65" spans="1:46" s="164" customFormat="1" ht="21" customHeight="1">
      <c r="A65" s="430" t="s">
        <v>123</v>
      </c>
      <c r="B65" s="431"/>
      <c r="C65" s="304">
        <f t="shared" si="1"/>
        <v>6</v>
      </c>
      <c r="D65" s="305">
        <f t="shared" si="2"/>
        <v>1</v>
      </c>
      <c r="E65" s="305">
        <f t="shared" si="2"/>
        <v>5</v>
      </c>
      <c r="F65" s="305">
        <f t="shared" si="3"/>
        <v>1</v>
      </c>
      <c r="G65" s="305">
        <f t="shared" ref="G65:AR65" si="25">G66</f>
        <v>1</v>
      </c>
      <c r="H65" s="305">
        <f t="shared" si="25"/>
        <v>0</v>
      </c>
      <c r="I65" s="305">
        <f t="shared" si="4"/>
        <v>0</v>
      </c>
      <c r="J65" s="305">
        <f t="shared" si="25"/>
        <v>0</v>
      </c>
      <c r="K65" s="305">
        <f t="shared" si="25"/>
        <v>0</v>
      </c>
      <c r="L65" s="305">
        <f t="shared" si="5"/>
        <v>1</v>
      </c>
      <c r="M65" s="305">
        <f t="shared" si="25"/>
        <v>0</v>
      </c>
      <c r="N65" s="305">
        <f t="shared" si="25"/>
        <v>1</v>
      </c>
      <c r="O65" s="305">
        <f t="shared" si="6"/>
        <v>0</v>
      </c>
      <c r="P65" s="305">
        <f t="shared" si="25"/>
        <v>0</v>
      </c>
      <c r="Q65" s="305">
        <f t="shared" si="25"/>
        <v>0</v>
      </c>
      <c r="R65" s="305">
        <f t="shared" si="7"/>
        <v>0</v>
      </c>
      <c r="S65" s="305">
        <f t="shared" si="25"/>
        <v>0</v>
      </c>
      <c r="T65" s="305">
        <f t="shared" si="25"/>
        <v>0</v>
      </c>
      <c r="U65" s="305">
        <f t="shared" si="8"/>
        <v>4</v>
      </c>
      <c r="V65" s="305">
        <f t="shared" si="25"/>
        <v>0</v>
      </c>
      <c r="W65" s="305">
        <f t="shared" si="25"/>
        <v>4</v>
      </c>
      <c r="X65" s="305">
        <f t="shared" si="9"/>
        <v>0</v>
      </c>
      <c r="Y65" s="305">
        <f t="shared" si="25"/>
        <v>0</v>
      </c>
      <c r="Z65" s="305">
        <f t="shared" si="25"/>
        <v>0</v>
      </c>
      <c r="AA65" s="305">
        <f t="shared" si="10"/>
        <v>0</v>
      </c>
      <c r="AB65" s="305">
        <f t="shared" si="25"/>
        <v>0</v>
      </c>
      <c r="AC65" s="305">
        <f t="shared" si="25"/>
        <v>0</v>
      </c>
      <c r="AD65" s="305">
        <f t="shared" si="11"/>
        <v>0</v>
      </c>
      <c r="AE65" s="305">
        <f t="shared" si="25"/>
        <v>0</v>
      </c>
      <c r="AF65" s="305">
        <f t="shared" si="25"/>
        <v>0</v>
      </c>
      <c r="AG65" s="305">
        <f t="shared" si="12"/>
        <v>0</v>
      </c>
      <c r="AH65" s="305">
        <f t="shared" si="25"/>
        <v>0</v>
      </c>
      <c r="AI65" s="305">
        <f t="shared" si="25"/>
        <v>0</v>
      </c>
      <c r="AJ65" s="305">
        <f t="shared" si="13"/>
        <v>0</v>
      </c>
      <c r="AK65" s="305">
        <f t="shared" si="25"/>
        <v>0</v>
      </c>
      <c r="AL65" s="305">
        <f t="shared" si="25"/>
        <v>0</v>
      </c>
      <c r="AM65" s="305">
        <f t="shared" si="14"/>
        <v>0</v>
      </c>
      <c r="AN65" s="305">
        <f t="shared" si="25"/>
        <v>0</v>
      </c>
      <c r="AO65" s="305">
        <f t="shared" si="25"/>
        <v>0</v>
      </c>
      <c r="AP65" s="313">
        <f t="shared" si="15"/>
        <v>0</v>
      </c>
      <c r="AQ65" s="305">
        <f t="shared" si="25"/>
        <v>0</v>
      </c>
      <c r="AR65" s="306">
        <f t="shared" si="25"/>
        <v>0</v>
      </c>
      <c r="AS65" s="384" t="s">
        <v>123</v>
      </c>
      <c r="AT65" s="384"/>
    </row>
    <row r="66" spans="1:46" s="1" customFormat="1" ht="18.75" customHeight="1">
      <c r="A66" s="158"/>
      <c r="B66" s="156" t="s">
        <v>108</v>
      </c>
      <c r="C66" s="311">
        <f t="shared" si="1"/>
        <v>6</v>
      </c>
      <c r="D66" s="312">
        <f t="shared" si="2"/>
        <v>1</v>
      </c>
      <c r="E66" s="312">
        <f t="shared" si="2"/>
        <v>5</v>
      </c>
      <c r="F66" s="312">
        <f t="shared" si="3"/>
        <v>1</v>
      </c>
      <c r="G66" s="130">
        <v>1</v>
      </c>
      <c r="H66" s="130">
        <v>0</v>
      </c>
      <c r="I66" s="312">
        <f t="shared" si="4"/>
        <v>0</v>
      </c>
      <c r="J66" s="130">
        <v>0</v>
      </c>
      <c r="K66" s="130">
        <v>0</v>
      </c>
      <c r="L66" s="312">
        <f t="shared" si="5"/>
        <v>1</v>
      </c>
      <c r="M66" s="130">
        <v>0</v>
      </c>
      <c r="N66" s="130">
        <v>1</v>
      </c>
      <c r="O66" s="312">
        <f t="shared" si="6"/>
        <v>0</v>
      </c>
      <c r="P66" s="130">
        <v>0</v>
      </c>
      <c r="Q66" s="130">
        <v>0</v>
      </c>
      <c r="R66" s="312">
        <f t="shared" si="7"/>
        <v>0</v>
      </c>
      <c r="S66" s="130">
        <v>0</v>
      </c>
      <c r="T66" s="130">
        <v>0</v>
      </c>
      <c r="U66" s="312">
        <f t="shared" si="8"/>
        <v>4</v>
      </c>
      <c r="V66" s="130">
        <v>0</v>
      </c>
      <c r="W66" s="130">
        <v>4</v>
      </c>
      <c r="X66" s="312">
        <f t="shared" si="9"/>
        <v>0</v>
      </c>
      <c r="Y66" s="130">
        <v>0</v>
      </c>
      <c r="Z66" s="130">
        <v>0</v>
      </c>
      <c r="AA66" s="312">
        <f t="shared" si="10"/>
        <v>0</v>
      </c>
      <c r="AB66" s="130">
        <v>0</v>
      </c>
      <c r="AC66" s="130">
        <v>0</v>
      </c>
      <c r="AD66" s="312">
        <f t="shared" si="11"/>
        <v>0</v>
      </c>
      <c r="AE66" s="130">
        <v>0</v>
      </c>
      <c r="AF66" s="130">
        <v>0</v>
      </c>
      <c r="AG66" s="312">
        <f t="shared" si="12"/>
        <v>0</v>
      </c>
      <c r="AH66" s="130">
        <v>0</v>
      </c>
      <c r="AI66" s="130">
        <v>0</v>
      </c>
      <c r="AJ66" s="312">
        <f t="shared" si="13"/>
        <v>0</v>
      </c>
      <c r="AK66" s="130">
        <v>0</v>
      </c>
      <c r="AL66" s="130">
        <v>0</v>
      </c>
      <c r="AM66" s="312">
        <f t="shared" si="14"/>
        <v>0</v>
      </c>
      <c r="AN66" s="130">
        <v>0</v>
      </c>
      <c r="AO66" s="130">
        <v>0</v>
      </c>
      <c r="AP66" s="130">
        <f t="shared" si="15"/>
        <v>0</v>
      </c>
      <c r="AQ66" s="130">
        <v>0</v>
      </c>
      <c r="AR66" s="186">
        <v>0</v>
      </c>
      <c r="AS66" s="157" t="s">
        <v>108</v>
      </c>
      <c r="AT66" s="118"/>
    </row>
    <row r="67" spans="1:46" s="1" customFormat="1" ht="18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6"/>
      <c r="AS67" s="159"/>
      <c r="AT67" s="2"/>
    </row>
    <row r="68" spans="1:46" ht="13.5" customHeight="1">
      <c r="B68" s="56"/>
      <c r="C68" s="56"/>
      <c r="D68" s="56"/>
      <c r="E68" s="56"/>
      <c r="F68" s="56"/>
      <c r="G68" s="5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</row>
    <row r="69" spans="1:46" ht="13.5" customHeight="1">
      <c r="B69" s="56"/>
      <c r="C69" s="56"/>
      <c r="D69" s="56"/>
      <c r="E69" s="56"/>
      <c r="F69" s="1"/>
      <c r="G69" s="1"/>
    </row>
    <row r="70" spans="1:46" ht="13.5" customHeight="1">
      <c r="B70" s="57"/>
      <c r="C70" s="57"/>
      <c r="D70" s="57"/>
      <c r="E70" s="57"/>
    </row>
    <row r="71" spans="1:46" ht="13.5" customHeight="1">
      <c r="B71" s="57"/>
      <c r="C71" s="57"/>
      <c r="D71" s="57"/>
      <c r="E71" s="57"/>
    </row>
    <row r="72" spans="1:46" ht="13.5" customHeight="1">
      <c r="B72" s="57"/>
      <c r="C72" s="57"/>
      <c r="D72" s="57"/>
      <c r="E72" s="57"/>
    </row>
    <row r="73" spans="1:46" ht="13.5" customHeight="1">
      <c r="B73" s="57"/>
      <c r="C73" s="57"/>
      <c r="D73" s="57"/>
      <c r="E73" s="57"/>
    </row>
    <row r="74" spans="1:46" ht="13.5" customHeight="1">
      <c r="B74" s="57"/>
      <c r="C74" s="57"/>
      <c r="D74" s="57"/>
      <c r="E74" s="57"/>
    </row>
    <row r="75" spans="1:46" ht="13.5" customHeight="1">
      <c r="B75" s="57"/>
      <c r="C75" s="57"/>
      <c r="D75" s="57"/>
      <c r="E75" s="57"/>
    </row>
    <row r="76" spans="1:46" ht="13.5" customHeight="1">
      <c r="B76" s="57"/>
      <c r="C76" s="57"/>
      <c r="D76" s="57"/>
      <c r="E76" s="57"/>
    </row>
    <row r="77" spans="1:46" ht="13.5" customHeight="1">
      <c r="B77" s="57"/>
      <c r="C77" s="57"/>
      <c r="D77" s="57"/>
      <c r="E77" s="57"/>
    </row>
    <row r="78" spans="1:46" ht="13.5" customHeight="1">
      <c r="B78" s="57"/>
      <c r="C78" s="57"/>
      <c r="D78" s="57"/>
      <c r="E78" s="57"/>
    </row>
    <row r="79" spans="1:46" ht="13.5" customHeight="1">
      <c r="B79" s="57"/>
      <c r="C79" s="57"/>
      <c r="D79" s="57"/>
      <c r="E79" s="57"/>
    </row>
    <row r="80" spans="1:46" ht="13.5" customHeight="1">
      <c r="B80" s="57"/>
      <c r="C80" s="57"/>
      <c r="D80" s="57"/>
      <c r="E80" s="57"/>
    </row>
    <row r="81" spans="2:5" ht="13.5" customHeight="1">
      <c r="B81" s="57"/>
      <c r="C81" s="57"/>
      <c r="D81" s="57"/>
      <c r="E81" s="57"/>
    </row>
    <row r="82" spans="2:5" ht="13.5" customHeight="1">
      <c r="B82" s="57"/>
      <c r="C82" s="57"/>
      <c r="D82" s="57"/>
      <c r="E82" s="57"/>
    </row>
  </sheetData>
  <mergeCells count="83">
    <mergeCell ref="C4:AF4"/>
    <mergeCell ref="A1:W1"/>
    <mergeCell ref="A4:B7"/>
    <mergeCell ref="AP4:AR5"/>
    <mergeCell ref="AS4:AT7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O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39:B39"/>
    <mergeCell ref="AS39:AT39"/>
    <mergeCell ref="AA6:AA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A16:B16"/>
    <mergeCell ref="AH6:AH7"/>
    <mergeCell ref="AI6:AI7"/>
    <mergeCell ref="AS16:AT16"/>
    <mergeCell ref="A36:B36"/>
    <mergeCell ref="AS36:AT36"/>
    <mergeCell ref="Y6:Y7"/>
    <mergeCell ref="Z6:Z7"/>
    <mergeCell ref="Q6:Q7"/>
    <mergeCell ref="R6:R7"/>
    <mergeCell ref="S6:S7"/>
    <mergeCell ref="T6:T7"/>
    <mergeCell ref="U6:U7"/>
    <mergeCell ref="AS44:AT44"/>
    <mergeCell ref="AN6:AN7"/>
    <mergeCell ref="AO6:AO7"/>
    <mergeCell ref="AP6:AP7"/>
    <mergeCell ref="AQ6:AQ7"/>
    <mergeCell ref="AR6:AR7"/>
    <mergeCell ref="AM4:AO4"/>
    <mergeCell ref="A65:B65"/>
    <mergeCell ref="AS65:AT65"/>
    <mergeCell ref="A57:B57"/>
    <mergeCell ref="AS57:AT57"/>
    <mergeCell ref="A60:B60"/>
    <mergeCell ref="AS60:AT60"/>
    <mergeCell ref="A63:B63"/>
    <mergeCell ref="AS63:AT63"/>
    <mergeCell ref="AS46:AT46"/>
    <mergeCell ref="A49:B49"/>
    <mergeCell ref="AS49:AT49"/>
    <mergeCell ref="A53:B53"/>
    <mergeCell ref="AS53:AT53"/>
    <mergeCell ref="A46:B46"/>
    <mergeCell ref="A44:B44"/>
  </mergeCells>
  <phoneticPr fontId="26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58" fitToWidth="2" orientation="portrait" r:id="rId1"/>
  <headerFooter alignWithMargins="0"/>
  <colBreaks count="1" manualBreakCount="1">
    <brk id="23" max="6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C8" transitionEvaluation="1" codeName="Sheet6">
    <tabColor theme="3" tint="0.59999389629810485"/>
  </sheetPr>
  <dimension ref="A1:AV79"/>
  <sheetViews>
    <sheetView showGridLines="0" zoomScaleNormal="100" zoomScaleSheetLayoutView="100" workbookViewId="0">
      <pane xSplit="2" ySplit="7" topLeftCell="C8" activePane="bottomRight" state="frozen"/>
      <selection activeCell="C7" sqref="C7"/>
      <selection pane="topRight" activeCell="C7" sqref="C7"/>
      <selection pane="bottomLeft" activeCell="C7" sqref="C7"/>
      <selection pane="bottomRight" sqref="A1:W1"/>
    </sheetView>
  </sheetViews>
  <sheetFormatPr defaultColWidth="8.75" defaultRowHeight="13.5" customHeight="1"/>
  <cols>
    <col min="1" max="1" width="1.375" style="7" customWidth="1"/>
    <col min="2" max="2" width="8.75" style="7" customWidth="1"/>
    <col min="3" max="5" width="6.25" style="7" customWidth="1"/>
    <col min="6" max="20" width="5" style="7" customWidth="1"/>
    <col min="21" max="23" width="6.25" style="7" customWidth="1"/>
    <col min="24" max="41" width="5" style="7" customWidth="1"/>
    <col min="42" max="44" width="6.25" style="7" customWidth="1"/>
    <col min="45" max="45" width="8.75" style="149" customWidth="1"/>
    <col min="46" max="46" width="1.75" style="7" customWidth="1"/>
    <col min="47" max="16384" width="8.75" style="7"/>
  </cols>
  <sheetData>
    <row r="1" spans="1:46" ht="16.5" customHeight="1">
      <c r="A1" s="375" t="s">
        <v>169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9"/>
      <c r="Y1" s="9"/>
      <c r="Z1" s="9"/>
      <c r="AA1" s="9"/>
      <c r="AB1" s="9"/>
      <c r="AC1" s="9"/>
      <c r="AD1" s="9"/>
      <c r="AE1" s="10" t="s">
        <v>102</v>
      </c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6" ht="16.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9"/>
      <c r="Y2" s="9"/>
      <c r="Z2" s="9"/>
      <c r="AA2" s="9"/>
      <c r="AB2" s="9"/>
      <c r="AC2" s="9"/>
      <c r="AD2" s="9"/>
      <c r="AE2" s="10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6" ht="18.75" customHeight="1">
      <c r="A3" s="10" t="s">
        <v>97</v>
      </c>
      <c r="B3" s="165"/>
      <c r="C3" s="86"/>
      <c r="D3" s="86"/>
      <c r="E3" s="8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3"/>
      <c r="X3" s="3" t="s">
        <v>187</v>
      </c>
      <c r="Z3" s="3"/>
      <c r="AA3" s="3"/>
      <c r="AB3" s="3"/>
      <c r="AC3" s="3"/>
      <c r="AD3" s="3"/>
      <c r="AE3" s="2"/>
      <c r="AF3" s="3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150"/>
      <c r="AT3" s="4" t="s">
        <v>188</v>
      </c>
    </row>
    <row r="4" spans="1:46" ht="18.75" customHeight="1">
      <c r="A4" s="399" t="s">
        <v>170</v>
      </c>
      <c r="B4" s="378"/>
      <c r="C4" s="396" t="s">
        <v>185</v>
      </c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7"/>
      <c r="AB4" s="397"/>
      <c r="AC4" s="397"/>
      <c r="AD4" s="397"/>
      <c r="AE4" s="397"/>
      <c r="AF4" s="397"/>
      <c r="AG4" s="160"/>
      <c r="AH4" s="160"/>
      <c r="AI4" s="160"/>
      <c r="AJ4" s="160"/>
      <c r="AK4" s="160"/>
      <c r="AL4" s="160"/>
      <c r="AM4" s="396" t="s">
        <v>191</v>
      </c>
      <c r="AN4" s="397"/>
      <c r="AO4" s="398"/>
      <c r="AP4" s="438" t="s">
        <v>73</v>
      </c>
      <c r="AQ4" s="377"/>
      <c r="AR4" s="378"/>
      <c r="AS4" s="376" t="s">
        <v>170</v>
      </c>
      <c r="AT4" s="377"/>
    </row>
    <row r="5" spans="1:46" ht="18.75" customHeight="1">
      <c r="A5" s="383"/>
      <c r="B5" s="400"/>
      <c r="C5" s="380" t="s">
        <v>0</v>
      </c>
      <c r="D5" s="380"/>
      <c r="E5" s="381"/>
      <c r="F5" s="379" t="s">
        <v>92</v>
      </c>
      <c r="G5" s="380"/>
      <c r="H5" s="381"/>
      <c r="I5" s="379" t="s">
        <v>130</v>
      </c>
      <c r="J5" s="380"/>
      <c r="K5" s="381"/>
      <c r="L5" s="379" t="s">
        <v>74</v>
      </c>
      <c r="M5" s="380"/>
      <c r="N5" s="381"/>
      <c r="O5" s="379" t="s">
        <v>131</v>
      </c>
      <c r="P5" s="380"/>
      <c r="Q5" s="381"/>
      <c r="R5" s="379" t="s">
        <v>132</v>
      </c>
      <c r="S5" s="380"/>
      <c r="T5" s="381"/>
      <c r="U5" s="379" t="s">
        <v>75</v>
      </c>
      <c r="V5" s="380"/>
      <c r="W5" s="381"/>
      <c r="X5" s="379" t="s">
        <v>76</v>
      </c>
      <c r="Y5" s="380"/>
      <c r="Z5" s="381"/>
      <c r="AA5" s="379" t="s">
        <v>77</v>
      </c>
      <c r="AB5" s="380"/>
      <c r="AC5" s="381"/>
      <c r="AD5" s="379" t="s">
        <v>78</v>
      </c>
      <c r="AE5" s="380"/>
      <c r="AF5" s="381"/>
      <c r="AG5" s="379" t="s">
        <v>63</v>
      </c>
      <c r="AH5" s="380"/>
      <c r="AI5" s="381"/>
      <c r="AJ5" s="379" t="s">
        <v>79</v>
      </c>
      <c r="AK5" s="380"/>
      <c r="AL5" s="381"/>
      <c r="AM5" s="436" t="s">
        <v>152</v>
      </c>
      <c r="AN5" s="436"/>
      <c r="AO5" s="437"/>
      <c r="AP5" s="379"/>
      <c r="AQ5" s="380"/>
      <c r="AR5" s="381"/>
      <c r="AS5" s="382"/>
      <c r="AT5" s="383"/>
    </row>
    <row r="6" spans="1:46" ht="18.75" customHeight="1">
      <c r="A6" s="383"/>
      <c r="B6" s="400"/>
      <c r="C6" s="378" t="s">
        <v>0</v>
      </c>
      <c r="D6" s="401" t="s">
        <v>1</v>
      </c>
      <c r="E6" s="401" t="s">
        <v>2</v>
      </c>
      <c r="F6" s="401" t="s">
        <v>0</v>
      </c>
      <c r="G6" s="401" t="s">
        <v>1</v>
      </c>
      <c r="H6" s="401" t="s">
        <v>2</v>
      </c>
      <c r="I6" s="401" t="s">
        <v>0</v>
      </c>
      <c r="J6" s="401" t="s">
        <v>1</v>
      </c>
      <c r="K6" s="401" t="s">
        <v>2</v>
      </c>
      <c r="L6" s="401" t="s">
        <v>0</v>
      </c>
      <c r="M6" s="401" t="s">
        <v>1</v>
      </c>
      <c r="N6" s="401" t="s">
        <v>2</v>
      </c>
      <c r="O6" s="401" t="s">
        <v>0</v>
      </c>
      <c r="P6" s="401" t="s">
        <v>1</v>
      </c>
      <c r="Q6" s="401" t="s">
        <v>2</v>
      </c>
      <c r="R6" s="401" t="s">
        <v>0</v>
      </c>
      <c r="S6" s="401" t="s">
        <v>1</v>
      </c>
      <c r="T6" s="401" t="s">
        <v>2</v>
      </c>
      <c r="U6" s="401" t="s">
        <v>0</v>
      </c>
      <c r="V6" s="401" t="s">
        <v>1</v>
      </c>
      <c r="W6" s="401" t="s">
        <v>2</v>
      </c>
      <c r="X6" s="401" t="s">
        <v>0</v>
      </c>
      <c r="Y6" s="401" t="s">
        <v>1</v>
      </c>
      <c r="Z6" s="401" t="s">
        <v>2</v>
      </c>
      <c r="AA6" s="401" t="s">
        <v>0</v>
      </c>
      <c r="AB6" s="401" t="s">
        <v>1</v>
      </c>
      <c r="AC6" s="401" t="s">
        <v>2</v>
      </c>
      <c r="AD6" s="401" t="s">
        <v>0</v>
      </c>
      <c r="AE6" s="401" t="s">
        <v>1</v>
      </c>
      <c r="AF6" s="401" t="s">
        <v>2</v>
      </c>
      <c r="AG6" s="401" t="s">
        <v>0</v>
      </c>
      <c r="AH6" s="401" t="s">
        <v>1</v>
      </c>
      <c r="AI6" s="401" t="s">
        <v>2</v>
      </c>
      <c r="AJ6" s="401" t="s">
        <v>0</v>
      </c>
      <c r="AK6" s="401" t="s">
        <v>1</v>
      </c>
      <c r="AL6" s="401" t="s">
        <v>2</v>
      </c>
      <c r="AM6" s="378" t="s">
        <v>0</v>
      </c>
      <c r="AN6" s="401" t="s">
        <v>1</v>
      </c>
      <c r="AO6" s="401" t="s">
        <v>2</v>
      </c>
      <c r="AP6" s="401" t="s">
        <v>0</v>
      </c>
      <c r="AQ6" s="401" t="s">
        <v>1</v>
      </c>
      <c r="AR6" s="401" t="s">
        <v>2</v>
      </c>
      <c r="AS6" s="382"/>
      <c r="AT6" s="383"/>
    </row>
    <row r="7" spans="1:46" ht="18.75" customHeight="1">
      <c r="A7" s="380"/>
      <c r="B7" s="381"/>
      <c r="C7" s="381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  <c r="AB7" s="392"/>
      <c r="AC7" s="392"/>
      <c r="AD7" s="392"/>
      <c r="AE7" s="392"/>
      <c r="AF7" s="392"/>
      <c r="AG7" s="392"/>
      <c r="AH7" s="392"/>
      <c r="AI7" s="392"/>
      <c r="AJ7" s="392"/>
      <c r="AK7" s="392"/>
      <c r="AL7" s="392"/>
      <c r="AM7" s="381"/>
      <c r="AN7" s="392"/>
      <c r="AO7" s="392"/>
      <c r="AP7" s="392"/>
      <c r="AQ7" s="392"/>
      <c r="AR7" s="392"/>
      <c r="AS7" s="379"/>
      <c r="AT7" s="380"/>
    </row>
    <row r="8" spans="1:46" ht="15" customHeight="1">
      <c r="A8" s="1"/>
      <c r="B8" s="5"/>
      <c r="C8" s="238"/>
      <c r="D8" s="55"/>
      <c r="E8" s="55"/>
      <c r="F8" s="8"/>
      <c r="G8" s="55"/>
      <c r="H8" s="55"/>
      <c r="I8" s="8"/>
      <c r="J8" s="55"/>
      <c r="K8" s="55"/>
      <c r="L8" s="8"/>
      <c r="M8" s="55"/>
      <c r="N8" s="55"/>
      <c r="O8" s="8"/>
      <c r="P8" s="55"/>
      <c r="Q8" s="55"/>
      <c r="R8" s="8"/>
      <c r="S8" s="55"/>
      <c r="T8" s="55"/>
      <c r="U8" s="8"/>
      <c r="V8" s="55"/>
      <c r="W8" s="55"/>
      <c r="X8" s="8"/>
      <c r="Y8" s="55"/>
      <c r="Z8" s="55"/>
      <c r="AA8" s="8"/>
      <c r="AB8" s="55"/>
      <c r="AC8" s="55"/>
      <c r="AD8" s="8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151"/>
      <c r="AT8" s="12"/>
    </row>
    <row r="9" spans="1:46" ht="18.75" customHeight="1">
      <c r="A9" s="56"/>
      <c r="B9" s="53" t="s">
        <v>197</v>
      </c>
      <c r="C9" s="293">
        <f>SUM(D9:E9)</f>
        <v>361</v>
      </c>
      <c r="D9" s="80">
        <f>SUM(G9,J9,M9,P9,S9,V9,Y9,AB9,AE9,AH9,AK9)</f>
        <v>37</v>
      </c>
      <c r="E9" s="80">
        <f>SUM(H9,K9,N9,Q9,T9,W9,Z9,AC9,AF9,AI9,AL9)</f>
        <v>324</v>
      </c>
      <c r="F9" s="80">
        <f>SUM(G9:H9)</f>
        <v>38</v>
      </c>
      <c r="G9" s="80">
        <v>7</v>
      </c>
      <c r="H9" s="80">
        <v>31</v>
      </c>
      <c r="I9" s="80">
        <f>SUM(J9:K9)</f>
        <v>19</v>
      </c>
      <c r="J9" s="80">
        <v>1</v>
      </c>
      <c r="K9" s="80">
        <v>18</v>
      </c>
      <c r="L9" s="80">
        <f>SUM(M9:N9)</f>
        <v>0</v>
      </c>
      <c r="M9" s="80">
        <v>0</v>
      </c>
      <c r="N9" s="80">
        <v>0</v>
      </c>
      <c r="O9" s="80">
        <f>SUM(P9:Q9)</f>
        <v>25</v>
      </c>
      <c r="P9" s="80">
        <v>3</v>
      </c>
      <c r="Q9" s="80">
        <v>22</v>
      </c>
      <c r="R9" s="80">
        <f>SUM(S9:T9)</f>
        <v>0</v>
      </c>
      <c r="S9" s="80">
        <v>0</v>
      </c>
      <c r="T9" s="80">
        <v>0</v>
      </c>
      <c r="U9" s="80">
        <f>SUM(V9:W9)</f>
        <v>249</v>
      </c>
      <c r="V9" s="80">
        <v>26</v>
      </c>
      <c r="W9" s="80">
        <v>223</v>
      </c>
      <c r="X9" s="80">
        <f>SUM(Y9:Z9)</f>
        <v>0</v>
      </c>
      <c r="Y9" s="80">
        <v>0</v>
      </c>
      <c r="Z9" s="80">
        <v>0</v>
      </c>
      <c r="AA9" s="80">
        <f>SUM(AB9:AC9)</f>
        <v>3</v>
      </c>
      <c r="AB9" s="80">
        <v>0</v>
      </c>
      <c r="AC9" s="80">
        <v>3</v>
      </c>
      <c r="AD9" s="80">
        <f>SUM(AE9:AF9)</f>
        <v>0</v>
      </c>
      <c r="AE9" s="80">
        <v>0</v>
      </c>
      <c r="AF9" s="80">
        <v>0</v>
      </c>
      <c r="AG9" s="80">
        <f>SUM(AH9:AI9)</f>
        <v>1</v>
      </c>
      <c r="AH9" s="80">
        <v>0</v>
      </c>
      <c r="AI9" s="80">
        <v>1</v>
      </c>
      <c r="AJ9" s="80">
        <f>SUM(AK9:AL9)</f>
        <v>26</v>
      </c>
      <c r="AK9" s="80">
        <v>0</v>
      </c>
      <c r="AL9" s="80">
        <v>26</v>
      </c>
      <c r="AM9" s="80">
        <f>SUM(AN9:AO9)</f>
        <v>67</v>
      </c>
      <c r="AN9" s="80">
        <v>1</v>
      </c>
      <c r="AO9" s="80">
        <v>66</v>
      </c>
      <c r="AP9" s="80">
        <f>SUM(AQ9:AR9)</f>
        <v>96</v>
      </c>
      <c r="AQ9" s="80">
        <v>5</v>
      </c>
      <c r="AR9" s="80">
        <v>91</v>
      </c>
      <c r="AS9" s="14" t="s">
        <v>197</v>
      </c>
      <c r="AT9" s="13"/>
    </row>
    <row r="10" spans="1:46" s="81" customFormat="1" ht="18.75" customHeight="1">
      <c r="A10" s="242"/>
      <c r="B10" s="169" t="s">
        <v>204</v>
      </c>
      <c r="C10" s="317">
        <f t="shared" ref="C10:AR10" si="0">SUM(C12,C32,C35,C40,C42,C45,C49,C53,C56,C59,C61)</f>
        <v>324</v>
      </c>
      <c r="D10" s="296">
        <f t="shared" si="0"/>
        <v>34</v>
      </c>
      <c r="E10" s="296">
        <f t="shared" si="0"/>
        <v>290</v>
      </c>
      <c r="F10" s="296">
        <f t="shared" si="0"/>
        <v>34</v>
      </c>
      <c r="G10" s="296">
        <f t="shared" si="0"/>
        <v>4</v>
      </c>
      <c r="H10" s="296">
        <f t="shared" si="0"/>
        <v>30</v>
      </c>
      <c r="I10" s="296">
        <f t="shared" si="0"/>
        <v>16</v>
      </c>
      <c r="J10" s="296">
        <f>SUM(J12,J32,J35,J40,J42,J45,J49,J53,J56,J59,J61)</f>
        <v>2</v>
      </c>
      <c r="K10" s="296">
        <f>SUM(K12,K32,K35,K40,K42,K45,K49,K53,K56,K59,K61)</f>
        <v>14</v>
      </c>
      <c r="L10" s="296">
        <f t="shared" si="0"/>
        <v>0</v>
      </c>
      <c r="M10" s="296">
        <f t="shared" si="0"/>
        <v>0</v>
      </c>
      <c r="N10" s="296">
        <f t="shared" si="0"/>
        <v>0</v>
      </c>
      <c r="O10" s="296">
        <f t="shared" si="0"/>
        <v>26</v>
      </c>
      <c r="P10" s="296">
        <f t="shared" si="0"/>
        <v>2</v>
      </c>
      <c r="Q10" s="296">
        <f t="shared" si="0"/>
        <v>24</v>
      </c>
      <c r="R10" s="296">
        <f t="shared" si="0"/>
        <v>0</v>
      </c>
      <c r="S10" s="296">
        <f t="shared" si="0"/>
        <v>0</v>
      </c>
      <c r="T10" s="296">
        <f t="shared" si="0"/>
        <v>0</v>
      </c>
      <c r="U10" s="296">
        <f t="shared" si="0"/>
        <v>217</v>
      </c>
      <c r="V10" s="296">
        <f t="shared" si="0"/>
        <v>26</v>
      </c>
      <c r="W10" s="296">
        <f t="shared" si="0"/>
        <v>191</v>
      </c>
      <c r="X10" s="296">
        <f t="shared" si="0"/>
        <v>0</v>
      </c>
      <c r="Y10" s="296">
        <f t="shared" si="0"/>
        <v>0</v>
      </c>
      <c r="Z10" s="296">
        <f t="shared" si="0"/>
        <v>0</v>
      </c>
      <c r="AA10" s="296">
        <f t="shared" si="0"/>
        <v>2</v>
      </c>
      <c r="AB10" s="296">
        <f t="shared" si="0"/>
        <v>0</v>
      </c>
      <c r="AC10" s="296">
        <f t="shared" si="0"/>
        <v>2</v>
      </c>
      <c r="AD10" s="296">
        <f t="shared" si="0"/>
        <v>0</v>
      </c>
      <c r="AE10" s="296">
        <f t="shared" si="0"/>
        <v>0</v>
      </c>
      <c r="AF10" s="296">
        <f t="shared" si="0"/>
        <v>0</v>
      </c>
      <c r="AG10" s="296">
        <f t="shared" si="0"/>
        <v>1</v>
      </c>
      <c r="AH10" s="296">
        <f t="shared" si="0"/>
        <v>0</v>
      </c>
      <c r="AI10" s="296">
        <f t="shared" si="0"/>
        <v>1</v>
      </c>
      <c r="AJ10" s="296">
        <f t="shared" si="0"/>
        <v>28</v>
      </c>
      <c r="AK10" s="296">
        <f t="shared" si="0"/>
        <v>0</v>
      </c>
      <c r="AL10" s="296">
        <f t="shared" si="0"/>
        <v>28</v>
      </c>
      <c r="AM10" s="296">
        <f t="shared" si="0"/>
        <v>71</v>
      </c>
      <c r="AN10" s="296">
        <f t="shared" si="0"/>
        <v>1</v>
      </c>
      <c r="AO10" s="296">
        <f t="shared" si="0"/>
        <v>70</v>
      </c>
      <c r="AP10" s="296">
        <f t="shared" si="0"/>
        <v>88</v>
      </c>
      <c r="AQ10" s="296">
        <f t="shared" si="0"/>
        <v>4</v>
      </c>
      <c r="AR10" s="318">
        <f t="shared" si="0"/>
        <v>84</v>
      </c>
      <c r="AS10" s="319" t="s">
        <v>201</v>
      </c>
      <c r="AT10" s="82"/>
    </row>
    <row r="11" spans="1:46" s="98" customFormat="1" ht="15" customHeight="1">
      <c r="A11" s="94"/>
      <c r="B11" s="95"/>
      <c r="C11" s="32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87"/>
      <c r="AS11" s="161"/>
      <c r="AT11" s="97"/>
    </row>
    <row r="12" spans="1:46" s="81" customFormat="1" ht="21" customHeight="1">
      <c r="A12" s="352" t="s">
        <v>112</v>
      </c>
      <c r="B12" s="361"/>
      <c r="C12" s="304">
        <f>D12+E12</f>
        <v>244</v>
      </c>
      <c r="D12" s="305">
        <f>SUM(G12,J12,M12,P12,S12,V12,Y12,AB12,AE12,AH12,AK12)</f>
        <v>26</v>
      </c>
      <c r="E12" s="305">
        <f>SUM(H12,K12,N12,Q12,T12,W12,Z12,AC12,AF12,AI12,AL12)</f>
        <v>218</v>
      </c>
      <c r="F12" s="305">
        <f>G12+H12</f>
        <v>21</v>
      </c>
      <c r="G12" s="305">
        <f>SUM(G14:G31)</f>
        <v>2</v>
      </c>
      <c r="H12" s="305">
        <f>SUM(H14:H31)</f>
        <v>19</v>
      </c>
      <c r="I12" s="305">
        <f>J12+K12</f>
        <v>15</v>
      </c>
      <c r="J12" s="305">
        <f>SUM(J14:J31)</f>
        <v>2</v>
      </c>
      <c r="K12" s="305">
        <f>SUM(K14:K31)</f>
        <v>13</v>
      </c>
      <c r="L12" s="305">
        <f>M12+N12</f>
        <v>0</v>
      </c>
      <c r="M12" s="305">
        <f>SUM(M14:M31)</f>
        <v>0</v>
      </c>
      <c r="N12" s="305">
        <f>SUM(N14:N31)</f>
        <v>0</v>
      </c>
      <c r="O12" s="305">
        <f>P12+Q12</f>
        <v>24</v>
      </c>
      <c r="P12" s="305">
        <f>SUM(P14:P31)</f>
        <v>2</v>
      </c>
      <c r="Q12" s="305">
        <f>SUM(Q14:Q31)</f>
        <v>22</v>
      </c>
      <c r="R12" s="305">
        <f>S12+T12</f>
        <v>0</v>
      </c>
      <c r="S12" s="305">
        <f>SUM(S14:S31)</f>
        <v>0</v>
      </c>
      <c r="T12" s="305">
        <f>SUM(T14:T31)</f>
        <v>0</v>
      </c>
      <c r="U12" s="305">
        <f>V12+W12</f>
        <v>153</v>
      </c>
      <c r="V12" s="305">
        <f>SUM(V14:V31)</f>
        <v>20</v>
      </c>
      <c r="W12" s="305">
        <f>SUM(W14:W31)</f>
        <v>133</v>
      </c>
      <c r="X12" s="305">
        <f>Y12+Z12</f>
        <v>0</v>
      </c>
      <c r="Y12" s="305">
        <f>SUM(Y14:Y31)</f>
        <v>0</v>
      </c>
      <c r="Z12" s="305">
        <f>SUM(Z14:Z31)</f>
        <v>0</v>
      </c>
      <c r="AA12" s="305">
        <f>AB12+AC12</f>
        <v>2</v>
      </c>
      <c r="AB12" s="305">
        <f>SUM(AB14:AB31)</f>
        <v>0</v>
      </c>
      <c r="AC12" s="305">
        <f>SUM(AC14:AC31)</f>
        <v>2</v>
      </c>
      <c r="AD12" s="305">
        <f>AE12+AF12</f>
        <v>0</v>
      </c>
      <c r="AE12" s="305">
        <f>SUM(AE14:AE31)</f>
        <v>0</v>
      </c>
      <c r="AF12" s="305">
        <f>SUM(AF14:AF31)</f>
        <v>0</v>
      </c>
      <c r="AG12" s="305">
        <f>AH12+AI12</f>
        <v>1</v>
      </c>
      <c r="AH12" s="305">
        <f>SUM(AH14:AH31)</f>
        <v>0</v>
      </c>
      <c r="AI12" s="305">
        <f>SUM(AI14:AI31)</f>
        <v>1</v>
      </c>
      <c r="AJ12" s="305">
        <f>AK12+AL12</f>
        <v>28</v>
      </c>
      <c r="AK12" s="305">
        <f>SUM(AK14:AK31)</f>
        <v>0</v>
      </c>
      <c r="AL12" s="305">
        <f>SUM(AL14:AL31)</f>
        <v>28</v>
      </c>
      <c r="AM12" s="305">
        <f>SUM(AM14:AM31)</f>
        <v>65</v>
      </c>
      <c r="AN12" s="305">
        <f>SUM(AN14:AN31)</f>
        <v>1</v>
      </c>
      <c r="AO12" s="305">
        <f>SUM(AO14:AO31)</f>
        <v>64</v>
      </c>
      <c r="AP12" s="305">
        <f>AQ12+AR12</f>
        <v>54</v>
      </c>
      <c r="AQ12" s="305">
        <f>SUM(AQ14:AQ31)</f>
        <v>4</v>
      </c>
      <c r="AR12" s="306">
        <f>SUM(AR14:AR31)</f>
        <v>50</v>
      </c>
      <c r="AS12" s="384" t="s">
        <v>112</v>
      </c>
      <c r="AT12" s="355"/>
    </row>
    <row r="13" spans="1:46" s="81" customFormat="1" ht="21" customHeight="1">
      <c r="A13" s="105"/>
      <c r="B13" s="321" t="s">
        <v>113</v>
      </c>
      <c r="C13" s="304">
        <f t="shared" ref="C13:C62" si="1">D13+E13</f>
        <v>3</v>
      </c>
      <c r="D13" s="305">
        <f t="shared" ref="D13:E62" si="2">SUM(G13,J13,M13,P13,S13,V13,Y13,AB13,AE13,AH13,AK13)</f>
        <v>1</v>
      </c>
      <c r="E13" s="305">
        <f t="shared" si="2"/>
        <v>2</v>
      </c>
      <c r="F13" s="305">
        <f t="shared" ref="F13:F62" si="3">G13+H13</f>
        <v>0</v>
      </c>
      <c r="G13" s="305">
        <f t="shared" ref="G13:AR13" si="4">SUM(G14:G18)</f>
        <v>0</v>
      </c>
      <c r="H13" s="305">
        <f t="shared" si="4"/>
        <v>0</v>
      </c>
      <c r="I13" s="305">
        <f t="shared" ref="I13:I62" si="5">J13+K13</f>
        <v>0</v>
      </c>
      <c r="J13" s="305">
        <f t="shared" si="4"/>
        <v>0</v>
      </c>
      <c r="K13" s="305">
        <f t="shared" si="4"/>
        <v>0</v>
      </c>
      <c r="L13" s="305">
        <f t="shared" ref="L13:L62" si="6">M13+N13</f>
        <v>0</v>
      </c>
      <c r="M13" s="305">
        <f t="shared" si="4"/>
        <v>0</v>
      </c>
      <c r="N13" s="305">
        <f t="shared" si="4"/>
        <v>0</v>
      </c>
      <c r="O13" s="305">
        <f t="shared" ref="O13:O62" si="7">P13+Q13</f>
        <v>0</v>
      </c>
      <c r="P13" s="305">
        <f t="shared" si="4"/>
        <v>0</v>
      </c>
      <c r="Q13" s="305">
        <f t="shared" si="4"/>
        <v>0</v>
      </c>
      <c r="R13" s="305">
        <f t="shared" ref="R13:R62" si="8">S13+T13</f>
        <v>0</v>
      </c>
      <c r="S13" s="305">
        <f t="shared" si="4"/>
        <v>0</v>
      </c>
      <c r="T13" s="305">
        <f t="shared" si="4"/>
        <v>0</v>
      </c>
      <c r="U13" s="305">
        <f t="shared" ref="U13:U62" si="9">V13+W13</f>
        <v>2</v>
      </c>
      <c r="V13" s="305">
        <f t="shared" si="4"/>
        <v>1</v>
      </c>
      <c r="W13" s="305">
        <f t="shared" si="4"/>
        <v>1</v>
      </c>
      <c r="X13" s="305">
        <f t="shared" ref="X13:X62" si="10">Y13+Z13</f>
        <v>0</v>
      </c>
      <c r="Y13" s="305">
        <f t="shared" si="4"/>
        <v>0</v>
      </c>
      <c r="Z13" s="305">
        <f t="shared" si="4"/>
        <v>0</v>
      </c>
      <c r="AA13" s="305">
        <f t="shared" ref="AA13:AA62" si="11">AB13+AC13</f>
        <v>0</v>
      </c>
      <c r="AB13" s="305">
        <f t="shared" si="4"/>
        <v>0</v>
      </c>
      <c r="AC13" s="305">
        <f t="shared" si="4"/>
        <v>0</v>
      </c>
      <c r="AD13" s="305">
        <f t="shared" ref="AD13:AD62" si="12">AE13+AF13</f>
        <v>0</v>
      </c>
      <c r="AE13" s="305">
        <f t="shared" si="4"/>
        <v>0</v>
      </c>
      <c r="AF13" s="305">
        <f t="shared" si="4"/>
        <v>0</v>
      </c>
      <c r="AG13" s="305">
        <f t="shared" ref="AG13:AG62" si="13">AH13+AI13</f>
        <v>0</v>
      </c>
      <c r="AH13" s="305">
        <f t="shared" si="4"/>
        <v>0</v>
      </c>
      <c r="AI13" s="305">
        <f t="shared" si="4"/>
        <v>0</v>
      </c>
      <c r="AJ13" s="305">
        <f t="shared" ref="AJ13:AJ62" si="14">AK13+AL13</f>
        <v>1</v>
      </c>
      <c r="AK13" s="305">
        <f t="shared" si="4"/>
        <v>0</v>
      </c>
      <c r="AL13" s="305">
        <f t="shared" si="4"/>
        <v>1</v>
      </c>
      <c r="AM13" s="305">
        <f>SUM(AM14:AM18)</f>
        <v>0</v>
      </c>
      <c r="AN13" s="305">
        <f>SUM(AN14:AN18)</f>
        <v>0</v>
      </c>
      <c r="AO13" s="305">
        <f>SUM(AO14:AO18)</f>
        <v>0</v>
      </c>
      <c r="AP13" s="305">
        <f t="shared" ref="AP13:AP62" si="15">AQ13+AR13</f>
        <v>4</v>
      </c>
      <c r="AQ13" s="305">
        <f t="shared" si="4"/>
        <v>1</v>
      </c>
      <c r="AR13" s="306">
        <f t="shared" si="4"/>
        <v>3</v>
      </c>
      <c r="AS13" s="309" t="s">
        <v>113</v>
      </c>
      <c r="AT13" s="322"/>
    </row>
    <row r="14" spans="1:46" ht="18.75" customHeight="1">
      <c r="A14" s="117"/>
      <c r="B14" s="122" t="s">
        <v>27</v>
      </c>
      <c r="C14" s="311">
        <f t="shared" si="1"/>
        <v>0</v>
      </c>
      <c r="D14" s="312">
        <f t="shared" si="2"/>
        <v>0</v>
      </c>
      <c r="E14" s="312">
        <f t="shared" si="2"/>
        <v>0</v>
      </c>
      <c r="F14" s="312">
        <f t="shared" si="3"/>
        <v>0</v>
      </c>
      <c r="G14" s="130">
        <v>0</v>
      </c>
      <c r="H14" s="130">
        <v>0</v>
      </c>
      <c r="I14" s="312">
        <f t="shared" si="5"/>
        <v>0</v>
      </c>
      <c r="J14" s="130">
        <v>0</v>
      </c>
      <c r="K14" s="130">
        <v>0</v>
      </c>
      <c r="L14" s="312">
        <f t="shared" si="6"/>
        <v>0</v>
      </c>
      <c r="M14" s="130">
        <v>0</v>
      </c>
      <c r="N14" s="130">
        <v>0</v>
      </c>
      <c r="O14" s="312">
        <f t="shared" si="7"/>
        <v>0</v>
      </c>
      <c r="P14" s="130">
        <v>0</v>
      </c>
      <c r="Q14" s="130">
        <v>0</v>
      </c>
      <c r="R14" s="312">
        <f t="shared" si="8"/>
        <v>0</v>
      </c>
      <c r="S14" s="130">
        <v>0</v>
      </c>
      <c r="T14" s="130">
        <v>0</v>
      </c>
      <c r="U14" s="312">
        <f t="shared" si="9"/>
        <v>0</v>
      </c>
      <c r="V14" s="130">
        <v>0</v>
      </c>
      <c r="W14" s="130">
        <v>0</v>
      </c>
      <c r="X14" s="312">
        <f t="shared" si="10"/>
        <v>0</v>
      </c>
      <c r="Y14" s="130">
        <v>0</v>
      </c>
      <c r="Z14" s="130">
        <v>0</v>
      </c>
      <c r="AA14" s="312">
        <f t="shared" si="11"/>
        <v>0</v>
      </c>
      <c r="AB14" s="130">
        <v>0</v>
      </c>
      <c r="AC14" s="130">
        <v>0</v>
      </c>
      <c r="AD14" s="312">
        <f t="shared" si="12"/>
        <v>0</v>
      </c>
      <c r="AE14" s="130">
        <v>0</v>
      </c>
      <c r="AF14" s="130">
        <v>0</v>
      </c>
      <c r="AG14" s="312">
        <f t="shared" si="13"/>
        <v>0</v>
      </c>
      <c r="AH14" s="130">
        <v>0</v>
      </c>
      <c r="AI14" s="130">
        <v>0</v>
      </c>
      <c r="AJ14" s="312">
        <f t="shared" si="14"/>
        <v>0</v>
      </c>
      <c r="AK14" s="130">
        <v>0</v>
      </c>
      <c r="AL14" s="130">
        <v>0</v>
      </c>
      <c r="AM14" s="130">
        <f>AN14+AO14</f>
        <v>0</v>
      </c>
      <c r="AN14" s="130">
        <v>0</v>
      </c>
      <c r="AO14" s="130">
        <v>0</v>
      </c>
      <c r="AP14" s="130">
        <f>AQ14+AR14</f>
        <v>0</v>
      </c>
      <c r="AQ14" s="130">
        <v>0</v>
      </c>
      <c r="AR14" s="186">
        <v>0</v>
      </c>
      <c r="AS14" s="155" t="s">
        <v>27</v>
      </c>
      <c r="AT14" s="118"/>
    </row>
    <row r="15" spans="1:46" ht="18.75" customHeight="1">
      <c r="A15" s="117"/>
      <c r="B15" s="122" t="s">
        <v>28</v>
      </c>
      <c r="C15" s="311">
        <f t="shared" si="1"/>
        <v>0</v>
      </c>
      <c r="D15" s="312">
        <f t="shared" si="2"/>
        <v>0</v>
      </c>
      <c r="E15" s="312">
        <f t="shared" si="2"/>
        <v>0</v>
      </c>
      <c r="F15" s="312">
        <f t="shared" si="3"/>
        <v>0</v>
      </c>
      <c r="G15" s="130">
        <v>0</v>
      </c>
      <c r="H15" s="130">
        <v>0</v>
      </c>
      <c r="I15" s="312">
        <f t="shared" si="5"/>
        <v>0</v>
      </c>
      <c r="J15" s="130">
        <v>0</v>
      </c>
      <c r="K15" s="130">
        <v>0</v>
      </c>
      <c r="L15" s="312">
        <f t="shared" si="6"/>
        <v>0</v>
      </c>
      <c r="M15" s="130">
        <v>0</v>
      </c>
      <c r="N15" s="130">
        <v>0</v>
      </c>
      <c r="O15" s="312">
        <f t="shared" si="7"/>
        <v>0</v>
      </c>
      <c r="P15" s="130">
        <v>0</v>
      </c>
      <c r="Q15" s="130">
        <v>0</v>
      </c>
      <c r="R15" s="312">
        <f t="shared" si="8"/>
        <v>0</v>
      </c>
      <c r="S15" s="130">
        <v>0</v>
      </c>
      <c r="T15" s="130">
        <v>0</v>
      </c>
      <c r="U15" s="312">
        <f t="shared" si="9"/>
        <v>0</v>
      </c>
      <c r="V15" s="130">
        <v>0</v>
      </c>
      <c r="W15" s="130">
        <v>0</v>
      </c>
      <c r="X15" s="312">
        <f t="shared" si="10"/>
        <v>0</v>
      </c>
      <c r="Y15" s="130">
        <v>0</v>
      </c>
      <c r="Z15" s="130">
        <v>0</v>
      </c>
      <c r="AA15" s="312">
        <f t="shared" si="11"/>
        <v>0</v>
      </c>
      <c r="AB15" s="130">
        <v>0</v>
      </c>
      <c r="AC15" s="130">
        <v>0</v>
      </c>
      <c r="AD15" s="312">
        <f t="shared" si="12"/>
        <v>0</v>
      </c>
      <c r="AE15" s="130">
        <v>0</v>
      </c>
      <c r="AF15" s="130">
        <v>0</v>
      </c>
      <c r="AG15" s="312">
        <f t="shared" si="13"/>
        <v>0</v>
      </c>
      <c r="AH15" s="130">
        <v>0</v>
      </c>
      <c r="AI15" s="130">
        <v>0</v>
      </c>
      <c r="AJ15" s="312">
        <f t="shared" si="14"/>
        <v>0</v>
      </c>
      <c r="AK15" s="130">
        <v>0</v>
      </c>
      <c r="AL15" s="130">
        <v>0</v>
      </c>
      <c r="AM15" s="130">
        <f t="shared" ref="AM15:AM62" si="16">AN15+AO15</f>
        <v>0</v>
      </c>
      <c r="AN15" s="130">
        <v>0</v>
      </c>
      <c r="AO15" s="130">
        <v>0</v>
      </c>
      <c r="AP15" s="130">
        <f t="shared" si="15"/>
        <v>0</v>
      </c>
      <c r="AQ15" s="130">
        <v>0</v>
      </c>
      <c r="AR15" s="186">
        <v>0</v>
      </c>
      <c r="AS15" s="155" t="s">
        <v>28</v>
      </c>
      <c r="AT15" s="118"/>
    </row>
    <row r="16" spans="1:46" ht="18.75" customHeight="1">
      <c r="A16" s="117"/>
      <c r="B16" s="122" t="s">
        <v>29</v>
      </c>
      <c r="C16" s="311">
        <f t="shared" si="1"/>
        <v>0</v>
      </c>
      <c r="D16" s="312">
        <f t="shared" si="2"/>
        <v>0</v>
      </c>
      <c r="E16" s="312">
        <f t="shared" si="2"/>
        <v>0</v>
      </c>
      <c r="F16" s="312">
        <f t="shared" si="3"/>
        <v>0</v>
      </c>
      <c r="G16" s="130">
        <v>0</v>
      </c>
      <c r="H16" s="130">
        <v>0</v>
      </c>
      <c r="I16" s="312">
        <f t="shared" si="5"/>
        <v>0</v>
      </c>
      <c r="J16" s="130">
        <v>0</v>
      </c>
      <c r="K16" s="130">
        <v>0</v>
      </c>
      <c r="L16" s="312">
        <f t="shared" si="6"/>
        <v>0</v>
      </c>
      <c r="M16" s="130">
        <v>0</v>
      </c>
      <c r="N16" s="130">
        <v>0</v>
      </c>
      <c r="O16" s="312">
        <f t="shared" si="7"/>
        <v>0</v>
      </c>
      <c r="P16" s="130">
        <v>0</v>
      </c>
      <c r="Q16" s="130">
        <v>0</v>
      </c>
      <c r="R16" s="312">
        <f t="shared" si="8"/>
        <v>0</v>
      </c>
      <c r="S16" s="130">
        <v>0</v>
      </c>
      <c r="T16" s="130">
        <v>0</v>
      </c>
      <c r="U16" s="312">
        <f t="shared" si="9"/>
        <v>0</v>
      </c>
      <c r="V16" s="130">
        <v>0</v>
      </c>
      <c r="W16" s="130">
        <v>0</v>
      </c>
      <c r="X16" s="312">
        <f t="shared" si="10"/>
        <v>0</v>
      </c>
      <c r="Y16" s="130">
        <v>0</v>
      </c>
      <c r="Z16" s="130">
        <v>0</v>
      </c>
      <c r="AA16" s="312">
        <f t="shared" si="11"/>
        <v>0</v>
      </c>
      <c r="AB16" s="130">
        <v>0</v>
      </c>
      <c r="AC16" s="130">
        <v>0</v>
      </c>
      <c r="AD16" s="312">
        <f t="shared" si="12"/>
        <v>0</v>
      </c>
      <c r="AE16" s="130">
        <v>0</v>
      </c>
      <c r="AF16" s="130">
        <v>0</v>
      </c>
      <c r="AG16" s="312">
        <f t="shared" si="13"/>
        <v>0</v>
      </c>
      <c r="AH16" s="130">
        <v>0</v>
      </c>
      <c r="AI16" s="130">
        <v>0</v>
      </c>
      <c r="AJ16" s="312">
        <f t="shared" si="14"/>
        <v>0</v>
      </c>
      <c r="AK16" s="130">
        <v>0</v>
      </c>
      <c r="AL16" s="130">
        <v>0</v>
      </c>
      <c r="AM16" s="130">
        <f t="shared" si="16"/>
        <v>0</v>
      </c>
      <c r="AN16" s="130">
        <v>0</v>
      </c>
      <c r="AO16" s="130">
        <v>0</v>
      </c>
      <c r="AP16" s="130">
        <f t="shared" si="15"/>
        <v>0</v>
      </c>
      <c r="AQ16" s="130">
        <v>0</v>
      </c>
      <c r="AR16" s="186">
        <v>0</v>
      </c>
      <c r="AS16" s="155" t="s">
        <v>29</v>
      </c>
      <c r="AT16" s="118"/>
    </row>
    <row r="17" spans="1:48" ht="18.75" customHeight="1">
      <c r="A17" s="117"/>
      <c r="B17" s="122" t="s">
        <v>30</v>
      </c>
      <c r="C17" s="311">
        <f t="shared" si="1"/>
        <v>3</v>
      </c>
      <c r="D17" s="312">
        <f t="shared" si="2"/>
        <v>1</v>
      </c>
      <c r="E17" s="312">
        <f t="shared" si="2"/>
        <v>2</v>
      </c>
      <c r="F17" s="312">
        <f t="shared" si="3"/>
        <v>0</v>
      </c>
      <c r="G17" s="130">
        <v>0</v>
      </c>
      <c r="H17" s="130">
        <v>0</v>
      </c>
      <c r="I17" s="312">
        <f t="shared" si="5"/>
        <v>0</v>
      </c>
      <c r="J17" s="130">
        <v>0</v>
      </c>
      <c r="K17" s="130">
        <v>0</v>
      </c>
      <c r="L17" s="312">
        <f t="shared" si="6"/>
        <v>0</v>
      </c>
      <c r="M17" s="130">
        <v>0</v>
      </c>
      <c r="N17" s="130">
        <v>0</v>
      </c>
      <c r="O17" s="312">
        <f t="shared" si="7"/>
        <v>0</v>
      </c>
      <c r="P17" s="130">
        <v>0</v>
      </c>
      <c r="Q17" s="130">
        <v>0</v>
      </c>
      <c r="R17" s="312">
        <f t="shared" si="8"/>
        <v>0</v>
      </c>
      <c r="S17" s="130">
        <v>0</v>
      </c>
      <c r="T17" s="130">
        <v>0</v>
      </c>
      <c r="U17" s="312">
        <f t="shared" si="9"/>
        <v>2</v>
      </c>
      <c r="V17" s="130">
        <v>1</v>
      </c>
      <c r="W17" s="130">
        <v>1</v>
      </c>
      <c r="X17" s="312">
        <f t="shared" si="10"/>
        <v>0</v>
      </c>
      <c r="Y17" s="130">
        <v>0</v>
      </c>
      <c r="Z17" s="130">
        <v>0</v>
      </c>
      <c r="AA17" s="312">
        <f t="shared" si="11"/>
        <v>0</v>
      </c>
      <c r="AB17" s="130">
        <v>0</v>
      </c>
      <c r="AC17" s="130">
        <v>0</v>
      </c>
      <c r="AD17" s="312">
        <f t="shared" si="12"/>
        <v>0</v>
      </c>
      <c r="AE17" s="130">
        <v>0</v>
      </c>
      <c r="AF17" s="130">
        <v>0</v>
      </c>
      <c r="AG17" s="312">
        <f t="shared" si="13"/>
        <v>0</v>
      </c>
      <c r="AH17" s="130">
        <v>0</v>
      </c>
      <c r="AI17" s="130">
        <v>0</v>
      </c>
      <c r="AJ17" s="312">
        <f t="shared" si="14"/>
        <v>1</v>
      </c>
      <c r="AK17" s="130">
        <v>0</v>
      </c>
      <c r="AL17" s="130">
        <v>1</v>
      </c>
      <c r="AM17" s="130">
        <f t="shared" si="16"/>
        <v>0</v>
      </c>
      <c r="AN17" s="130">
        <v>0</v>
      </c>
      <c r="AO17" s="130">
        <v>0</v>
      </c>
      <c r="AP17" s="130">
        <f t="shared" si="15"/>
        <v>4</v>
      </c>
      <c r="AQ17" s="130">
        <v>1</v>
      </c>
      <c r="AR17" s="186">
        <v>3</v>
      </c>
      <c r="AS17" s="155" t="s">
        <v>30</v>
      </c>
      <c r="AT17" s="118"/>
    </row>
    <row r="18" spans="1:48" ht="18.75" customHeight="1">
      <c r="A18" s="117"/>
      <c r="B18" s="122" t="s">
        <v>31</v>
      </c>
      <c r="C18" s="311">
        <f t="shared" si="1"/>
        <v>0</v>
      </c>
      <c r="D18" s="312">
        <f t="shared" si="2"/>
        <v>0</v>
      </c>
      <c r="E18" s="312">
        <f t="shared" si="2"/>
        <v>0</v>
      </c>
      <c r="F18" s="312">
        <f t="shared" si="3"/>
        <v>0</v>
      </c>
      <c r="G18" s="130">
        <v>0</v>
      </c>
      <c r="H18" s="130">
        <v>0</v>
      </c>
      <c r="I18" s="312">
        <f t="shared" si="5"/>
        <v>0</v>
      </c>
      <c r="J18" s="130">
        <v>0</v>
      </c>
      <c r="K18" s="130">
        <v>0</v>
      </c>
      <c r="L18" s="312">
        <f t="shared" si="6"/>
        <v>0</v>
      </c>
      <c r="M18" s="130">
        <v>0</v>
      </c>
      <c r="N18" s="130">
        <v>0</v>
      </c>
      <c r="O18" s="312">
        <f t="shared" si="7"/>
        <v>0</v>
      </c>
      <c r="P18" s="130">
        <v>0</v>
      </c>
      <c r="Q18" s="130">
        <v>0</v>
      </c>
      <c r="R18" s="312">
        <f t="shared" si="8"/>
        <v>0</v>
      </c>
      <c r="S18" s="130">
        <v>0</v>
      </c>
      <c r="T18" s="130">
        <v>0</v>
      </c>
      <c r="U18" s="312">
        <f t="shared" si="9"/>
        <v>0</v>
      </c>
      <c r="V18" s="130">
        <v>0</v>
      </c>
      <c r="W18" s="130">
        <v>0</v>
      </c>
      <c r="X18" s="312">
        <f t="shared" si="10"/>
        <v>0</v>
      </c>
      <c r="Y18" s="130">
        <v>0</v>
      </c>
      <c r="Z18" s="130">
        <v>0</v>
      </c>
      <c r="AA18" s="312">
        <f t="shared" si="11"/>
        <v>0</v>
      </c>
      <c r="AB18" s="130">
        <v>0</v>
      </c>
      <c r="AC18" s="130">
        <v>0</v>
      </c>
      <c r="AD18" s="312">
        <f t="shared" si="12"/>
        <v>0</v>
      </c>
      <c r="AE18" s="130">
        <v>0</v>
      </c>
      <c r="AF18" s="130">
        <v>0</v>
      </c>
      <c r="AG18" s="312">
        <f t="shared" si="13"/>
        <v>0</v>
      </c>
      <c r="AH18" s="130">
        <v>0</v>
      </c>
      <c r="AI18" s="130">
        <v>0</v>
      </c>
      <c r="AJ18" s="312">
        <f t="shared" si="14"/>
        <v>0</v>
      </c>
      <c r="AK18" s="130">
        <v>0</v>
      </c>
      <c r="AL18" s="130">
        <v>0</v>
      </c>
      <c r="AM18" s="130">
        <f t="shared" si="16"/>
        <v>0</v>
      </c>
      <c r="AN18" s="130">
        <v>0</v>
      </c>
      <c r="AO18" s="130">
        <v>0</v>
      </c>
      <c r="AP18" s="130">
        <f t="shared" si="15"/>
        <v>0</v>
      </c>
      <c r="AQ18" s="130">
        <v>0</v>
      </c>
      <c r="AR18" s="186">
        <v>0</v>
      </c>
      <c r="AS18" s="155" t="s">
        <v>31</v>
      </c>
      <c r="AT18" s="118"/>
    </row>
    <row r="19" spans="1:48" ht="18.75" customHeight="1">
      <c r="A19" s="117"/>
      <c r="B19" s="119" t="s">
        <v>32</v>
      </c>
      <c r="C19" s="311">
        <f t="shared" si="1"/>
        <v>13</v>
      </c>
      <c r="D19" s="312">
        <f t="shared" si="2"/>
        <v>0</v>
      </c>
      <c r="E19" s="312">
        <f t="shared" si="2"/>
        <v>13</v>
      </c>
      <c r="F19" s="312">
        <f t="shared" si="3"/>
        <v>0</v>
      </c>
      <c r="G19" s="130">
        <v>0</v>
      </c>
      <c r="H19" s="130">
        <v>0</v>
      </c>
      <c r="I19" s="312">
        <f t="shared" si="5"/>
        <v>3</v>
      </c>
      <c r="J19" s="130">
        <v>0</v>
      </c>
      <c r="K19" s="130">
        <v>3</v>
      </c>
      <c r="L19" s="312">
        <f t="shared" si="6"/>
        <v>0</v>
      </c>
      <c r="M19" s="130">
        <v>0</v>
      </c>
      <c r="N19" s="130">
        <v>0</v>
      </c>
      <c r="O19" s="312">
        <f t="shared" si="7"/>
        <v>0</v>
      </c>
      <c r="P19" s="130">
        <v>0</v>
      </c>
      <c r="Q19" s="130">
        <v>0</v>
      </c>
      <c r="R19" s="312">
        <f t="shared" si="8"/>
        <v>0</v>
      </c>
      <c r="S19" s="130">
        <v>0</v>
      </c>
      <c r="T19" s="130">
        <v>0</v>
      </c>
      <c r="U19" s="312">
        <f t="shared" si="9"/>
        <v>10</v>
      </c>
      <c r="V19" s="130">
        <v>0</v>
      </c>
      <c r="W19" s="130">
        <v>10</v>
      </c>
      <c r="X19" s="312">
        <f t="shared" si="10"/>
        <v>0</v>
      </c>
      <c r="Y19" s="130">
        <v>0</v>
      </c>
      <c r="Z19" s="130">
        <v>0</v>
      </c>
      <c r="AA19" s="312">
        <f t="shared" si="11"/>
        <v>0</v>
      </c>
      <c r="AB19" s="130">
        <v>0</v>
      </c>
      <c r="AC19" s="130">
        <v>0</v>
      </c>
      <c r="AD19" s="312">
        <f t="shared" si="12"/>
        <v>0</v>
      </c>
      <c r="AE19" s="130">
        <v>0</v>
      </c>
      <c r="AF19" s="130">
        <v>0</v>
      </c>
      <c r="AG19" s="312">
        <f t="shared" si="13"/>
        <v>0</v>
      </c>
      <c r="AH19" s="130">
        <v>0</v>
      </c>
      <c r="AI19" s="130">
        <v>0</v>
      </c>
      <c r="AJ19" s="312">
        <f t="shared" si="14"/>
        <v>0</v>
      </c>
      <c r="AK19" s="130">
        <v>0</v>
      </c>
      <c r="AL19" s="130">
        <v>0</v>
      </c>
      <c r="AM19" s="130">
        <f t="shared" si="16"/>
        <v>0</v>
      </c>
      <c r="AN19" s="130">
        <v>0</v>
      </c>
      <c r="AO19" s="130">
        <v>0</v>
      </c>
      <c r="AP19" s="130">
        <f t="shared" si="15"/>
        <v>8</v>
      </c>
      <c r="AQ19" s="130">
        <v>3</v>
      </c>
      <c r="AR19" s="186">
        <v>5</v>
      </c>
      <c r="AS19" s="115" t="s">
        <v>32</v>
      </c>
      <c r="AT19" s="118"/>
    </row>
    <row r="20" spans="1:48" ht="18.75" customHeight="1">
      <c r="A20" s="117"/>
      <c r="B20" s="119" t="s">
        <v>98</v>
      </c>
      <c r="C20" s="311">
        <f t="shared" si="1"/>
        <v>0</v>
      </c>
      <c r="D20" s="312">
        <f t="shared" si="2"/>
        <v>0</v>
      </c>
      <c r="E20" s="312">
        <f t="shared" si="2"/>
        <v>0</v>
      </c>
      <c r="F20" s="312">
        <f t="shared" si="3"/>
        <v>0</v>
      </c>
      <c r="G20" s="130">
        <v>0</v>
      </c>
      <c r="H20" s="130">
        <v>0</v>
      </c>
      <c r="I20" s="312">
        <f t="shared" si="5"/>
        <v>0</v>
      </c>
      <c r="J20" s="130">
        <v>0</v>
      </c>
      <c r="K20" s="130">
        <v>0</v>
      </c>
      <c r="L20" s="312">
        <f t="shared" si="6"/>
        <v>0</v>
      </c>
      <c r="M20" s="130">
        <v>0</v>
      </c>
      <c r="N20" s="130">
        <v>0</v>
      </c>
      <c r="O20" s="312">
        <f t="shared" si="7"/>
        <v>0</v>
      </c>
      <c r="P20" s="130">
        <v>0</v>
      </c>
      <c r="Q20" s="130">
        <v>0</v>
      </c>
      <c r="R20" s="312">
        <f t="shared" si="8"/>
        <v>0</v>
      </c>
      <c r="S20" s="130">
        <v>0</v>
      </c>
      <c r="T20" s="130">
        <v>0</v>
      </c>
      <c r="U20" s="312">
        <f t="shared" si="9"/>
        <v>0</v>
      </c>
      <c r="V20" s="130">
        <v>0</v>
      </c>
      <c r="W20" s="130">
        <v>0</v>
      </c>
      <c r="X20" s="312">
        <f t="shared" si="10"/>
        <v>0</v>
      </c>
      <c r="Y20" s="130">
        <v>0</v>
      </c>
      <c r="Z20" s="130">
        <v>0</v>
      </c>
      <c r="AA20" s="312">
        <f t="shared" si="11"/>
        <v>0</v>
      </c>
      <c r="AB20" s="130">
        <v>0</v>
      </c>
      <c r="AC20" s="130">
        <v>0</v>
      </c>
      <c r="AD20" s="312">
        <f t="shared" si="12"/>
        <v>0</v>
      </c>
      <c r="AE20" s="130">
        <v>0</v>
      </c>
      <c r="AF20" s="130">
        <v>0</v>
      </c>
      <c r="AG20" s="312">
        <f t="shared" si="13"/>
        <v>0</v>
      </c>
      <c r="AH20" s="130">
        <v>0</v>
      </c>
      <c r="AI20" s="130">
        <v>0</v>
      </c>
      <c r="AJ20" s="312">
        <f t="shared" si="14"/>
        <v>0</v>
      </c>
      <c r="AK20" s="130">
        <v>0</v>
      </c>
      <c r="AL20" s="130">
        <v>0</v>
      </c>
      <c r="AM20" s="130">
        <f t="shared" si="16"/>
        <v>0</v>
      </c>
      <c r="AN20" s="130">
        <v>0</v>
      </c>
      <c r="AO20" s="130">
        <v>0</v>
      </c>
      <c r="AP20" s="130">
        <f t="shared" si="15"/>
        <v>0</v>
      </c>
      <c r="AQ20" s="130">
        <v>0</v>
      </c>
      <c r="AR20" s="186">
        <v>0</v>
      </c>
      <c r="AS20" s="115" t="s">
        <v>98</v>
      </c>
      <c r="AT20" s="118"/>
    </row>
    <row r="21" spans="1:48" ht="18.75" customHeight="1">
      <c r="A21" s="117"/>
      <c r="B21" s="119" t="s">
        <v>6</v>
      </c>
      <c r="C21" s="311">
        <f t="shared" si="1"/>
        <v>22</v>
      </c>
      <c r="D21" s="312">
        <f t="shared" si="2"/>
        <v>2</v>
      </c>
      <c r="E21" s="312">
        <f t="shared" si="2"/>
        <v>20</v>
      </c>
      <c r="F21" s="312">
        <f t="shared" si="3"/>
        <v>5</v>
      </c>
      <c r="G21" s="130">
        <v>1</v>
      </c>
      <c r="H21" s="130">
        <v>4</v>
      </c>
      <c r="I21" s="312">
        <f t="shared" si="5"/>
        <v>0</v>
      </c>
      <c r="J21" s="130">
        <v>0</v>
      </c>
      <c r="K21" s="130">
        <v>0</v>
      </c>
      <c r="L21" s="312">
        <f t="shared" si="6"/>
        <v>0</v>
      </c>
      <c r="M21" s="130">
        <v>0</v>
      </c>
      <c r="N21" s="130">
        <v>0</v>
      </c>
      <c r="O21" s="312">
        <f t="shared" si="7"/>
        <v>0</v>
      </c>
      <c r="P21" s="130">
        <v>0</v>
      </c>
      <c r="Q21" s="130">
        <v>0</v>
      </c>
      <c r="R21" s="312">
        <f t="shared" si="8"/>
        <v>0</v>
      </c>
      <c r="S21" s="130">
        <v>0</v>
      </c>
      <c r="T21" s="130">
        <v>0</v>
      </c>
      <c r="U21" s="312">
        <f t="shared" si="9"/>
        <v>17</v>
      </c>
      <c r="V21" s="130">
        <v>1</v>
      </c>
      <c r="W21" s="130">
        <v>16</v>
      </c>
      <c r="X21" s="312">
        <f t="shared" si="10"/>
        <v>0</v>
      </c>
      <c r="Y21" s="130">
        <v>0</v>
      </c>
      <c r="Z21" s="130">
        <v>0</v>
      </c>
      <c r="AA21" s="312">
        <f t="shared" si="11"/>
        <v>0</v>
      </c>
      <c r="AB21" s="130">
        <v>0</v>
      </c>
      <c r="AC21" s="130">
        <v>0</v>
      </c>
      <c r="AD21" s="312">
        <f t="shared" si="12"/>
        <v>0</v>
      </c>
      <c r="AE21" s="130">
        <v>0</v>
      </c>
      <c r="AF21" s="130">
        <v>0</v>
      </c>
      <c r="AG21" s="312">
        <f t="shared" si="13"/>
        <v>0</v>
      </c>
      <c r="AH21" s="130">
        <v>0</v>
      </c>
      <c r="AI21" s="130">
        <v>0</v>
      </c>
      <c r="AJ21" s="312">
        <f t="shared" si="14"/>
        <v>0</v>
      </c>
      <c r="AK21" s="130">
        <v>0</v>
      </c>
      <c r="AL21" s="130">
        <v>0</v>
      </c>
      <c r="AM21" s="130">
        <f t="shared" si="16"/>
        <v>8</v>
      </c>
      <c r="AN21" s="130">
        <v>0</v>
      </c>
      <c r="AO21" s="130">
        <v>8</v>
      </c>
      <c r="AP21" s="130">
        <f t="shared" si="15"/>
        <v>0</v>
      </c>
      <c r="AQ21" s="130">
        <v>0</v>
      </c>
      <c r="AR21" s="186">
        <v>0</v>
      </c>
      <c r="AS21" s="115" t="s">
        <v>6</v>
      </c>
      <c r="AT21" s="118"/>
    </row>
    <row r="22" spans="1:48" ht="18.75" customHeight="1">
      <c r="A22" s="117"/>
      <c r="B22" s="119" t="s">
        <v>33</v>
      </c>
      <c r="C22" s="311">
        <f t="shared" si="1"/>
        <v>6</v>
      </c>
      <c r="D22" s="312">
        <f t="shared" si="2"/>
        <v>0</v>
      </c>
      <c r="E22" s="312">
        <f t="shared" si="2"/>
        <v>6</v>
      </c>
      <c r="F22" s="312">
        <f t="shared" si="3"/>
        <v>1</v>
      </c>
      <c r="G22" s="130">
        <v>0</v>
      </c>
      <c r="H22" s="130">
        <v>1</v>
      </c>
      <c r="I22" s="312">
        <f t="shared" si="5"/>
        <v>0</v>
      </c>
      <c r="J22" s="130">
        <v>0</v>
      </c>
      <c r="K22" s="130">
        <v>0</v>
      </c>
      <c r="L22" s="312">
        <f t="shared" si="6"/>
        <v>0</v>
      </c>
      <c r="M22" s="130">
        <v>0</v>
      </c>
      <c r="N22" s="130">
        <v>0</v>
      </c>
      <c r="O22" s="312">
        <f t="shared" si="7"/>
        <v>1</v>
      </c>
      <c r="P22" s="130">
        <v>0</v>
      </c>
      <c r="Q22" s="130">
        <v>1</v>
      </c>
      <c r="R22" s="312">
        <f t="shared" si="8"/>
        <v>0</v>
      </c>
      <c r="S22" s="130">
        <v>0</v>
      </c>
      <c r="T22" s="130">
        <v>0</v>
      </c>
      <c r="U22" s="312">
        <f t="shared" si="9"/>
        <v>4</v>
      </c>
      <c r="V22" s="130">
        <v>0</v>
      </c>
      <c r="W22" s="130">
        <v>4</v>
      </c>
      <c r="X22" s="312">
        <f t="shared" si="10"/>
        <v>0</v>
      </c>
      <c r="Y22" s="130">
        <v>0</v>
      </c>
      <c r="Z22" s="130">
        <v>0</v>
      </c>
      <c r="AA22" s="312">
        <f t="shared" si="11"/>
        <v>0</v>
      </c>
      <c r="AB22" s="130">
        <v>0</v>
      </c>
      <c r="AC22" s="130">
        <v>0</v>
      </c>
      <c r="AD22" s="312">
        <f t="shared" si="12"/>
        <v>0</v>
      </c>
      <c r="AE22" s="130">
        <v>0</v>
      </c>
      <c r="AF22" s="130">
        <v>0</v>
      </c>
      <c r="AG22" s="312">
        <f t="shared" si="13"/>
        <v>0</v>
      </c>
      <c r="AH22" s="130">
        <v>0</v>
      </c>
      <c r="AI22" s="130">
        <v>0</v>
      </c>
      <c r="AJ22" s="312">
        <f t="shared" si="14"/>
        <v>0</v>
      </c>
      <c r="AK22" s="130">
        <v>0</v>
      </c>
      <c r="AL22" s="130">
        <v>0</v>
      </c>
      <c r="AM22" s="130">
        <f t="shared" si="16"/>
        <v>5</v>
      </c>
      <c r="AN22" s="130">
        <v>0</v>
      </c>
      <c r="AO22" s="130">
        <v>5</v>
      </c>
      <c r="AP22" s="130">
        <f t="shared" si="15"/>
        <v>0</v>
      </c>
      <c r="AQ22" s="130">
        <v>0</v>
      </c>
      <c r="AR22" s="186">
        <v>0</v>
      </c>
      <c r="AS22" s="115" t="s">
        <v>33</v>
      </c>
      <c r="AT22" s="118"/>
    </row>
    <row r="23" spans="1:48" ht="18.75" customHeight="1">
      <c r="A23" s="117"/>
      <c r="B23" s="119" t="s">
        <v>34</v>
      </c>
      <c r="C23" s="311">
        <f t="shared" si="1"/>
        <v>0</v>
      </c>
      <c r="D23" s="312">
        <f t="shared" si="2"/>
        <v>0</v>
      </c>
      <c r="E23" s="312">
        <f t="shared" si="2"/>
        <v>0</v>
      </c>
      <c r="F23" s="312">
        <f t="shared" si="3"/>
        <v>0</v>
      </c>
      <c r="G23" s="130">
        <v>0</v>
      </c>
      <c r="H23" s="130">
        <v>0</v>
      </c>
      <c r="I23" s="312">
        <f t="shared" si="5"/>
        <v>0</v>
      </c>
      <c r="J23" s="130">
        <v>0</v>
      </c>
      <c r="K23" s="130">
        <v>0</v>
      </c>
      <c r="L23" s="312">
        <f t="shared" si="6"/>
        <v>0</v>
      </c>
      <c r="M23" s="130">
        <v>0</v>
      </c>
      <c r="N23" s="130">
        <v>0</v>
      </c>
      <c r="O23" s="312">
        <f t="shared" si="7"/>
        <v>0</v>
      </c>
      <c r="P23" s="130">
        <v>0</v>
      </c>
      <c r="Q23" s="130">
        <v>0</v>
      </c>
      <c r="R23" s="312">
        <f t="shared" si="8"/>
        <v>0</v>
      </c>
      <c r="S23" s="130">
        <v>0</v>
      </c>
      <c r="T23" s="130">
        <v>0</v>
      </c>
      <c r="U23" s="312">
        <f t="shared" si="9"/>
        <v>0</v>
      </c>
      <c r="V23" s="130">
        <v>0</v>
      </c>
      <c r="W23" s="130">
        <v>0</v>
      </c>
      <c r="X23" s="312">
        <f t="shared" si="10"/>
        <v>0</v>
      </c>
      <c r="Y23" s="130">
        <v>0</v>
      </c>
      <c r="Z23" s="130">
        <v>0</v>
      </c>
      <c r="AA23" s="312">
        <f t="shared" si="11"/>
        <v>0</v>
      </c>
      <c r="AB23" s="130">
        <v>0</v>
      </c>
      <c r="AC23" s="130">
        <v>0</v>
      </c>
      <c r="AD23" s="312">
        <f t="shared" si="12"/>
        <v>0</v>
      </c>
      <c r="AE23" s="130">
        <v>0</v>
      </c>
      <c r="AF23" s="130">
        <v>0</v>
      </c>
      <c r="AG23" s="312">
        <f t="shared" si="13"/>
        <v>0</v>
      </c>
      <c r="AH23" s="130">
        <v>0</v>
      </c>
      <c r="AI23" s="130">
        <v>0</v>
      </c>
      <c r="AJ23" s="312">
        <f t="shared" si="14"/>
        <v>0</v>
      </c>
      <c r="AK23" s="130">
        <v>0</v>
      </c>
      <c r="AL23" s="130">
        <v>0</v>
      </c>
      <c r="AM23" s="130">
        <f t="shared" si="16"/>
        <v>0</v>
      </c>
      <c r="AN23" s="130">
        <v>0</v>
      </c>
      <c r="AO23" s="130">
        <v>0</v>
      </c>
      <c r="AP23" s="130">
        <f t="shared" si="15"/>
        <v>0</v>
      </c>
      <c r="AQ23" s="130">
        <v>0</v>
      </c>
      <c r="AR23" s="186">
        <v>0</v>
      </c>
      <c r="AS23" s="115" t="s">
        <v>34</v>
      </c>
      <c r="AT23" s="118"/>
    </row>
    <row r="24" spans="1:48" ht="18.75" customHeight="1">
      <c r="A24" s="117"/>
      <c r="B24" s="119" t="s">
        <v>35</v>
      </c>
      <c r="C24" s="311">
        <f t="shared" si="1"/>
        <v>0</v>
      </c>
      <c r="D24" s="312">
        <f t="shared" si="2"/>
        <v>0</v>
      </c>
      <c r="E24" s="312">
        <f t="shared" si="2"/>
        <v>0</v>
      </c>
      <c r="F24" s="312">
        <f t="shared" si="3"/>
        <v>0</v>
      </c>
      <c r="G24" s="130">
        <v>0</v>
      </c>
      <c r="H24" s="130">
        <v>0</v>
      </c>
      <c r="I24" s="312">
        <f t="shared" si="5"/>
        <v>0</v>
      </c>
      <c r="J24" s="130">
        <v>0</v>
      </c>
      <c r="K24" s="130">
        <v>0</v>
      </c>
      <c r="L24" s="312">
        <f t="shared" si="6"/>
        <v>0</v>
      </c>
      <c r="M24" s="130">
        <v>0</v>
      </c>
      <c r="N24" s="130">
        <v>0</v>
      </c>
      <c r="O24" s="312">
        <f t="shared" si="7"/>
        <v>0</v>
      </c>
      <c r="P24" s="130">
        <v>0</v>
      </c>
      <c r="Q24" s="130">
        <v>0</v>
      </c>
      <c r="R24" s="312">
        <f t="shared" si="8"/>
        <v>0</v>
      </c>
      <c r="S24" s="130">
        <v>0</v>
      </c>
      <c r="T24" s="130">
        <v>0</v>
      </c>
      <c r="U24" s="312">
        <f t="shared" si="9"/>
        <v>0</v>
      </c>
      <c r="V24" s="130">
        <v>0</v>
      </c>
      <c r="W24" s="130">
        <v>0</v>
      </c>
      <c r="X24" s="312">
        <f t="shared" si="10"/>
        <v>0</v>
      </c>
      <c r="Y24" s="130">
        <v>0</v>
      </c>
      <c r="Z24" s="130">
        <v>0</v>
      </c>
      <c r="AA24" s="312">
        <f t="shared" si="11"/>
        <v>0</v>
      </c>
      <c r="AB24" s="130">
        <v>0</v>
      </c>
      <c r="AC24" s="130">
        <v>0</v>
      </c>
      <c r="AD24" s="312">
        <f t="shared" si="12"/>
        <v>0</v>
      </c>
      <c r="AE24" s="130">
        <v>0</v>
      </c>
      <c r="AF24" s="130">
        <v>0</v>
      </c>
      <c r="AG24" s="312">
        <f t="shared" si="13"/>
        <v>0</v>
      </c>
      <c r="AH24" s="130">
        <v>0</v>
      </c>
      <c r="AI24" s="130">
        <v>0</v>
      </c>
      <c r="AJ24" s="312">
        <f t="shared" si="14"/>
        <v>0</v>
      </c>
      <c r="AK24" s="130">
        <v>0</v>
      </c>
      <c r="AL24" s="130">
        <v>0</v>
      </c>
      <c r="AM24" s="130">
        <f t="shared" si="16"/>
        <v>0</v>
      </c>
      <c r="AN24" s="130">
        <v>0</v>
      </c>
      <c r="AO24" s="130">
        <v>0</v>
      </c>
      <c r="AP24" s="130">
        <f t="shared" si="15"/>
        <v>0</v>
      </c>
      <c r="AQ24" s="130">
        <v>0</v>
      </c>
      <c r="AR24" s="186">
        <v>0</v>
      </c>
      <c r="AS24" s="115" t="s">
        <v>35</v>
      </c>
      <c r="AT24" s="118"/>
    </row>
    <row r="25" spans="1:48" ht="18.75" customHeight="1">
      <c r="A25" s="117"/>
      <c r="B25" s="119" t="s">
        <v>7</v>
      </c>
      <c r="C25" s="311">
        <f t="shared" si="1"/>
        <v>0</v>
      </c>
      <c r="D25" s="312">
        <f t="shared" si="2"/>
        <v>0</v>
      </c>
      <c r="E25" s="312">
        <f t="shared" si="2"/>
        <v>0</v>
      </c>
      <c r="F25" s="312">
        <f t="shared" si="3"/>
        <v>0</v>
      </c>
      <c r="G25" s="130">
        <v>0</v>
      </c>
      <c r="H25" s="130">
        <v>0</v>
      </c>
      <c r="I25" s="312">
        <f t="shared" si="5"/>
        <v>0</v>
      </c>
      <c r="J25" s="130">
        <v>0</v>
      </c>
      <c r="K25" s="130">
        <v>0</v>
      </c>
      <c r="L25" s="312">
        <f t="shared" si="6"/>
        <v>0</v>
      </c>
      <c r="M25" s="130">
        <v>0</v>
      </c>
      <c r="N25" s="130">
        <v>0</v>
      </c>
      <c r="O25" s="312">
        <f t="shared" si="7"/>
        <v>0</v>
      </c>
      <c r="P25" s="130">
        <v>0</v>
      </c>
      <c r="Q25" s="130">
        <v>0</v>
      </c>
      <c r="R25" s="312">
        <f t="shared" si="8"/>
        <v>0</v>
      </c>
      <c r="S25" s="130">
        <v>0</v>
      </c>
      <c r="T25" s="130">
        <v>0</v>
      </c>
      <c r="U25" s="312">
        <f t="shared" si="9"/>
        <v>0</v>
      </c>
      <c r="V25" s="130">
        <v>0</v>
      </c>
      <c r="W25" s="130">
        <v>0</v>
      </c>
      <c r="X25" s="312">
        <f t="shared" si="10"/>
        <v>0</v>
      </c>
      <c r="Y25" s="130">
        <v>0</v>
      </c>
      <c r="Z25" s="130">
        <v>0</v>
      </c>
      <c r="AA25" s="312">
        <f t="shared" si="11"/>
        <v>0</v>
      </c>
      <c r="AB25" s="130">
        <v>0</v>
      </c>
      <c r="AC25" s="130">
        <v>0</v>
      </c>
      <c r="AD25" s="312">
        <f t="shared" si="12"/>
        <v>0</v>
      </c>
      <c r="AE25" s="130">
        <v>0</v>
      </c>
      <c r="AF25" s="130">
        <v>0</v>
      </c>
      <c r="AG25" s="312">
        <f t="shared" si="13"/>
        <v>0</v>
      </c>
      <c r="AH25" s="130">
        <v>0</v>
      </c>
      <c r="AI25" s="130">
        <v>0</v>
      </c>
      <c r="AJ25" s="312">
        <f t="shared" si="14"/>
        <v>0</v>
      </c>
      <c r="AK25" s="130">
        <v>0</v>
      </c>
      <c r="AL25" s="130">
        <v>0</v>
      </c>
      <c r="AM25" s="130">
        <f t="shared" si="16"/>
        <v>0</v>
      </c>
      <c r="AN25" s="130">
        <v>0</v>
      </c>
      <c r="AO25" s="130">
        <v>0</v>
      </c>
      <c r="AP25" s="130">
        <f t="shared" si="15"/>
        <v>0</v>
      </c>
      <c r="AQ25" s="130">
        <v>0</v>
      </c>
      <c r="AR25" s="186">
        <v>0</v>
      </c>
      <c r="AS25" s="115" t="s">
        <v>7</v>
      </c>
      <c r="AT25" s="118"/>
    </row>
    <row r="26" spans="1:48" ht="18.75" customHeight="1">
      <c r="A26" s="117"/>
      <c r="B26" s="119" t="s">
        <v>36</v>
      </c>
      <c r="C26" s="311">
        <f t="shared" si="1"/>
        <v>0</v>
      </c>
      <c r="D26" s="312">
        <f t="shared" si="2"/>
        <v>0</v>
      </c>
      <c r="E26" s="312">
        <f t="shared" si="2"/>
        <v>0</v>
      </c>
      <c r="F26" s="312">
        <f t="shared" si="3"/>
        <v>0</v>
      </c>
      <c r="G26" s="130">
        <v>0</v>
      </c>
      <c r="H26" s="130">
        <v>0</v>
      </c>
      <c r="I26" s="312">
        <f t="shared" si="5"/>
        <v>0</v>
      </c>
      <c r="J26" s="130">
        <v>0</v>
      </c>
      <c r="K26" s="130">
        <v>0</v>
      </c>
      <c r="L26" s="312">
        <f t="shared" si="6"/>
        <v>0</v>
      </c>
      <c r="M26" s="130">
        <v>0</v>
      </c>
      <c r="N26" s="130">
        <v>0</v>
      </c>
      <c r="O26" s="312">
        <f t="shared" si="7"/>
        <v>0</v>
      </c>
      <c r="P26" s="130">
        <v>0</v>
      </c>
      <c r="Q26" s="130">
        <v>0</v>
      </c>
      <c r="R26" s="312">
        <f t="shared" si="8"/>
        <v>0</v>
      </c>
      <c r="S26" s="130">
        <v>0</v>
      </c>
      <c r="T26" s="130">
        <v>0</v>
      </c>
      <c r="U26" s="312">
        <f t="shared" si="9"/>
        <v>0</v>
      </c>
      <c r="V26" s="130">
        <v>0</v>
      </c>
      <c r="W26" s="130">
        <v>0</v>
      </c>
      <c r="X26" s="312">
        <f t="shared" si="10"/>
        <v>0</v>
      </c>
      <c r="Y26" s="130">
        <v>0</v>
      </c>
      <c r="Z26" s="130">
        <v>0</v>
      </c>
      <c r="AA26" s="312">
        <f t="shared" si="11"/>
        <v>0</v>
      </c>
      <c r="AB26" s="130">
        <v>0</v>
      </c>
      <c r="AC26" s="130">
        <v>0</v>
      </c>
      <c r="AD26" s="312">
        <f t="shared" si="12"/>
        <v>0</v>
      </c>
      <c r="AE26" s="130">
        <v>0</v>
      </c>
      <c r="AF26" s="130">
        <v>0</v>
      </c>
      <c r="AG26" s="312">
        <f t="shared" si="13"/>
        <v>0</v>
      </c>
      <c r="AH26" s="130">
        <v>0</v>
      </c>
      <c r="AI26" s="130">
        <v>0</v>
      </c>
      <c r="AJ26" s="312">
        <f t="shared" si="14"/>
        <v>0</v>
      </c>
      <c r="AK26" s="130">
        <v>0</v>
      </c>
      <c r="AL26" s="130">
        <v>0</v>
      </c>
      <c r="AM26" s="130">
        <f t="shared" si="16"/>
        <v>0</v>
      </c>
      <c r="AN26" s="130">
        <v>0</v>
      </c>
      <c r="AO26" s="130">
        <v>0</v>
      </c>
      <c r="AP26" s="130">
        <f t="shared" si="15"/>
        <v>0</v>
      </c>
      <c r="AQ26" s="130">
        <v>0</v>
      </c>
      <c r="AR26" s="186">
        <v>0</v>
      </c>
      <c r="AS26" s="115" t="s">
        <v>36</v>
      </c>
      <c r="AT26" s="118"/>
    </row>
    <row r="27" spans="1:48" ht="18.75" customHeight="1">
      <c r="A27" s="117"/>
      <c r="B27" s="115" t="s">
        <v>59</v>
      </c>
      <c r="C27" s="311">
        <f t="shared" si="1"/>
        <v>29</v>
      </c>
      <c r="D27" s="312">
        <f t="shared" si="2"/>
        <v>8</v>
      </c>
      <c r="E27" s="312">
        <f t="shared" si="2"/>
        <v>21</v>
      </c>
      <c r="F27" s="312">
        <f t="shared" si="3"/>
        <v>5</v>
      </c>
      <c r="G27" s="130">
        <v>1</v>
      </c>
      <c r="H27" s="130">
        <v>4</v>
      </c>
      <c r="I27" s="312">
        <f t="shared" si="5"/>
        <v>5</v>
      </c>
      <c r="J27" s="130">
        <v>2</v>
      </c>
      <c r="K27" s="130">
        <v>3</v>
      </c>
      <c r="L27" s="312">
        <f t="shared" si="6"/>
        <v>0</v>
      </c>
      <c r="M27" s="130">
        <v>0</v>
      </c>
      <c r="N27" s="130">
        <v>0</v>
      </c>
      <c r="O27" s="312">
        <f t="shared" si="7"/>
        <v>1</v>
      </c>
      <c r="P27" s="130">
        <v>1</v>
      </c>
      <c r="Q27" s="130">
        <v>0</v>
      </c>
      <c r="R27" s="312">
        <f t="shared" si="8"/>
        <v>0</v>
      </c>
      <c r="S27" s="130">
        <v>0</v>
      </c>
      <c r="T27" s="130">
        <v>0</v>
      </c>
      <c r="U27" s="312">
        <f t="shared" si="9"/>
        <v>18</v>
      </c>
      <c r="V27" s="130">
        <v>4</v>
      </c>
      <c r="W27" s="130">
        <v>14</v>
      </c>
      <c r="X27" s="312">
        <f t="shared" si="10"/>
        <v>0</v>
      </c>
      <c r="Y27" s="130">
        <v>0</v>
      </c>
      <c r="Z27" s="130">
        <v>0</v>
      </c>
      <c r="AA27" s="312">
        <f t="shared" si="11"/>
        <v>0</v>
      </c>
      <c r="AB27" s="130">
        <v>0</v>
      </c>
      <c r="AC27" s="130">
        <v>0</v>
      </c>
      <c r="AD27" s="312">
        <f t="shared" si="12"/>
        <v>0</v>
      </c>
      <c r="AE27" s="130">
        <v>0</v>
      </c>
      <c r="AF27" s="130">
        <v>0</v>
      </c>
      <c r="AG27" s="312">
        <f t="shared" si="13"/>
        <v>0</v>
      </c>
      <c r="AH27" s="130">
        <v>0</v>
      </c>
      <c r="AI27" s="130">
        <v>0</v>
      </c>
      <c r="AJ27" s="312">
        <f t="shared" si="14"/>
        <v>0</v>
      </c>
      <c r="AK27" s="130">
        <v>0</v>
      </c>
      <c r="AL27" s="130">
        <v>0</v>
      </c>
      <c r="AM27" s="130">
        <f t="shared" si="16"/>
        <v>0</v>
      </c>
      <c r="AN27" s="130">
        <v>0</v>
      </c>
      <c r="AO27" s="130">
        <v>0</v>
      </c>
      <c r="AP27" s="130">
        <f t="shared" si="15"/>
        <v>24</v>
      </c>
      <c r="AQ27" s="130">
        <v>0</v>
      </c>
      <c r="AR27" s="186">
        <v>24</v>
      </c>
      <c r="AS27" s="115" t="s">
        <v>65</v>
      </c>
      <c r="AT27" s="118"/>
    </row>
    <row r="28" spans="1:48" ht="18.75" customHeight="1">
      <c r="A28" s="117"/>
      <c r="B28" s="115" t="s">
        <v>60</v>
      </c>
      <c r="C28" s="311">
        <f t="shared" si="1"/>
        <v>105</v>
      </c>
      <c r="D28" s="312">
        <f t="shared" si="2"/>
        <v>10</v>
      </c>
      <c r="E28" s="312">
        <f t="shared" si="2"/>
        <v>95</v>
      </c>
      <c r="F28" s="312">
        <f t="shared" si="3"/>
        <v>3</v>
      </c>
      <c r="G28" s="130">
        <v>0</v>
      </c>
      <c r="H28" s="130">
        <v>3</v>
      </c>
      <c r="I28" s="312">
        <f t="shared" si="5"/>
        <v>0</v>
      </c>
      <c r="J28" s="130">
        <v>0</v>
      </c>
      <c r="K28" s="130">
        <v>0</v>
      </c>
      <c r="L28" s="312">
        <f t="shared" si="6"/>
        <v>0</v>
      </c>
      <c r="M28" s="130">
        <v>0</v>
      </c>
      <c r="N28" s="130">
        <v>0</v>
      </c>
      <c r="O28" s="312">
        <f t="shared" si="7"/>
        <v>14</v>
      </c>
      <c r="P28" s="130">
        <v>1</v>
      </c>
      <c r="Q28" s="130">
        <v>13</v>
      </c>
      <c r="R28" s="312">
        <f t="shared" si="8"/>
        <v>0</v>
      </c>
      <c r="S28" s="130">
        <v>0</v>
      </c>
      <c r="T28" s="130">
        <v>0</v>
      </c>
      <c r="U28" s="312">
        <f t="shared" si="9"/>
        <v>60</v>
      </c>
      <c r="V28" s="130">
        <v>9</v>
      </c>
      <c r="W28" s="130">
        <v>51</v>
      </c>
      <c r="X28" s="312">
        <f t="shared" si="10"/>
        <v>0</v>
      </c>
      <c r="Y28" s="130">
        <v>0</v>
      </c>
      <c r="Z28" s="130">
        <v>0</v>
      </c>
      <c r="AA28" s="312">
        <f t="shared" si="11"/>
        <v>1</v>
      </c>
      <c r="AB28" s="130">
        <v>0</v>
      </c>
      <c r="AC28" s="130">
        <v>1</v>
      </c>
      <c r="AD28" s="312">
        <f t="shared" si="12"/>
        <v>0</v>
      </c>
      <c r="AE28" s="130">
        <v>0</v>
      </c>
      <c r="AF28" s="130">
        <v>0</v>
      </c>
      <c r="AG28" s="312">
        <f t="shared" si="13"/>
        <v>0</v>
      </c>
      <c r="AH28" s="130">
        <v>0</v>
      </c>
      <c r="AI28" s="130">
        <v>0</v>
      </c>
      <c r="AJ28" s="312">
        <f t="shared" si="14"/>
        <v>27</v>
      </c>
      <c r="AK28" s="130">
        <v>0</v>
      </c>
      <c r="AL28" s="130">
        <v>27</v>
      </c>
      <c r="AM28" s="130">
        <f t="shared" si="16"/>
        <v>52</v>
      </c>
      <c r="AN28" s="130">
        <v>1</v>
      </c>
      <c r="AO28" s="130">
        <v>51</v>
      </c>
      <c r="AP28" s="130">
        <f t="shared" si="15"/>
        <v>14</v>
      </c>
      <c r="AQ28" s="130">
        <v>0</v>
      </c>
      <c r="AR28" s="186">
        <v>14</v>
      </c>
      <c r="AS28" s="115" t="s">
        <v>66</v>
      </c>
      <c r="AT28" s="118"/>
    </row>
    <row r="29" spans="1:48" ht="18.75" customHeight="1">
      <c r="A29" s="117"/>
      <c r="B29" s="115" t="s">
        <v>67</v>
      </c>
      <c r="C29" s="311">
        <f t="shared" si="1"/>
        <v>0</v>
      </c>
      <c r="D29" s="312">
        <f t="shared" si="2"/>
        <v>0</v>
      </c>
      <c r="E29" s="312">
        <f t="shared" si="2"/>
        <v>0</v>
      </c>
      <c r="F29" s="312">
        <f t="shared" si="3"/>
        <v>0</v>
      </c>
      <c r="G29" s="130">
        <v>0</v>
      </c>
      <c r="H29" s="130">
        <v>0</v>
      </c>
      <c r="I29" s="312">
        <f t="shared" si="5"/>
        <v>0</v>
      </c>
      <c r="J29" s="130">
        <v>0</v>
      </c>
      <c r="K29" s="130">
        <v>0</v>
      </c>
      <c r="L29" s="312">
        <f t="shared" si="6"/>
        <v>0</v>
      </c>
      <c r="M29" s="130">
        <v>0</v>
      </c>
      <c r="N29" s="130">
        <v>0</v>
      </c>
      <c r="O29" s="312">
        <f t="shared" si="7"/>
        <v>0</v>
      </c>
      <c r="P29" s="130">
        <v>0</v>
      </c>
      <c r="Q29" s="130">
        <v>0</v>
      </c>
      <c r="R29" s="312">
        <f t="shared" si="8"/>
        <v>0</v>
      </c>
      <c r="S29" s="130">
        <v>0</v>
      </c>
      <c r="T29" s="130">
        <v>0</v>
      </c>
      <c r="U29" s="312">
        <f t="shared" si="9"/>
        <v>0</v>
      </c>
      <c r="V29" s="130">
        <v>0</v>
      </c>
      <c r="W29" s="130">
        <v>0</v>
      </c>
      <c r="X29" s="312">
        <f t="shared" si="10"/>
        <v>0</v>
      </c>
      <c r="Y29" s="130">
        <v>0</v>
      </c>
      <c r="Z29" s="130">
        <v>0</v>
      </c>
      <c r="AA29" s="312">
        <f t="shared" si="11"/>
        <v>0</v>
      </c>
      <c r="AB29" s="130">
        <v>0</v>
      </c>
      <c r="AC29" s="130">
        <v>0</v>
      </c>
      <c r="AD29" s="312">
        <f t="shared" si="12"/>
        <v>0</v>
      </c>
      <c r="AE29" s="130">
        <v>0</v>
      </c>
      <c r="AF29" s="130">
        <v>0</v>
      </c>
      <c r="AG29" s="312">
        <f t="shared" si="13"/>
        <v>0</v>
      </c>
      <c r="AH29" s="130">
        <v>0</v>
      </c>
      <c r="AI29" s="130">
        <v>0</v>
      </c>
      <c r="AJ29" s="312">
        <f t="shared" si="14"/>
        <v>0</v>
      </c>
      <c r="AK29" s="130">
        <v>0</v>
      </c>
      <c r="AL29" s="130">
        <v>0</v>
      </c>
      <c r="AM29" s="130">
        <f t="shared" si="16"/>
        <v>0</v>
      </c>
      <c r="AN29" s="130">
        <v>0</v>
      </c>
      <c r="AO29" s="130">
        <v>0</v>
      </c>
      <c r="AP29" s="130">
        <f t="shared" si="15"/>
        <v>0</v>
      </c>
      <c r="AQ29" s="130">
        <v>0</v>
      </c>
      <c r="AR29" s="186">
        <v>0</v>
      </c>
      <c r="AS29" s="115" t="s">
        <v>68</v>
      </c>
      <c r="AT29" s="118"/>
    </row>
    <row r="30" spans="1:48" ht="18.75" customHeight="1">
      <c r="A30" s="117"/>
      <c r="B30" s="115" t="s">
        <v>109</v>
      </c>
      <c r="C30" s="311">
        <f t="shared" si="1"/>
        <v>61</v>
      </c>
      <c r="D30" s="312">
        <f t="shared" si="2"/>
        <v>5</v>
      </c>
      <c r="E30" s="312">
        <f t="shared" si="2"/>
        <v>56</v>
      </c>
      <c r="F30" s="312">
        <f t="shared" si="3"/>
        <v>6</v>
      </c>
      <c r="G30" s="130">
        <v>0</v>
      </c>
      <c r="H30" s="130">
        <v>6</v>
      </c>
      <c r="I30" s="312">
        <f t="shared" si="5"/>
        <v>6</v>
      </c>
      <c r="J30" s="130">
        <v>0</v>
      </c>
      <c r="K30" s="130">
        <v>6</v>
      </c>
      <c r="L30" s="312">
        <f t="shared" si="6"/>
        <v>0</v>
      </c>
      <c r="M30" s="130">
        <v>0</v>
      </c>
      <c r="N30" s="130">
        <v>0</v>
      </c>
      <c r="O30" s="312">
        <f t="shared" si="7"/>
        <v>8</v>
      </c>
      <c r="P30" s="130">
        <v>0</v>
      </c>
      <c r="Q30" s="130">
        <v>8</v>
      </c>
      <c r="R30" s="312">
        <f t="shared" si="8"/>
        <v>0</v>
      </c>
      <c r="S30" s="130">
        <v>0</v>
      </c>
      <c r="T30" s="130">
        <v>0</v>
      </c>
      <c r="U30" s="312">
        <f t="shared" si="9"/>
        <v>39</v>
      </c>
      <c r="V30" s="130">
        <v>5</v>
      </c>
      <c r="W30" s="130">
        <v>34</v>
      </c>
      <c r="X30" s="312">
        <f t="shared" si="10"/>
        <v>0</v>
      </c>
      <c r="Y30" s="130">
        <v>0</v>
      </c>
      <c r="Z30" s="130">
        <v>0</v>
      </c>
      <c r="AA30" s="312">
        <f t="shared" si="11"/>
        <v>1</v>
      </c>
      <c r="AB30" s="130">
        <v>0</v>
      </c>
      <c r="AC30" s="130">
        <v>1</v>
      </c>
      <c r="AD30" s="312">
        <f t="shared" si="12"/>
        <v>0</v>
      </c>
      <c r="AE30" s="130">
        <v>0</v>
      </c>
      <c r="AF30" s="130">
        <v>0</v>
      </c>
      <c r="AG30" s="312">
        <f t="shared" si="13"/>
        <v>1</v>
      </c>
      <c r="AH30" s="130">
        <v>0</v>
      </c>
      <c r="AI30" s="130">
        <v>1</v>
      </c>
      <c r="AJ30" s="312">
        <f t="shared" si="14"/>
        <v>0</v>
      </c>
      <c r="AK30" s="130">
        <v>0</v>
      </c>
      <c r="AL30" s="130">
        <v>0</v>
      </c>
      <c r="AM30" s="130">
        <f t="shared" si="16"/>
        <v>0</v>
      </c>
      <c r="AN30" s="130">
        <v>0</v>
      </c>
      <c r="AO30" s="130">
        <v>0</v>
      </c>
      <c r="AP30" s="130">
        <f t="shared" si="15"/>
        <v>4</v>
      </c>
      <c r="AQ30" s="130">
        <v>0</v>
      </c>
      <c r="AR30" s="186">
        <v>4</v>
      </c>
      <c r="AS30" s="115" t="s">
        <v>109</v>
      </c>
      <c r="AT30" s="118"/>
    </row>
    <row r="31" spans="1:48" ht="18.75" customHeight="1">
      <c r="A31" s="117"/>
      <c r="B31" s="119" t="s">
        <v>153</v>
      </c>
      <c r="C31" s="311">
        <f>D31+E31</f>
        <v>5</v>
      </c>
      <c r="D31" s="312">
        <f>SUM(G31,J31,M31,P31,S31,V31,Y31,AB31,AE31,AH31,AK31)</f>
        <v>0</v>
      </c>
      <c r="E31" s="312">
        <f>SUM(H31,K31,N31,Q31,T31,W31,Z31,AC31,AF31,AI31,AL31)</f>
        <v>5</v>
      </c>
      <c r="F31" s="312">
        <f>G31+H31</f>
        <v>1</v>
      </c>
      <c r="G31" s="130">
        <v>0</v>
      </c>
      <c r="H31" s="130">
        <v>1</v>
      </c>
      <c r="I31" s="312">
        <f>J31+K31</f>
        <v>1</v>
      </c>
      <c r="J31" s="130">
        <v>0</v>
      </c>
      <c r="K31" s="130">
        <v>1</v>
      </c>
      <c r="L31" s="312">
        <f>M31+N31</f>
        <v>0</v>
      </c>
      <c r="M31" s="130">
        <v>0</v>
      </c>
      <c r="N31" s="130">
        <v>0</v>
      </c>
      <c r="O31" s="312">
        <f>P31+Q31</f>
        <v>0</v>
      </c>
      <c r="P31" s="130">
        <v>0</v>
      </c>
      <c r="Q31" s="130">
        <v>0</v>
      </c>
      <c r="R31" s="312">
        <f>S31+T31</f>
        <v>0</v>
      </c>
      <c r="S31" s="130">
        <v>0</v>
      </c>
      <c r="T31" s="130">
        <v>0</v>
      </c>
      <c r="U31" s="312">
        <f>V31+W31</f>
        <v>3</v>
      </c>
      <c r="V31" s="130">
        <v>0</v>
      </c>
      <c r="W31" s="130">
        <v>3</v>
      </c>
      <c r="X31" s="312">
        <f>Y31+Z31</f>
        <v>0</v>
      </c>
      <c r="Y31" s="130">
        <v>0</v>
      </c>
      <c r="Z31" s="130">
        <v>0</v>
      </c>
      <c r="AA31" s="312">
        <f>AB31+AC31</f>
        <v>0</v>
      </c>
      <c r="AB31" s="130">
        <v>0</v>
      </c>
      <c r="AC31" s="130">
        <v>0</v>
      </c>
      <c r="AD31" s="312">
        <f>AE31+AF31</f>
        <v>0</v>
      </c>
      <c r="AE31" s="130">
        <v>0</v>
      </c>
      <c r="AF31" s="130">
        <v>0</v>
      </c>
      <c r="AG31" s="312">
        <f>AH31+AI31</f>
        <v>0</v>
      </c>
      <c r="AH31" s="130">
        <v>0</v>
      </c>
      <c r="AI31" s="130">
        <v>0</v>
      </c>
      <c r="AJ31" s="312">
        <f>AK31+AL31</f>
        <v>0</v>
      </c>
      <c r="AK31" s="130">
        <v>0</v>
      </c>
      <c r="AL31" s="130">
        <v>0</v>
      </c>
      <c r="AM31" s="130">
        <f>AN31+AO31</f>
        <v>0</v>
      </c>
      <c r="AN31" s="130">
        <v>0</v>
      </c>
      <c r="AO31" s="130">
        <v>0</v>
      </c>
      <c r="AP31" s="130">
        <f>AQ31+AR31</f>
        <v>0</v>
      </c>
      <c r="AQ31" s="130">
        <v>0</v>
      </c>
      <c r="AR31" s="186">
        <v>0</v>
      </c>
      <c r="AS31" s="115" t="s">
        <v>153</v>
      </c>
      <c r="AT31" s="113"/>
      <c r="AV31" s="81"/>
    </row>
    <row r="32" spans="1:48" s="81" customFormat="1" ht="21" customHeight="1">
      <c r="A32" s="352" t="s">
        <v>114</v>
      </c>
      <c r="B32" s="374"/>
      <c r="C32" s="304">
        <f t="shared" si="1"/>
        <v>12</v>
      </c>
      <c r="D32" s="305">
        <f t="shared" si="2"/>
        <v>1</v>
      </c>
      <c r="E32" s="305">
        <f t="shared" si="2"/>
        <v>11</v>
      </c>
      <c r="F32" s="305">
        <f t="shared" si="3"/>
        <v>2</v>
      </c>
      <c r="G32" s="305">
        <f t="shared" ref="G32:AR32" si="17">SUM(G33:G34)</f>
        <v>0</v>
      </c>
      <c r="H32" s="305">
        <f t="shared" si="17"/>
        <v>2</v>
      </c>
      <c r="I32" s="305">
        <f t="shared" si="5"/>
        <v>0</v>
      </c>
      <c r="J32" s="305">
        <f t="shared" si="17"/>
        <v>0</v>
      </c>
      <c r="K32" s="305">
        <f t="shared" si="17"/>
        <v>0</v>
      </c>
      <c r="L32" s="305">
        <f t="shared" si="6"/>
        <v>0</v>
      </c>
      <c r="M32" s="305">
        <f t="shared" si="17"/>
        <v>0</v>
      </c>
      <c r="N32" s="305">
        <f t="shared" si="17"/>
        <v>0</v>
      </c>
      <c r="O32" s="305">
        <f t="shared" si="7"/>
        <v>0</v>
      </c>
      <c r="P32" s="305">
        <f t="shared" si="17"/>
        <v>0</v>
      </c>
      <c r="Q32" s="305">
        <f t="shared" si="17"/>
        <v>0</v>
      </c>
      <c r="R32" s="305">
        <f t="shared" si="8"/>
        <v>0</v>
      </c>
      <c r="S32" s="305">
        <f t="shared" si="17"/>
        <v>0</v>
      </c>
      <c r="T32" s="305">
        <f t="shared" si="17"/>
        <v>0</v>
      </c>
      <c r="U32" s="305">
        <f t="shared" si="9"/>
        <v>10</v>
      </c>
      <c r="V32" s="305">
        <f t="shared" si="17"/>
        <v>1</v>
      </c>
      <c r="W32" s="305">
        <f t="shared" si="17"/>
        <v>9</v>
      </c>
      <c r="X32" s="305">
        <f t="shared" si="10"/>
        <v>0</v>
      </c>
      <c r="Y32" s="305">
        <f t="shared" si="17"/>
        <v>0</v>
      </c>
      <c r="Z32" s="305">
        <f t="shared" si="17"/>
        <v>0</v>
      </c>
      <c r="AA32" s="305">
        <f t="shared" si="11"/>
        <v>0</v>
      </c>
      <c r="AB32" s="305">
        <f t="shared" si="17"/>
        <v>0</v>
      </c>
      <c r="AC32" s="305">
        <f t="shared" si="17"/>
        <v>0</v>
      </c>
      <c r="AD32" s="305">
        <f t="shared" si="12"/>
        <v>0</v>
      </c>
      <c r="AE32" s="305">
        <f t="shared" si="17"/>
        <v>0</v>
      </c>
      <c r="AF32" s="305">
        <f t="shared" si="17"/>
        <v>0</v>
      </c>
      <c r="AG32" s="305">
        <f t="shared" si="13"/>
        <v>0</v>
      </c>
      <c r="AH32" s="305">
        <f t="shared" si="17"/>
        <v>0</v>
      </c>
      <c r="AI32" s="305">
        <f t="shared" si="17"/>
        <v>0</v>
      </c>
      <c r="AJ32" s="305">
        <f t="shared" si="14"/>
        <v>0</v>
      </c>
      <c r="AK32" s="305">
        <f t="shared" si="17"/>
        <v>0</v>
      </c>
      <c r="AL32" s="305">
        <f t="shared" si="17"/>
        <v>0</v>
      </c>
      <c r="AM32" s="313">
        <f t="shared" si="16"/>
        <v>0</v>
      </c>
      <c r="AN32" s="305">
        <f t="shared" si="17"/>
        <v>0</v>
      </c>
      <c r="AO32" s="305">
        <f t="shared" si="17"/>
        <v>0</v>
      </c>
      <c r="AP32" s="313">
        <f t="shared" si="15"/>
        <v>8</v>
      </c>
      <c r="AQ32" s="305">
        <f t="shared" si="17"/>
        <v>0</v>
      </c>
      <c r="AR32" s="306">
        <f t="shared" si="17"/>
        <v>8</v>
      </c>
      <c r="AS32" s="384" t="s">
        <v>114</v>
      </c>
      <c r="AT32" s="384"/>
    </row>
    <row r="33" spans="1:48" ht="18.75" customHeight="1">
      <c r="A33" s="117"/>
      <c r="B33" s="119" t="s">
        <v>37</v>
      </c>
      <c r="C33" s="311">
        <f t="shared" si="1"/>
        <v>12</v>
      </c>
      <c r="D33" s="312">
        <f t="shared" si="2"/>
        <v>1</v>
      </c>
      <c r="E33" s="312">
        <f t="shared" si="2"/>
        <v>11</v>
      </c>
      <c r="F33" s="312">
        <f t="shared" si="3"/>
        <v>2</v>
      </c>
      <c r="G33" s="130">
        <v>0</v>
      </c>
      <c r="H33" s="130">
        <v>2</v>
      </c>
      <c r="I33" s="312">
        <f t="shared" si="5"/>
        <v>0</v>
      </c>
      <c r="J33" s="130">
        <v>0</v>
      </c>
      <c r="K33" s="130">
        <v>0</v>
      </c>
      <c r="L33" s="312">
        <f t="shared" si="6"/>
        <v>0</v>
      </c>
      <c r="M33" s="130">
        <v>0</v>
      </c>
      <c r="N33" s="130">
        <v>0</v>
      </c>
      <c r="O33" s="312">
        <f t="shared" si="7"/>
        <v>0</v>
      </c>
      <c r="P33" s="130">
        <v>0</v>
      </c>
      <c r="Q33" s="130">
        <v>0</v>
      </c>
      <c r="R33" s="312">
        <f t="shared" si="8"/>
        <v>0</v>
      </c>
      <c r="S33" s="130">
        <v>0</v>
      </c>
      <c r="T33" s="130">
        <v>0</v>
      </c>
      <c r="U33" s="312">
        <f t="shared" si="9"/>
        <v>10</v>
      </c>
      <c r="V33" s="130">
        <v>1</v>
      </c>
      <c r="W33" s="130">
        <v>9</v>
      </c>
      <c r="X33" s="312">
        <f t="shared" si="10"/>
        <v>0</v>
      </c>
      <c r="Y33" s="130">
        <v>0</v>
      </c>
      <c r="Z33" s="130">
        <v>0</v>
      </c>
      <c r="AA33" s="312">
        <f t="shared" si="11"/>
        <v>0</v>
      </c>
      <c r="AB33" s="130">
        <v>0</v>
      </c>
      <c r="AC33" s="130">
        <v>0</v>
      </c>
      <c r="AD33" s="312">
        <f t="shared" si="12"/>
        <v>0</v>
      </c>
      <c r="AE33" s="130">
        <v>0</v>
      </c>
      <c r="AF33" s="130">
        <v>0</v>
      </c>
      <c r="AG33" s="312">
        <f t="shared" si="13"/>
        <v>0</v>
      </c>
      <c r="AH33" s="130">
        <v>0</v>
      </c>
      <c r="AI33" s="130">
        <v>0</v>
      </c>
      <c r="AJ33" s="312">
        <f t="shared" si="14"/>
        <v>0</v>
      </c>
      <c r="AK33" s="130">
        <v>0</v>
      </c>
      <c r="AL33" s="130">
        <v>0</v>
      </c>
      <c r="AM33" s="130">
        <f t="shared" si="16"/>
        <v>0</v>
      </c>
      <c r="AN33" s="130">
        <v>0</v>
      </c>
      <c r="AO33" s="130">
        <v>0</v>
      </c>
      <c r="AP33" s="130">
        <f t="shared" si="15"/>
        <v>8</v>
      </c>
      <c r="AQ33" s="130">
        <v>0</v>
      </c>
      <c r="AR33" s="186">
        <v>8</v>
      </c>
      <c r="AS33" s="115" t="s">
        <v>37</v>
      </c>
      <c r="AT33" s="118"/>
    </row>
    <row r="34" spans="1:48" ht="18.75" customHeight="1">
      <c r="A34" s="117"/>
      <c r="B34" s="119" t="s">
        <v>8</v>
      </c>
      <c r="C34" s="311">
        <f t="shared" si="1"/>
        <v>0</v>
      </c>
      <c r="D34" s="312">
        <f t="shared" si="2"/>
        <v>0</v>
      </c>
      <c r="E34" s="312">
        <f t="shared" si="2"/>
        <v>0</v>
      </c>
      <c r="F34" s="312">
        <f t="shared" si="3"/>
        <v>0</v>
      </c>
      <c r="G34" s="130">
        <v>0</v>
      </c>
      <c r="H34" s="130">
        <v>0</v>
      </c>
      <c r="I34" s="312">
        <f t="shared" si="5"/>
        <v>0</v>
      </c>
      <c r="J34" s="130">
        <v>0</v>
      </c>
      <c r="K34" s="130">
        <v>0</v>
      </c>
      <c r="L34" s="312">
        <f t="shared" si="6"/>
        <v>0</v>
      </c>
      <c r="M34" s="130">
        <v>0</v>
      </c>
      <c r="N34" s="130">
        <v>0</v>
      </c>
      <c r="O34" s="312">
        <f t="shared" si="7"/>
        <v>0</v>
      </c>
      <c r="P34" s="130">
        <v>0</v>
      </c>
      <c r="Q34" s="130">
        <v>0</v>
      </c>
      <c r="R34" s="312">
        <f t="shared" si="8"/>
        <v>0</v>
      </c>
      <c r="S34" s="130">
        <v>0</v>
      </c>
      <c r="T34" s="130">
        <v>0</v>
      </c>
      <c r="U34" s="312">
        <f t="shared" si="9"/>
        <v>0</v>
      </c>
      <c r="V34" s="130">
        <v>0</v>
      </c>
      <c r="W34" s="130">
        <v>0</v>
      </c>
      <c r="X34" s="312">
        <f t="shared" si="10"/>
        <v>0</v>
      </c>
      <c r="Y34" s="130">
        <v>0</v>
      </c>
      <c r="Z34" s="130">
        <v>0</v>
      </c>
      <c r="AA34" s="312">
        <f t="shared" si="11"/>
        <v>0</v>
      </c>
      <c r="AB34" s="130">
        <v>0</v>
      </c>
      <c r="AC34" s="130">
        <v>0</v>
      </c>
      <c r="AD34" s="312">
        <f t="shared" si="12"/>
        <v>0</v>
      </c>
      <c r="AE34" s="130">
        <v>0</v>
      </c>
      <c r="AF34" s="130">
        <v>0</v>
      </c>
      <c r="AG34" s="312">
        <f t="shared" si="13"/>
        <v>0</v>
      </c>
      <c r="AH34" s="130">
        <v>0</v>
      </c>
      <c r="AI34" s="130">
        <v>0</v>
      </c>
      <c r="AJ34" s="312">
        <f t="shared" si="14"/>
        <v>0</v>
      </c>
      <c r="AK34" s="130">
        <v>0</v>
      </c>
      <c r="AL34" s="130">
        <v>0</v>
      </c>
      <c r="AM34" s="130">
        <f t="shared" si="16"/>
        <v>0</v>
      </c>
      <c r="AN34" s="130">
        <v>0</v>
      </c>
      <c r="AO34" s="130">
        <v>0</v>
      </c>
      <c r="AP34" s="130">
        <f t="shared" si="15"/>
        <v>0</v>
      </c>
      <c r="AQ34" s="130">
        <v>0</v>
      </c>
      <c r="AR34" s="186">
        <v>0</v>
      </c>
      <c r="AS34" s="115" t="s">
        <v>8</v>
      </c>
      <c r="AT34" s="118"/>
    </row>
    <row r="35" spans="1:48" s="81" customFormat="1" ht="21" customHeight="1">
      <c r="A35" s="356" t="s">
        <v>115</v>
      </c>
      <c r="B35" s="402"/>
      <c r="C35" s="304">
        <f t="shared" si="1"/>
        <v>6</v>
      </c>
      <c r="D35" s="305">
        <f t="shared" si="2"/>
        <v>0</v>
      </c>
      <c r="E35" s="305">
        <f t="shared" si="2"/>
        <v>6</v>
      </c>
      <c r="F35" s="305">
        <f t="shared" si="3"/>
        <v>2</v>
      </c>
      <c r="G35" s="305">
        <f t="shared" ref="G35:AR35" si="18">SUM(G36:G39)</f>
        <v>0</v>
      </c>
      <c r="H35" s="305">
        <f t="shared" si="18"/>
        <v>2</v>
      </c>
      <c r="I35" s="305">
        <f t="shared" si="5"/>
        <v>0</v>
      </c>
      <c r="J35" s="305">
        <f t="shared" si="18"/>
        <v>0</v>
      </c>
      <c r="K35" s="305">
        <f t="shared" si="18"/>
        <v>0</v>
      </c>
      <c r="L35" s="305">
        <f t="shared" si="6"/>
        <v>0</v>
      </c>
      <c r="M35" s="305">
        <f t="shared" si="18"/>
        <v>0</v>
      </c>
      <c r="N35" s="305">
        <f t="shared" si="18"/>
        <v>0</v>
      </c>
      <c r="O35" s="305">
        <f t="shared" si="7"/>
        <v>1</v>
      </c>
      <c r="P35" s="305">
        <f t="shared" si="18"/>
        <v>0</v>
      </c>
      <c r="Q35" s="305">
        <f t="shared" si="18"/>
        <v>1</v>
      </c>
      <c r="R35" s="305">
        <f t="shared" si="8"/>
        <v>0</v>
      </c>
      <c r="S35" s="305">
        <f t="shared" si="18"/>
        <v>0</v>
      </c>
      <c r="T35" s="305">
        <f t="shared" si="18"/>
        <v>0</v>
      </c>
      <c r="U35" s="305">
        <f t="shared" si="9"/>
        <v>3</v>
      </c>
      <c r="V35" s="305">
        <f t="shared" si="18"/>
        <v>0</v>
      </c>
      <c r="W35" s="305">
        <f t="shared" si="18"/>
        <v>3</v>
      </c>
      <c r="X35" s="305">
        <f t="shared" si="10"/>
        <v>0</v>
      </c>
      <c r="Y35" s="305">
        <f t="shared" si="18"/>
        <v>0</v>
      </c>
      <c r="Z35" s="305">
        <f t="shared" si="18"/>
        <v>0</v>
      </c>
      <c r="AA35" s="305">
        <f t="shared" si="11"/>
        <v>0</v>
      </c>
      <c r="AB35" s="305">
        <f t="shared" si="18"/>
        <v>0</v>
      </c>
      <c r="AC35" s="305">
        <f t="shared" si="18"/>
        <v>0</v>
      </c>
      <c r="AD35" s="305">
        <f t="shared" si="12"/>
        <v>0</v>
      </c>
      <c r="AE35" s="305">
        <f t="shared" si="18"/>
        <v>0</v>
      </c>
      <c r="AF35" s="305">
        <f t="shared" si="18"/>
        <v>0</v>
      </c>
      <c r="AG35" s="305">
        <f t="shared" si="13"/>
        <v>0</v>
      </c>
      <c r="AH35" s="305">
        <f t="shared" si="18"/>
        <v>0</v>
      </c>
      <c r="AI35" s="305">
        <f t="shared" si="18"/>
        <v>0</v>
      </c>
      <c r="AJ35" s="305">
        <f t="shared" si="14"/>
        <v>0</v>
      </c>
      <c r="AK35" s="305">
        <f t="shared" si="18"/>
        <v>0</v>
      </c>
      <c r="AL35" s="305">
        <f t="shared" si="18"/>
        <v>0</v>
      </c>
      <c r="AM35" s="313">
        <f t="shared" si="16"/>
        <v>0</v>
      </c>
      <c r="AN35" s="305">
        <f t="shared" si="18"/>
        <v>0</v>
      </c>
      <c r="AO35" s="305">
        <f t="shared" si="18"/>
        <v>0</v>
      </c>
      <c r="AP35" s="313">
        <f t="shared" si="15"/>
        <v>0</v>
      </c>
      <c r="AQ35" s="305">
        <f t="shared" si="18"/>
        <v>0</v>
      </c>
      <c r="AR35" s="306">
        <f t="shared" si="18"/>
        <v>0</v>
      </c>
      <c r="AS35" s="384" t="s">
        <v>115</v>
      </c>
      <c r="AT35" s="384"/>
    </row>
    <row r="36" spans="1:48" ht="18.75" customHeight="1">
      <c r="A36" s="117"/>
      <c r="B36" s="119" t="s">
        <v>72</v>
      </c>
      <c r="C36" s="311">
        <f t="shared" si="1"/>
        <v>0</v>
      </c>
      <c r="D36" s="312">
        <f t="shared" si="2"/>
        <v>0</v>
      </c>
      <c r="E36" s="312">
        <f t="shared" si="2"/>
        <v>0</v>
      </c>
      <c r="F36" s="312">
        <f t="shared" si="3"/>
        <v>0</v>
      </c>
      <c r="G36" s="130">
        <v>0</v>
      </c>
      <c r="H36" s="130">
        <v>0</v>
      </c>
      <c r="I36" s="312">
        <f t="shared" si="5"/>
        <v>0</v>
      </c>
      <c r="J36" s="130">
        <v>0</v>
      </c>
      <c r="K36" s="130">
        <v>0</v>
      </c>
      <c r="L36" s="312">
        <f t="shared" si="6"/>
        <v>0</v>
      </c>
      <c r="M36" s="130">
        <v>0</v>
      </c>
      <c r="N36" s="130">
        <v>0</v>
      </c>
      <c r="O36" s="312">
        <f t="shared" si="7"/>
        <v>0</v>
      </c>
      <c r="P36" s="130">
        <v>0</v>
      </c>
      <c r="Q36" s="130">
        <v>0</v>
      </c>
      <c r="R36" s="312">
        <f t="shared" si="8"/>
        <v>0</v>
      </c>
      <c r="S36" s="130">
        <v>0</v>
      </c>
      <c r="T36" s="130">
        <v>0</v>
      </c>
      <c r="U36" s="312">
        <f t="shared" si="9"/>
        <v>0</v>
      </c>
      <c r="V36" s="130">
        <v>0</v>
      </c>
      <c r="W36" s="130">
        <v>0</v>
      </c>
      <c r="X36" s="312">
        <f t="shared" si="10"/>
        <v>0</v>
      </c>
      <c r="Y36" s="130">
        <v>0</v>
      </c>
      <c r="Z36" s="130">
        <v>0</v>
      </c>
      <c r="AA36" s="312">
        <f t="shared" si="11"/>
        <v>0</v>
      </c>
      <c r="AB36" s="130">
        <v>0</v>
      </c>
      <c r="AC36" s="130">
        <v>0</v>
      </c>
      <c r="AD36" s="312">
        <f t="shared" si="12"/>
        <v>0</v>
      </c>
      <c r="AE36" s="130">
        <v>0</v>
      </c>
      <c r="AF36" s="130">
        <v>0</v>
      </c>
      <c r="AG36" s="312">
        <f t="shared" si="13"/>
        <v>0</v>
      </c>
      <c r="AH36" s="130">
        <v>0</v>
      </c>
      <c r="AI36" s="130">
        <v>0</v>
      </c>
      <c r="AJ36" s="312">
        <f t="shared" si="14"/>
        <v>0</v>
      </c>
      <c r="AK36" s="130">
        <v>0</v>
      </c>
      <c r="AL36" s="130">
        <v>0</v>
      </c>
      <c r="AM36" s="130">
        <f t="shared" si="16"/>
        <v>0</v>
      </c>
      <c r="AN36" s="130">
        <v>0</v>
      </c>
      <c r="AO36" s="130">
        <v>0</v>
      </c>
      <c r="AP36" s="130">
        <f t="shared" si="15"/>
        <v>0</v>
      </c>
      <c r="AQ36" s="130">
        <v>0</v>
      </c>
      <c r="AR36" s="186">
        <v>0</v>
      </c>
      <c r="AS36" s="115" t="s">
        <v>9</v>
      </c>
      <c r="AT36" s="113"/>
    </row>
    <row r="37" spans="1:48" ht="18.75" customHeight="1">
      <c r="A37" s="117"/>
      <c r="B37" s="119" t="s">
        <v>70</v>
      </c>
      <c r="C37" s="311">
        <f t="shared" si="1"/>
        <v>5</v>
      </c>
      <c r="D37" s="312">
        <f t="shared" si="2"/>
        <v>0</v>
      </c>
      <c r="E37" s="312">
        <f t="shared" si="2"/>
        <v>5</v>
      </c>
      <c r="F37" s="312">
        <f t="shared" si="3"/>
        <v>1</v>
      </c>
      <c r="G37" s="130">
        <v>0</v>
      </c>
      <c r="H37" s="130">
        <v>1</v>
      </c>
      <c r="I37" s="312">
        <f t="shared" si="5"/>
        <v>0</v>
      </c>
      <c r="J37" s="130">
        <v>0</v>
      </c>
      <c r="K37" s="130">
        <v>0</v>
      </c>
      <c r="L37" s="312">
        <f t="shared" si="6"/>
        <v>0</v>
      </c>
      <c r="M37" s="130">
        <v>0</v>
      </c>
      <c r="N37" s="130">
        <v>0</v>
      </c>
      <c r="O37" s="312">
        <f t="shared" si="7"/>
        <v>1</v>
      </c>
      <c r="P37" s="130">
        <v>0</v>
      </c>
      <c r="Q37" s="130">
        <v>1</v>
      </c>
      <c r="R37" s="312">
        <f t="shared" si="8"/>
        <v>0</v>
      </c>
      <c r="S37" s="130">
        <v>0</v>
      </c>
      <c r="T37" s="130">
        <v>0</v>
      </c>
      <c r="U37" s="312">
        <f t="shared" si="9"/>
        <v>3</v>
      </c>
      <c r="V37" s="130">
        <v>0</v>
      </c>
      <c r="W37" s="130">
        <v>3</v>
      </c>
      <c r="X37" s="312">
        <f t="shared" si="10"/>
        <v>0</v>
      </c>
      <c r="Y37" s="130">
        <v>0</v>
      </c>
      <c r="Z37" s="130">
        <v>0</v>
      </c>
      <c r="AA37" s="312">
        <f t="shared" si="11"/>
        <v>0</v>
      </c>
      <c r="AB37" s="130">
        <v>0</v>
      </c>
      <c r="AC37" s="130">
        <v>0</v>
      </c>
      <c r="AD37" s="312">
        <f t="shared" si="12"/>
        <v>0</v>
      </c>
      <c r="AE37" s="130">
        <v>0</v>
      </c>
      <c r="AF37" s="130">
        <v>0</v>
      </c>
      <c r="AG37" s="312">
        <f t="shared" si="13"/>
        <v>0</v>
      </c>
      <c r="AH37" s="130">
        <v>0</v>
      </c>
      <c r="AI37" s="130">
        <v>0</v>
      </c>
      <c r="AJ37" s="312">
        <f t="shared" si="14"/>
        <v>0</v>
      </c>
      <c r="AK37" s="130">
        <v>0</v>
      </c>
      <c r="AL37" s="130">
        <v>0</v>
      </c>
      <c r="AM37" s="130">
        <f t="shared" si="16"/>
        <v>0</v>
      </c>
      <c r="AN37" s="130">
        <v>0</v>
      </c>
      <c r="AO37" s="130">
        <v>0</v>
      </c>
      <c r="AP37" s="130">
        <f t="shared" si="15"/>
        <v>0</v>
      </c>
      <c r="AQ37" s="130">
        <v>0</v>
      </c>
      <c r="AR37" s="186">
        <v>0</v>
      </c>
      <c r="AS37" s="115" t="s">
        <v>50</v>
      </c>
      <c r="AT37" s="113"/>
    </row>
    <row r="38" spans="1:48" ht="18.75" customHeight="1">
      <c r="A38" s="117"/>
      <c r="B38" s="119" t="s">
        <v>61</v>
      </c>
      <c r="C38" s="311">
        <f t="shared" si="1"/>
        <v>0</v>
      </c>
      <c r="D38" s="312">
        <f t="shared" si="2"/>
        <v>0</v>
      </c>
      <c r="E38" s="312">
        <f t="shared" si="2"/>
        <v>0</v>
      </c>
      <c r="F38" s="312">
        <f t="shared" si="3"/>
        <v>0</v>
      </c>
      <c r="G38" s="130">
        <v>0</v>
      </c>
      <c r="H38" s="130">
        <v>0</v>
      </c>
      <c r="I38" s="312">
        <f t="shared" si="5"/>
        <v>0</v>
      </c>
      <c r="J38" s="130">
        <v>0</v>
      </c>
      <c r="K38" s="130">
        <v>0</v>
      </c>
      <c r="L38" s="312">
        <f t="shared" si="6"/>
        <v>0</v>
      </c>
      <c r="M38" s="130">
        <v>0</v>
      </c>
      <c r="N38" s="130">
        <v>0</v>
      </c>
      <c r="O38" s="312">
        <f t="shared" si="7"/>
        <v>0</v>
      </c>
      <c r="P38" s="130">
        <v>0</v>
      </c>
      <c r="Q38" s="130">
        <v>0</v>
      </c>
      <c r="R38" s="312">
        <f t="shared" si="8"/>
        <v>0</v>
      </c>
      <c r="S38" s="130">
        <v>0</v>
      </c>
      <c r="T38" s="130">
        <v>0</v>
      </c>
      <c r="U38" s="312">
        <f t="shared" si="9"/>
        <v>0</v>
      </c>
      <c r="V38" s="130">
        <v>0</v>
      </c>
      <c r="W38" s="130">
        <v>0</v>
      </c>
      <c r="X38" s="312">
        <f t="shared" si="10"/>
        <v>0</v>
      </c>
      <c r="Y38" s="130">
        <v>0</v>
      </c>
      <c r="Z38" s="130">
        <v>0</v>
      </c>
      <c r="AA38" s="312">
        <f t="shared" si="11"/>
        <v>0</v>
      </c>
      <c r="AB38" s="130">
        <v>0</v>
      </c>
      <c r="AC38" s="130">
        <v>0</v>
      </c>
      <c r="AD38" s="312">
        <f t="shared" si="12"/>
        <v>0</v>
      </c>
      <c r="AE38" s="130">
        <v>0</v>
      </c>
      <c r="AF38" s="130">
        <v>0</v>
      </c>
      <c r="AG38" s="312">
        <f t="shared" si="13"/>
        <v>0</v>
      </c>
      <c r="AH38" s="130">
        <v>0</v>
      </c>
      <c r="AI38" s="130">
        <v>0</v>
      </c>
      <c r="AJ38" s="312">
        <f t="shared" si="14"/>
        <v>0</v>
      </c>
      <c r="AK38" s="130">
        <v>0</v>
      </c>
      <c r="AL38" s="130">
        <v>0</v>
      </c>
      <c r="AM38" s="130">
        <f t="shared" si="16"/>
        <v>0</v>
      </c>
      <c r="AN38" s="130">
        <v>0</v>
      </c>
      <c r="AO38" s="130">
        <v>0</v>
      </c>
      <c r="AP38" s="130">
        <f t="shared" si="15"/>
        <v>0</v>
      </c>
      <c r="AQ38" s="130">
        <v>0</v>
      </c>
      <c r="AR38" s="186">
        <v>0</v>
      </c>
      <c r="AS38" s="115" t="s">
        <v>51</v>
      </c>
      <c r="AT38" s="113"/>
    </row>
    <row r="39" spans="1:48" ht="18.75" customHeight="1">
      <c r="A39" s="117"/>
      <c r="B39" s="119" t="s">
        <v>71</v>
      </c>
      <c r="C39" s="311">
        <f t="shared" si="1"/>
        <v>1</v>
      </c>
      <c r="D39" s="312">
        <f t="shared" si="2"/>
        <v>0</v>
      </c>
      <c r="E39" s="312">
        <f t="shared" si="2"/>
        <v>1</v>
      </c>
      <c r="F39" s="312">
        <f t="shared" si="3"/>
        <v>1</v>
      </c>
      <c r="G39" s="130">
        <v>0</v>
      </c>
      <c r="H39" s="130">
        <v>1</v>
      </c>
      <c r="I39" s="312">
        <f t="shared" si="5"/>
        <v>0</v>
      </c>
      <c r="J39" s="130">
        <v>0</v>
      </c>
      <c r="K39" s="130">
        <v>0</v>
      </c>
      <c r="L39" s="312">
        <f t="shared" si="6"/>
        <v>0</v>
      </c>
      <c r="M39" s="130">
        <v>0</v>
      </c>
      <c r="N39" s="130">
        <v>0</v>
      </c>
      <c r="O39" s="312">
        <f t="shared" si="7"/>
        <v>0</v>
      </c>
      <c r="P39" s="130">
        <v>0</v>
      </c>
      <c r="Q39" s="130">
        <v>0</v>
      </c>
      <c r="R39" s="312">
        <f t="shared" si="8"/>
        <v>0</v>
      </c>
      <c r="S39" s="130">
        <v>0</v>
      </c>
      <c r="T39" s="130">
        <v>0</v>
      </c>
      <c r="U39" s="312">
        <f t="shared" si="9"/>
        <v>0</v>
      </c>
      <c r="V39" s="130">
        <v>0</v>
      </c>
      <c r="W39" s="130">
        <v>0</v>
      </c>
      <c r="X39" s="312">
        <f t="shared" si="10"/>
        <v>0</v>
      </c>
      <c r="Y39" s="130">
        <v>0</v>
      </c>
      <c r="Z39" s="130">
        <v>0</v>
      </c>
      <c r="AA39" s="312">
        <f t="shared" si="11"/>
        <v>0</v>
      </c>
      <c r="AB39" s="130">
        <v>0</v>
      </c>
      <c r="AC39" s="130">
        <v>0</v>
      </c>
      <c r="AD39" s="312">
        <f t="shared" si="12"/>
        <v>0</v>
      </c>
      <c r="AE39" s="130">
        <v>0</v>
      </c>
      <c r="AF39" s="130">
        <v>0</v>
      </c>
      <c r="AG39" s="312">
        <f t="shared" si="13"/>
        <v>0</v>
      </c>
      <c r="AH39" s="130">
        <v>0</v>
      </c>
      <c r="AI39" s="130">
        <v>0</v>
      </c>
      <c r="AJ39" s="312">
        <f t="shared" si="14"/>
        <v>0</v>
      </c>
      <c r="AK39" s="130">
        <v>0</v>
      </c>
      <c r="AL39" s="130">
        <v>0</v>
      </c>
      <c r="AM39" s="130">
        <f t="shared" si="16"/>
        <v>0</v>
      </c>
      <c r="AN39" s="130">
        <v>0</v>
      </c>
      <c r="AO39" s="130">
        <v>0</v>
      </c>
      <c r="AP39" s="130">
        <f t="shared" si="15"/>
        <v>0</v>
      </c>
      <c r="AQ39" s="130">
        <v>0</v>
      </c>
      <c r="AR39" s="186">
        <v>0</v>
      </c>
      <c r="AS39" s="115" t="s">
        <v>52</v>
      </c>
      <c r="AT39" s="113"/>
    </row>
    <row r="40" spans="1:48" s="81" customFormat="1" ht="21" customHeight="1">
      <c r="A40" s="356" t="s">
        <v>116</v>
      </c>
      <c r="B40" s="402"/>
      <c r="C40" s="304">
        <f t="shared" si="1"/>
        <v>0</v>
      </c>
      <c r="D40" s="305">
        <f t="shared" si="2"/>
        <v>0</v>
      </c>
      <c r="E40" s="305">
        <f t="shared" si="2"/>
        <v>0</v>
      </c>
      <c r="F40" s="305">
        <f t="shared" si="3"/>
        <v>0</v>
      </c>
      <c r="G40" s="305">
        <f t="shared" ref="G40:AR40" si="19">G41</f>
        <v>0</v>
      </c>
      <c r="H40" s="305">
        <f t="shared" si="19"/>
        <v>0</v>
      </c>
      <c r="I40" s="305">
        <f t="shared" si="5"/>
        <v>0</v>
      </c>
      <c r="J40" s="305">
        <f t="shared" si="19"/>
        <v>0</v>
      </c>
      <c r="K40" s="305">
        <f t="shared" si="19"/>
        <v>0</v>
      </c>
      <c r="L40" s="305">
        <f t="shared" si="6"/>
        <v>0</v>
      </c>
      <c r="M40" s="305">
        <f t="shared" si="19"/>
        <v>0</v>
      </c>
      <c r="N40" s="305">
        <f t="shared" si="19"/>
        <v>0</v>
      </c>
      <c r="O40" s="305">
        <f t="shared" si="7"/>
        <v>0</v>
      </c>
      <c r="P40" s="305">
        <f t="shared" si="19"/>
        <v>0</v>
      </c>
      <c r="Q40" s="305">
        <f t="shared" si="19"/>
        <v>0</v>
      </c>
      <c r="R40" s="305">
        <f t="shared" si="8"/>
        <v>0</v>
      </c>
      <c r="S40" s="305">
        <f t="shared" si="19"/>
        <v>0</v>
      </c>
      <c r="T40" s="305">
        <f t="shared" si="19"/>
        <v>0</v>
      </c>
      <c r="U40" s="305">
        <f t="shared" si="9"/>
        <v>0</v>
      </c>
      <c r="V40" s="305">
        <f t="shared" si="19"/>
        <v>0</v>
      </c>
      <c r="W40" s="305">
        <f t="shared" si="19"/>
        <v>0</v>
      </c>
      <c r="X40" s="305">
        <f t="shared" si="10"/>
        <v>0</v>
      </c>
      <c r="Y40" s="305">
        <f t="shared" si="19"/>
        <v>0</v>
      </c>
      <c r="Z40" s="305">
        <f t="shared" si="19"/>
        <v>0</v>
      </c>
      <c r="AA40" s="305">
        <f t="shared" si="11"/>
        <v>0</v>
      </c>
      <c r="AB40" s="305">
        <f t="shared" si="19"/>
        <v>0</v>
      </c>
      <c r="AC40" s="305">
        <f t="shared" si="19"/>
        <v>0</v>
      </c>
      <c r="AD40" s="305">
        <f t="shared" si="12"/>
        <v>0</v>
      </c>
      <c r="AE40" s="305">
        <f t="shared" si="19"/>
        <v>0</v>
      </c>
      <c r="AF40" s="305">
        <f t="shared" si="19"/>
        <v>0</v>
      </c>
      <c r="AG40" s="305">
        <f t="shared" si="13"/>
        <v>0</v>
      </c>
      <c r="AH40" s="305">
        <f t="shared" si="19"/>
        <v>0</v>
      </c>
      <c r="AI40" s="305">
        <f t="shared" si="19"/>
        <v>0</v>
      </c>
      <c r="AJ40" s="305">
        <f t="shared" si="14"/>
        <v>0</v>
      </c>
      <c r="AK40" s="305">
        <f t="shared" si="19"/>
        <v>0</v>
      </c>
      <c r="AL40" s="305">
        <f t="shared" si="19"/>
        <v>0</v>
      </c>
      <c r="AM40" s="313">
        <f t="shared" si="16"/>
        <v>0</v>
      </c>
      <c r="AN40" s="305">
        <f t="shared" si="19"/>
        <v>0</v>
      </c>
      <c r="AO40" s="305">
        <f t="shared" si="19"/>
        <v>0</v>
      </c>
      <c r="AP40" s="313">
        <f t="shared" si="15"/>
        <v>0</v>
      </c>
      <c r="AQ40" s="305">
        <f t="shared" si="19"/>
        <v>0</v>
      </c>
      <c r="AR40" s="306">
        <f t="shared" si="19"/>
        <v>0</v>
      </c>
      <c r="AS40" s="385" t="s">
        <v>49</v>
      </c>
      <c r="AT40" s="385"/>
      <c r="AV40" s="7"/>
    </row>
    <row r="41" spans="1:48" ht="18.75" customHeight="1">
      <c r="A41" s="117"/>
      <c r="B41" s="119" t="s">
        <v>38</v>
      </c>
      <c r="C41" s="311">
        <f t="shared" si="1"/>
        <v>0</v>
      </c>
      <c r="D41" s="312">
        <f t="shared" si="2"/>
        <v>0</v>
      </c>
      <c r="E41" s="312">
        <f t="shared" si="2"/>
        <v>0</v>
      </c>
      <c r="F41" s="312">
        <f t="shared" si="3"/>
        <v>0</v>
      </c>
      <c r="G41" s="130">
        <v>0</v>
      </c>
      <c r="H41" s="130">
        <v>0</v>
      </c>
      <c r="I41" s="312">
        <f t="shared" si="5"/>
        <v>0</v>
      </c>
      <c r="J41" s="130">
        <v>0</v>
      </c>
      <c r="K41" s="130">
        <v>0</v>
      </c>
      <c r="L41" s="312">
        <f t="shared" si="6"/>
        <v>0</v>
      </c>
      <c r="M41" s="130">
        <v>0</v>
      </c>
      <c r="N41" s="130">
        <v>0</v>
      </c>
      <c r="O41" s="312">
        <f t="shared" si="7"/>
        <v>0</v>
      </c>
      <c r="P41" s="130">
        <v>0</v>
      </c>
      <c r="Q41" s="130">
        <v>0</v>
      </c>
      <c r="R41" s="312">
        <f t="shared" si="8"/>
        <v>0</v>
      </c>
      <c r="S41" s="130">
        <v>0</v>
      </c>
      <c r="T41" s="130">
        <v>0</v>
      </c>
      <c r="U41" s="312">
        <f t="shared" si="9"/>
        <v>0</v>
      </c>
      <c r="V41" s="130">
        <v>0</v>
      </c>
      <c r="W41" s="130">
        <v>0</v>
      </c>
      <c r="X41" s="312">
        <f t="shared" si="10"/>
        <v>0</v>
      </c>
      <c r="Y41" s="130">
        <v>0</v>
      </c>
      <c r="Z41" s="130">
        <v>0</v>
      </c>
      <c r="AA41" s="312">
        <f t="shared" si="11"/>
        <v>0</v>
      </c>
      <c r="AB41" s="130">
        <v>0</v>
      </c>
      <c r="AC41" s="130">
        <v>0</v>
      </c>
      <c r="AD41" s="312">
        <f t="shared" si="12"/>
        <v>0</v>
      </c>
      <c r="AE41" s="130">
        <v>0</v>
      </c>
      <c r="AF41" s="130">
        <v>0</v>
      </c>
      <c r="AG41" s="312">
        <f t="shared" si="13"/>
        <v>0</v>
      </c>
      <c r="AH41" s="130">
        <v>0</v>
      </c>
      <c r="AI41" s="130">
        <v>0</v>
      </c>
      <c r="AJ41" s="312">
        <f t="shared" si="14"/>
        <v>0</v>
      </c>
      <c r="AK41" s="130">
        <v>0</v>
      </c>
      <c r="AL41" s="130">
        <v>0</v>
      </c>
      <c r="AM41" s="130">
        <f t="shared" si="16"/>
        <v>0</v>
      </c>
      <c r="AN41" s="130">
        <v>0</v>
      </c>
      <c r="AO41" s="130">
        <v>0</v>
      </c>
      <c r="AP41" s="130">
        <f t="shared" si="15"/>
        <v>0</v>
      </c>
      <c r="AQ41" s="130">
        <v>0</v>
      </c>
      <c r="AR41" s="186">
        <v>0</v>
      </c>
      <c r="AS41" s="115" t="s">
        <v>38</v>
      </c>
      <c r="AT41" s="118"/>
      <c r="AV41" s="81"/>
    </row>
    <row r="42" spans="1:48" s="81" customFormat="1" ht="21" customHeight="1">
      <c r="A42" s="356" t="s">
        <v>117</v>
      </c>
      <c r="B42" s="402"/>
      <c r="C42" s="304">
        <f t="shared" si="1"/>
        <v>0</v>
      </c>
      <c r="D42" s="305">
        <f t="shared" si="2"/>
        <v>0</v>
      </c>
      <c r="E42" s="305">
        <f t="shared" si="2"/>
        <v>0</v>
      </c>
      <c r="F42" s="305">
        <f t="shared" si="3"/>
        <v>0</v>
      </c>
      <c r="G42" s="305">
        <f t="shared" ref="G42:AR42" si="20">SUM(G43:G44)</f>
        <v>0</v>
      </c>
      <c r="H42" s="305">
        <f t="shared" si="20"/>
        <v>0</v>
      </c>
      <c r="I42" s="305">
        <f t="shared" si="5"/>
        <v>0</v>
      </c>
      <c r="J42" s="305">
        <f t="shared" si="20"/>
        <v>0</v>
      </c>
      <c r="K42" s="305">
        <f t="shared" si="20"/>
        <v>0</v>
      </c>
      <c r="L42" s="305">
        <f t="shared" si="6"/>
        <v>0</v>
      </c>
      <c r="M42" s="305">
        <f t="shared" si="20"/>
        <v>0</v>
      </c>
      <c r="N42" s="305">
        <f t="shared" si="20"/>
        <v>0</v>
      </c>
      <c r="O42" s="305">
        <f t="shared" si="7"/>
        <v>0</v>
      </c>
      <c r="P42" s="305">
        <f t="shared" si="20"/>
        <v>0</v>
      </c>
      <c r="Q42" s="305">
        <f t="shared" si="20"/>
        <v>0</v>
      </c>
      <c r="R42" s="305">
        <f t="shared" si="8"/>
        <v>0</v>
      </c>
      <c r="S42" s="305">
        <f t="shared" si="20"/>
        <v>0</v>
      </c>
      <c r="T42" s="305">
        <f t="shared" si="20"/>
        <v>0</v>
      </c>
      <c r="U42" s="305">
        <f t="shared" si="9"/>
        <v>0</v>
      </c>
      <c r="V42" s="305">
        <f t="shared" si="20"/>
        <v>0</v>
      </c>
      <c r="W42" s="305">
        <f t="shared" si="20"/>
        <v>0</v>
      </c>
      <c r="X42" s="305">
        <f t="shared" si="10"/>
        <v>0</v>
      </c>
      <c r="Y42" s="305">
        <f t="shared" si="20"/>
        <v>0</v>
      </c>
      <c r="Z42" s="305">
        <f t="shared" si="20"/>
        <v>0</v>
      </c>
      <c r="AA42" s="305">
        <f t="shared" si="11"/>
        <v>0</v>
      </c>
      <c r="AB42" s="305">
        <f t="shared" si="20"/>
        <v>0</v>
      </c>
      <c r="AC42" s="305">
        <f t="shared" si="20"/>
        <v>0</v>
      </c>
      <c r="AD42" s="305">
        <f t="shared" si="12"/>
        <v>0</v>
      </c>
      <c r="AE42" s="305">
        <f t="shared" si="20"/>
        <v>0</v>
      </c>
      <c r="AF42" s="305">
        <f t="shared" si="20"/>
        <v>0</v>
      </c>
      <c r="AG42" s="305">
        <f t="shared" si="13"/>
        <v>0</v>
      </c>
      <c r="AH42" s="305">
        <f t="shared" si="20"/>
        <v>0</v>
      </c>
      <c r="AI42" s="305">
        <f t="shared" si="20"/>
        <v>0</v>
      </c>
      <c r="AJ42" s="305">
        <f t="shared" si="14"/>
        <v>0</v>
      </c>
      <c r="AK42" s="305">
        <f t="shared" si="20"/>
        <v>0</v>
      </c>
      <c r="AL42" s="305">
        <f t="shared" si="20"/>
        <v>0</v>
      </c>
      <c r="AM42" s="313">
        <f t="shared" si="16"/>
        <v>0</v>
      </c>
      <c r="AN42" s="305">
        <f t="shared" si="20"/>
        <v>0</v>
      </c>
      <c r="AO42" s="305">
        <f t="shared" si="20"/>
        <v>0</v>
      </c>
      <c r="AP42" s="313">
        <f t="shared" si="15"/>
        <v>0</v>
      </c>
      <c r="AQ42" s="305">
        <f t="shared" si="20"/>
        <v>0</v>
      </c>
      <c r="AR42" s="306">
        <f t="shared" si="20"/>
        <v>0</v>
      </c>
      <c r="AS42" s="384" t="s">
        <v>117</v>
      </c>
      <c r="AT42" s="384"/>
      <c r="AV42" s="7"/>
    </row>
    <row r="43" spans="1:48" ht="18.75" customHeight="1">
      <c r="A43" s="117"/>
      <c r="B43" s="119" t="s">
        <v>39</v>
      </c>
      <c r="C43" s="311">
        <f t="shared" si="1"/>
        <v>0</v>
      </c>
      <c r="D43" s="312">
        <f t="shared" si="2"/>
        <v>0</v>
      </c>
      <c r="E43" s="312">
        <f t="shared" si="2"/>
        <v>0</v>
      </c>
      <c r="F43" s="312">
        <f t="shared" si="3"/>
        <v>0</v>
      </c>
      <c r="G43" s="130">
        <v>0</v>
      </c>
      <c r="H43" s="130">
        <v>0</v>
      </c>
      <c r="I43" s="312">
        <f t="shared" si="5"/>
        <v>0</v>
      </c>
      <c r="J43" s="130">
        <v>0</v>
      </c>
      <c r="K43" s="130">
        <v>0</v>
      </c>
      <c r="L43" s="312">
        <f t="shared" si="6"/>
        <v>0</v>
      </c>
      <c r="M43" s="130">
        <v>0</v>
      </c>
      <c r="N43" s="130">
        <v>0</v>
      </c>
      <c r="O43" s="312">
        <f t="shared" si="7"/>
        <v>0</v>
      </c>
      <c r="P43" s="130">
        <v>0</v>
      </c>
      <c r="Q43" s="130">
        <v>0</v>
      </c>
      <c r="R43" s="312">
        <f t="shared" si="8"/>
        <v>0</v>
      </c>
      <c r="S43" s="130">
        <v>0</v>
      </c>
      <c r="T43" s="130">
        <v>0</v>
      </c>
      <c r="U43" s="312">
        <f t="shared" si="9"/>
        <v>0</v>
      </c>
      <c r="V43" s="130">
        <v>0</v>
      </c>
      <c r="W43" s="130">
        <v>0</v>
      </c>
      <c r="X43" s="312">
        <f t="shared" si="10"/>
        <v>0</v>
      </c>
      <c r="Y43" s="130">
        <v>0</v>
      </c>
      <c r="Z43" s="130">
        <v>0</v>
      </c>
      <c r="AA43" s="312">
        <f t="shared" si="11"/>
        <v>0</v>
      </c>
      <c r="AB43" s="130">
        <v>0</v>
      </c>
      <c r="AC43" s="130">
        <v>0</v>
      </c>
      <c r="AD43" s="312">
        <f t="shared" si="12"/>
        <v>0</v>
      </c>
      <c r="AE43" s="130">
        <v>0</v>
      </c>
      <c r="AF43" s="130">
        <v>0</v>
      </c>
      <c r="AG43" s="312">
        <f t="shared" si="13"/>
        <v>0</v>
      </c>
      <c r="AH43" s="130">
        <v>0</v>
      </c>
      <c r="AI43" s="130">
        <v>0</v>
      </c>
      <c r="AJ43" s="312">
        <f t="shared" si="14"/>
        <v>0</v>
      </c>
      <c r="AK43" s="130">
        <v>0</v>
      </c>
      <c r="AL43" s="130">
        <v>0</v>
      </c>
      <c r="AM43" s="130">
        <f t="shared" si="16"/>
        <v>0</v>
      </c>
      <c r="AN43" s="130">
        <v>0</v>
      </c>
      <c r="AO43" s="130">
        <v>0</v>
      </c>
      <c r="AP43" s="130">
        <f t="shared" si="15"/>
        <v>0</v>
      </c>
      <c r="AQ43" s="130">
        <v>0</v>
      </c>
      <c r="AR43" s="186">
        <v>0</v>
      </c>
      <c r="AS43" s="115" t="s">
        <v>39</v>
      </c>
      <c r="AT43" s="118"/>
      <c r="AV43" s="81"/>
    </row>
    <row r="44" spans="1:48" ht="18.75" customHeight="1">
      <c r="A44" s="117"/>
      <c r="B44" s="119" t="s">
        <v>40</v>
      </c>
      <c r="C44" s="311">
        <f t="shared" si="1"/>
        <v>0</v>
      </c>
      <c r="D44" s="312">
        <f t="shared" si="2"/>
        <v>0</v>
      </c>
      <c r="E44" s="312">
        <f t="shared" si="2"/>
        <v>0</v>
      </c>
      <c r="F44" s="312">
        <f t="shared" si="3"/>
        <v>0</v>
      </c>
      <c r="G44" s="130">
        <v>0</v>
      </c>
      <c r="H44" s="130">
        <v>0</v>
      </c>
      <c r="I44" s="312">
        <f t="shared" si="5"/>
        <v>0</v>
      </c>
      <c r="J44" s="130">
        <v>0</v>
      </c>
      <c r="K44" s="130">
        <v>0</v>
      </c>
      <c r="L44" s="312">
        <f t="shared" si="6"/>
        <v>0</v>
      </c>
      <c r="M44" s="130">
        <v>0</v>
      </c>
      <c r="N44" s="130">
        <v>0</v>
      </c>
      <c r="O44" s="312">
        <f t="shared" si="7"/>
        <v>0</v>
      </c>
      <c r="P44" s="130">
        <v>0</v>
      </c>
      <c r="Q44" s="130">
        <v>0</v>
      </c>
      <c r="R44" s="312">
        <f t="shared" si="8"/>
        <v>0</v>
      </c>
      <c r="S44" s="130">
        <v>0</v>
      </c>
      <c r="T44" s="130">
        <v>0</v>
      </c>
      <c r="U44" s="312">
        <f t="shared" si="9"/>
        <v>0</v>
      </c>
      <c r="V44" s="130">
        <v>0</v>
      </c>
      <c r="W44" s="130">
        <v>0</v>
      </c>
      <c r="X44" s="312">
        <f t="shared" si="10"/>
        <v>0</v>
      </c>
      <c r="Y44" s="130">
        <v>0</v>
      </c>
      <c r="Z44" s="130">
        <v>0</v>
      </c>
      <c r="AA44" s="312">
        <f t="shared" si="11"/>
        <v>0</v>
      </c>
      <c r="AB44" s="130">
        <v>0</v>
      </c>
      <c r="AC44" s="130">
        <v>0</v>
      </c>
      <c r="AD44" s="312">
        <f t="shared" si="12"/>
        <v>0</v>
      </c>
      <c r="AE44" s="130">
        <v>0</v>
      </c>
      <c r="AF44" s="130">
        <v>0</v>
      </c>
      <c r="AG44" s="312">
        <f t="shared" si="13"/>
        <v>0</v>
      </c>
      <c r="AH44" s="130">
        <v>0</v>
      </c>
      <c r="AI44" s="130">
        <v>0</v>
      </c>
      <c r="AJ44" s="312">
        <f t="shared" si="14"/>
        <v>0</v>
      </c>
      <c r="AK44" s="130">
        <v>0</v>
      </c>
      <c r="AL44" s="130">
        <v>0</v>
      </c>
      <c r="AM44" s="130">
        <f t="shared" si="16"/>
        <v>0</v>
      </c>
      <c r="AN44" s="130">
        <v>0</v>
      </c>
      <c r="AO44" s="130">
        <v>0</v>
      </c>
      <c r="AP44" s="130">
        <f t="shared" si="15"/>
        <v>0</v>
      </c>
      <c r="AQ44" s="130">
        <v>0</v>
      </c>
      <c r="AR44" s="186">
        <v>0</v>
      </c>
      <c r="AS44" s="115" t="s">
        <v>40</v>
      </c>
      <c r="AT44" s="118"/>
    </row>
    <row r="45" spans="1:48" s="81" customFormat="1" ht="21" customHeight="1">
      <c r="A45" s="356" t="s">
        <v>118</v>
      </c>
      <c r="B45" s="402"/>
      <c r="C45" s="304">
        <f t="shared" si="1"/>
        <v>9</v>
      </c>
      <c r="D45" s="305">
        <f t="shared" si="2"/>
        <v>0</v>
      </c>
      <c r="E45" s="305">
        <f t="shared" si="2"/>
        <v>9</v>
      </c>
      <c r="F45" s="305">
        <f t="shared" si="3"/>
        <v>2</v>
      </c>
      <c r="G45" s="305">
        <f t="shared" ref="G45:AR45" si="21">SUM(G46:G48)</f>
        <v>0</v>
      </c>
      <c r="H45" s="305">
        <f t="shared" si="21"/>
        <v>2</v>
      </c>
      <c r="I45" s="305">
        <f t="shared" si="5"/>
        <v>0</v>
      </c>
      <c r="J45" s="305">
        <f t="shared" si="21"/>
        <v>0</v>
      </c>
      <c r="K45" s="305">
        <f t="shared" si="21"/>
        <v>0</v>
      </c>
      <c r="L45" s="305">
        <f t="shared" si="6"/>
        <v>0</v>
      </c>
      <c r="M45" s="305">
        <f t="shared" si="21"/>
        <v>0</v>
      </c>
      <c r="N45" s="305">
        <f t="shared" si="21"/>
        <v>0</v>
      </c>
      <c r="O45" s="305">
        <f t="shared" si="7"/>
        <v>1</v>
      </c>
      <c r="P45" s="305">
        <f t="shared" si="21"/>
        <v>0</v>
      </c>
      <c r="Q45" s="305">
        <f t="shared" si="21"/>
        <v>1</v>
      </c>
      <c r="R45" s="305">
        <f t="shared" si="8"/>
        <v>0</v>
      </c>
      <c r="S45" s="305">
        <f t="shared" si="21"/>
        <v>0</v>
      </c>
      <c r="T45" s="305">
        <f t="shared" si="21"/>
        <v>0</v>
      </c>
      <c r="U45" s="305">
        <f t="shared" si="9"/>
        <v>6</v>
      </c>
      <c r="V45" s="305">
        <f t="shared" si="21"/>
        <v>0</v>
      </c>
      <c r="W45" s="305">
        <f t="shared" si="21"/>
        <v>6</v>
      </c>
      <c r="X45" s="305">
        <f t="shared" si="10"/>
        <v>0</v>
      </c>
      <c r="Y45" s="305">
        <f t="shared" si="21"/>
        <v>0</v>
      </c>
      <c r="Z45" s="305">
        <f t="shared" si="21"/>
        <v>0</v>
      </c>
      <c r="AA45" s="305">
        <f t="shared" si="11"/>
        <v>0</v>
      </c>
      <c r="AB45" s="305">
        <f t="shared" si="21"/>
        <v>0</v>
      </c>
      <c r="AC45" s="305">
        <f t="shared" si="21"/>
        <v>0</v>
      </c>
      <c r="AD45" s="305">
        <f t="shared" si="12"/>
        <v>0</v>
      </c>
      <c r="AE45" s="305">
        <f t="shared" si="21"/>
        <v>0</v>
      </c>
      <c r="AF45" s="305">
        <f t="shared" si="21"/>
        <v>0</v>
      </c>
      <c r="AG45" s="305">
        <f t="shared" si="13"/>
        <v>0</v>
      </c>
      <c r="AH45" s="305">
        <f t="shared" si="21"/>
        <v>0</v>
      </c>
      <c r="AI45" s="305">
        <f t="shared" si="21"/>
        <v>0</v>
      </c>
      <c r="AJ45" s="305">
        <f t="shared" si="14"/>
        <v>0</v>
      </c>
      <c r="AK45" s="305">
        <f t="shared" si="21"/>
        <v>0</v>
      </c>
      <c r="AL45" s="305">
        <f t="shared" si="21"/>
        <v>0</v>
      </c>
      <c r="AM45" s="313">
        <f t="shared" si="16"/>
        <v>4</v>
      </c>
      <c r="AN45" s="305">
        <f t="shared" si="21"/>
        <v>0</v>
      </c>
      <c r="AO45" s="305">
        <f t="shared" si="21"/>
        <v>4</v>
      </c>
      <c r="AP45" s="313">
        <f t="shared" si="15"/>
        <v>0</v>
      </c>
      <c r="AQ45" s="305">
        <f t="shared" si="21"/>
        <v>0</v>
      </c>
      <c r="AR45" s="306">
        <f t="shared" si="21"/>
        <v>0</v>
      </c>
      <c r="AS45" s="352" t="s">
        <v>118</v>
      </c>
      <c r="AT45" s="352"/>
      <c r="AV45" s="7"/>
    </row>
    <row r="46" spans="1:48" ht="18.75" customHeight="1">
      <c r="A46" s="117"/>
      <c r="B46" s="119" t="s">
        <v>41</v>
      </c>
      <c r="C46" s="311">
        <f t="shared" si="1"/>
        <v>9</v>
      </c>
      <c r="D46" s="312">
        <f t="shared" si="2"/>
        <v>0</v>
      </c>
      <c r="E46" s="312">
        <f t="shared" si="2"/>
        <v>9</v>
      </c>
      <c r="F46" s="312">
        <f t="shared" si="3"/>
        <v>2</v>
      </c>
      <c r="G46" s="130">
        <v>0</v>
      </c>
      <c r="H46" s="130">
        <v>2</v>
      </c>
      <c r="I46" s="312">
        <f t="shared" si="5"/>
        <v>0</v>
      </c>
      <c r="J46" s="130">
        <v>0</v>
      </c>
      <c r="K46" s="130">
        <v>0</v>
      </c>
      <c r="L46" s="312">
        <f t="shared" si="6"/>
        <v>0</v>
      </c>
      <c r="M46" s="130">
        <v>0</v>
      </c>
      <c r="N46" s="130">
        <v>0</v>
      </c>
      <c r="O46" s="312">
        <f t="shared" si="7"/>
        <v>1</v>
      </c>
      <c r="P46" s="130">
        <v>0</v>
      </c>
      <c r="Q46" s="130">
        <v>1</v>
      </c>
      <c r="R46" s="312">
        <f t="shared" si="8"/>
        <v>0</v>
      </c>
      <c r="S46" s="130">
        <v>0</v>
      </c>
      <c r="T46" s="130">
        <v>0</v>
      </c>
      <c r="U46" s="312">
        <f t="shared" si="9"/>
        <v>6</v>
      </c>
      <c r="V46" s="130">
        <v>0</v>
      </c>
      <c r="W46" s="130">
        <v>6</v>
      </c>
      <c r="X46" s="312">
        <f t="shared" si="10"/>
        <v>0</v>
      </c>
      <c r="Y46" s="130">
        <v>0</v>
      </c>
      <c r="Z46" s="130">
        <v>0</v>
      </c>
      <c r="AA46" s="312">
        <f t="shared" si="11"/>
        <v>0</v>
      </c>
      <c r="AB46" s="130">
        <v>0</v>
      </c>
      <c r="AC46" s="130">
        <v>0</v>
      </c>
      <c r="AD46" s="312">
        <f t="shared" si="12"/>
        <v>0</v>
      </c>
      <c r="AE46" s="130">
        <v>0</v>
      </c>
      <c r="AF46" s="130">
        <v>0</v>
      </c>
      <c r="AG46" s="312">
        <f t="shared" si="13"/>
        <v>0</v>
      </c>
      <c r="AH46" s="130">
        <v>0</v>
      </c>
      <c r="AI46" s="130">
        <v>0</v>
      </c>
      <c r="AJ46" s="312">
        <f t="shared" si="14"/>
        <v>0</v>
      </c>
      <c r="AK46" s="130">
        <v>0</v>
      </c>
      <c r="AL46" s="130">
        <v>0</v>
      </c>
      <c r="AM46" s="130">
        <f t="shared" si="16"/>
        <v>4</v>
      </c>
      <c r="AN46" s="130">
        <v>0</v>
      </c>
      <c r="AO46" s="130">
        <v>4</v>
      </c>
      <c r="AP46" s="130">
        <f t="shared" si="15"/>
        <v>0</v>
      </c>
      <c r="AQ46" s="130">
        <v>0</v>
      </c>
      <c r="AR46" s="186">
        <v>0</v>
      </c>
      <c r="AS46" s="115" t="s">
        <v>41</v>
      </c>
      <c r="AT46" s="113"/>
    </row>
    <row r="47" spans="1:48" ht="18.75" customHeight="1">
      <c r="A47" s="117"/>
      <c r="B47" s="119" t="s">
        <v>10</v>
      </c>
      <c r="C47" s="311">
        <f t="shared" si="1"/>
        <v>0</v>
      </c>
      <c r="D47" s="312">
        <f t="shared" si="2"/>
        <v>0</v>
      </c>
      <c r="E47" s="312">
        <f t="shared" si="2"/>
        <v>0</v>
      </c>
      <c r="F47" s="312">
        <f t="shared" si="3"/>
        <v>0</v>
      </c>
      <c r="G47" s="130">
        <v>0</v>
      </c>
      <c r="H47" s="130">
        <v>0</v>
      </c>
      <c r="I47" s="312">
        <f t="shared" si="5"/>
        <v>0</v>
      </c>
      <c r="J47" s="130">
        <v>0</v>
      </c>
      <c r="K47" s="130">
        <v>0</v>
      </c>
      <c r="L47" s="312">
        <f t="shared" si="6"/>
        <v>0</v>
      </c>
      <c r="M47" s="130">
        <v>0</v>
      </c>
      <c r="N47" s="130">
        <v>0</v>
      </c>
      <c r="O47" s="312">
        <f t="shared" si="7"/>
        <v>0</v>
      </c>
      <c r="P47" s="130">
        <v>0</v>
      </c>
      <c r="Q47" s="130">
        <v>0</v>
      </c>
      <c r="R47" s="312">
        <f t="shared" si="8"/>
        <v>0</v>
      </c>
      <c r="S47" s="130">
        <v>0</v>
      </c>
      <c r="T47" s="130">
        <v>0</v>
      </c>
      <c r="U47" s="312">
        <f t="shared" si="9"/>
        <v>0</v>
      </c>
      <c r="V47" s="130">
        <v>0</v>
      </c>
      <c r="W47" s="130">
        <v>0</v>
      </c>
      <c r="X47" s="312">
        <f t="shared" si="10"/>
        <v>0</v>
      </c>
      <c r="Y47" s="130">
        <v>0</v>
      </c>
      <c r="Z47" s="130">
        <v>0</v>
      </c>
      <c r="AA47" s="312">
        <f t="shared" si="11"/>
        <v>0</v>
      </c>
      <c r="AB47" s="130">
        <v>0</v>
      </c>
      <c r="AC47" s="130">
        <v>0</v>
      </c>
      <c r="AD47" s="312">
        <f t="shared" si="12"/>
        <v>0</v>
      </c>
      <c r="AE47" s="130">
        <v>0</v>
      </c>
      <c r="AF47" s="130">
        <v>0</v>
      </c>
      <c r="AG47" s="312">
        <f t="shared" si="13"/>
        <v>0</v>
      </c>
      <c r="AH47" s="130">
        <v>0</v>
      </c>
      <c r="AI47" s="130">
        <v>0</v>
      </c>
      <c r="AJ47" s="312">
        <f t="shared" si="14"/>
        <v>0</v>
      </c>
      <c r="AK47" s="130">
        <v>0</v>
      </c>
      <c r="AL47" s="130">
        <v>0</v>
      </c>
      <c r="AM47" s="130">
        <f t="shared" si="16"/>
        <v>0</v>
      </c>
      <c r="AN47" s="130">
        <v>0</v>
      </c>
      <c r="AO47" s="130">
        <v>0</v>
      </c>
      <c r="AP47" s="130">
        <f t="shared" si="15"/>
        <v>0</v>
      </c>
      <c r="AQ47" s="130">
        <v>0</v>
      </c>
      <c r="AR47" s="186">
        <v>0</v>
      </c>
      <c r="AS47" s="115" t="s">
        <v>10</v>
      </c>
      <c r="AT47" s="113"/>
      <c r="AV47" s="81"/>
    </row>
    <row r="48" spans="1:48" ht="18.75" customHeight="1">
      <c r="A48" s="117"/>
      <c r="B48" s="119" t="s">
        <v>42</v>
      </c>
      <c r="C48" s="311">
        <f t="shared" si="1"/>
        <v>0</v>
      </c>
      <c r="D48" s="312">
        <f t="shared" si="2"/>
        <v>0</v>
      </c>
      <c r="E48" s="312">
        <f t="shared" si="2"/>
        <v>0</v>
      </c>
      <c r="F48" s="312">
        <f t="shared" si="3"/>
        <v>0</v>
      </c>
      <c r="G48" s="130">
        <v>0</v>
      </c>
      <c r="H48" s="130">
        <v>0</v>
      </c>
      <c r="I48" s="312">
        <f t="shared" si="5"/>
        <v>0</v>
      </c>
      <c r="J48" s="130">
        <v>0</v>
      </c>
      <c r="K48" s="130">
        <v>0</v>
      </c>
      <c r="L48" s="312">
        <f t="shared" si="6"/>
        <v>0</v>
      </c>
      <c r="M48" s="130">
        <v>0</v>
      </c>
      <c r="N48" s="130">
        <v>0</v>
      </c>
      <c r="O48" s="312">
        <f t="shared" si="7"/>
        <v>0</v>
      </c>
      <c r="P48" s="130">
        <v>0</v>
      </c>
      <c r="Q48" s="130">
        <v>0</v>
      </c>
      <c r="R48" s="312">
        <f t="shared" si="8"/>
        <v>0</v>
      </c>
      <c r="S48" s="130">
        <v>0</v>
      </c>
      <c r="T48" s="130">
        <v>0</v>
      </c>
      <c r="U48" s="312">
        <f t="shared" si="9"/>
        <v>0</v>
      </c>
      <c r="V48" s="130">
        <v>0</v>
      </c>
      <c r="W48" s="130">
        <v>0</v>
      </c>
      <c r="X48" s="312">
        <f t="shared" si="10"/>
        <v>0</v>
      </c>
      <c r="Y48" s="130">
        <v>0</v>
      </c>
      <c r="Z48" s="130">
        <v>0</v>
      </c>
      <c r="AA48" s="312">
        <f t="shared" si="11"/>
        <v>0</v>
      </c>
      <c r="AB48" s="130">
        <v>0</v>
      </c>
      <c r="AC48" s="130">
        <v>0</v>
      </c>
      <c r="AD48" s="312">
        <f t="shared" si="12"/>
        <v>0</v>
      </c>
      <c r="AE48" s="130">
        <v>0</v>
      </c>
      <c r="AF48" s="130">
        <v>0</v>
      </c>
      <c r="AG48" s="312">
        <f t="shared" si="13"/>
        <v>0</v>
      </c>
      <c r="AH48" s="130">
        <v>0</v>
      </c>
      <c r="AI48" s="130">
        <v>0</v>
      </c>
      <c r="AJ48" s="312">
        <f t="shared" si="14"/>
        <v>0</v>
      </c>
      <c r="AK48" s="130">
        <v>0</v>
      </c>
      <c r="AL48" s="130">
        <v>0</v>
      </c>
      <c r="AM48" s="130">
        <f t="shared" si="16"/>
        <v>0</v>
      </c>
      <c r="AN48" s="130">
        <v>0</v>
      </c>
      <c r="AO48" s="130">
        <v>0</v>
      </c>
      <c r="AP48" s="130">
        <f t="shared" si="15"/>
        <v>0</v>
      </c>
      <c r="AQ48" s="130">
        <v>0</v>
      </c>
      <c r="AR48" s="186">
        <v>0</v>
      </c>
      <c r="AS48" s="115" t="s">
        <v>42</v>
      </c>
      <c r="AT48" s="113"/>
    </row>
    <row r="49" spans="1:48" s="81" customFormat="1" ht="21" customHeight="1">
      <c r="A49" s="356" t="s">
        <v>119</v>
      </c>
      <c r="B49" s="402"/>
      <c r="C49" s="304">
        <f t="shared" si="1"/>
        <v>0</v>
      </c>
      <c r="D49" s="305">
        <f t="shared" si="2"/>
        <v>0</v>
      </c>
      <c r="E49" s="305">
        <f t="shared" si="2"/>
        <v>0</v>
      </c>
      <c r="F49" s="305">
        <f t="shared" si="3"/>
        <v>0</v>
      </c>
      <c r="G49" s="305">
        <f>SUM(G50:G52)</f>
        <v>0</v>
      </c>
      <c r="H49" s="305">
        <f>SUM(H50:H52)</f>
        <v>0</v>
      </c>
      <c r="I49" s="305">
        <f t="shared" si="5"/>
        <v>0</v>
      </c>
      <c r="J49" s="305">
        <f>SUM(J50:J52)</f>
        <v>0</v>
      </c>
      <c r="K49" s="305">
        <f>SUM(K50:K52)</f>
        <v>0</v>
      </c>
      <c r="L49" s="305">
        <f t="shared" si="6"/>
        <v>0</v>
      </c>
      <c r="M49" s="305">
        <f>SUM(M50:M52)</f>
        <v>0</v>
      </c>
      <c r="N49" s="305">
        <f>SUM(N50:N52)</f>
        <v>0</v>
      </c>
      <c r="O49" s="305">
        <f t="shared" si="7"/>
        <v>0</v>
      </c>
      <c r="P49" s="305">
        <f>SUM(P50:P52)</f>
        <v>0</v>
      </c>
      <c r="Q49" s="305">
        <f>SUM(Q50:Q52)</f>
        <v>0</v>
      </c>
      <c r="R49" s="305">
        <f t="shared" si="8"/>
        <v>0</v>
      </c>
      <c r="S49" s="305">
        <f>SUM(S50:S52)</f>
        <v>0</v>
      </c>
      <c r="T49" s="305">
        <f>SUM(T50:T52)</f>
        <v>0</v>
      </c>
      <c r="U49" s="305">
        <f t="shared" si="9"/>
        <v>0</v>
      </c>
      <c r="V49" s="305">
        <f>SUM(V50:V52)</f>
        <v>0</v>
      </c>
      <c r="W49" s="305">
        <f>SUM(W50:W52)</f>
        <v>0</v>
      </c>
      <c r="X49" s="305">
        <f t="shared" si="10"/>
        <v>0</v>
      </c>
      <c r="Y49" s="305">
        <f>SUM(Y50:Y52)</f>
        <v>0</v>
      </c>
      <c r="Z49" s="305">
        <f>SUM(Z50:Z52)</f>
        <v>0</v>
      </c>
      <c r="AA49" s="305">
        <f t="shared" si="11"/>
        <v>0</v>
      </c>
      <c r="AB49" s="305">
        <f>SUM(AB50:AB52)</f>
        <v>0</v>
      </c>
      <c r="AC49" s="305">
        <f>SUM(AC50:AC52)</f>
        <v>0</v>
      </c>
      <c r="AD49" s="305">
        <f t="shared" si="12"/>
        <v>0</v>
      </c>
      <c r="AE49" s="305">
        <f>SUM(AE50:AE52)</f>
        <v>0</v>
      </c>
      <c r="AF49" s="305">
        <f>SUM(AF50:AF52)</f>
        <v>0</v>
      </c>
      <c r="AG49" s="305">
        <f t="shared" si="13"/>
        <v>0</v>
      </c>
      <c r="AH49" s="305">
        <f>SUM(AH50:AH52)</f>
        <v>0</v>
      </c>
      <c r="AI49" s="305">
        <f>SUM(AI50:AI52)</f>
        <v>0</v>
      </c>
      <c r="AJ49" s="305">
        <f t="shared" si="14"/>
        <v>0</v>
      </c>
      <c r="AK49" s="305">
        <f>SUM(AK50:AK52)</f>
        <v>0</v>
      </c>
      <c r="AL49" s="305">
        <f>SUM(AL50:AL52)</f>
        <v>0</v>
      </c>
      <c r="AM49" s="313">
        <f t="shared" si="16"/>
        <v>0</v>
      </c>
      <c r="AN49" s="305">
        <f>SUM(AN50:AN52)</f>
        <v>0</v>
      </c>
      <c r="AO49" s="305">
        <f>SUM(AO50:AO52)</f>
        <v>0</v>
      </c>
      <c r="AP49" s="313">
        <f t="shared" si="15"/>
        <v>0</v>
      </c>
      <c r="AQ49" s="305">
        <f>SUM(AQ50:AQ52)</f>
        <v>0</v>
      </c>
      <c r="AR49" s="306">
        <f>SUM(AR50:AR52)</f>
        <v>0</v>
      </c>
      <c r="AS49" s="384" t="s">
        <v>119</v>
      </c>
      <c r="AT49" s="384"/>
      <c r="AV49" s="7"/>
    </row>
    <row r="50" spans="1:48" ht="18.75" customHeight="1">
      <c r="A50" s="117"/>
      <c r="B50" s="119" t="s">
        <v>43</v>
      </c>
      <c r="C50" s="311">
        <f t="shared" si="1"/>
        <v>0</v>
      </c>
      <c r="D50" s="312">
        <f t="shared" si="2"/>
        <v>0</v>
      </c>
      <c r="E50" s="312">
        <f t="shared" si="2"/>
        <v>0</v>
      </c>
      <c r="F50" s="312">
        <f t="shared" si="3"/>
        <v>0</v>
      </c>
      <c r="G50" s="130">
        <v>0</v>
      </c>
      <c r="H50" s="130">
        <v>0</v>
      </c>
      <c r="I50" s="312">
        <f t="shared" si="5"/>
        <v>0</v>
      </c>
      <c r="J50" s="130">
        <v>0</v>
      </c>
      <c r="K50" s="130">
        <v>0</v>
      </c>
      <c r="L50" s="312">
        <f t="shared" si="6"/>
        <v>0</v>
      </c>
      <c r="M50" s="130">
        <v>0</v>
      </c>
      <c r="N50" s="130">
        <v>0</v>
      </c>
      <c r="O50" s="312">
        <f t="shared" si="7"/>
        <v>0</v>
      </c>
      <c r="P50" s="130">
        <v>0</v>
      </c>
      <c r="Q50" s="130">
        <v>0</v>
      </c>
      <c r="R50" s="312">
        <f t="shared" si="8"/>
        <v>0</v>
      </c>
      <c r="S50" s="130">
        <v>0</v>
      </c>
      <c r="T50" s="130">
        <v>0</v>
      </c>
      <c r="U50" s="312">
        <f t="shared" si="9"/>
        <v>0</v>
      </c>
      <c r="V50" s="130">
        <v>0</v>
      </c>
      <c r="W50" s="130">
        <v>0</v>
      </c>
      <c r="X50" s="312">
        <f t="shared" si="10"/>
        <v>0</v>
      </c>
      <c r="Y50" s="130">
        <v>0</v>
      </c>
      <c r="Z50" s="130">
        <v>0</v>
      </c>
      <c r="AA50" s="312">
        <f t="shared" si="11"/>
        <v>0</v>
      </c>
      <c r="AB50" s="130">
        <v>0</v>
      </c>
      <c r="AC50" s="130">
        <v>0</v>
      </c>
      <c r="AD50" s="312">
        <f t="shared" si="12"/>
        <v>0</v>
      </c>
      <c r="AE50" s="130">
        <v>0</v>
      </c>
      <c r="AF50" s="130">
        <v>0</v>
      </c>
      <c r="AG50" s="312">
        <f t="shared" si="13"/>
        <v>0</v>
      </c>
      <c r="AH50" s="130">
        <v>0</v>
      </c>
      <c r="AI50" s="130">
        <v>0</v>
      </c>
      <c r="AJ50" s="312">
        <f t="shared" si="14"/>
        <v>0</v>
      </c>
      <c r="AK50" s="130">
        <v>0</v>
      </c>
      <c r="AL50" s="130">
        <v>0</v>
      </c>
      <c r="AM50" s="130">
        <f t="shared" si="16"/>
        <v>0</v>
      </c>
      <c r="AN50" s="130">
        <v>0</v>
      </c>
      <c r="AO50" s="130">
        <v>0</v>
      </c>
      <c r="AP50" s="130">
        <f t="shared" si="15"/>
        <v>0</v>
      </c>
      <c r="AQ50" s="130">
        <v>0</v>
      </c>
      <c r="AR50" s="186">
        <v>0</v>
      </c>
      <c r="AS50" s="115" t="s">
        <v>43</v>
      </c>
      <c r="AT50" s="113"/>
    </row>
    <row r="51" spans="1:48" ht="18.75" customHeight="1">
      <c r="A51" s="117"/>
      <c r="B51" s="119" t="s">
        <v>44</v>
      </c>
      <c r="C51" s="311">
        <f t="shared" si="1"/>
        <v>0</v>
      </c>
      <c r="D51" s="312">
        <f t="shared" si="2"/>
        <v>0</v>
      </c>
      <c r="E51" s="312">
        <f t="shared" si="2"/>
        <v>0</v>
      </c>
      <c r="F51" s="312">
        <f t="shared" si="3"/>
        <v>0</v>
      </c>
      <c r="G51" s="130">
        <v>0</v>
      </c>
      <c r="H51" s="130">
        <v>0</v>
      </c>
      <c r="I51" s="312">
        <f t="shared" si="5"/>
        <v>0</v>
      </c>
      <c r="J51" s="130">
        <v>0</v>
      </c>
      <c r="K51" s="130">
        <v>0</v>
      </c>
      <c r="L51" s="312">
        <f t="shared" si="6"/>
        <v>0</v>
      </c>
      <c r="M51" s="130">
        <v>0</v>
      </c>
      <c r="N51" s="130">
        <v>0</v>
      </c>
      <c r="O51" s="312">
        <f t="shared" si="7"/>
        <v>0</v>
      </c>
      <c r="P51" s="130">
        <v>0</v>
      </c>
      <c r="Q51" s="130">
        <v>0</v>
      </c>
      <c r="R51" s="312">
        <f t="shared" si="8"/>
        <v>0</v>
      </c>
      <c r="S51" s="130">
        <v>0</v>
      </c>
      <c r="T51" s="130">
        <v>0</v>
      </c>
      <c r="U51" s="312">
        <f t="shared" si="9"/>
        <v>0</v>
      </c>
      <c r="V51" s="130">
        <v>0</v>
      </c>
      <c r="W51" s="130">
        <v>0</v>
      </c>
      <c r="X51" s="312">
        <f t="shared" si="10"/>
        <v>0</v>
      </c>
      <c r="Y51" s="130">
        <v>0</v>
      </c>
      <c r="Z51" s="130">
        <v>0</v>
      </c>
      <c r="AA51" s="312">
        <f t="shared" si="11"/>
        <v>0</v>
      </c>
      <c r="AB51" s="130">
        <v>0</v>
      </c>
      <c r="AC51" s="130">
        <v>0</v>
      </c>
      <c r="AD51" s="312">
        <f t="shared" si="12"/>
        <v>0</v>
      </c>
      <c r="AE51" s="130">
        <v>0</v>
      </c>
      <c r="AF51" s="130">
        <v>0</v>
      </c>
      <c r="AG51" s="312">
        <f t="shared" si="13"/>
        <v>0</v>
      </c>
      <c r="AH51" s="130">
        <v>0</v>
      </c>
      <c r="AI51" s="130">
        <v>0</v>
      </c>
      <c r="AJ51" s="312">
        <f t="shared" si="14"/>
        <v>0</v>
      </c>
      <c r="AK51" s="130">
        <v>0</v>
      </c>
      <c r="AL51" s="130">
        <v>0</v>
      </c>
      <c r="AM51" s="130">
        <f t="shared" si="16"/>
        <v>0</v>
      </c>
      <c r="AN51" s="130">
        <v>0</v>
      </c>
      <c r="AO51" s="130">
        <v>0</v>
      </c>
      <c r="AP51" s="130">
        <f t="shared" si="15"/>
        <v>0</v>
      </c>
      <c r="AQ51" s="130">
        <v>0</v>
      </c>
      <c r="AR51" s="186">
        <v>0</v>
      </c>
      <c r="AS51" s="115" t="s">
        <v>44</v>
      </c>
      <c r="AT51" s="113"/>
    </row>
    <row r="52" spans="1:48" ht="18.75" customHeight="1">
      <c r="A52" s="117"/>
      <c r="B52" s="119" t="s">
        <v>45</v>
      </c>
      <c r="C52" s="311">
        <f t="shared" si="1"/>
        <v>0</v>
      </c>
      <c r="D52" s="312">
        <f t="shared" si="2"/>
        <v>0</v>
      </c>
      <c r="E52" s="312">
        <f t="shared" si="2"/>
        <v>0</v>
      </c>
      <c r="F52" s="312">
        <f t="shared" si="3"/>
        <v>0</v>
      </c>
      <c r="G52" s="130">
        <v>0</v>
      </c>
      <c r="H52" s="130">
        <v>0</v>
      </c>
      <c r="I52" s="312">
        <f t="shared" si="5"/>
        <v>0</v>
      </c>
      <c r="J52" s="130">
        <v>0</v>
      </c>
      <c r="K52" s="130">
        <v>0</v>
      </c>
      <c r="L52" s="312">
        <f t="shared" si="6"/>
        <v>0</v>
      </c>
      <c r="M52" s="130">
        <v>0</v>
      </c>
      <c r="N52" s="130">
        <v>0</v>
      </c>
      <c r="O52" s="312">
        <f t="shared" si="7"/>
        <v>0</v>
      </c>
      <c r="P52" s="130">
        <v>0</v>
      </c>
      <c r="Q52" s="130">
        <v>0</v>
      </c>
      <c r="R52" s="312">
        <f t="shared" si="8"/>
        <v>0</v>
      </c>
      <c r="S52" s="130">
        <v>0</v>
      </c>
      <c r="T52" s="130">
        <v>0</v>
      </c>
      <c r="U52" s="312">
        <f t="shared" si="9"/>
        <v>0</v>
      </c>
      <c r="V52" s="130">
        <v>0</v>
      </c>
      <c r="W52" s="130">
        <v>0</v>
      </c>
      <c r="X52" s="312">
        <f t="shared" si="10"/>
        <v>0</v>
      </c>
      <c r="Y52" s="130">
        <v>0</v>
      </c>
      <c r="Z52" s="130">
        <v>0</v>
      </c>
      <c r="AA52" s="312">
        <f t="shared" si="11"/>
        <v>0</v>
      </c>
      <c r="AB52" s="130">
        <v>0</v>
      </c>
      <c r="AC52" s="130">
        <v>0</v>
      </c>
      <c r="AD52" s="312">
        <f t="shared" si="12"/>
        <v>0</v>
      </c>
      <c r="AE52" s="130">
        <v>0</v>
      </c>
      <c r="AF52" s="130">
        <v>0</v>
      </c>
      <c r="AG52" s="312">
        <f t="shared" si="13"/>
        <v>0</v>
      </c>
      <c r="AH52" s="130">
        <v>0</v>
      </c>
      <c r="AI52" s="130">
        <v>0</v>
      </c>
      <c r="AJ52" s="312">
        <f t="shared" si="14"/>
        <v>0</v>
      </c>
      <c r="AK52" s="130">
        <v>0</v>
      </c>
      <c r="AL52" s="130">
        <v>0</v>
      </c>
      <c r="AM52" s="130">
        <f t="shared" si="16"/>
        <v>0</v>
      </c>
      <c r="AN52" s="130">
        <v>0</v>
      </c>
      <c r="AO52" s="130">
        <v>0</v>
      </c>
      <c r="AP52" s="130">
        <f t="shared" si="15"/>
        <v>0</v>
      </c>
      <c r="AQ52" s="130">
        <v>0</v>
      </c>
      <c r="AR52" s="186">
        <v>0</v>
      </c>
      <c r="AS52" s="115" t="s">
        <v>45</v>
      </c>
      <c r="AT52" s="113"/>
    </row>
    <row r="53" spans="1:48" s="164" customFormat="1" ht="21" customHeight="1">
      <c r="A53" s="356" t="s">
        <v>120</v>
      </c>
      <c r="B53" s="402"/>
      <c r="C53" s="304">
        <f t="shared" si="1"/>
        <v>0</v>
      </c>
      <c r="D53" s="305">
        <f t="shared" si="2"/>
        <v>0</v>
      </c>
      <c r="E53" s="305">
        <f t="shared" si="2"/>
        <v>0</v>
      </c>
      <c r="F53" s="305">
        <f t="shared" si="3"/>
        <v>0</v>
      </c>
      <c r="G53" s="305">
        <f t="shared" ref="G53:AR53" si="22">SUM(G54:G55)</f>
        <v>0</v>
      </c>
      <c r="H53" s="305">
        <f t="shared" si="22"/>
        <v>0</v>
      </c>
      <c r="I53" s="305">
        <f t="shared" si="5"/>
        <v>0</v>
      </c>
      <c r="J53" s="305">
        <f t="shared" si="22"/>
        <v>0</v>
      </c>
      <c r="K53" s="305">
        <f t="shared" si="22"/>
        <v>0</v>
      </c>
      <c r="L53" s="305">
        <f t="shared" si="6"/>
        <v>0</v>
      </c>
      <c r="M53" s="305">
        <f t="shared" si="22"/>
        <v>0</v>
      </c>
      <c r="N53" s="305">
        <f t="shared" si="22"/>
        <v>0</v>
      </c>
      <c r="O53" s="305">
        <f t="shared" si="7"/>
        <v>0</v>
      </c>
      <c r="P53" s="305">
        <f t="shared" si="22"/>
        <v>0</v>
      </c>
      <c r="Q53" s="305">
        <f t="shared" si="22"/>
        <v>0</v>
      </c>
      <c r="R53" s="305">
        <f t="shared" si="8"/>
        <v>0</v>
      </c>
      <c r="S53" s="305">
        <f t="shared" si="22"/>
        <v>0</v>
      </c>
      <c r="T53" s="305">
        <f t="shared" si="22"/>
        <v>0</v>
      </c>
      <c r="U53" s="305">
        <f t="shared" si="9"/>
        <v>0</v>
      </c>
      <c r="V53" s="305">
        <f t="shared" si="22"/>
        <v>0</v>
      </c>
      <c r="W53" s="305">
        <f t="shared" si="22"/>
        <v>0</v>
      </c>
      <c r="X53" s="305">
        <f t="shared" si="10"/>
        <v>0</v>
      </c>
      <c r="Y53" s="305">
        <f t="shared" si="22"/>
        <v>0</v>
      </c>
      <c r="Z53" s="305">
        <f t="shared" si="22"/>
        <v>0</v>
      </c>
      <c r="AA53" s="305">
        <f t="shared" si="11"/>
        <v>0</v>
      </c>
      <c r="AB53" s="305">
        <f t="shared" si="22"/>
        <v>0</v>
      </c>
      <c r="AC53" s="305">
        <f t="shared" si="22"/>
        <v>0</v>
      </c>
      <c r="AD53" s="305">
        <f t="shared" si="12"/>
        <v>0</v>
      </c>
      <c r="AE53" s="305">
        <f t="shared" si="22"/>
        <v>0</v>
      </c>
      <c r="AF53" s="305">
        <f t="shared" si="22"/>
        <v>0</v>
      </c>
      <c r="AG53" s="305">
        <f t="shared" si="13"/>
        <v>0</v>
      </c>
      <c r="AH53" s="305">
        <f t="shared" si="22"/>
        <v>0</v>
      </c>
      <c r="AI53" s="305">
        <f t="shared" si="22"/>
        <v>0</v>
      </c>
      <c r="AJ53" s="305">
        <f t="shared" si="14"/>
        <v>0</v>
      </c>
      <c r="AK53" s="305">
        <f t="shared" si="22"/>
        <v>0</v>
      </c>
      <c r="AL53" s="305">
        <f t="shared" si="22"/>
        <v>0</v>
      </c>
      <c r="AM53" s="313">
        <f t="shared" si="16"/>
        <v>0</v>
      </c>
      <c r="AN53" s="305">
        <f t="shared" si="22"/>
        <v>0</v>
      </c>
      <c r="AO53" s="305">
        <f t="shared" si="22"/>
        <v>0</v>
      </c>
      <c r="AP53" s="313">
        <f t="shared" si="15"/>
        <v>0</v>
      </c>
      <c r="AQ53" s="305">
        <f t="shared" si="22"/>
        <v>0</v>
      </c>
      <c r="AR53" s="306">
        <f t="shared" si="22"/>
        <v>0</v>
      </c>
      <c r="AS53" s="384" t="s">
        <v>120</v>
      </c>
      <c r="AT53" s="384"/>
      <c r="AV53" s="7"/>
    </row>
    <row r="54" spans="1:48" ht="18.75" customHeight="1">
      <c r="A54" s="117"/>
      <c r="B54" s="119" t="s">
        <v>46</v>
      </c>
      <c r="C54" s="311">
        <f t="shared" si="1"/>
        <v>0</v>
      </c>
      <c r="D54" s="312">
        <f t="shared" si="2"/>
        <v>0</v>
      </c>
      <c r="E54" s="312">
        <f t="shared" si="2"/>
        <v>0</v>
      </c>
      <c r="F54" s="312">
        <f t="shared" si="3"/>
        <v>0</v>
      </c>
      <c r="G54" s="130">
        <v>0</v>
      </c>
      <c r="H54" s="130">
        <v>0</v>
      </c>
      <c r="I54" s="312">
        <f t="shared" si="5"/>
        <v>0</v>
      </c>
      <c r="J54" s="130">
        <v>0</v>
      </c>
      <c r="K54" s="130">
        <v>0</v>
      </c>
      <c r="L54" s="312">
        <f t="shared" si="6"/>
        <v>0</v>
      </c>
      <c r="M54" s="130">
        <v>0</v>
      </c>
      <c r="N54" s="130">
        <v>0</v>
      </c>
      <c r="O54" s="312">
        <f t="shared" si="7"/>
        <v>0</v>
      </c>
      <c r="P54" s="130">
        <v>0</v>
      </c>
      <c r="Q54" s="130">
        <v>0</v>
      </c>
      <c r="R54" s="312">
        <f t="shared" si="8"/>
        <v>0</v>
      </c>
      <c r="S54" s="130">
        <v>0</v>
      </c>
      <c r="T54" s="130">
        <v>0</v>
      </c>
      <c r="U54" s="312">
        <f t="shared" si="9"/>
        <v>0</v>
      </c>
      <c r="V54" s="130">
        <v>0</v>
      </c>
      <c r="W54" s="130">
        <v>0</v>
      </c>
      <c r="X54" s="312">
        <f t="shared" si="10"/>
        <v>0</v>
      </c>
      <c r="Y54" s="130">
        <v>0</v>
      </c>
      <c r="Z54" s="130">
        <v>0</v>
      </c>
      <c r="AA54" s="312">
        <f t="shared" si="11"/>
        <v>0</v>
      </c>
      <c r="AB54" s="130">
        <v>0</v>
      </c>
      <c r="AC54" s="130">
        <v>0</v>
      </c>
      <c r="AD54" s="312">
        <f t="shared" si="12"/>
        <v>0</v>
      </c>
      <c r="AE54" s="130">
        <v>0</v>
      </c>
      <c r="AF54" s="130">
        <v>0</v>
      </c>
      <c r="AG54" s="312">
        <f t="shared" si="13"/>
        <v>0</v>
      </c>
      <c r="AH54" s="130">
        <v>0</v>
      </c>
      <c r="AI54" s="130">
        <v>0</v>
      </c>
      <c r="AJ54" s="312">
        <f t="shared" si="14"/>
        <v>0</v>
      </c>
      <c r="AK54" s="130">
        <v>0</v>
      </c>
      <c r="AL54" s="130">
        <v>0</v>
      </c>
      <c r="AM54" s="130">
        <f t="shared" si="16"/>
        <v>0</v>
      </c>
      <c r="AN54" s="130">
        <v>0</v>
      </c>
      <c r="AO54" s="130">
        <v>0</v>
      </c>
      <c r="AP54" s="130">
        <f t="shared" si="15"/>
        <v>0</v>
      </c>
      <c r="AQ54" s="130">
        <v>0</v>
      </c>
      <c r="AR54" s="186">
        <v>0</v>
      </c>
      <c r="AS54" s="115" t="s">
        <v>46</v>
      </c>
      <c r="AT54" s="113"/>
    </row>
    <row r="55" spans="1:48" s="1" customFormat="1" ht="18.75" customHeight="1">
      <c r="A55" s="117"/>
      <c r="B55" s="119" t="s">
        <v>53</v>
      </c>
      <c r="C55" s="311">
        <f t="shared" si="1"/>
        <v>0</v>
      </c>
      <c r="D55" s="312">
        <f t="shared" si="2"/>
        <v>0</v>
      </c>
      <c r="E55" s="312">
        <f t="shared" si="2"/>
        <v>0</v>
      </c>
      <c r="F55" s="312">
        <f t="shared" si="3"/>
        <v>0</v>
      </c>
      <c r="G55" s="130">
        <v>0</v>
      </c>
      <c r="H55" s="130">
        <v>0</v>
      </c>
      <c r="I55" s="312">
        <f t="shared" si="5"/>
        <v>0</v>
      </c>
      <c r="J55" s="130">
        <v>0</v>
      </c>
      <c r="K55" s="130">
        <v>0</v>
      </c>
      <c r="L55" s="312">
        <f t="shared" si="6"/>
        <v>0</v>
      </c>
      <c r="M55" s="130">
        <v>0</v>
      </c>
      <c r="N55" s="130">
        <v>0</v>
      </c>
      <c r="O55" s="312">
        <f t="shared" si="7"/>
        <v>0</v>
      </c>
      <c r="P55" s="130">
        <v>0</v>
      </c>
      <c r="Q55" s="130">
        <v>0</v>
      </c>
      <c r="R55" s="312">
        <f t="shared" si="8"/>
        <v>0</v>
      </c>
      <c r="S55" s="130">
        <v>0</v>
      </c>
      <c r="T55" s="130">
        <v>0</v>
      </c>
      <c r="U55" s="312">
        <f t="shared" si="9"/>
        <v>0</v>
      </c>
      <c r="V55" s="130">
        <v>0</v>
      </c>
      <c r="W55" s="130">
        <v>0</v>
      </c>
      <c r="X55" s="312">
        <f t="shared" si="10"/>
        <v>0</v>
      </c>
      <c r="Y55" s="130">
        <v>0</v>
      </c>
      <c r="Z55" s="130">
        <v>0</v>
      </c>
      <c r="AA55" s="312">
        <f t="shared" si="11"/>
        <v>0</v>
      </c>
      <c r="AB55" s="130">
        <v>0</v>
      </c>
      <c r="AC55" s="130">
        <v>0</v>
      </c>
      <c r="AD55" s="312">
        <f t="shared" si="12"/>
        <v>0</v>
      </c>
      <c r="AE55" s="130">
        <v>0</v>
      </c>
      <c r="AF55" s="130">
        <v>0</v>
      </c>
      <c r="AG55" s="312">
        <f t="shared" si="13"/>
        <v>0</v>
      </c>
      <c r="AH55" s="130">
        <v>0</v>
      </c>
      <c r="AI55" s="130">
        <v>0</v>
      </c>
      <c r="AJ55" s="312">
        <f t="shared" si="14"/>
        <v>0</v>
      </c>
      <c r="AK55" s="130">
        <v>0</v>
      </c>
      <c r="AL55" s="130">
        <v>0</v>
      </c>
      <c r="AM55" s="130">
        <f t="shared" si="16"/>
        <v>0</v>
      </c>
      <c r="AN55" s="130">
        <v>0</v>
      </c>
      <c r="AO55" s="130">
        <v>0</v>
      </c>
      <c r="AP55" s="130">
        <f t="shared" si="15"/>
        <v>0</v>
      </c>
      <c r="AQ55" s="130">
        <v>0</v>
      </c>
      <c r="AR55" s="186">
        <v>0</v>
      </c>
      <c r="AS55" s="115" t="s">
        <v>53</v>
      </c>
      <c r="AT55" s="113"/>
      <c r="AV55" s="7"/>
    </row>
    <row r="56" spans="1:48" s="81" customFormat="1" ht="21" customHeight="1">
      <c r="A56" s="356" t="s">
        <v>121</v>
      </c>
      <c r="B56" s="361"/>
      <c r="C56" s="304">
        <f t="shared" si="1"/>
        <v>53</v>
      </c>
      <c r="D56" s="305">
        <f t="shared" si="2"/>
        <v>7</v>
      </c>
      <c r="E56" s="305">
        <f t="shared" si="2"/>
        <v>46</v>
      </c>
      <c r="F56" s="305">
        <f t="shared" si="3"/>
        <v>7</v>
      </c>
      <c r="G56" s="305">
        <f t="shared" ref="G56:AR56" si="23">SUM(G57:G58)</f>
        <v>2</v>
      </c>
      <c r="H56" s="305">
        <f t="shared" si="23"/>
        <v>5</v>
      </c>
      <c r="I56" s="305">
        <f t="shared" si="5"/>
        <v>1</v>
      </c>
      <c r="J56" s="305">
        <f t="shared" si="23"/>
        <v>0</v>
      </c>
      <c r="K56" s="305">
        <f t="shared" si="23"/>
        <v>1</v>
      </c>
      <c r="L56" s="305">
        <f t="shared" si="6"/>
        <v>0</v>
      </c>
      <c r="M56" s="305">
        <f t="shared" si="23"/>
        <v>0</v>
      </c>
      <c r="N56" s="305">
        <f t="shared" si="23"/>
        <v>0</v>
      </c>
      <c r="O56" s="305">
        <f t="shared" si="7"/>
        <v>0</v>
      </c>
      <c r="P56" s="305">
        <f t="shared" si="23"/>
        <v>0</v>
      </c>
      <c r="Q56" s="305">
        <f t="shared" si="23"/>
        <v>0</v>
      </c>
      <c r="R56" s="305">
        <f t="shared" si="8"/>
        <v>0</v>
      </c>
      <c r="S56" s="305">
        <f t="shared" si="23"/>
        <v>0</v>
      </c>
      <c r="T56" s="305">
        <f t="shared" si="23"/>
        <v>0</v>
      </c>
      <c r="U56" s="305">
        <f t="shared" si="9"/>
        <v>45</v>
      </c>
      <c r="V56" s="305">
        <f t="shared" si="23"/>
        <v>5</v>
      </c>
      <c r="W56" s="305">
        <f t="shared" si="23"/>
        <v>40</v>
      </c>
      <c r="X56" s="305">
        <f t="shared" si="10"/>
        <v>0</v>
      </c>
      <c r="Y56" s="305">
        <f t="shared" si="23"/>
        <v>0</v>
      </c>
      <c r="Z56" s="305">
        <f t="shared" si="23"/>
        <v>0</v>
      </c>
      <c r="AA56" s="305">
        <f t="shared" si="11"/>
        <v>0</v>
      </c>
      <c r="AB56" s="305">
        <f t="shared" si="23"/>
        <v>0</v>
      </c>
      <c r="AC56" s="305">
        <f t="shared" si="23"/>
        <v>0</v>
      </c>
      <c r="AD56" s="305">
        <f t="shared" si="12"/>
        <v>0</v>
      </c>
      <c r="AE56" s="305">
        <f t="shared" si="23"/>
        <v>0</v>
      </c>
      <c r="AF56" s="305">
        <f t="shared" si="23"/>
        <v>0</v>
      </c>
      <c r="AG56" s="305">
        <f t="shared" si="13"/>
        <v>0</v>
      </c>
      <c r="AH56" s="305">
        <f t="shared" si="23"/>
        <v>0</v>
      </c>
      <c r="AI56" s="305">
        <f t="shared" si="23"/>
        <v>0</v>
      </c>
      <c r="AJ56" s="305">
        <f t="shared" si="14"/>
        <v>0</v>
      </c>
      <c r="AK56" s="305">
        <f t="shared" si="23"/>
        <v>0</v>
      </c>
      <c r="AL56" s="305">
        <f t="shared" si="23"/>
        <v>0</v>
      </c>
      <c r="AM56" s="313">
        <f t="shared" si="16"/>
        <v>2</v>
      </c>
      <c r="AN56" s="305">
        <f t="shared" si="23"/>
        <v>0</v>
      </c>
      <c r="AO56" s="305">
        <f t="shared" si="23"/>
        <v>2</v>
      </c>
      <c r="AP56" s="313">
        <f t="shared" si="15"/>
        <v>26</v>
      </c>
      <c r="AQ56" s="305">
        <f t="shared" si="23"/>
        <v>0</v>
      </c>
      <c r="AR56" s="306">
        <f t="shared" si="23"/>
        <v>26</v>
      </c>
      <c r="AS56" s="384" t="s">
        <v>121</v>
      </c>
      <c r="AT56" s="355"/>
      <c r="AV56" s="7"/>
    </row>
    <row r="57" spans="1:48" ht="18.75" customHeight="1">
      <c r="A57" s="118"/>
      <c r="B57" s="119" t="s">
        <v>47</v>
      </c>
      <c r="C57" s="311">
        <f t="shared" si="1"/>
        <v>29</v>
      </c>
      <c r="D57" s="312">
        <f t="shared" si="2"/>
        <v>5</v>
      </c>
      <c r="E57" s="312">
        <f t="shared" si="2"/>
        <v>24</v>
      </c>
      <c r="F57" s="312">
        <f t="shared" si="3"/>
        <v>4</v>
      </c>
      <c r="G57" s="130">
        <v>0</v>
      </c>
      <c r="H57" s="130">
        <v>4</v>
      </c>
      <c r="I57" s="312">
        <f t="shared" si="5"/>
        <v>1</v>
      </c>
      <c r="J57" s="130">
        <v>0</v>
      </c>
      <c r="K57" s="130">
        <v>1</v>
      </c>
      <c r="L57" s="312">
        <f t="shared" si="6"/>
        <v>0</v>
      </c>
      <c r="M57" s="130">
        <v>0</v>
      </c>
      <c r="N57" s="130">
        <v>0</v>
      </c>
      <c r="O57" s="312">
        <f t="shared" si="7"/>
        <v>0</v>
      </c>
      <c r="P57" s="130">
        <v>0</v>
      </c>
      <c r="Q57" s="130">
        <v>0</v>
      </c>
      <c r="R57" s="312">
        <f t="shared" si="8"/>
        <v>0</v>
      </c>
      <c r="S57" s="130">
        <v>0</v>
      </c>
      <c r="T57" s="130">
        <v>0</v>
      </c>
      <c r="U57" s="312">
        <f t="shared" si="9"/>
        <v>24</v>
      </c>
      <c r="V57" s="130">
        <v>5</v>
      </c>
      <c r="W57" s="130">
        <v>19</v>
      </c>
      <c r="X57" s="312">
        <f t="shared" si="10"/>
        <v>0</v>
      </c>
      <c r="Y57" s="130">
        <v>0</v>
      </c>
      <c r="Z57" s="130">
        <v>0</v>
      </c>
      <c r="AA57" s="312">
        <f t="shared" si="11"/>
        <v>0</v>
      </c>
      <c r="AB57" s="130">
        <v>0</v>
      </c>
      <c r="AC57" s="130">
        <v>0</v>
      </c>
      <c r="AD57" s="312">
        <f t="shared" si="12"/>
        <v>0</v>
      </c>
      <c r="AE57" s="130">
        <v>0</v>
      </c>
      <c r="AF57" s="130">
        <v>0</v>
      </c>
      <c r="AG57" s="312">
        <f t="shared" si="13"/>
        <v>0</v>
      </c>
      <c r="AH57" s="130">
        <v>0</v>
      </c>
      <c r="AI57" s="130">
        <v>0</v>
      </c>
      <c r="AJ57" s="312">
        <f t="shared" si="14"/>
        <v>0</v>
      </c>
      <c r="AK57" s="130">
        <v>0</v>
      </c>
      <c r="AL57" s="130">
        <v>0</v>
      </c>
      <c r="AM57" s="130">
        <f t="shared" si="16"/>
        <v>2</v>
      </c>
      <c r="AN57" s="130">
        <v>0</v>
      </c>
      <c r="AO57" s="130">
        <v>2</v>
      </c>
      <c r="AP57" s="130">
        <f t="shared" si="15"/>
        <v>2</v>
      </c>
      <c r="AQ57" s="130">
        <v>0</v>
      </c>
      <c r="AR57" s="186">
        <v>2</v>
      </c>
      <c r="AS57" s="115" t="s">
        <v>47</v>
      </c>
      <c r="AT57" s="113"/>
    </row>
    <row r="58" spans="1:48" ht="18.75" customHeight="1">
      <c r="A58" s="118"/>
      <c r="B58" s="119" t="s">
        <v>106</v>
      </c>
      <c r="C58" s="311">
        <f t="shared" si="1"/>
        <v>24</v>
      </c>
      <c r="D58" s="312">
        <f t="shared" si="2"/>
        <v>2</v>
      </c>
      <c r="E58" s="312">
        <f t="shared" si="2"/>
        <v>22</v>
      </c>
      <c r="F58" s="312">
        <f t="shared" si="3"/>
        <v>3</v>
      </c>
      <c r="G58" s="130">
        <v>2</v>
      </c>
      <c r="H58" s="130">
        <v>1</v>
      </c>
      <c r="I58" s="312">
        <f t="shared" si="5"/>
        <v>0</v>
      </c>
      <c r="J58" s="130">
        <v>0</v>
      </c>
      <c r="K58" s="130">
        <v>0</v>
      </c>
      <c r="L58" s="312">
        <f t="shared" si="6"/>
        <v>0</v>
      </c>
      <c r="M58" s="130">
        <v>0</v>
      </c>
      <c r="N58" s="130">
        <v>0</v>
      </c>
      <c r="O58" s="312">
        <f t="shared" si="7"/>
        <v>0</v>
      </c>
      <c r="P58" s="130">
        <v>0</v>
      </c>
      <c r="Q58" s="130">
        <v>0</v>
      </c>
      <c r="R58" s="312">
        <f t="shared" si="8"/>
        <v>0</v>
      </c>
      <c r="S58" s="130">
        <v>0</v>
      </c>
      <c r="T58" s="130">
        <v>0</v>
      </c>
      <c r="U58" s="312">
        <f t="shared" si="9"/>
        <v>21</v>
      </c>
      <c r="V58" s="130">
        <v>0</v>
      </c>
      <c r="W58" s="130">
        <v>21</v>
      </c>
      <c r="X58" s="312">
        <f t="shared" si="10"/>
        <v>0</v>
      </c>
      <c r="Y58" s="130">
        <v>0</v>
      </c>
      <c r="Z58" s="130">
        <v>0</v>
      </c>
      <c r="AA58" s="312">
        <f t="shared" si="11"/>
        <v>0</v>
      </c>
      <c r="AB58" s="130">
        <v>0</v>
      </c>
      <c r="AC58" s="130">
        <v>0</v>
      </c>
      <c r="AD58" s="312">
        <f t="shared" si="12"/>
        <v>0</v>
      </c>
      <c r="AE58" s="130">
        <v>0</v>
      </c>
      <c r="AF58" s="130">
        <v>0</v>
      </c>
      <c r="AG58" s="312">
        <f t="shared" si="13"/>
        <v>0</v>
      </c>
      <c r="AH58" s="130">
        <v>0</v>
      </c>
      <c r="AI58" s="130">
        <v>0</v>
      </c>
      <c r="AJ58" s="312">
        <f t="shared" si="14"/>
        <v>0</v>
      </c>
      <c r="AK58" s="130">
        <v>0</v>
      </c>
      <c r="AL58" s="130">
        <v>0</v>
      </c>
      <c r="AM58" s="130">
        <f t="shared" si="16"/>
        <v>0</v>
      </c>
      <c r="AN58" s="130">
        <v>0</v>
      </c>
      <c r="AO58" s="130">
        <v>0</v>
      </c>
      <c r="AP58" s="130">
        <f t="shared" si="15"/>
        <v>24</v>
      </c>
      <c r="AQ58" s="130">
        <v>0</v>
      </c>
      <c r="AR58" s="186">
        <v>24</v>
      </c>
      <c r="AS58" s="115" t="s">
        <v>106</v>
      </c>
      <c r="AT58" s="113"/>
      <c r="AV58" s="164"/>
    </row>
    <row r="59" spans="1:48" s="81" customFormat="1" ht="21" customHeight="1">
      <c r="A59" s="356" t="s">
        <v>122</v>
      </c>
      <c r="B59" s="402"/>
      <c r="C59" s="304">
        <f t="shared" si="1"/>
        <v>0</v>
      </c>
      <c r="D59" s="305">
        <f t="shared" si="2"/>
        <v>0</v>
      </c>
      <c r="E59" s="305">
        <f t="shared" si="2"/>
        <v>0</v>
      </c>
      <c r="F59" s="305">
        <f t="shared" si="3"/>
        <v>0</v>
      </c>
      <c r="G59" s="305">
        <f t="shared" ref="G59:AR59" si="24">G60</f>
        <v>0</v>
      </c>
      <c r="H59" s="305">
        <f t="shared" si="24"/>
        <v>0</v>
      </c>
      <c r="I59" s="305">
        <f t="shared" si="5"/>
        <v>0</v>
      </c>
      <c r="J59" s="305">
        <f t="shared" si="24"/>
        <v>0</v>
      </c>
      <c r="K59" s="305">
        <f t="shared" si="24"/>
        <v>0</v>
      </c>
      <c r="L59" s="305">
        <f t="shared" si="6"/>
        <v>0</v>
      </c>
      <c r="M59" s="305">
        <f t="shared" si="24"/>
        <v>0</v>
      </c>
      <c r="N59" s="305">
        <f t="shared" si="24"/>
        <v>0</v>
      </c>
      <c r="O59" s="305">
        <f t="shared" si="7"/>
        <v>0</v>
      </c>
      <c r="P59" s="305">
        <f t="shared" si="24"/>
        <v>0</v>
      </c>
      <c r="Q59" s="305">
        <f t="shared" si="24"/>
        <v>0</v>
      </c>
      <c r="R59" s="305">
        <f t="shared" si="8"/>
        <v>0</v>
      </c>
      <c r="S59" s="305">
        <f t="shared" si="24"/>
        <v>0</v>
      </c>
      <c r="T59" s="305">
        <f t="shared" si="24"/>
        <v>0</v>
      </c>
      <c r="U59" s="305">
        <f t="shared" si="9"/>
        <v>0</v>
      </c>
      <c r="V59" s="305">
        <f t="shared" si="24"/>
        <v>0</v>
      </c>
      <c r="W59" s="305">
        <f t="shared" si="24"/>
        <v>0</v>
      </c>
      <c r="X59" s="305">
        <f t="shared" si="10"/>
        <v>0</v>
      </c>
      <c r="Y59" s="305">
        <f t="shared" si="24"/>
        <v>0</v>
      </c>
      <c r="Z59" s="305">
        <f t="shared" si="24"/>
        <v>0</v>
      </c>
      <c r="AA59" s="305">
        <f t="shared" si="11"/>
        <v>0</v>
      </c>
      <c r="AB59" s="305">
        <f t="shared" si="24"/>
        <v>0</v>
      </c>
      <c r="AC59" s="305">
        <f t="shared" si="24"/>
        <v>0</v>
      </c>
      <c r="AD59" s="305">
        <f t="shared" si="12"/>
        <v>0</v>
      </c>
      <c r="AE59" s="305">
        <f t="shared" si="24"/>
        <v>0</v>
      </c>
      <c r="AF59" s="305">
        <f t="shared" si="24"/>
        <v>0</v>
      </c>
      <c r="AG59" s="305">
        <f t="shared" si="13"/>
        <v>0</v>
      </c>
      <c r="AH59" s="305">
        <f t="shared" si="24"/>
        <v>0</v>
      </c>
      <c r="AI59" s="305">
        <f t="shared" si="24"/>
        <v>0</v>
      </c>
      <c r="AJ59" s="305">
        <f t="shared" si="14"/>
        <v>0</v>
      </c>
      <c r="AK59" s="305">
        <f t="shared" si="24"/>
        <v>0</v>
      </c>
      <c r="AL59" s="305">
        <f t="shared" si="24"/>
        <v>0</v>
      </c>
      <c r="AM59" s="313">
        <f t="shared" si="16"/>
        <v>0</v>
      </c>
      <c r="AN59" s="305">
        <f t="shared" si="24"/>
        <v>0</v>
      </c>
      <c r="AO59" s="305">
        <f t="shared" si="24"/>
        <v>0</v>
      </c>
      <c r="AP59" s="313">
        <f t="shared" si="15"/>
        <v>0</v>
      </c>
      <c r="AQ59" s="305">
        <f t="shared" si="24"/>
        <v>0</v>
      </c>
      <c r="AR59" s="306">
        <f t="shared" si="24"/>
        <v>0</v>
      </c>
      <c r="AS59" s="384" t="s">
        <v>122</v>
      </c>
      <c r="AT59" s="384"/>
      <c r="AV59" s="164"/>
    </row>
    <row r="60" spans="1:48" ht="18.75" customHeight="1">
      <c r="A60" s="118"/>
      <c r="B60" s="119" t="s">
        <v>48</v>
      </c>
      <c r="C60" s="311">
        <f t="shared" si="1"/>
        <v>0</v>
      </c>
      <c r="D60" s="312">
        <f t="shared" si="2"/>
        <v>0</v>
      </c>
      <c r="E60" s="312">
        <f t="shared" si="2"/>
        <v>0</v>
      </c>
      <c r="F60" s="312">
        <f t="shared" si="3"/>
        <v>0</v>
      </c>
      <c r="G60" s="130">
        <v>0</v>
      </c>
      <c r="H60" s="130">
        <v>0</v>
      </c>
      <c r="I60" s="312">
        <f t="shared" si="5"/>
        <v>0</v>
      </c>
      <c r="J60" s="130">
        <v>0</v>
      </c>
      <c r="K60" s="130">
        <v>0</v>
      </c>
      <c r="L60" s="312">
        <f t="shared" si="6"/>
        <v>0</v>
      </c>
      <c r="M60" s="130">
        <v>0</v>
      </c>
      <c r="N60" s="130">
        <v>0</v>
      </c>
      <c r="O60" s="312">
        <f t="shared" si="7"/>
        <v>0</v>
      </c>
      <c r="P60" s="130">
        <v>0</v>
      </c>
      <c r="Q60" s="130">
        <v>0</v>
      </c>
      <c r="R60" s="312">
        <f t="shared" si="8"/>
        <v>0</v>
      </c>
      <c r="S60" s="130">
        <v>0</v>
      </c>
      <c r="T60" s="130">
        <v>0</v>
      </c>
      <c r="U60" s="312">
        <f t="shared" si="9"/>
        <v>0</v>
      </c>
      <c r="V60" s="130">
        <v>0</v>
      </c>
      <c r="W60" s="130">
        <v>0</v>
      </c>
      <c r="X60" s="312">
        <f t="shared" si="10"/>
        <v>0</v>
      </c>
      <c r="Y60" s="130">
        <v>0</v>
      </c>
      <c r="Z60" s="130">
        <v>0</v>
      </c>
      <c r="AA60" s="312">
        <f t="shared" si="11"/>
        <v>0</v>
      </c>
      <c r="AB60" s="130">
        <v>0</v>
      </c>
      <c r="AC60" s="130">
        <v>0</v>
      </c>
      <c r="AD60" s="312">
        <f t="shared" si="12"/>
        <v>0</v>
      </c>
      <c r="AE60" s="130">
        <v>0</v>
      </c>
      <c r="AF60" s="130">
        <v>0</v>
      </c>
      <c r="AG60" s="312">
        <f t="shared" si="13"/>
        <v>0</v>
      </c>
      <c r="AH60" s="130">
        <v>0</v>
      </c>
      <c r="AI60" s="130">
        <v>0</v>
      </c>
      <c r="AJ60" s="312">
        <f t="shared" si="14"/>
        <v>0</v>
      </c>
      <c r="AK60" s="130">
        <v>0</v>
      </c>
      <c r="AL60" s="130">
        <v>0</v>
      </c>
      <c r="AM60" s="130">
        <f t="shared" si="16"/>
        <v>0</v>
      </c>
      <c r="AN60" s="130">
        <v>0</v>
      </c>
      <c r="AO60" s="130">
        <v>0</v>
      </c>
      <c r="AP60" s="130">
        <f t="shared" si="15"/>
        <v>0</v>
      </c>
      <c r="AQ60" s="130">
        <v>0</v>
      </c>
      <c r="AR60" s="186">
        <v>0</v>
      </c>
      <c r="AS60" s="115" t="s">
        <v>48</v>
      </c>
      <c r="AT60" s="113"/>
    </row>
    <row r="61" spans="1:48" s="164" customFormat="1" ht="21" customHeight="1">
      <c r="A61" s="356" t="s">
        <v>123</v>
      </c>
      <c r="B61" s="361"/>
      <c r="C61" s="304">
        <f t="shared" si="1"/>
        <v>0</v>
      </c>
      <c r="D61" s="305">
        <f t="shared" si="2"/>
        <v>0</v>
      </c>
      <c r="E61" s="305">
        <f t="shared" si="2"/>
        <v>0</v>
      </c>
      <c r="F61" s="305">
        <f t="shared" si="3"/>
        <v>0</v>
      </c>
      <c r="G61" s="305">
        <f t="shared" ref="G61:AR61" si="25">G62</f>
        <v>0</v>
      </c>
      <c r="H61" s="305">
        <f t="shared" si="25"/>
        <v>0</v>
      </c>
      <c r="I61" s="305">
        <f t="shared" si="5"/>
        <v>0</v>
      </c>
      <c r="J61" s="305">
        <f t="shared" si="25"/>
        <v>0</v>
      </c>
      <c r="K61" s="305">
        <f t="shared" si="25"/>
        <v>0</v>
      </c>
      <c r="L61" s="305">
        <f t="shared" si="6"/>
        <v>0</v>
      </c>
      <c r="M61" s="305">
        <f t="shared" si="25"/>
        <v>0</v>
      </c>
      <c r="N61" s="305">
        <f t="shared" si="25"/>
        <v>0</v>
      </c>
      <c r="O61" s="305">
        <f t="shared" si="7"/>
        <v>0</v>
      </c>
      <c r="P61" s="305">
        <f t="shared" si="25"/>
        <v>0</v>
      </c>
      <c r="Q61" s="305">
        <f t="shared" si="25"/>
        <v>0</v>
      </c>
      <c r="R61" s="305">
        <f t="shared" si="8"/>
        <v>0</v>
      </c>
      <c r="S61" s="305">
        <f t="shared" si="25"/>
        <v>0</v>
      </c>
      <c r="T61" s="305">
        <f t="shared" si="25"/>
        <v>0</v>
      </c>
      <c r="U61" s="305">
        <f t="shared" si="9"/>
        <v>0</v>
      </c>
      <c r="V61" s="305">
        <f t="shared" si="25"/>
        <v>0</v>
      </c>
      <c r="W61" s="305">
        <f t="shared" si="25"/>
        <v>0</v>
      </c>
      <c r="X61" s="305">
        <f t="shared" si="10"/>
        <v>0</v>
      </c>
      <c r="Y61" s="305">
        <f t="shared" si="25"/>
        <v>0</v>
      </c>
      <c r="Z61" s="305">
        <f t="shared" si="25"/>
        <v>0</v>
      </c>
      <c r="AA61" s="305">
        <f t="shared" si="11"/>
        <v>0</v>
      </c>
      <c r="AB61" s="305">
        <f t="shared" si="25"/>
        <v>0</v>
      </c>
      <c r="AC61" s="305">
        <f t="shared" si="25"/>
        <v>0</v>
      </c>
      <c r="AD61" s="305">
        <f t="shared" si="12"/>
        <v>0</v>
      </c>
      <c r="AE61" s="305">
        <f t="shared" si="25"/>
        <v>0</v>
      </c>
      <c r="AF61" s="305">
        <f t="shared" si="25"/>
        <v>0</v>
      </c>
      <c r="AG61" s="305">
        <f t="shared" si="13"/>
        <v>0</v>
      </c>
      <c r="AH61" s="305">
        <f t="shared" si="25"/>
        <v>0</v>
      </c>
      <c r="AI61" s="305">
        <f t="shared" si="25"/>
        <v>0</v>
      </c>
      <c r="AJ61" s="305">
        <f t="shared" si="14"/>
        <v>0</v>
      </c>
      <c r="AK61" s="305">
        <f t="shared" si="25"/>
        <v>0</v>
      </c>
      <c r="AL61" s="305">
        <f t="shared" si="25"/>
        <v>0</v>
      </c>
      <c r="AM61" s="313">
        <f t="shared" si="16"/>
        <v>0</v>
      </c>
      <c r="AN61" s="305">
        <f>AN62</f>
        <v>0</v>
      </c>
      <c r="AO61" s="305">
        <f t="shared" si="25"/>
        <v>0</v>
      </c>
      <c r="AP61" s="313">
        <f t="shared" si="15"/>
        <v>0</v>
      </c>
      <c r="AQ61" s="305">
        <f t="shared" si="25"/>
        <v>0</v>
      </c>
      <c r="AR61" s="306">
        <f t="shared" si="25"/>
        <v>0</v>
      </c>
      <c r="AS61" s="384" t="s">
        <v>123</v>
      </c>
      <c r="AT61" s="355"/>
      <c r="AV61" s="7"/>
    </row>
    <row r="62" spans="1:48" s="1" customFormat="1" ht="18.75" customHeight="1">
      <c r="A62" s="118"/>
      <c r="B62" s="119" t="s">
        <v>108</v>
      </c>
      <c r="C62" s="311">
        <f t="shared" si="1"/>
        <v>0</v>
      </c>
      <c r="D62" s="312">
        <f t="shared" si="2"/>
        <v>0</v>
      </c>
      <c r="E62" s="312">
        <f t="shared" si="2"/>
        <v>0</v>
      </c>
      <c r="F62" s="312">
        <f t="shared" si="3"/>
        <v>0</v>
      </c>
      <c r="G62" s="130">
        <v>0</v>
      </c>
      <c r="H62" s="130">
        <v>0</v>
      </c>
      <c r="I62" s="312">
        <f t="shared" si="5"/>
        <v>0</v>
      </c>
      <c r="J62" s="130">
        <v>0</v>
      </c>
      <c r="K62" s="130">
        <v>0</v>
      </c>
      <c r="L62" s="312">
        <f t="shared" si="6"/>
        <v>0</v>
      </c>
      <c r="M62" s="130">
        <v>0</v>
      </c>
      <c r="N62" s="130">
        <v>0</v>
      </c>
      <c r="O62" s="312">
        <f t="shared" si="7"/>
        <v>0</v>
      </c>
      <c r="P62" s="130">
        <v>0</v>
      </c>
      <c r="Q62" s="130">
        <v>0</v>
      </c>
      <c r="R62" s="312">
        <f t="shared" si="8"/>
        <v>0</v>
      </c>
      <c r="S62" s="130">
        <v>0</v>
      </c>
      <c r="T62" s="130">
        <v>0</v>
      </c>
      <c r="U62" s="312">
        <f t="shared" si="9"/>
        <v>0</v>
      </c>
      <c r="V62" s="130">
        <v>0</v>
      </c>
      <c r="W62" s="130">
        <v>0</v>
      </c>
      <c r="X62" s="312">
        <f t="shared" si="10"/>
        <v>0</v>
      </c>
      <c r="Y62" s="130">
        <v>0</v>
      </c>
      <c r="Z62" s="130">
        <v>0</v>
      </c>
      <c r="AA62" s="312">
        <f t="shared" si="11"/>
        <v>0</v>
      </c>
      <c r="AB62" s="130">
        <v>0</v>
      </c>
      <c r="AC62" s="130">
        <v>0</v>
      </c>
      <c r="AD62" s="312">
        <f t="shared" si="12"/>
        <v>0</v>
      </c>
      <c r="AE62" s="130">
        <v>0</v>
      </c>
      <c r="AF62" s="130">
        <v>0</v>
      </c>
      <c r="AG62" s="312">
        <f t="shared" si="13"/>
        <v>0</v>
      </c>
      <c r="AH62" s="130">
        <v>0</v>
      </c>
      <c r="AI62" s="130">
        <v>0</v>
      </c>
      <c r="AJ62" s="312">
        <f t="shared" si="14"/>
        <v>0</v>
      </c>
      <c r="AK62" s="130">
        <v>0</v>
      </c>
      <c r="AL62" s="130">
        <v>0</v>
      </c>
      <c r="AM62" s="130">
        <f t="shared" si="16"/>
        <v>0</v>
      </c>
      <c r="AN62" s="130">
        <v>0</v>
      </c>
      <c r="AO62" s="130">
        <v>0</v>
      </c>
      <c r="AP62" s="130">
        <f t="shared" si="15"/>
        <v>0</v>
      </c>
      <c r="AQ62" s="130">
        <v>0</v>
      </c>
      <c r="AR62" s="186">
        <v>0</v>
      </c>
      <c r="AS62" s="115" t="s">
        <v>108</v>
      </c>
      <c r="AT62" s="113"/>
    </row>
    <row r="63" spans="1:48" s="1" customFormat="1" ht="18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6"/>
      <c r="AS63" s="159"/>
      <c r="AT63" s="2"/>
      <c r="AV63" s="81"/>
    </row>
    <row r="64" spans="1:48" ht="18.75" customHeight="1">
      <c r="B64" s="56"/>
      <c r="C64" s="56"/>
      <c r="D64" s="56"/>
      <c r="E64" s="56"/>
      <c r="F64" s="56"/>
      <c r="G64" s="56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</row>
    <row r="65" spans="2:48" ht="18.75" customHeight="1">
      <c r="B65" s="217"/>
      <c r="C65" s="162"/>
      <c r="D65" s="162"/>
      <c r="E65" s="162"/>
      <c r="F65" s="162"/>
      <c r="G65" s="55"/>
      <c r="H65" s="55"/>
      <c r="I65" s="55"/>
      <c r="J65" s="55"/>
      <c r="K65" s="55"/>
      <c r="L65" s="162"/>
      <c r="M65" s="55"/>
      <c r="N65" s="55"/>
      <c r="O65" s="55"/>
      <c r="P65" s="55"/>
      <c r="Q65" s="55"/>
      <c r="R65" s="55"/>
      <c r="S65" s="55"/>
      <c r="T65" s="55"/>
      <c r="U65" s="162"/>
      <c r="V65" s="55"/>
      <c r="W65" s="55"/>
      <c r="X65" s="162"/>
      <c r="Y65" s="55"/>
      <c r="Z65" s="55"/>
      <c r="AA65" s="162"/>
      <c r="AB65" s="55"/>
      <c r="AC65" s="55"/>
      <c r="AD65" s="162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163"/>
      <c r="AR65" s="163"/>
    </row>
    <row r="66" spans="2:48" ht="18.75" customHeight="1">
      <c r="B66" s="217"/>
      <c r="C66" s="162"/>
      <c r="D66" s="162"/>
      <c r="E66" s="162"/>
      <c r="F66" s="162"/>
      <c r="G66" s="55"/>
      <c r="H66" s="55"/>
      <c r="I66" s="55"/>
      <c r="J66" s="55"/>
      <c r="K66" s="55"/>
      <c r="L66" s="162"/>
      <c r="M66" s="55"/>
      <c r="N66" s="55"/>
      <c r="O66" s="55"/>
      <c r="P66" s="55"/>
      <c r="Q66" s="55"/>
      <c r="R66" s="55"/>
      <c r="S66" s="55"/>
      <c r="T66" s="55"/>
      <c r="U66" s="162"/>
      <c r="V66" s="55"/>
      <c r="W66" s="55"/>
      <c r="X66" s="162"/>
      <c r="Y66" s="55"/>
      <c r="Z66" s="55"/>
      <c r="AA66" s="162"/>
      <c r="AB66" s="55"/>
      <c r="AC66" s="55"/>
      <c r="AD66" s="162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V66" s="81"/>
    </row>
    <row r="67" spans="2:48" ht="18.75" customHeight="1">
      <c r="B67" s="57"/>
      <c r="C67" s="57"/>
      <c r="D67" s="57"/>
      <c r="E67" s="57"/>
    </row>
    <row r="68" spans="2:48" ht="13.5" customHeight="1">
      <c r="B68" s="57"/>
      <c r="C68" s="57"/>
      <c r="D68" s="57"/>
      <c r="E68" s="57"/>
      <c r="AV68" s="164"/>
    </row>
    <row r="69" spans="2:48" ht="13.5" customHeight="1">
      <c r="B69" s="57"/>
      <c r="C69" s="57"/>
      <c r="D69" s="57"/>
      <c r="E69" s="57"/>
      <c r="AV69" s="1"/>
    </row>
    <row r="70" spans="2:48" ht="13.5" customHeight="1">
      <c r="B70" s="57"/>
      <c r="C70" s="57"/>
      <c r="D70" s="57"/>
      <c r="E70" s="57"/>
      <c r="AV70" s="1"/>
    </row>
    <row r="71" spans="2:48" ht="13.5" customHeight="1">
      <c r="B71" s="57"/>
      <c r="C71" s="57"/>
      <c r="D71" s="57"/>
      <c r="E71" s="57"/>
    </row>
    <row r="72" spans="2:48" ht="13.5" customHeight="1">
      <c r="B72" s="57"/>
      <c r="C72" s="57"/>
      <c r="D72" s="57"/>
      <c r="E72" s="57"/>
    </row>
    <row r="73" spans="2:48" ht="13.5" customHeight="1">
      <c r="B73" s="57"/>
      <c r="C73" s="57"/>
      <c r="D73" s="57"/>
      <c r="E73" s="57"/>
    </row>
    <row r="74" spans="2:48" ht="13.5" customHeight="1">
      <c r="B74" s="57"/>
      <c r="C74" s="57"/>
      <c r="D74" s="57"/>
      <c r="E74" s="57"/>
    </row>
    <row r="75" spans="2:48" ht="13.5" customHeight="1">
      <c r="B75" s="57"/>
      <c r="C75" s="57"/>
      <c r="D75" s="57"/>
      <c r="E75" s="57"/>
    </row>
    <row r="76" spans="2:48" ht="13.5" customHeight="1">
      <c r="B76" s="57"/>
      <c r="C76" s="57"/>
      <c r="D76" s="57"/>
      <c r="E76" s="57"/>
    </row>
    <row r="77" spans="2:48" ht="13.5" customHeight="1">
      <c r="B77" s="57"/>
      <c r="C77" s="57"/>
      <c r="D77" s="57"/>
      <c r="E77" s="57"/>
    </row>
    <row r="78" spans="2:48" ht="13.5" customHeight="1">
      <c r="B78" s="57"/>
      <c r="C78" s="57"/>
      <c r="D78" s="57"/>
      <c r="E78" s="57"/>
    </row>
    <row r="79" spans="2:48" ht="13.5" customHeight="1">
      <c r="B79" s="57"/>
      <c r="C79" s="57"/>
      <c r="D79" s="57"/>
      <c r="E79" s="57"/>
    </row>
  </sheetData>
  <mergeCells count="83">
    <mergeCell ref="AP4:AR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G6:AG7"/>
    <mergeCell ref="AL6:AL7"/>
    <mergeCell ref="AH6:AH7"/>
    <mergeCell ref="AI6:AI7"/>
    <mergeCell ref="D6:D7"/>
    <mergeCell ref="C4:AF4"/>
    <mergeCell ref="A1:W1"/>
    <mergeCell ref="A4:B7"/>
    <mergeCell ref="AM4:AO4"/>
    <mergeCell ref="U6:U7"/>
    <mergeCell ref="Q6:Q7"/>
    <mergeCell ref="R6:R7"/>
    <mergeCell ref="S6:S7"/>
    <mergeCell ref="T6:T7"/>
    <mergeCell ref="AM6:AM7"/>
    <mergeCell ref="AB6:AB7"/>
    <mergeCell ref="AC6:AC7"/>
    <mergeCell ref="AD6:AD7"/>
    <mergeCell ref="AE6:AE7"/>
    <mergeCell ref="AF6:AF7"/>
    <mergeCell ref="AS4:AT7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O5"/>
    <mergeCell ref="C6:C7"/>
    <mergeCell ref="P6:P7"/>
    <mergeCell ref="AJ6:AJ7"/>
    <mergeCell ref="AK6:AK7"/>
    <mergeCell ref="V6:V7"/>
    <mergeCell ref="W6:W7"/>
    <mergeCell ref="X6:X7"/>
    <mergeCell ref="Y6:Y7"/>
    <mergeCell ref="Z6:Z7"/>
    <mergeCell ref="AA6:AA7"/>
    <mergeCell ref="AN6:AN7"/>
    <mergeCell ref="AO6:AO7"/>
    <mergeCell ref="AP6:AP7"/>
    <mergeCell ref="AQ6:AQ7"/>
    <mergeCell ref="AR6:AR7"/>
    <mergeCell ref="A45:B45"/>
    <mergeCell ref="AS45:AT45"/>
    <mergeCell ref="A49:B49"/>
    <mergeCell ref="AS49:AT49"/>
    <mergeCell ref="AS12:AT12"/>
    <mergeCell ref="A32:B32"/>
    <mergeCell ref="AS32:AT32"/>
    <mergeCell ref="A35:B35"/>
    <mergeCell ref="AS35:AT35"/>
    <mergeCell ref="A40:B40"/>
    <mergeCell ref="A42:B42"/>
    <mergeCell ref="AS42:AT42"/>
    <mergeCell ref="AS40:AT40"/>
    <mergeCell ref="A12:B12"/>
    <mergeCell ref="A61:B61"/>
    <mergeCell ref="AS61:AT61"/>
    <mergeCell ref="A53:B53"/>
    <mergeCell ref="AS53:AT53"/>
    <mergeCell ref="A56:B56"/>
    <mergeCell ref="AS56:AT56"/>
    <mergeCell ref="A59:B59"/>
    <mergeCell ref="AS59:AT59"/>
  </mergeCells>
  <phoneticPr fontId="26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58" orientation="portrait" r:id="rId1"/>
  <headerFooter alignWithMargins="0"/>
  <colBreaks count="1" manualBreakCount="1">
    <brk id="23" max="6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C6" transitionEvaluation="1" codeName="Sheet7">
    <tabColor theme="3" tint="0.59999389629810485"/>
  </sheetPr>
  <dimension ref="A1:L65"/>
  <sheetViews>
    <sheetView showGridLines="0" zoomScaleNormal="100" zoomScaleSheetLayoutView="100" workbookViewId="0">
      <pane xSplit="2" ySplit="5" topLeftCell="C6" activePane="bottomRight" state="frozen"/>
      <selection activeCell="AE8" sqref="AE8"/>
      <selection pane="topRight" activeCell="AE8" sqref="AE8"/>
      <selection pane="bottomLeft" activeCell="AE8" sqref="AE8"/>
      <selection pane="bottomRight" activeCell="B2" sqref="B2"/>
    </sheetView>
  </sheetViews>
  <sheetFormatPr defaultColWidth="8.75" defaultRowHeight="11.65" customHeight="1"/>
  <cols>
    <col min="1" max="1" width="1.375" style="23" customWidth="1"/>
    <col min="2" max="2" width="10.75" style="23" customWidth="1"/>
    <col min="3" max="11" width="9.25" style="23" customWidth="1"/>
    <col min="12" max="16384" width="8.75" style="23"/>
  </cols>
  <sheetData>
    <row r="1" spans="1:12" ht="17.100000000000001" customHeight="1">
      <c r="A1" s="375" t="s">
        <v>189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2" ht="17.100000000000001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2" ht="17.100000000000001" customHeight="1">
      <c r="A3" s="48" t="s">
        <v>91</v>
      </c>
      <c r="B3" s="17"/>
      <c r="C3" s="76"/>
      <c r="D3" s="76"/>
      <c r="E3" s="76"/>
      <c r="F3" s="18"/>
      <c r="G3" s="18"/>
      <c r="H3" s="18"/>
      <c r="I3" s="18"/>
      <c r="J3" s="18"/>
      <c r="K3" s="19" t="s">
        <v>54</v>
      </c>
      <c r="L3" s="20"/>
    </row>
    <row r="4" spans="1:12" ht="17.100000000000001" customHeight="1">
      <c r="A4" s="450" t="s">
        <v>170</v>
      </c>
      <c r="B4" s="451"/>
      <c r="C4" s="444" t="s">
        <v>62</v>
      </c>
      <c r="D4" s="445"/>
      <c r="E4" s="446"/>
      <c r="F4" s="444" t="s">
        <v>64</v>
      </c>
      <c r="G4" s="446"/>
      <c r="H4" s="444" t="s">
        <v>155</v>
      </c>
      <c r="I4" s="446"/>
      <c r="J4" s="448" t="s">
        <v>93</v>
      </c>
      <c r="K4" s="449"/>
      <c r="L4" s="20"/>
    </row>
    <row r="5" spans="1:12" ht="17.100000000000001" customHeight="1">
      <c r="A5" s="452"/>
      <c r="B5" s="453"/>
      <c r="C5" s="21" t="s">
        <v>0</v>
      </c>
      <c r="D5" s="21" t="s">
        <v>1</v>
      </c>
      <c r="E5" s="21" t="s">
        <v>2</v>
      </c>
      <c r="F5" s="21" t="s">
        <v>1</v>
      </c>
      <c r="G5" s="21" t="s">
        <v>2</v>
      </c>
      <c r="H5" s="21" t="s">
        <v>1</v>
      </c>
      <c r="I5" s="21" t="s">
        <v>2</v>
      </c>
      <c r="J5" s="21" t="s">
        <v>1</v>
      </c>
      <c r="K5" s="21" t="s">
        <v>2</v>
      </c>
    </row>
    <row r="6" spans="1:12" ht="15" customHeight="1">
      <c r="A6" s="20"/>
      <c r="B6" s="22"/>
      <c r="C6" s="323"/>
      <c r="D6" s="77"/>
      <c r="E6" s="77"/>
      <c r="F6" s="77"/>
      <c r="G6" s="77"/>
      <c r="H6" s="77"/>
      <c r="I6" s="77"/>
      <c r="J6" s="77"/>
      <c r="K6" s="77"/>
    </row>
    <row r="7" spans="1:12" ht="16.5" customHeight="1">
      <c r="A7" s="78"/>
      <c r="B7" s="79" t="s">
        <v>197</v>
      </c>
      <c r="C7" s="293">
        <f>SUM(D7:E7)</f>
        <v>362</v>
      </c>
      <c r="D7" s="80">
        <f>SUM(F7,H7,J7)</f>
        <v>199</v>
      </c>
      <c r="E7" s="80">
        <f>SUM(G7,I7,K7)</f>
        <v>163</v>
      </c>
      <c r="F7" s="80">
        <v>49</v>
      </c>
      <c r="G7" s="80">
        <v>101</v>
      </c>
      <c r="H7" s="80">
        <v>0</v>
      </c>
      <c r="I7" s="80">
        <v>11</v>
      </c>
      <c r="J7" s="80">
        <v>150</v>
      </c>
      <c r="K7" s="80">
        <v>51</v>
      </c>
    </row>
    <row r="8" spans="1:12" s="49" customFormat="1" ht="17.100000000000001" customHeight="1">
      <c r="A8" s="324"/>
      <c r="B8" s="325" t="s">
        <v>204</v>
      </c>
      <c r="C8" s="317">
        <f t="shared" ref="C8:K8" si="0">SUM(C14,C34,C37,C42,C44,C47,C51,C55,C58,C61,C63)</f>
        <v>347</v>
      </c>
      <c r="D8" s="296">
        <f t="shared" si="0"/>
        <v>185</v>
      </c>
      <c r="E8" s="296">
        <f t="shared" si="0"/>
        <v>162</v>
      </c>
      <c r="F8" s="296">
        <f t="shared" si="0"/>
        <v>43</v>
      </c>
      <c r="G8" s="296">
        <f t="shared" si="0"/>
        <v>96</v>
      </c>
      <c r="H8" s="296">
        <f t="shared" si="0"/>
        <v>0</v>
      </c>
      <c r="I8" s="296">
        <f t="shared" si="0"/>
        <v>12</v>
      </c>
      <c r="J8" s="296">
        <f t="shared" si="0"/>
        <v>142</v>
      </c>
      <c r="K8" s="296">
        <f t="shared" si="0"/>
        <v>54</v>
      </c>
    </row>
    <row r="9" spans="1:12" s="138" customFormat="1" ht="15" customHeight="1">
      <c r="A9" s="137"/>
      <c r="B9" s="139"/>
      <c r="C9" s="326"/>
      <c r="D9" s="189"/>
      <c r="E9" s="189"/>
      <c r="F9" s="189"/>
      <c r="G9" s="189"/>
      <c r="H9" s="189"/>
      <c r="I9" s="189"/>
      <c r="J9" s="189"/>
      <c r="K9" s="189"/>
    </row>
    <row r="10" spans="1:12" ht="17.100000000000001" customHeight="1">
      <c r="A10" s="20"/>
      <c r="B10" s="47" t="s">
        <v>17</v>
      </c>
      <c r="C10" s="327">
        <f>D10+E10</f>
        <v>0</v>
      </c>
      <c r="D10" s="302">
        <f>SUM(F10,H10,J10)</f>
        <v>0</v>
      </c>
      <c r="E10" s="302">
        <f>SUM(G10,I10,K10)</f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</row>
    <row r="11" spans="1:12" ht="16.5" customHeight="1">
      <c r="A11" s="20"/>
      <c r="B11" s="47" t="s">
        <v>18</v>
      </c>
      <c r="C11" s="327">
        <f t="shared" ref="C11:C64" si="1">D11+E11</f>
        <v>29</v>
      </c>
      <c r="D11" s="302">
        <f t="shared" ref="D11:D64" si="2">SUM(F11,H11,J11)</f>
        <v>7</v>
      </c>
      <c r="E11" s="302">
        <f>SUM(G11,I11,K11)</f>
        <v>22</v>
      </c>
      <c r="F11" s="80">
        <v>2</v>
      </c>
      <c r="G11" s="80">
        <v>2</v>
      </c>
      <c r="H11" s="80">
        <v>0</v>
      </c>
      <c r="I11" s="80">
        <v>8</v>
      </c>
      <c r="J11" s="80">
        <v>5</v>
      </c>
      <c r="K11" s="80">
        <v>12</v>
      </c>
    </row>
    <row r="12" spans="1:12" ht="17.100000000000001" customHeight="1">
      <c r="A12" s="20"/>
      <c r="B12" s="47" t="s">
        <v>19</v>
      </c>
      <c r="C12" s="327">
        <f t="shared" si="1"/>
        <v>318</v>
      </c>
      <c r="D12" s="302">
        <f t="shared" si="2"/>
        <v>178</v>
      </c>
      <c r="E12" s="302">
        <f t="shared" ref="E12:E64" si="3">SUM(G12,I12,K12)</f>
        <v>140</v>
      </c>
      <c r="F12" s="80">
        <v>41</v>
      </c>
      <c r="G12" s="80">
        <v>94</v>
      </c>
      <c r="H12" s="80">
        <v>0</v>
      </c>
      <c r="I12" s="80">
        <v>4</v>
      </c>
      <c r="J12" s="80">
        <v>137</v>
      </c>
      <c r="K12" s="80">
        <v>42</v>
      </c>
    </row>
    <row r="13" spans="1:12" s="192" customFormat="1" ht="15" customHeight="1">
      <c r="A13" s="190"/>
      <c r="B13" s="191"/>
      <c r="C13" s="188"/>
      <c r="D13" s="188"/>
      <c r="E13" s="188"/>
      <c r="F13" s="188"/>
      <c r="G13" s="188"/>
      <c r="H13" s="188"/>
      <c r="I13" s="188"/>
      <c r="J13" s="188"/>
      <c r="K13" s="188"/>
    </row>
    <row r="14" spans="1:12" s="127" customFormat="1" ht="21" customHeight="1">
      <c r="A14" s="439" t="s">
        <v>147</v>
      </c>
      <c r="B14" s="447"/>
      <c r="C14" s="304">
        <f t="shared" si="1"/>
        <v>319</v>
      </c>
      <c r="D14" s="305">
        <f t="shared" si="2"/>
        <v>167</v>
      </c>
      <c r="E14" s="305">
        <f t="shared" si="3"/>
        <v>152</v>
      </c>
      <c r="F14" s="305">
        <f t="shared" ref="F14:K14" si="4">SUM(F16:F33)</f>
        <v>39</v>
      </c>
      <c r="G14" s="305">
        <f t="shared" si="4"/>
        <v>91</v>
      </c>
      <c r="H14" s="305">
        <f t="shared" si="4"/>
        <v>0</v>
      </c>
      <c r="I14" s="305">
        <f t="shared" si="4"/>
        <v>11</v>
      </c>
      <c r="J14" s="305">
        <f t="shared" si="4"/>
        <v>128</v>
      </c>
      <c r="K14" s="305">
        <f t="shared" si="4"/>
        <v>50</v>
      </c>
    </row>
    <row r="15" spans="1:12" s="127" customFormat="1" ht="21" customHeight="1">
      <c r="A15" s="328"/>
      <c r="B15" s="329" t="s">
        <v>148</v>
      </c>
      <c r="C15" s="304">
        <f t="shared" si="1"/>
        <v>191</v>
      </c>
      <c r="D15" s="305">
        <f t="shared" si="2"/>
        <v>105</v>
      </c>
      <c r="E15" s="305">
        <f t="shared" si="3"/>
        <v>86</v>
      </c>
      <c r="F15" s="305">
        <f t="shared" ref="F15:K15" si="5">SUM(F16:F20)</f>
        <v>22</v>
      </c>
      <c r="G15" s="305">
        <f t="shared" si="5"/>
        <v>62</v>
      </c>
      <c r="H15" s="305">
        <f t="shared" si="5"/>
        <v>0</v>
      </c>
      <c r="I15" s="305">
        <f t="shared" si="5"/>
        <v>4</v>
      </c>
      <c r="J15" s="305">
        <f t="shared" si="5"/>
        <v>83</v>
      </c>
      <c r="K15" s="305">
        <f t="shared" si="5"/>
        <v>20</v>
      </c>
    </row>
    <row r="16" spans="1:12" s="131" customFormat="1" ht="17.100000000000001" customHeight="1">
      <c r="A16" s="128"/>
      <c r="B16" s="129" t="s">
        <v>27</v>
      </c>
      <c r="C16" s="311">
        <f t="shared" si="1"/>
        <v>33</v>
      </c>
      <c r="D16" s="312">
        <f t="shared" si="2"/>
        <v>15</v>
      </c>
      <c r="E16" s="312">
        <f t="shared" si="3"/>
        <v>18</v>
      </c>
      <c r="F16" s="130">
        <v>4</v>
      </c>
      <c r="G16" s="130">
        <v>14</v>
      </c>
      <c r="H16" s="130">
        <v>0</v>
      </c>
      <c r="I16" s="130">
        <v>0</v>
      </c>
      <c r="J16" s="130">
        <v>11</v>
      </c>
      <c r="K16" s="130">
        <v>4</v>
      </c>
    </row>
    <row r="17" spans="1:11" s="131" customFormat="1" ht="16.5" customHeight="1">
      <c r="A17" s="128"/>
      <c r="B17" s="129" t="s">
        <v>28</v>
      </c>
      <c r="C17" s="311">
        <f t="shared" si="1"/>
        <v>30</v>
      </c>
      <c r="D17" s="312">
        <f t="shared" si="2"/>
        <v>19</v>
      </c>
      <c r="E17" s="312">
        <f t="shared" si="3"/>
        <v>11</v>
      </c>
      <c r="F17" s="130">
        <v>8</v>
      </c>
      <c r="G17" s="130">
        <v>10</v>
      </c>
      <c r="H17" s="130">
        <v>0</v>
      </c>
      <c r="I17" s="130">
        <v>0</v>
      </c>
      <c r="J17" s="130">
        <v>11</v>
      </c>
      <c r="K17" s="130">
        <v>1</v>
      </c>
    </row>
    <row r="18" spans="1:11" s="131" customFormat="1" ht="17.100000000000001" customHeight="1">
      <c r="A18" s="128"/>
      <c r="B18" s="129" t="s">
        <v>29</v>
      </c>
      <c r="C18" s="311">
        <f t="shared" si="1"/>
        <v>20</v>
      </c>
      <c r="D18" s="312">
        <f t="shared" si="2"/>
        <v>8</v>
      </c>
      <c r="E18" s="312">
        <f t="shared" si="3"/>
        <v>12</v>
      </c>
      <c r="F18" s="130">
        <v>2</v>
      </c>
      <c r="G18" s="130">
        <v>12</v>
      </c>
      <c r="H18" s="130">
        <v>0</v>
      </c>
      <c r="I18" s="130">
        <v>0</v>
      </c>
      <c r="J18" s="130">
        <v>6</v>
      </c>
      <c r="K18" s="130">
        <v>0</v>
      </c>
    </row>
    <row r="19" spans="1:11" s="131" customFormat="1" ht="17.100000000000001" customHeight="1">
      <c r="A19" s="128"/>
      <c r="B19" s="129" t="s">
        <v>30</v>
      </c>
      <c r="C19" s="311">
        <f t="shared" si="1"/>
        <v>34</v>
      </c>
      <c r="D19" s="312">
        <f t="shared" si="2"/>
        <v>19</v>
      </c>
      <c r="E19" s="312">
        <f t="shared" si="3"/>
        <v>15</v>
      </c>
      <c r="F19" s="130">
        <v>4</v>
      </c>
      <c r="G19" s="130">
        <v>10</v>
      </c>
      <c r="H19" s="130">
        <v>0</v>
      </c>
      <c r="I19" s="130">
        <v>4</v>
      </c>
      <c r="J19" s="130">
        <v>15</v>
      </c>
      <c r="K19" s="130">
        <v>1</v>
      </c>
    </row>
    <row r="20" spans="1:11" s="131" customFormat="1" ht="17.100000000000001" customHeight="1">
      <c r="A20" s="128"/>
      <c r="B20" s="129" t="s">
        <v>31</v>
      </c>
      <c r="C20" s="311">
        <f t="shared" si="1"/>
        <v>74</v>
      </c>
      <c r="D20" s="312">
        <f t="shared" si="2"/>
        <v>44</v>
      </c>
      <c r="E20" s="312">
        <f t="shared" si="3"/>
        <v>30</v>
      </c>
      <c r="F20" s="130">
        <v>4</v>
      </c>
      <c r="G20" s="130">
        <v>16</v>
      </c>
      <c r="H20" s="130">
        <v>0</v>
      </c>
      <c r="I20" s="130">
        <v>0</v>
      </c>
      <c r="J20" s="130">
        <v>40</v>
      </c>
      <c r="K20" s="130">
        <v>14</v>
      </c>
    </row>
    <row r="21" spans="1:11" s="131" customFormat="1" ht="17.100000000000001" customHeight="1">
      <c r="A21" s="128"/>
      <c r="B21" s="132" t="s">
        <v>32</v>
      </c>
      <c r="C21" s="311">
        <f t="shared" si="1"/>
        <v>15</v>
      </c>
      <c r="D21" s="312">
        <f t="shared" si="2"/>
        <v>9</v>
      </c>
      <c r="E21" s="312">
        <f t="shared" si="3"/>
        <v>6</v>
      </c>
      <c r="F21" s="130">
        <v>4</v>
      </c>
      <c r="G21" s="130">
        <v>5</v>
      </c>
      <c r="H21" s="130">
        <v>0</v>
      </c>
      <c r="I21" s="130">
        <v>0</v>
      </c>
      <c r="J21" s="130">
        <v>5</v>
      </c>
      <c r="K21" s="130">
        <v>1</v>
      </c>
    </row>
    <row r="22" spans="1:11" s="131" customFormat="1" ht="16.5" customHeight="1">
      <c r="A22" s="128"/>
      <c r="B22" s="132" t="s">
        <v>98</v>
      </c>
      <c r="C22" s="311">
        <f t="shared" si="1"/>
        <v>19</v>
      </c>
      <c r="D22" s="312">
        <f t="shared" si="2"/>
        <v>6</v>
      </c>
      <c r="E22" s="312">
        <f t="shared" si="3"/>
        <v>13</v>
      </c>
      <c r="F22" s="130">
        <v>2</v>
      </c>
      <c r="G22" s="130">
        <v>4</v>
      </c>
      <c r="H22" s="130">
        <v>0</v>
      </c>
      <c r="I22" s="130">
        <v>0</v>
      </c>
      <c r="J22" s="130">
        <v>4</v>
      </c>
      <c r="K22" s="130">
        <v>9</v>
      </c>
    </row>
    <row r="23" spans="1:11" s="131" customFormat="1" ht="17.100000000000001" customHeight="1">
      <c r="A23" s="128"/>
      <c r="B23" s="132" t="s">
        <v>6</v>
      </c>
      <c r="C23" s="311">
        <f t="shared" si="1"/>
        <v>13</v>
      </c>
      <c r="D23" s="312">
        <f t="shared" si="2"/>
        <v>4</v>
      </c>
      <c r="E23" s="312">
        <f t="shared" si="3"/>
        <v>9</v>
      </c>
      <c r="F23" s="130">
        <v>1</v>
      </c>
      <c r="G23" s="130">
        <v>2</v>
      </c>
      <c r="H23" s="130">
        <v>0</v>
      </c>
      <c r="I23" s="130">
        <v>0</v>
      </c>
      <c r="J23" s="130">
        <v>3</v>
      </c>
      <c r="K23" s="130">
        <v>7</v>
      </c>
    </row>
    <row r="24" spans="1:11" s="131" customFormat="1" ht="17.100000000000001" customHeight="1">
      <c r="A24" s="128"/>
      <c r="B24" s="132" t="s">
        <v>33</v>
      </c>
      <c r="C24" s="311">
        <f t="shared" si="1"/>
        <v>4</v>
      </c>
      <c r="D24" s="312">
        <f t="shared" si="2"/>
        <v>1</v>
      </c>
      <c r="E24" s="312">
        <f t="shared" si="3"/>
        <v>3</v>
      </c>
      <c r="F24" s="130">
        <v>0</v>
      </c>
      <c r="G24" s="130">
        <v>1</v>
      </c>
      <c r="H24" s="130">
        <v>0</v>
      </c>
      <c r="I24" s="130">
        <v>0</v>
      </c>
      <c r="J24" s="130">
        <v>1</v>
      </c>
      <c r="K24" s="130">
        <v>2</v>
      </c>
    </row>
    <row r="25" spans="1:11" s="131" customFormat="1" ht="17.100000000000001" customHeight="1">
      <c r="A25" s="128"/>
      <c r="B25" s="132" t="s">
        <v>34</v>
      </c>
      <c r="C25" s="311">
        <f t="shared" si="1"/>
        <v>3</v>
      </c>
      <c r="D25" s="312">
        <f t="shared" si="2"/>
        <v>3</v>
      </c>
      <c r="E25" s="312">
        <f t="shared" si="3"/>
        <v>0</v>
      </c>
      <c r="F25" s="130">
        <v>2</v>
      </c>
      <c r="G25" s="130">
        <v>0</v>
      </c>
      <c r="H25" s="130">
        <v>0</v>
      </c>
      <c r="I25" s="130">
        <v>0</v>
      </c>
      <c r="J25" s="130">
        <v>1</v>
      </c>
      <c r="K25" s="130">
        <v>0</v>
      </c>
    </row>
    <row r="26" spans="1:11" s="131" customFormat="1" ht="17.100000000000001" customHeight="1">
      <c r="A26" s="128"/>
      <c r="B26" s="132" t="s">
        <v>35</v>
      </c>
      <c r="C26" s="311">
        <f t="shared" si="1"/>
        <v>5</v>
      </c>
      <c r="D26" s="312">
        <f t="shared" si="2"/>
        <v>3</v>
      </c>
      <c r="E26" s="312">
        <f t="shared" si="3"/>
        <v>2</v>
      </c>
      <c r="F26" s="130">
        <v>0</v>
      </c>
      <c r="G26" s="130">
        <v>2</v>
      </c>
      <c r="H26" s="130">
        <v>0</v>
      </c>
      <c r="I26" s="130">
        <v>0</v>
      </c>
      <c r="J26" s="130">
        <v>3</v>
      </c>
      <c r="K26" s="130">
        <v>0</v>
      </c>
    </row>
    <row r="27" spans="1:11" s="131" customFormat="1" ht="17.100000000000001" customHeight="1">
      <c r="A27" s="128"/>
      <c r="B27" s="132" t="s">
        <v>7</v>
      </c>
      <c r="C27" s="311">
        <f t="shared" si="1"/>
        <v>13</v>
      </c>
      <c r="D27" s="312">
        <f t="shared" si="2"/>
        <v>4</v>
      </c>
      <c r="E27" s="312">
        <f t="shared" si="3"/>
        <v>9</v>
      </c>
      <c r="F27" s="130">
        <v>2</v>
      </c>
      <c r="G27" s="130">
        <v>6</v>
      </c>
      <c r="H27" s="130">
        <v>0</v>
      </c>
      <c r="I27" s="130">
        <v>0</v>
      </c>
      <c r="J27" s="130">
        <v>2</v>
      </c>
      <c r="K27" s="130">
        <v>3</v>
      </c>
    </row>
    <row r="28" spans="1:11" s="131" customFormat="1" ht="17.100000000000001" customHeight="1">
      <c r="A28" s="128"/>
      <c r="B28" s="132" t="s">
        <v>36</v>
      </c>
      <c r="C28" s="311">
        <f t="shared" si="1"/>
        <v>8</v>
      </c>
      <c r="D28" s="312">
        <f t="shared" si="2"/>
        <v>5</v>
      </c>
      <c r="E28" s="312">
        <f t="shared" si="3"/>
        <v>3</v>
      </c>
      <c r="F28" s="130">
        <v>1</v>
      </c>
      <c r="G28" s="130">
        <v>3</v>
      </c>
      <c r="H28" s="130">
        <v>0</v>
      </c>
      <c r="I28" s="130">
        <v>0</v>
      </c>
      <c r="J28" s="130">
        <v>4</v>
      </c>
      <c r="K28" s="130">
        <v>0</v>
      </c>
    </row>
    <row r="29" spans="1:11" s="131" customFormat="1" ht="17.100000000000001" customHeight="1">
      <c r="A29" s="128"/>
      <c r="B29" s="133" t="s">
        <v>59</v>
      </c>
      <c r="C29" s="311">
        <f t="shared" si="1"/>
        <v>3</v>
      </c>
      <c r="D29" s="312">
        <f t="shared" si="2"/>
        <v>1</v>
      </c>
      <c r="E29" s="312">
        <f t="shared" si="3"/>
        <v>2</v>
      </c>
      <c r="F29" s="130">
        <v>1</v>
      </c>
      <c r="G29" s="130">
        <v>1</v>
      </c>
      <c r="H29" s="130">
        <v>0</v>
      </c>
      <c r="I29" s="130">
        <v>0</v>
      </c>
      <c r="J29" s="130">
        <v>0</v>
      </c>
      <c r="K29" s="130">
        <v>1</v>
      </c>
    </row>
    <row r="30" spans="1:11" s="131" customFormat="1" ht="17.100000000000001" customHeight="1">
      <c r="A30" s="128"/>
      <c r="B30" s="133" t="s">
        <v>60</v>
      </c>
      <c r="C30" s="311">
        <f t="shared" si="1"/>
        <v>4</v>
      </c>
      <c r="D30" s="312">
        <f t="shared" si="2"/>
        <v>0</v>
      </c>
      <c r="E30" s="312">
        <f t="shared" si="3"/>
        <v>4</v>
      </c>
      <c r="F30" s="130">
        <v>0</v>
      </c>
      <c r="G30" s="130">
        <v>0</v>
      </c>
      <c r="H30" s="130">
        <v>0</v>
      </c>
      <c r="I30" s="130">
        <v>4</v>
      </c>
      <c r="J30" s="130">
        <v>0</v>
      </c>
      <c r="K30" s="130">
        <v>0</v>
      </c>
    </row>
    <row r="31" spans="1:11" s="131" customFormat="1" ht="17.100000000000001" customHeight="1">
      <c r="A31" s="128"/>
      <c r="B31" s="133" t="s">
        <v>67</v>
      </c>
      <c r="C31" s="311">
        <f t="shared" si="1"/>
        <v>3</v>
      </c>
      <c r="D31" s="312">
        <f t="shared" si="2"/>
        <v>3</v>
      </c>
      <c r="E31" s="312">
        <f t="shared" si="3"/>
        <v>0</v>
      </c>
      <c r="F31" s="130">
        <v>1</v>
      </c>
      <c r="G31" s="130">
        <v>0</v>
      </c>
      <c r="H31" s="130">
        <v>0</v>
      </c>
      <c r="I31" s="130">
        <v>0</v>
      </c>
      <c r="J31" s="130">
        <v>2</v>
      </c>
      <c r="K31" s="130">
        <v>0</v>
      </c>
    </row>
    <row r="32" spans="1:11" s="131" customFormat="1" ht="17.100000000000001" customHeight="1">
      <c r="A32" s="128"/>
      <c r="B32" s="133" t="s">
        <v>109</v>
      </c>
      <c r="C32" s="311">
        <f t="shared" si="1"/>
        <v>27</v>
      </c>
      <c r="D32" s="312">
        <f t="shared" si="2"/>
        <v>14</v>
      </c>
      <c r="E32" s="312">
        <f t="shared" si="3"/>
        <v>13</v>
      </c>
      <c r="F32" s="130">
        <v>3</v>
      </c>
      <c r="G32" s="130">
        <v>4</v>
      </c>
      <c r="H32" s="130">
        <v>0</v>
      </c>
      <c r="I32" s="130">
        <v>3</v>
      </c>
      <c r="J32" s="130">
        <v>11</v>
      </c>
      <c r="K32" s="130">
        <v>6</v>
      </c>
    </row>
    <row r="33" spans="1:11" s="131" customFormat="1" ht="17.100000000000001" customHeight="1">
      <c r="A33" s="128"/>
      <c r="B33" s="132" t="s">
        <v>153</v>
      </c>
      <c r="C33" s="311">
        <f>D33+E33</f>
        <v>11</v>
      </c>
      <c r="D33" s="312">
        <f>SUM(F33,H33,J33)</f>
        <v>9</v>
      </c>
      <c r="E33" s="312">
        <f>SUM(G33,I33,K33)</f>
        <v>2</v>
      </c>
      <c r="F33" s="130">
        <v>0</v>
      </c>
      <c r="G33" s="130">
        <v>1</v>
      </c>
      <c r="H33" s="130">
        <v>0</v>
      </c>
      <c r="I33" s="130">
        <v>0</v>
      </c>
      <c r="J33" s="130">
        <v>9</v>
      </c>
      <c r="K33" s="130">
        <v>1</v>
      </c>
    </row>
    <row r="34" spans="1:11" s="131" customFormat="1" ht="21" customHeight="1">
      <c r="A34" s="442" t="s">
        <v>149</v>
      </c>
      <c r="B34" s="443"/>
      <c r="C34" s="304">
        <f t="shared" si="1"/>
        <v>0</v>
      </c>
      <c r="D34" s="305">
        <f t="shared" si="2"/>
        <v>0</v>
      </c>
      <c r="E34" s="305">
        <f t="shared" si="3"/>
        <v>0</v>
      </c>
      <c r="F34" s="305">
        <f t="shared" ref="F34:K34" si="6">SUM(F35:F36)</f>
        <v>0</v>
      </c>
      <c r="G34" s="305">
        <f t="shared" si="6"/>
        <v>0</v>
      </c>
      <c r="H34" s="305">
        <f t="shared" si="6"/>
        <v>0</v>
      </c>
      <c r="I34" s="305">
        <f t="shared" si="6"/>
        <v>0</v>
      </c>
      <c r="J34" s="305">
        <f t="shared" si="6"/>
        <v>0</v>
      </c>
      <c r="K34" s="305">
        <f t="shared" si="6"/>
        <v>0</v>
      </c>
    </row>
    <row r="35" spans="1:11" s="127" customFormat="1" ht="17.100000000000001" customHeight="1">
      <c r="A35" s="128"/>
      <c r="B35" s="132" t="s">
        <v>37</v>
      </c>
      <c r="C35" s="311">
        <f t="shared" si="1"/>
        <v>0</v>
      </c>
      <c r="D35" s="312">
        <f t="shared" si="2"/>
        <v>0</v>
      </c>
      <c r="E35" s="312">
        <f t="shared" si="3"/>
        <v>0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0</v>
      </c>
    </row>
    <row r="36" spans="1:11" s="131" customFormat="1" ht="16.5" customHeight="1">
      <c r="A36" s="128"/>
      <c r="B36" s="132" t="s">
        <v>8</v>
      </c>
      <c r="C36" s="311">
        <f t="shared" si="1"/>
        <v>0</v>
      </c>
      <c r="D36" s="312">
        <f t="shared" si="2"/>
        <v>0</v>
      </c>
      <c r="E36" s="312">
        <f t="shared" si="3"/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</row>
    <row r="37" spans="1:11" s="131" customFormat="1" ht="21" customHeight="1">
      <c r="A37" s="439" t="s">
        <v>138</v>
      </c>
      <c r="B37" s="441"/>
      <c r="C37" s="304">
        <f t="shared" si="1"/>
        <v>12</v>
      </c>
      <c r="D37" s="305">
        <f t="shared" si="2"/>
        <v>6</v>
      </c>
      <c r="E37" s="305">
        <f t="shared" si="3"/>
        <v>6</v>
      </c>
      <c r="F37" s="305">
        <f t="shared" ref="F37:K37" si="7">SUM(F38:F41)</f>
        <v>3</v>
      </c>
      <c r="G37" s="305">
        <f t="shared" si="7"/>
        <v>2</v>
      </c>
      <c r="H37" s="305">
        <f t="shared" si="7"/>
        <v>0</v>
      </c>
      <c r="I37" s="305">
        <f t="shared" si="7"/>
        <v>0</v>
      </c>
      <c r="J37" s="305">
        <f t="shared" si="7"/>
        <v>3</v>
      </c>
      <c r="K37" s="305">
        <f t="shared" si="7"/>
        <v>4</v>
      </c>
    </row>
    <row r="38" spans="1:11" s="127" customFormat="1" ht="17.100000000000001" customHeight="1">
      <c r="A38" s="128"/>
      <c r="B38" s="132" t="s">
        <v>72</v>
      </c>
      <c r="C38" s="311">
        <f t="shared" si="1"/>
        <v>1</v>
      </c>
      <c r="D38" s="312">
        <f t="shared" si="2"/>
        <v>1</v>
      </c>
      <c r="E38" s="312">
        <f t="shared" si="3"/>
        <v>0</v>
      </c>
      <c r="F38" s="130">
        <v>1</v>
      </c>
      <c r="G38" s="130">
        <v>0</v>
      </c>
      <c r="H38" s="130">
        <v>0</v>
      </c>
      <c r="I38" s="130">
        <v>0</v>
      </c>
      <c r="J38" s="130">
        <v>0</v>
      </c>
      <c r="K38" s="130">
        <v>0</v>
      </c>
    </row>
    <row r="39" spans="1:11" s="131" customFormat="1" ht="17.100000000000001" customHeight="1">
      <c r="A39" s="128"/>
      <c r="B39" s="132" t="s">
        <v>70</v>
      </c>
      <c r="C39" s="311">
        <f t="shared" si="1"/>
        <v>1</v>
      </c>
      <c r="D39" s="312">
        <f t="shared" si="2"/>
        <v>0</v>
      </c>
      <c r="E39" s="312">
        <f t="shared" si="3"/>
        <v>1</v>
      </c>
      <c r="F39" s="130"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1</v>
      </c>
    </row>
    <row r="40" spans="1:11" s="131" customFormat="1" ht="17.100000000000001" customHeight="1">
      <c r="A40" s="128"/>
      <c r="B40" s="132" t="s">
        <v>61</v>
      </c>
      <c r="C40" s="311">
        <f t="shared" si="1"/>
        <v>10</v>
      </c>
      <c r="D40" s="312">
        <f t="shared" si="2"/>
        <v>5</v>
      </c>
      <c r="E40" s="312">
        <f t="shared" si="3"/>
        <v>5</v>
      </c>
      <c r="F40" s="130">
        <v>2</v>
      </c>
      <c r="G40" s="130">
        <v>2</v>
      </c>
      <c r="H40" s="130">
        <v>0</v>
      </c>
      <c r="I40" s="130">
        <v>0</v>
      </c>
      <c r="J40" s="130">
        <v>3</v>
      </c>
      <c r="K40" s="130">
        <v>3</v>
      </c>
    </row>
    <row r="41" spans="1:11" s="131" customFormat="1" ht="17.100000000000001" customHeight="1">
      <c r="A41" s="128"/>
      <c r="B41" s="132" t="s">
        <v>71</v>
      </c>
      <c r="C41" s="311">
        <f t="shared" si="1"/>
        <v>0</v>
      </c>
      <c r="D41" s="312">
        <f t="shared" si="2"/>
        <v>0</v>
      </c>
      <c r="E41" s="312">
        <f t="shared" si="3"/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</row>
    <row r="42" spans="1:11" s="131" customFormat="1" ht="21" customHeight="1">
      <c r="A42" s="439" t="s">
        <v>139</v>
      </c>
      <c r="B42" s="441"/>
      <c r="C42" s="304">
        <f t="shared" si="1"/>
        <v>0</v>
      </c>
      <c r="D42" s="305">
        <f t="shared" si="2"/>
        <v>0</v>
      </c>
      <c r="E42" s="305">
        <f t="shared" si="3"/>
        <v>0</v>
      </c>
      <c r="F42" s="305">
        <f t="shared" ref="F42:K42" si="8">F43</f>
        <v>0</v>
      </c>
      <c r="G42" s="305">
        <f t="shared" si="8"/>
        <v>0</v>
      </c>
      <c r="H42" s="305">
        <f t="shared" si="8"/>
        <v>0</v>
      </c>
      <c r="I42" s="305">
        <f t="shared" si="8"/>
        <v>0</v>
      </c>
      <c r="J42" s="305">
        <f t="shared" si="8"/>
        <v>0</v>
      </c>
      <c r="K42" s="305">
        <f t="shared" si="8"/>
        <v>0</v>
      </c>
    </row>
    <row r="43" spans="1:11" s="127" customFormat="1" ht="17.100000000000001" customHeight="1">
      <c r="A43" s="128"/>
      <c r="B43" s="132" t="s">
        <v>38</v>
      </c>
      <c r="C43" s="311">
        <f t="shared" si="1"/>
        <v>0</v>
      </c>
      <c r="D43" s="312">
        <f t="shared" si="2"/>
        <v>0</v>
      </c>
      <c r="E43" s="312">
        <f t="shared" si="3"/>
        <v>0</v>
      </c>
      <c r="F43" s="130">
        <v>0</v>
      </c>
      <c r="G43" s="130">
        <v>0</v>
      </c>
      <c r="H43" s="130">
        <v>0</v>
      </c>
      <c r="I43" s="130">
        <v>0</v>
      </c>
      <c r="J43" s="130">
        <v>0</v>
      </c>
      <c r="K43" s="130">
        <v>0</v>
      </c>
    </row>
    <row r="44" spans="1:11" s="131" customFormat="1" ht="21" customHeight="1">
      <c r="A44" s="439" t="s">
        <v>140</v>
      </c>
      <c r="B44" s="441"/>
      <c r="C44" s="304">
        <f t="shared" si="1"/>
        <v>7</v>
      </c>
      <c r="D44" s="305">
        <f t="shared" si="2"/>
        <v>5</v>
      </c>
      <c r="E44" s="305">
        <f t="shared" si="3"/>
        <v>2</v>
      </c>
      <c r="F44" s="305">
        <f t="shared" ref="F44:K44" si="9">SUM(F45:F46)</f>
        <v>0</v>
      </c>
      <c r="G44" s="305">
        <f t="shared" si="9"/>
        <v>2</v>
      </c>
      <c r="H44" s="305">
        <f t="shared" si="9"/>
        <v>0</v>
      </c>
      <c r="I44" s="305">
        <f t="shared" si="9"/>
        <v>0</v>
      </c>
      <c r="J44" s="305">
        <f t="shared" si="9"/>
        <v>5</v>
      </c>
      <c r="K44" s="305">
        <f t="shared" si="9"/>
        <v>0</v>
      </c>
    </row>
    <row r="45" spans="1:11" s="127" customFormat="1" ht="17.100000000000001" customHeight="1">
      <c r="A45" s="128"/>
      <c r="B45" s="132" t="s">
        <v>39</v>
      </c>
      <c r="C45" s="311">
        <f t="shared" si="1"/>
        <v>2</v>
      </c>
      <c r="D45" s="312">
        <f t="shared" si="2"/>
        <v>1</v>
      </c>
      <c r="E45" s="312">
        <f t="shared" si="3"/>
        <v>1</v>
      </c>
      <c r="F45" s="130">
        <v>0</v>
      </c>
      <c r="G45" s="130">
        <v>1</v>
      </c>
      <c r="H45" s="130">
        <v>0</v>
      </c>
      <c r="I45" s="130">
        <v>0</v>
      </c>
      <c r="J45" s="130">
        <v>1</v>
      </c>
      <c r="K45" s="130">
        <v>0</v>
      </c>
    </row>
    <row r="46" spans="1:11" s="131" customFormat="1" ht="17.100000000000001" customHeight="1">
      <c r="A46" s="128"/>
      <c r="B46" s="132" t="s">
        <v>40</v>
      </c>
      <c r="C46" s="311">
        <f t="shared" si="1"/>
        <v>5</v>
      </c>
      <c r="D46" s="312">
        <f t="shared" si="2"/>
        <v>4</v>
      </c>
      <c r="E46" s="312">
        <f t="shared" si="3"/>
        <v>1</v>
      </c>
      <c r="F46" s="130">
        <v>0</v>
      </c>
      <c r="G46" s="130">
        <v>1</v>
      </c>
      <c r="H46" s="130">
        <v>0</v>
      </c>
      <c r="I46" s="130">
        <v>0</v>
      </c>
      <c r="J46" s="130">
        <v>4</v>
      </c>
      <c r="K46" s="130">
        <v>0</v>
      </c>
    </row>
    <row r="47" spans="1:11" s="131" customFormat="1" ht="21" customHeight="1">
      <c r="A47" s="439" t="s">
        <v>141</v>
      </c>
      <c r="B47" s="441"/>
      <c r="C47" s="304">
        <f t="shared" si="1"/>
        <v>5</v>
      </c>
      <c r="D47" s="305">
        <f t="shared" si="2"/>
        <v>4</v>
      </c>
      <c r="E47" s="305">
        <f t="shared" si="3"/>
        <v>1</v>
      </c>
      <c r="F47" s="305">
        <f t="shared" ref="F47:K47" si="10">SUM(F48:F50)</f>
        <v>1</v>
      </c>
      <c r="G47" s="305">
        <f t="shared" si="10"/>
        <v>1</v>
      </c>
      <c r="H47" s="305">
        <f t="shared" si="10"/>
        <v>0</v>
      </c>
      <c r="I47" s="305">
        <f t="shared" si="10"/>
        <v>0</v>
      </c>
      <c r="J47" s="305">
        <f t="shared" si="10"/>
        <v>3</v>
      </c>
      <c r="K47" s="305">
        <f t="shared" si="10"/>
        <v>0</v>
      </c>
    </row>
    <row r="48" spans="1:11" s="127" customFormat="1" ht="17.100000000000001" customHeight="1">
      <c r="A48" s="128"/>
      <c r="B48" s="132" t="s">
        <v>41</v>
      </c>
      <c r="C48" s="311">
        <f t="shared" si="1"/>
        <v>0</v>
      </c>
      <c r="D48" s="312">
        <f t="shared" si="2"/>
        <v>0</v>
      </c>
      <c r="E48" s="312">
        <f t="shared" si="3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  <c r="K48" s="130">
        <v>0</v>
      </c>
    </row>
    <row r="49" spans="1:11" s="131" customFormat="1" ht="17.100000000000001" customHeight="1">
      <c r="A49" s="128"/>
      <c r="B49" s="132" t="s">
        <v>10</v>
      </c>
      <c r="C49" s="311">
        <f t="shared" si="1"/>
        <v>1</v>
      </c>
      <c r="D49" s="312">
        <f t="shared" si="2"/>
        <v>1</v>
      </c>
      <c r="E49" s="312">
        <f t="shared" si="3"/>
        <v>0</v>
      </c>
      <c r="F49" s="130">
        <v>1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</row>
    <row r="50" spans="1:11" s="131" customFormat="1" ht="17.100000000000001" customHeight="1">
      <c r="A50" s="128"/>
      <c r="B50" s="132" t="s">
        <v>42</v>
      </c>
      <c r="C50" s="311">
        <f t="shared" si="1"/>
        <v>4</v>
      </c>
      <c r="D50" s="312">
        <f t="shared" si="2"/>
        <v>3</v>
      </c>
      <c r="E50" s="312">
        <f t="shared" si="3"/>
        <v>1</v>
      </c>
      <c r="F50" s="130">
        <v>0</v>
      </c>
      <c r="G50" s="130">
        <v>1</v>
      </c>
      <c r="H50" s="130">
        <v>0</v>
      </c>
      <c r="I50" s="130">
        <v>0</v>
      </c>
      <c r="J50" s="130">
        <v>3</v>
      </c>
      <c r="K50" s="130">
        <v>0</v>
      </c>
    </row>
    <row r="51" spans="1:11" s="131" customFormat="1" ht="21" customHeight="1">
      <c r="A51" s="439" t="s">
        <v>142</v>
      </c>
      <c r="B51" s="441"/>
      <c r="C51" s="304">
        <f t="shared" si="1"/>
        <v>1</v>
      </c>
      <c r="D51" s="305">
        <f t="shared" si="2"/>
        <v>1</v>
      </c>
      <c r="E51" s="305">
        <f t="shared" si="3"/>
        <v>0</v>
      </c>
      <c r="F51" s="305">
        <f t="shared" ref="F51:K51" si="11">SUM(F52:F54)</f>
        <v>0</v>
      </c>
      <c r="G51" s="305">
        <f t="shared" si="11"/>
        <v>0</v>
      </c>
      <c r="H51" s="305">
        <f t="shared" si="11"/>
        <v>0</v>
      </c>
      <c r="I51" s="305">
        <f t="shared" si="11"/>
        <v>0</v>
      </c>
      <c r="J51" s="305">
        <f t="shared" si="11"/>
        <v>1</v>
      </c>
      <c r="K51" s="305">
        <f t="shared" si="11"/>
        <v>0</v>
      </c>
    </row>
    <row r="52" spans="1:11" s="127" customFormat="1" ht="17.100000000000001" customHeight="1">
      <c r="A52" s="128"/>
      <c r="B52" s="132" t="s">
        <v>43</v>
      </c>
      <c r="C52" s="311">
        <f t="shared" si="1"/>
        <v>1</v>
      </c>
      <c r="D52" s="312">
        <f t="shared" si="2"/>
        <v>1</v>
      </c>
      <c r="E52" s="312">
        <f t="shared" si="3"/>
        <v>0</v>
      </c>
      <c r="F52" s="130">
        <v>0</v>
      </c>
      <c r="G52" s="130">
        <v>0</v>
      </c>
      <c r="H52" s="130">
        <v>0</v>
      </c>
      <c r="I52" s="130">
        <v>0</v>
      </c>
      <c r="J52" s="130">
        <v>1</v>
      </c>
      <c r="K52" s="130">
        <v>0</v>
      </c>
    </row>
    <row r="53" spans="1:11" s="131" customFormat="1" ht="17.100000000000001" customHeight="1">
      <c r="A53" s="128"/>
      <c r="B53" s="132" t="s">
        <v>44</v>
      </c>
      <c r="C53" s="311">
        <f t="shared" si="1"/>
        <v>0</v>
      </c>
      <c r="D53" s="312">
        <f t="shared" si="2"/>
        <v>0</v>
      </c>
      <c r="E53" s="312">
        <f t="shared" si="3"/>
        <v>0</v>
      </c>
      <c r="F53" s="130">
        <v>0</v>
      </c>
      <c r="G53" s="130">
        <v>0</v>
      </c>
      <c r="H53" s="130">
        <v>0</v>
      </c>
      <c r="I53" s="130">
        <v>0</v>
      </c>
      <c r="J53" s="130">
        <v>0</v>
      </c>
      <c r="K53" s="130">
        <v>0</v>
      </c>
    </row>
    <row r="54" spans="1:11" s="131" customFormat="1" ht="17.100000000000001" customHeight="1">
      <c r="A54" s="128"/>
      <c r="B54" s="132" t="s">
        <v>45</v>
      </c>
      <c r="C54" s="311">
        <f t="shared" si="1"/>
        <v>0</v>
      </c>
      <c r="D54" s="312">
        <f t="shared" si="2"/>
        <v>0</v>
      </c>
      <c r="E54" s="312">
        <f t="shared" si="3"/>
        <v>0</v>
      </c>
      <c r="F54" s="130">
        <v>0</v>
      </c>
      <c r="G54" s="130">
        <v>0</v>
      </c>
      <c r="H54" s="130">
        <v>0</v>
      </c>
      <c r="I54" s="130">
        <v>0</v>
      </c>
      <c r="J54" s="130">
        <v>0</v>
      </c>
      <c r="K54" s="130">
        <v>0</v>
      </c>
    </row>
    <row r="55" spans="1:11" s="131" customFormat="1" ht="21" customHeight="1">
      <c r="A55" s="439" t="s">
        <v>143</v>
      </c>
      <c r="B55" s="441"/>
      <c r="C55" s="304">
        <f t="shared" si="1"/>
        <v>0</v>
      </c>
      <c r="D55" s="305">
        <f t="shared" si="2"/>
        <v>0</v>
      </c>
      <c r="E55" s="305">
        <f t="shared" si="3"/>
        <v>0</v>
      </c>
      <c r="F55" s="305">
        <f t="shared" ref="F55:K55" si="12">SUM(F56:F57)</f>
        <v>0</v>
      </c>
      <c r="G55" s="305">
        <f t="shared" si="12"/>
        <v>0</v>
      </c>
      <c r="H55" s="305">
        <f t="shared" si="12"/>
        <v>0</v>
      </c>
      <c r="I55" s="305">
        <f t="shared" si="12"/>
        <v>0</v>
      </c>
      <c r="J55" s="305">
        <f t="shared" si="12"/>
        <v>0</v>
      </c>
      <c r="K55" s="305">
        <f t="shared" si="12"/>
        <v>0</v>
      </c>
    </row>
    <row r="56" spans="1:11" s="134" customFormat="1" ht="17.100000000000001" customHeight="1">
      <c r="A56" s="128"/>
      <c r="B56" s="132" t="s">
        <v>46</v>
      </c>
      <c r="C56" s="311">
        <f t="shared" si="1"/>
        <v>0</v>
      </c>
      <c r="D56" s="312">
        <f t="shared" si="2"/>
        <v>0</v>
      </c>
      <c r="E56" s="312">
        <f t="shared" si="3"/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0</v>
      </c>
      <c r="K56" s="130">
        <v>0</v>
      </c>
    </row>
    <row r="57" spans="1:11" s="131" customFormat="1" ht="17.100000000000001" customHeight="1">
      <c r="A57" s="128"/>
      <c r="B57" s="132" t="s">
        <v>53</v>
      </c>
      <c r="C57" s="311">
        <f t="shared" si="1"/>
        <v>0</v>
      </c>
      <c r="D57" s="312">
        <f t="shared" si="2"/>
        <v>0</v>
      </c>
      <c r="E57" s="312">
        <f t="shared" si="3"/>
        <v>0</v>
      </c>
      <c r="F57" s="130">
        <v>0</v>
      </c>
      <c r="G57" s="130">
        <v>0</v>
      </c>
      <c r="H57" s="130">
        <v>0</v>
      </c>
      <c r="I57" s="130">
        <v>0</v>
      </c>
      <c r="J57" s="130">
        <v>0</v>
      </c>
      <c r="K57" s="130">
        <v>0</v>
      </c>
    </row>
    <row r="58" spans="1:11" s="135" customFormat="1" ht="21" customHeight="1">
      <c r="A58" s="439" t="s">
        <v>144</v>
      </c>
      <c r="B58" s="440"/>
      <c r="C58" s="304">
        <f t="shared" si="1"/>
        <v>3</v>
      </c>
      <c r="D58" s="305">
        <f t="shared" si="2"/>
        <v>2</v>
      </c>
      <c r="E58" s="305">
        <f t="shared" si="3"/>
        <v>1</v>
      </c>
      <c r="F58" s="305">
        <f t="shared" ref="F58:K58" si="13">SUM(F59:F60)</f>
        <v>0</v>
      </c>
      <c r="G58" s="305">
        <f t="shared" si="13"/>
        <v>0</v>
      </c>
      <c r="H58" s="305">
        <f t="shared" si="13"/>
        <v>0</v>
      </c>
      <c r="I58" s="305">
        <f t="shared" si="13"/>
        <v>1</v>
      </c>
      <c r="J58" s="305">
        <f t="shared" si="13"/>
        <v>2</v>
      </c>
      <c r="K58" s="305">
        <f t="shared" si="13"/>
        <v>0</v>
      </c>
    </row>
    <row r="59" spans="1:11" s="127" customFormat="1" ht="17.100000000000001" customHeight="1">
      <c r="A59" s="136"/>
      <c r="B59" s="132" t="s">
        <v>47</v>
      </c>
      <c r="C59" s="311">
        <f t="shared" si="1"/>
        <v>2</v>
      </c>
      <c r="D59" s="312">
        <f t="shared" si="2"/>
        <v>1</v>
      </c>
      <c r="E59" s="312">
        <f t="shared" si="3"/>
        <v>1</v>
      </c>
      <c r="F59" s="130">
        <v>0</v>
      </c>
      <c r="G59" s="130">
        <v>0</v>
      </c>
      <c r="H59" s="130">
        <v>0</v>
      </c>
      <c r="I59" s="130">
        <v>1</v>
      </c>
      <c r="J59" s="130">
        <v>1</v>
      </c>
      <c r="K59" s="130">
        <v>0</v>
      </c>
    </row>
    <row r="60" spans="1:11" s="131" customFormat="1" ht="17.100000000000001" customHeight="1">
      <c r="A60" s="136"/>
      <c r="B60" s="132" t="s">
        <v>106</v>
      </c>
      <c r="C60" s="311">
        <f t="shared" si="1"/>
        <v>1</v>
      </c>
      <c r="D60" s="312">
        <f t="shared" si="2"/>
        <v>1</v>
      </c>
      <c r="E60" s="312">
        <f t="shared" si="3"/>
        <v>0</v>
      </c>
      <c r="F60" s="130">
        <v>0</v>
      </c>
      <c r="G60" s="130">
        <v>0</v>
      </c>
      <c r="H60" s="130">
        <v>0</v>
      </c>
      <c r="I60" s="130">
        <v>0</v>
      </c>
      <c r="J60" s="130">
        <v>1</v>
      </c>
      <c r="K60" s="130">
        <v>0</v>
      </c>
    </row>
    <row r="61" spans="1:11" s="131" customFormat="1" ht="21" customHeight="1">
      <c r="A61" s="439" t="s">
        <v>145</v>
      </c>
      <c r="B61" s="441"/>
      <c r="C61" s="304">
        <f t="shared" si="1"/>
        <v>0</v>
      </c>
      <c r="D61" s="305">
        <f t="shared" si="2"/>
        <v>0</v>
      </c>
      <c r="E61" s="305">
        <f t="shared" si="3"/>
        <v>0</v>
      </c>
      <c r="F61" s="305">
        <f t="shared" ref="F61:K61" si="14">F62</f>
        <v>0</v>
      </c>
      <c r="G61" s="305">
        <f t="shared" si="14"/>
        <v>0</v>
      </c>
      <c r="H61" s="305">
        <f t="shared" si="14"/>
        <v>0</v>
      </c>
      <c r="I61" s="305">
        <f t="shared" si="14"/>
        <v>0</v>
      </c>
      <c r="J61" s="305">
        <f t="shared" si="14"/>
        <v>0</v>
      </c>
      <c r="K61" s="305">
        <f t="shared" si="14"/>
        <v>0</v>
      </c>
    </row>
    <row r="62" spans="1:11" s="131" customFormat="1" ht="17.100000000000001" customHeight="1">
      <c r="A62" s="136"/>
      <c r="B62" s="132" t="s">
        <v>48</v>
      </c>
      <c r="C62" s="311">
        <f t="shared" si="1"/>
        <v>0</v>
      </c>
      <c r="D62" s="312">
        <f t="shared" si="2"/>
        <v>0</v>
      </c>
      <c r="E62" s="312">
        <f t="shared" si="3"/>
        <v>0</v>
      </c>
      <c r="F62" s="130">
        <v>0</v>
      </c>
      <c r="G62" s="130">
        <v>0</v>
      </c>
      <c r="H62" s="130">
        <v>0</v>
      </c>
      <c r="I62" s="130">
        <v>0</v>
      </c>
      <c r="J62" s="130">
        <v>0</v>
      </c>
      <c r="K62" s="130">
        <v>0</v>
      </c>
    </row>
    <row r="63" spans="1:11" s="127" customFormat="1" ht="21" customHeight="1">
      <c r="A63" s="439" t="s">
        <v>146</v>
      </c>
      <c r="B63" s="440"/>
      <c r="C63" s="304">
        <f t="shared" si="1"/>
        <v>0</v>
      </c>
      <c r="D63" s="305">
        <f t="shared" si="2"/>
        <v>0</v>
      </c>
      <c r="E63" s="305">
        <f t="shared" si="3"/>
        <v>0</v>
      </c>
      <c r="F63" s="305">
        <f t="shared" ref="F63:K63" si="15">F64</f>
        <v>0</v>
      </c>
      <c r="G63" s="305">
        <f t="shared" si="15"/>
        <v>0</v>
      </c>
      <c r="H63" s="305">
        <f t="shared" si="15"/>
        <v>0</v>
      </c>
      <c r="I63" s="305">
        <f t="shared" si="15"/>
        <v>0</v>
      </c>
      <c r="J63" s="305">
        <f t="shared" si="15"/>
        <v>0</v>
      </c>
      <c r="K63" s="305">
        <f t="shared" si="15"/>
        <v>0</v>
      </c>
    </row>
    <row r="64" spans="1:11" s="131" customFormat="1" ht="16.5" customHeight="1">
      <c r="A64" s="136"/>
      <c r="B64" s="132" t="s">
        <v>108</v>
      </c>
      <c r="C64" s="311">
        <f t="shared" si="1"/>
        <v>0</v>
      </c>
      <c r="D64" s="312">
        <f t="shared" si="2"/>
        <v>0</v>
      </c>
      <c r="E64" s="312">
        <f t="shared" si="3"/>
        <v>0</v>
      </c>
      <c r="F64" s="130">
        <v>0</v>
      </c>
      <c r="G64" s="130">
        <v>0</v>
      </c>
      <c r="H64" s="130">
        <v>0</v>
      </c>
      <c r="I64" s="130">
        <v>0</v>
      </c>
      <c r="J64" s="130">
        <v>0</v>
      </c>
      <c r="K64" s="130">
        <v>0</v>
      </c>
    </row>
    <row r="65" spans="1:11" ht="17.100000000000001" customHeight="1">
      <c r="A65" s="195"/>
      <c r="B65" s="196"/>
      <c r="C65" s="19"/>
      <c r="D65" s="19"/>
      <c r="E65" s="19"/>
      <c r="F65" s="197"/>
      <c r="G65" s="197"/>
      <c r="H65" s="197"/>
      <c r="I65" s="197"/>
      <c r="J65" s="197"/>
      <c r="K65" s="197"/>
    </row>
  </sheetData>
  <mergeCells count="17">
    <mergeCell ref="A34:B34"/>
    <mergeCell ref="A37:B37"/>
    <mergeCell ref="A42:B42"/>
    <mergeCell ref="C4:E4"/>
    <mergeCell ref="A1:K1"/>
    <mergeCell ref="A14:B14"/>
    <mergeCell ref="J4:K4"/>
    <mergeCell ref="F4:G4"/>
    <mergeCell ref="H4:I4"/>
    <mergeCell ref="A4:B5"/>
    <mergeCell ref="A63:B63"/>
    <mergeCell ref="A61:B61"/>
    <mergeCell ref="A58:B58"/>
    <mergeCell ref="A44:B44"/>
    <mergeCell ref="A47:B47"/>
    <mergeCell ref="A51:B51"/>
    <mergeCell ref="A55:B55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65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C6" transitionEvaluation="1" codeName="Sheet8">
    <tabColor theme="3" tint="0.59999389629810485"/>
  </sheetPr>
  <dimension ref="A1:L61"/>
  <sheetViews>
    <sheetView showGridLines="0" zoomScaleNormal="100" zoomScaleSheetLayoutView="80" workbookViewId="0">
      <pane xSplit="2" ySplit="5" topLeftCell="C6" activePane="bottomRight" state="frozen"/>
      <selection activeCell="F11" sqref="F11"/>
      <selection pane="topRight" activeCell="F11" sqref="F11"/>
      <selection pane="bottomLeft" activeCell="F11" sqref="F11"/>
      <selection pane="bottomRight" activeCell="B2" sqref="B2"/>
    </sheetView>
  </sheetViews>
  <sheetFormatPr defaultColWidth="8.75" defaultRowHeight="11.65" customHeight="1"/>
  <cols>
    <col min="1" max="1" width="1.375" style="23" customWidth="1"/>
    <col min="2" max="2" width="10.75" style="23" customWidth="1"/>
    <col min="3" max="11" width="9.25" style="23" customWidth="1"/>
    <col min="12" max="16384" width="8.75" style="23"/>
  </cols>
  <sheetData>
    <row r="1" spans="1:12" ht="17.100000000000001" customHeight="1">
      <c r="A1" s="375" t="s">
        <v>190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2" ht="17.100000000000001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2" ht="17.100000000000001" customHeight="1">
      <c r="A3" s="48" t="s">
        <v>97</v>
      </c>
      <c r="B3" s="17"/>
      <c r="C3" s="76"/>
      <c r="D3" s="76"/>
      <c r="E3" s="76"/>
      <c r="F3" s="18"/>
      <c r="G3" s="18"/>
      <c r="H3" s="18"/>
      <c r="I3" s="18"/>
      <c r="J3" s="18"/>
      <c r="K3" s="19" t="s">
        <v>54</v>
      </c>
      <c r="L3" s="20"/>
    </row>
    <row r="4" spans="1:12" ht="17.100000000000001" customHeight="1">
      <c r="A4" s="450" t="s">
        <v>133</v>
      </c>
      <c r="B4" s="451"/>
      <c r="C4" s="444" t="s">
        <v>62</v>
      </c>
      <c r="D4" s="445"/>
      <c r="E4" s="446"/>
      <c r="F4" s="444" t="s">
        <v>64</v>
      </c>
      <c r="G4" s="446"/>
      <c r="H4" s="444" t="s">
        <v>155</v>
      </c>
      <c r="I4" s="446"/>
      <c r="J4" s="448" t="s">
        <v>93</v>
      </c>
      <c r="K4" s="449"/>
      <c r="L4" s="20"/>
    </row>
    <row r="5" spans="1:12" ht="17.100000000000001" customHeight="1">
      <c r="A5" s="452"/>
      <c r="B5" s="453"/>
      <c r="C5" s="21" t="s">
        <v>0</v>
      </c>
      <c r="D5" s="21" t="s">
        <v>1</v>
      </c>
      <c r="E5" s="21" t="s">
        <v>2</v>
      </c>
      <c r="F5" s="21" t="s">
        <v>1</v>
      </c>
      <c r="G5" s="21" t="s">
        <v>2</v>
      </c>
      <c r="H5" s="21" t="s">
        <v>1</v>
      </c>
      <c r="I5" s="21" t="s">
        <v>2</v>
      </c>
      <c r="J5" s="21" t="s">
        <v>1</v>
      </c>
      <c r="K5" s="21" t="s">
        <v>2</v>
      </c>
    </row>
    <row r="6" spans="1:12" ht="15" customHeight="1">
      <c r="A6" s="20"/>
      <c r="B6" s="22"/>
      <c r="C6" s="323"/>
      <c r="D6" s="77"/>
      <c r="E6" s="77"/>
      <c r="F6" s="77"/>
      <c r="G6" s="77"/>
      <c r="H6" s="77"/>
      <c r="I6" s="77"/>
      <c r="J6" s="77"/>
      <c r="K6" s="77"/>
    </row>
    <row r="7" spans="1:12" ht="16.5" customHeight="1">
      <c r="A7" s="77"/>
      <c r="B7" s="79" t="s">
        <v>199</v>
      </c>
      <c r="C7" s="293">
        <f>SUM(D7:E7)</f>
        <v>32</v>
      </c>
      <c r="D7" s="80">
        <f>SUM(F7,H7,J7)</f>
        <v>9</v>
      </c>
      <c r="E7" s="80">
        <f>SUM(G7,I7,K7)</f>
        <v>23</v>
      </c>
      <c r="F7" s="80">
        <v>2</v>
      </c>
      <c r="G7" s="80">
        <v>3</v>
      </c>
      <c r="H7" s="80">
        <v>0</v>
      </c>
      <c r="I7" s="80">
        <v>7</v>
      </c>
      <c r="J7" s="80">
        <v>7</v>
      </c>
      <c r="K7" s="80">
        <v>13</v>
      </c>
    </row>
    <row r="8" spans="1:12" s="49" customFormat="1" ht="17.100000000000001" customHeight="1">
      <c r="A8" s="324"/>
      <c r="B8" s="325" t="s">
        <v>206</v>
      </c>
      <c r="C8" s="317">
        <f t="shared" ref="C8:K8" si="0">SUM(C10,C30,C33,C38,C40,C43,C47,C51,C54,C57,C59)</f>
        <v>29</v>
      </c>
      <c r="D8" s="296">
        <f t="shared" si="0"/>
        <v>7</v>
      </c>
      <c r="E8" s="296">
        <f t="shared" si="0"/>
        <v>22</v>
      </c>
      <c r="F8" s="296">
        <f t="shared" si="0"/>
        <v>2</v>
      </c>
      <c r="G8" s="296">
        <f t="shared" si="0"/>
        <v>2</v>
      </c>
      <c r="H8" s="296">
        <f t="shared" si="0"/>
        <v>0</v>
      </c>
      <c r="I8" s="296">
        <f t="shared" si="0"/>
        <v>8</v>
      </c>
      <c r="J8" s="296">
        <f t="shared" si="0"/>
        <v>5</v>
      </c>
      <c r="K8" s="296">
        <f t="shared" si="0"/>
        <v>12</v>
      </c>
    </row>
    <row r="9" spans="1:12" ht="15" customHeight="1">
      <c r="A9" s="24"/>
      <c r="B9" s="22"/>
      <c r="C9" s="74"/>
      <c r="D9" s="74"/>
      <c r="E9" s="74"/>
      <c r="F9" s="74"/>
      <c r="G9" s="74"/>
      <c r="H9" s="74"/>
      <c r="I9" s="74"/>
      <c r="J9" s="74"/>
      <c r="K9" s="74"/>
    </row>
    <row r="10" spans="1:12" ht="21" customHeight="1">
      <c r="A10" s="439" t="s">
        <v>112</v>
      </c>
      <c r="B10" s="447"/>
      <c r="C10" s="304">
        <f>D10+E10</f>
        <v>25</v>
      </c>
      <c r="D10" s="305">
        <f>SUM(F10,H10,J10)</f>
        <v>5</v>
      </c>
      <c r="E10" s="305">
        <f>SUM(G10,I10,K10)</f>
        <v>20</v>
      </c>
      <c r="F10" s="305">
        <f t="shared" ref="F10:K10" si="1">SUM(F12:F29)</f>
        <v>2</v>
      </c>
      <c r="G10" s="305">
        <f t="shared" si="1"/>
        <v>2</v>
      </c>
      <c r="H10" s="305">
        <f t="shared" si="1"/>
        <v>0</v>
      </c>
      <c r="I10" s="305">
        <f t="shared" si="1"/>
        <v>7</v>
      </c>
      <c r="J10" s="305">
        <f t="shared" si="1"/>
        <v>3</v>
      </c>
      <c r="K10" s="305">
        <f t="shared" si="1"/>
        <v>11</v>
      </c>
    </row>
    <row r="11" spans="1:12" ht="21" customHeight="1">
      <c r="A11" s="328"/>
      <c r="B11" s="329" t="s">
        <v>113</v>
      </c>
      <c r="C11" s="304">
        <f t="shared" ref="C11:C60" si="2">D11+E11</f>
        <v>0</v>
      </c>
      <c r="D11" s="305">
        <f t="shared" ref="D11:E60" si="3">SUM(F11,H11,J11)</f>
        <v>0</v>
      </c>
      <c r="E11" s="305">
        <f t="shared" si="3"/>
        <v>0</v>
      </c>
      <c r="F11" s="305">
        <f t="shared" ref="F11:K11" si="4">SUM(F12:F16)</f>
        <v>0</v>
      </c>
      <c r="G11" s="305">
        <f t="shared" si="4"/>
        <v>0</v>
      </c>
      <c r="H11" s="305">
        <f t="shared" si="4"/>
        <v>0</v>
      </c>
      <c r="I11" s="305">
        <f t="shared" si="4"/>
        <v>0</v>
      </c>
      <c r="J11" s="305">
        <f t="shared" si="4"/>
        <v>0</v>
      </c>
      <c r="K11" s="305">
        <f t="shared" si="4"/>
        <v>0</v>
      </c>
    </row>
    <row r="12" spans="1:12" ht="17.100000000000001" customHeight="1">
      <c r="A12" s="193"/>
      <c r="B12" s="129" t="s">
        <v>27</v>
      </c>
      <c r="C12" s="311">
        <f t="shared" si="2"/>
        <v>0</v>
      </c>
      <c r="D12" s="312">
        <f t="shared" si="3"/>
        <v>0</v>
      </c>
      <c r="E12" s="312">
        <f t="shared" si="3"/>
        <v>0</v>
      </c>
      <c r="F12" s="130">
        <v>0</v>
      </c>
      <c r="G12" s="130">
        <v>0</v>
      </c>
      <c r="H12" s="130">
        <v>0</v>
      </c>
      <c r="I12" s="130">
        <v>0</v>
      </c>
      <c r="J12" s="130">
        <v>0</v>
      </c>
      <c r="K12" s="130">
        <v>0</v>
      </c>
    </row>
    <row r="13" spans="1:12" s="49" customFormat="1" ht="17.100000000000001" customHeight="1">
      <c r="A13" s="193"/>
      <c r="B13" s="129" t="s">
        <v>28</v>
      </c>
      <c r="C13" s="311">
        <f t="shared" si="2"/>
        <v>0</v>
      </c>
      <c r="D13" s="312">
        <f t="shared" si="3"/>
        <v>0</v>
      </c>
      <c r="E13" s="312">
        <f t="shared" si="3"/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0</v>
      </c>
    </row>
    <row r="14" spans="1:12" s="49" customFormat="1" ht="17.100000000000001" customHeight="1">
      <c r="A14" s="193"/>
      <c r="B14" s="129" t="s">
        <v>29</v>
      </c>
      <c r="C14" s="311">
        <f t="shared" si="2"/>
        <v>0</v>
      </c>
      <c r="D14" s="312">
        <f t="shared" si="3"/>
        <v>0</v>
      </c>
      <c r="E14" s="312">
        <f t="shared" si="3"/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</row>
    <row r="15" spans="1:12" ht="17.100000000000001" customHeight="1">
      <c r="A15" s="193"/>
      <c r="B15" s="129" t="s">
        <v>30</v>
      </c>
      <c r="C15" s="311">
        <f t="shared" si="2"/>
        <v>0</v>
      </c>
      <c r="D15" s="312">
        <f t="shared" si="3"/>
        <v>0</v>
      </c>
      <c r="E15" s="312">
        <f t="shared" si="3"/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</row>
    <row r="16" spans="1:12" ht="16.5" customHeight="1">
      <c r="A16" s="193"/>
      <c r="B16" s="129" t="s">
        <v>31</v>
      </c>
      <c r="C16" s="311">
        <f t="shared" si="2"/>
        <v>0</v>
      </c>
      <c r="D16" s="312">
        <f t="shared" si="3"/>
        <v>0</v>
      </c>
      <c r="E16" s="312">
        <f t="shared" si="3"/>
        <v>0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v>0</v>
      </c>
    </row>
    <row r="17" spans="1:11" ht="17.100000000000001" customHeight="1">
      <c r="A17" s="193"/>
      <c r="B17" s="132" t="s">
        <v>32</v>
      </c>
      <c r="C17" s="311">
        <f t="shared" si="2"/>
        <v>0</v>
      </c>
      <c r="D17" s="312">
        <f t="shared" si="3"/>
        <v>0</v>
      </c>
      <c r="E17" s="312">
        <f t="shared" si="3"/>
        <v>0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v>0</v>
      </c>
    </row>
    <row r="18" spans="1:11" ht="17.100000000000001" customHeight="1">
      <c r="A18" s="193"/>
      <c r="B18" s="132" t="s">
        <v>98</v>
      </c>
      <c r="C18" s="311">
        <f t="shared" si="2"/>
        <v>0</v>
      </c>
      <c r="D18" s="312">
        <f t="shared" si="3"/>
        <v>0</v>
      </c>
      <c r="E18" s="312">
        <f t="shared" si="3"/>
        <v>0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0">
        <v>0</v>
      </c>
    </row>
    <row r="19" spans="1:11" ht="17.100000000000001" customHeight="1">
      <c r="A19" s="193"/>
      <c r="B19" s="132" t="s">
        <v>6</v>
      </c>
      <c r="C19" s="311">
        <f t="shared" si="2"/>
        <v>7</v>
      </c>
      <c r="D19" s="312">
        <f t="shared" si="3"/>
        <v>0</v>
      </c>
      <c r="E19" s="312">
        <f t="shared" si="3"/>
        <v>7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7</v>
      </c>
    </row>
    <row r="20" spans="1:11" ht="17.100000000000001" customHeight="1">
      <c r="A20" s="193"/>
      <c r="B20" s="132" t="s">
        <v>33</v>
      </c>
      <c r="C20" s="311">
        <f t="shared" si="2"/>
        <v>1</v>
      </c>
      <c r="D20" s="312">
        <f t="shared" si="3"/>
        <v>0</v>
      </c>
      <c r="E20" s="312">
        <f t="shared" si="3"/>
        <v>1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>
        <v>1</v>
      </c>
    </row>
    <row r="21" spans="1:11" ht="17.100000000000001" customHeight="1">
      <c r="A21" s="193"/>
      <c r="B21" s="132" t="s">
        <v>34</v>
      </c>
      <c r="C21" s="311">
        <f t="shared" si="2"/>
        <v>0</v>
      </c>
      <c r="D21" s="312">
        <f t="shared" si="3"/>
        <v>0</v>
      </c>
      <c r="E21" s="312">
        <f t="shared" si="3"/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</row>
    <row r="22" spans="1:11" ht="17.100000000000001" customHeight="1">
      <c r="A22" s="193"/>
      <c r="B22" s="132" t="s">
        <v>35</v>
      </c>
      <c r="C22" s="311">
        <f t="shared" si="2"/>
        <v>0</v>
      </c>
      <c r="D22" s="312">
        <f t="shared" si="3"/>
        <v>0</v>
      </c>
      <c r="E22" s="312">
        <f t="shared" si="3"/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</row>
    <row r="23" spans="1:11" ht="17.100000000000001" customHeight="1">
      <c r="A23" s="193"/>
      <c r="B23" s="132" t="s">
        <v>7</v>
      </c>
      <c r="C23" s="311">
        <f t="shared" si="2"/>
        <v>0</v>
      </c>
      <c r="D23" s="312">
        <f t="shared" si="3"/>
        <v>0</v>
      </c>
      <c r="E23" s="312">
        <f t="shared" si="3"/>
        <v>0</v>
      </c>
      <c r="F23" s="130">
        <v>0</v>
      </c>
      <c r="G23" s="130">
        <v>0</v>
      </c>
      <c r="H23" s="130">
        <v>0</v>
      </c>
      <c r="I23" s="130">
        <v>0</v>
      </c>
      <c r="J23" s="130">
        <v>0</v>
      </c>
      <c r="K23" s="130">
        <v>0</v>
      </c>
    </row>
    <row r="24" spans="1:11" ht="17.100000000000001" customHeight="1">
      <c r="A24" s="193"/>
      <c r="B24" s="132" t="s">
        <v>36</v>
      </c>
      <c r="C24" s="311">
        <f t="shared" si="2"/>
        <v>0</v>
      </c>
      <c r="D24" s="312">
        <f t="shared" si="3"/>
        <v>0</v>
      </c>
      <c r="E24" s="312">
        <f t="shared" si="3"/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</row>
    <row r="25" spans="1:11" ht="17.100000000000001" customHeight="1">
      <c r="A25" s="193"/>
      <c r="B25" s="133" t="s">
        <v>59</v>
      </c>
      <c r="C25" s="311">
        <f t="shared" si="2"/>
        <v>0</v>
      </c>
      <c r="D25" s="312">
        <f t="shared" si="3"/>
        <v>0</v>
      </c>
      <c r="E25" s="312">
        <f t="shared" si="3"/>
        <v>0</v>
      </c>
      <c r="F25" s="130">
        <v>0</v>
      </c>
      <c r="G25" s="130">
        <v>0</v>
      </c>
      <c r="H25" s="130">
        <v>0</v>
      </c>
      <c r="I25" s="130">
        <v>0</v>
      </c>
      <c r="J25" s="130">
        <v>0</v>
      </c>
      <c r="K25" s="130">
        <v>0</v>
      </c>
    </row>
    <row r="26" spans="1:11" ht="17.100000000000001" customHeight="1">
      <c r="A26" s="193"/>
      <c r="B26" s="133" t="s">
        <v>60</v>
      </c>
      <c r="C26" s="311">
        <f t="shared" si="2"/>
        <v>4</v>
      </c>
      <c r="D26" s="312">
        <f t="shared" si="3"/>
        <v>0</v>
      </c>
      <c r="E26" s="312">
        <f t="shared" si="3"/>
        <v>4</v>
      </c>
      <c r="F26" s="130">
        <v>0</v>
      </c>
      <c r="G26" s="130">
        <v>0</v>
      </c>
      <c r="H26" s="130">
        <v>0</v>
      </c>
      <c r="I26" s="130">
        <v>4</v>
      </c>
      <c r="J26" s="130">
        <v>0</v>
      </c>
      <c r="K26" s="130">
        <v>0</v>
      </c>
    </row>
    <row r="27" spans="1:11" ht="17.100000000000001" customHeight="1">
      <c r="A27" s="193"/>
      <c r="B27" s="133" t="s">
        <v>67</v>
      </c>
      <c r="C27" s="311">
        <f t="shared" si="2"/>
        <v>0</v>
      </c>
      <c r="D27" s="312">
        <f t="shared" si="3"/>
        <v>0</v>
      </c>
      <c r="E27" s="312">
        <f t="shared" si="3"/>
        <v>0</v>
      </c>
      <c r="F27" s="130">
        <v>0</v>
      </c>
      <c r="G27" s="130">
        <v>0</v>
      </c>
      <c r="H27" s="130">
        <v>0</v>
      </c>
      <c r="I27" s="130">
        <v>0</v>
      </c>
      <c r="J27" s="130">
        <v>0</v>
      </c>
      <c r="K27" s="130">
        <v>0</v>
      </c>
    </row>
    <row r="28" spans="1:11" ht="17.100000000000001" customHeight="1">
      <c r="A28" s="193"/>
      <c r="B28" s="133" t="s">
        <v>109</v>
      </c>
      <c r="C28" s="311">
        <f t="shared" si="2"/>
        <v>13</v>
      </c>
      <c r="D28" s="312">
        <f t="shared" si="3"/>
        <v>5</v>
      </c>
      <c r="E28" s="312">
        <f t="shared" si="3"/>
        <v>8</v>
      </c>
      <c r="F28" s="130">
        <v>2</v>
      </c>
      <c r="G28" s="130">
        <v>2</v>
      </c>
      <c r="H28" s="130">
        <v>0</v>
      </c>
      <c r="I28" s="130">
        <v>3</v>
      </c>
      <c r="J28" s="130">
        <v>3</v>
      </c>
      <c r="K28" s="130">
        <v>3</v>
      </c>
    </row>
    <row r="29" spans="1:11" ht="17.100000000000001" customHeight="1">
      <c r="A29" s="193"/>
      <c r="B29" s="132" t="s">
        <v>154</v>
      </c>
      <c r="C29" s="311">
        <f>D29+E29</f>
        <v>0</v>
      </c>
      <c r="D29" s="312">
        <f>SUM(F29,H29,J29)</f>
        <v>0</v>
      </c>
      <c r="E29" s="312">
        <f>SUM(G29,I29,K29)</f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</row>
    <row r="30" spans="1:11" ht="21" customHeight="1">
      <c r="A30" s="442" t="s">
        <v>114</v>
      </c>
      <c r="B30" s="443"/>
      <c r="C30" s="304">
        <f t="shared" si="2"/>
        <v>0</v>
      </c>
      <c r="D30" s="305">
        <f t="shared" si="3"/>
        <v>0</v>
      </c>
      <c r="E30" s="305">
        <f t="shared" si="3"/>
        <v>0</v>
      </c>
      <c r="F30" s="305">
        <f t="shared" ref="F30:K30" si="5">SUM(F31:F32)</f>
        <v>0</v>
      </c>
      <c r="G30" s="305">
        <f t="shared" si="5"/>
        <v>0</v>
      </c>
      <c r="H30" s="305">
        <f t="shared" si="5"/>
        <v>0</v>
      </c>
      <c r="I30" s="305">
        <f t="shared" si="5"/>
        <v>0</v>
      </c>
      <c r="J30" s="305">
        <f t="shared" si="5"/>
        <v>0</v>
      </c>
      <c r="K30" s="305">
        <f t="shared" si="5"/>
        <v>0</v>
      </c>
    </row>
    <row r="31" spans="1:11" ht="17.100000000000001" customHeight="1">
      <c r="A31" s="193"/>
      <c r="B31" s="132" t="s">
        <v>37</v>
      </c>
      <c r="C31" s="311">
        <f t="shared" si="2"/>
        <v>0</v>
      </c>
      <c r="D31" s="312">
        <f t="shared" si="3"/>
        <v>0</v>
      </c>
      <c r="E31" s="312">
        <f t="shared" si="3"/>
        <v>0</v>
      </c>
      <c r="F31" s="130">
        <v>0</v>
      </c>
      <c r="G31" s="130">
        <v>0</v>
      </c>
      <c r="H31" s="130">
        <v>0</v>
      </c>
      <c r="I31" s="130">
        <v>0</v>
      </c>
      <c r="J31" s="130">
        <v>0</v>
      </c>
      <c r="K31" s="130">
        <v>0</v>
      </c>
    </row>
    <row r="32" spans="1:11" ht="17.100000000000001" customHeight="1">
      <c r="A32" s="193"/>
      <c r="B32" s="132" t="s">
        <v>8</v>
      </c>
      <c r="C32" s="311">
        <f t="shared" si="2"/>
        <v>0</v>
      </c>
      <c r="D32" s="312">
        <f t="shared" si="3"/>
        <v>0</v>
      </c>
      <c r="E32" s="312">
        <f t="shared" si="3"/>
        <v>0</v>
      </c>
      <c r="F32" s="130">
        <v>0</v>
      </c>
      <c r="G32" s="130">
        <v>0</v>
      </c>
      <c r="H32" s="130">
        <v>0</v>
      </c>
      <c r="I32" s="130">
        <v>0</v>
      </c>
      <c r="J32" s="130">
        <v>0</v>
      </c>
      <c r="K32" s="130">
        <v>0</v>
      </c>
    </row>
    <row r="33" spans="1:11" ht="21" customHeight="1">
      <c r="A33" s="439" t="s">
        <v>115</v>
      </c>
      <c r="B33" s="441"/>
      <c r="C33" s="304">
        <f t="shared" si="2"/>
        <v>1</v>
      </c>
      <c r="D33" s="305">
        <f t="shared" si="3"/>
        <v>0</v>
      </c>
      <c r="E33" s="305">
        <f t="shared" si="3"/>
        <v>1</v>
      </c>
      <c r="F33" s="305">
        <f t="shared" ref="F33:K33" si="6">SUM(F34:F37)</f>
        <v>0</v>
      </c>
      <c r="G33" s="305">
        <f t="shared" si="6"/>
        <v>0</v>
      </c>
      <c r="H33" s="305">
        <f t="shared" si="6"/>
        <v>0</v>
      </c>
      <c r="I33" s="305">
        <f t="shared" si="6"/>
        <v>0</v>
      </c>
      <c r="J33" s="305">
        <f t="shared" si="6"/>
        <v>0</v>
      </c>
      <c r="K33" s="305">
        <f t="shared" si="6"/>
        <v>1</v>
      </c>
    </row>
    <row r="34" spans="1:11" s="49" customFormat="1" ht="17.100000000000001" customHeight="1">
      <c r="A34" s="193"/>
      <c r="B34" s="132" t="s">
        <v>72</v>
      </c>
      <c r="C34" s="311">
        <f t="shared" si="2"/>
        <v>0</v>
      </c>
      <c r="D34" s="312">
        <f t="shared" si="3"/>
        <v>0</v>
      </c>
      <c r="E34" s="312">
        <f t="shared" si="3"/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</row>
    <row r="35" spans="1:11" ht="17.100000000000001" customHeight="1">
      <c r="A35" s="193"/>
      <c r="B35" s="132" t="s">
        <v>70</v>
      </c>
      <c r="C35" s="311">
        <f t="shared" si="2"/>
        <v>1</v>
      </c>
      <c r="D35" s="312">
        <f t="shared" si="3"/>
        <v>0</v>
      </c>
      <c r="E35" s="312">
        <f t="shared" si="3"/>
        <v>1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1</v>
      </c>
    </row>
    <row r="36" spans="1:11" ht="17.100000000000001" customHeight="1">
      <c r="A36" s="193"/>
      <c r="B36" s="132" t="s">
        <v>61</v>
      </c>
      <c r="C36" s="311">
        <f t="shared" si="2"/>
        <v>0</v>
      </c>
      <c r="D36" s="312">
        <f t="shared" si="3"/>
        <v>0</v>
      </c>
      <c r="E36" s="312">
        <f t="shared" si="3"/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</row>
    <row r="37" spans="1:11" s="49" customFormat="1" ht="17.100000000000001" customHeight="1">
      <c r="A37" s="193"/>
      <c r="B37" s="132" t="s">
        <v>71</v>
      </c>
      <c r="C37" s="311">
        <f t="shared" si="2"/>
        <v>0</v>
      </c>
      <c r="D37" s="312">
        <f t="shared" si="3"/>
        <v>0</v>
      </c>
      <c r="E37" s="312">
        <f t="shared" si="3"/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</row>
    <row r="38" spans="1:11" ht="21" customHeight="1">
      <c r="A38" s="439" t="s">
        <v>116</v>
      </c>
      <c r="B38" s="441"/>
      <c r="C38" s="304">
        <f t="shared" si="2"/>
        <v>0</v>
      </c>
      <c r="D38" s="305">
        <f t="shared" si="3"/>
        <v>0</v>
      </c>
      <c r="E38" s="305">
        <f t="shared" si="3"/>
        <v>0</v>
      </c>
      <c r="F38" s="305">
        <f t="shared" ref="F38:K38" si="7">F39</f>
        <v>0</v>
      </c>
      <c r="G38" s="305">
        <f t="shared" si="7"/>
        <v>0</v>
      </c>
      <c r="H38" s="305">
        <f t="shared" si="7"/>
        <v>0</v>
      </c>
      <c r="I38" s="305">
        <f t="shared" si="7"/>
        <v>0</v>
      </c>
      <c r="J38" s="305">
        <f t="shared" si="7"/>
        <v>0</v>
      </c>
      <c r="K38" s="305">
        <f t="shared" si="7"/>
        <v>0</v>
      </c>
    </row>
    <row r="39" spans="1:11" ht="17.100000000000001" customHeight="1">
      <c r="A39" s="193"/>
      <c r="B39" s="132" t="s">
        <v>38</v>
      </c>
      <c r="C39" s="311">
        <f t="shared" si="2"/>
        <v>0</v>
      </c>
      <c r="D39" s="312">
        <f t="shared" si="3"/>
        <v>0</v>
      </c>
      <c r="E39" s="312">
        <f t="shared" si="3"/>
        <v>0</v>
      </c>
      <c r="F39" s="130"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0</v>
      </c>
    </row>
    <row r="40" spans="1:11" ht="21" customHeight="1">
      <c r="A40" s="439" t="s">
        <v>117</v>
      </c>
      <c r="B40" s="441"/>
      <c r="C40" s="304">
        <f t="shared" si="2"/>
        <v>0</v>
      </c>
      <c r="D40" s="305">
        <f t="shared" si="3"/>
        <v>0</v>
      </c>
      <c r="E40" s="305">
        <f t="shared" si="3"/>
        <v>0</v>
      </c>
      <c r="F40" s="305">
        <f t="shared" ref="F40:K40" si="8">SUM(F41:F42)</f>
        <v>0</v>
      </c>
      <c r="G40" s="305">
        <f t="shared" si="8"/>
        <v>0</v>
      </c>
      <c r="H40" s="305">
        <f t="shared" si="8"/>
        <v>0</v>
      </c>
      <c r="I40" s="305">
        <f t="shared" si="8"/>
        <v>0</v>
      </c>
      <c r="J40" s="305">
        <f t="shared" si="8"/>
        <v>0</v>
      </c>
      <c r="K40" s="305">
        <f t="shared" si="8"/>
        <v>0</v>
      </c>
    </row>
    <row r="41" spans="1:11" ht="17.100000000000001" customHeight="1">
      <c r="A41" s="193"/>
      <c r="B41" s="132" t="s">
        <v>39</v>
      </c>
      <c r="C41" s="311">
        <f t="shared" si="2"/>
        <v>0</v>
      </c>
      <c r="D41" s="312">
        <f t="shared" si="3"/>
        <v>0</v>
      </c>
      <c r="E41" s="312">
        <f t="shared" si="3"/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</row>
    <row r="42" spans="1:11" s="49" customFormat="1" ht="17.100000000000001" customHeight="1">
      <c r="A42" s="193"/>
      <c r="B42" s="132" t="s">
        <v>40</v>
      </c>
      <c r="C42" s="311">
        <f t="shared" si="2"/>
        <v>0</v>
      </c>
      <c r="D42" s="312">
        <f t="shared" si="3"/>
        <v>0</v>
      </c>
      <c r="E42" s="312">
        <f t="shared" si="3"/>
        <v>0</v>
      </c>
      <c r="F42" s="130">
        <v>0</v>
      </c>
      <c r="G42" s="130">
        <v>0</v>
      </c>
      <c r="H42" s="130">
        <v>0</v>
      </c>
      <c r="I42" s="130">
        <v>0</v>
      </c>
      <c r="J42" s="130">
        <v>0</v>
      </c>
      <c r="K42" s="130">
        <v>0</v>
      </c>
    </row>
    <row r="43" spans="1:11" ht="21" customHeight="1">
      <c r="A43" s="439" t="s">
        <v>118</v>
      </c>
      <c r="B43" s="441"/>
      <c r="C43" s="304">
        <f t="shared" si="2"/>
        <v>0</v>
      </c>
      <c r="D43" s="305">
        <f t="shared" si="3"/>
        <v>0</v>
      </c>
      <c r="E43" s="305">
        <f t="shared" si="3"/>
        <v>0</v>
      </c>
      <c r="F43" s="305">
        <f t="shared" ref="F43:K43" si="9">SUM(F44:F46)</f>
        <v>0</v>
      </c>
      <c r="G43" s="305">
        <f t="shared" si="9"/>
        <v>0</v>
      </c>
      <c r="H43" s="305">
        <f t="shared" si="9"/>
        <v>0</v>
      </c>
      <c r="I43" s="305">
        <f t="shared" si="9"/>
        <v>0</v>
      </c>
      <c r="J43" s="305">
        <f t="shared" si="9"/>
        <v>0</v>
      </c>
      <c r="K43" s="305">
        <f t="shared" si="9"/>
        <v>0</v>
      </c>
    </row>
    <row r="44" spans="1:11" s="49" customFormat="1" ht="17.100000000000001" customHeight="1">
      <c r="A44" s="193"/>
      <c r="B44" s="132" t="s">
        <v>41</v>
      </c>
      <c r="C44" s="311">
        <f t="shared" si="2"/>
        <v>0</v>
      </c>
      <c r="D44" s="312">
        <f t="shared" si="3"/>
        <v>0</v>
      </c>
      <c r="E44" s="312">
        <f t="shared" si="3"/>
        <v>0</v>
      </c>
      <c r="F44" s="130">
        <v>0</v>
      </c>
      <c r="G44" s="130">
        <v>0</v>
      </c>
      <c r="H44" s="130">
        <v>0</v>
      </c>
      <c r="I44" s="130">
        <v>0</v>
      </c>
      <c r="J44" s="130">
        <v>0</v>
      </c>
      <c r="K44" s="130">
        <v>0</v>
      </c>
    </row>
    <row r="45" spans="1:11" ht="17.100000000000001" customHeight="1">
      <c r="A45" s="193"/>
      <c r="B45" s="132" t="s">
        <v>10</v>
      </c>
      <c r="C45" s="311">
        <f t="shared" si="2"/>
        <v>0</v>
      </c>
      <c r="D45" s="312">
        <f t="shared" si="3"/>
        <v>0</v>
      </c>
      <c r="E45" s="312">
        <f t="shared" si="3"/>
        <v>0</v>
      </c>
      <c r="F45" s="130">
        <v>0</v>
      </c>
      <c r="G45" s="130">
        <v>0</v>
      </c>
      <c r="H45" s="130">
        <v>0</v>
      </c>
      <c r="I45" s="130">
        <v>0</v>
      </c>
      <c r="J45" s="130">
        <v>0</v>
      </c>
      <c r="K45" s="130">
        <v>0</v>
      </c>
    </row>
    <row r="46" spans="1:11" ht="17.100000000000001" customHeight="1">
      <c r="A46" s="193"/>
      <c r="B46" s="132" t="s">
        <v>42</v>
      </c>
      <c r="C46" s="311">
        <f t="shared" si="2"/>
        <v>0</v>
      </c>
      <c r="D46" s="312">
        <f t="shared" si="3"/>
        <v>0</v>
      </c>
      <c r="E46" s="312">
        <f t="shared" si="3"/>
        <v>0</v>
      </c>
      <c r="F46" s="130">
        <v>0</v>
      </c>
      <c r="G46" s="130">
        <v>0</v>
      </c>
      <c r="H46" s="130">
        <v>0</v>
      </c>
      <c r="I46" s="130">
        <v>0</v>
      </c>
      <c r="J46" s="130">
        <v>0</v>
      </c>
      <c r="K46" s="130">
        <v>0</v>
      </c>
    </row>
    <row r="47" spans="1:11" s="49" customFormat="1" ht="21" customHeight="1">
      <c r="A47" s="439" t="s">
        <v>119</v>
      </c>
      <c r="B47" s="441"/>
      <c r="C47" s="304">
        <f t="shared" si="2"/>
        <v>0</v>
      </c>
      <c r="D47" s="305">
        <f t="shared" si="3"/>
        <v>0</v>
      </c>
      <c r="E47" s="305">
        <f t="shared" si="3"/>
        <v>0</v>
      </c>
      <c r="F47" s="305">
        <f t="shared" ref="F47:K47" si="10">SUM(F48:F50)</f>
        <v>0</v>
      </c>
      <c r="G47" s="305">
        <f t="shared" si="10"/>
        <v>0</v>
      </c>
      <c r="H47" s="305">
        <f t="shared" si="10"/>
        <v>0</v>
      </c>
      <c r="I47" s="305">
        <f t="shared" si="10"/>
        <v>0</v>
      </c>
      <c r="J47" s="305">
        <f t="shared" si="10"/>
        <v>0</v>
      </c>
      <c r="K47" s="305">
        <f t="shared" si="10"/>
        <v>0</v>
      </c>
    </row>
    <row r="48" spans="1:11" ht="17.100000000000001" customHeight="1">
      <c r="A48" s="193"/>
      <c r="B48" s="132" t="s">
        <v>43</v>
      </c>
      <c r="C48" s="311">
        <f t="shared" si="2"/>
        <v>0</v>
      </c>
      <c r="D48" s="312">
        <f t="shared" si="3"/>
        <v>0</v>
      </c>
      <c r="E48" s="312">
        <f t="shared" si="3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  <c r="K48" s="130">
        <v>0</v>
      </c>
    </row>
    <row r="49" spans="1:11" ht="17.100000000000001" customHeight="1">
      <c r="A49" s="193"/>
      <c r="B49" s="132" t="s">
        <v>44</v>
      </c>
      <c r="C49" s="311">
        <f t="shared" si="2"/>
        <v>0</v>
      </c>
      <c r="D49" s="312">
        <f t="shared" si="3"/>
        <v>0</v>
      </c>
      <c r="E49" s="312">
        <f t="shared" si="3"/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</row>
    <row r="50" spans="1:11" s="49" customFormat="1" ht="17.100000000000001" customHeight="1">
      <c r="A50" s="193"/>
      <c r="B50" s="132" t="s">
        <v>45</v>
      </c>
      <c r="C50" s="311">
        <f t="shared" si="2"/>
        <v>0</v>
      </c>
      <c r="D50" s="312">
        <f t="shared" si="3"/>
        <v>0</v>
      </c>
      <c r="E50" s="312">
        <f t="shared" si="3"/>
        <v>0</v>
      </c>
      <c r="F50" s="130">
        <v>0</v>
      </c>
      <c r="G50" s="130">
        <v>0</v>
      </c>
      <c r="H50" s="130">
        <v>0</v>
      </c>
      <c r="I50" s="130">
        <v>0</v>
      </c>
      <c r="J50" s="130">
        <v>0</v>
      </c>
      <c r="K50" s="130">
        <v>0</v>
      </c>
    </row>
    <row r="51" spans="1:11" ht="21" customHeight="1">
      <c r="A51" s="439" t="s">
        <v>120</v>
      </c>
      <c r="B51" s="441"/>
      <c r="C51" s="304">
        <f t="shared" si="2"/>
        <v>0</v>
      </c>
      <c r="D51" s="305">
        <f t="shared" si="3"/>
        <v>0</v>
      </c>
      <c r="E51" s="305">
        <f t="shared" si="3"/>
        <v>0</v>
      </c>
      <c r="F51" s="305">
        <f t="shared" ref="F51:K51" si="11">SUM(F52:F53)</f>
        <v>0</v>
      </c>
      <c r="G51" s="305">
        <f t="shared" si="11"/>
        <v>0</v>
      </c>
      <c r="H51" s="305">
        <f t="shared" si="11"/>
        <v>0</v>
      </c>
      <c r="I51" s="305">
        <f t="shared" si="11"/>
        <v>0</v>
      </c>
      <c r="J51" s="305">
        <f t="shared" si="11"/>
        <v>0</v>
      </c>
      <c r="K51" s="305">
        <f t="shared" si="11"/>
        <v>0</v>
      </c>
    </row>
    <row r="52" spans="1:11" ht="17.100000000000001" customHeight="1">
      <c r="A52" s="193"/>
      <c r="B52" s="132" t="s">
        <v>46</v>
      </c>
      <c r="C52" s="311">
        <f t="shared" si="2"/>
        <v>0</v>
      </c>
      <c r="D52" s="312">
        <f t="shared" si="3"/>
        <v>0</v>
      </c>
      <c r="E52" s="312">
        <f t="shared" si="3"/>
        <v>0</v>
      </c>
      <c r="F52" s="130">
        <v>0</v>
      </c>
      <c r="G52" s="130">
        <v>0</v>
      </c>
      <c r="H52" s="130">
        <v>0</v>
      </c>
      <c r="I52" s="130">
        <v>0</v>
      </c>
      <c r="J52" s="130">
        <v>0</v>
      </c>
      <c r="K52" s="130">
        <v>0</v>
      </c>
    </row>
    <row r="53" spans="1:11" ht="17.100000000000001" customHeight="1">
      <c r="A53" s="193"/>
      <c r="B53" s="132" t="s">
        <v>53</v>
      </c>
      <c r="C53" s="311">
        <f t="shared" si="2"/>
        <v>0</v>
      </c>
      <c r="D53" s="312">
        <f t="shared" si="3"/>
        <v>0</v>
      </c>
      <c r="E53" s="312">
        <f t="shared" si="3"/>
        <v>0</v>
      </c>
      <c r="F53" s="130">
        <v>0</v>
      </c>
      <c r="G53" s="130">
        <v>0</v>
      </c>
      <c r="H53" s="130">
        <v>0</v>
      </c>
      <c r="I53" s="130">
        <v>0</v>
      </c>
      <c r="J53" s="130">
        <v>0</v>
      </c>
      <c r="K53" s="130">
        <v>0</v>
      </c>
    </row>
    <row r="54" spans="1:11" ht="21" customHeight="1">
      <c r="A54" s="439" t="s">
        <v>121</v>
      </c>
      <c r="B54" s="440"/>
      <c r="C54" s="304">
        <f t="shared" si="2"/>
        <v>3</v>
      </c>
      <c r="D54" s="305">
        <f t="shared" si="3"/>
        <v>2</v>
      </c>
      <c r="E54" s="305">
        <f t="shared" si="3"/>
        <v>1</v>
      </c>
      <c r="F54" s="305">
        <f t="shared" ref="F54:K54" si="12">SUM(F55:F56)</f>
        <v>0</v>
      </c>
      <c r="G54" s="305">
        <f t="shared" si="12"/>
        <v>0</v>
      </c>
      <c r="H54" s="305">
        <f t="shared" si="12"/>
        <v>0</v>
      </c>
      <c r="I54" s="305">
        <f t="shared" si="12"/>
        <v>1</v>
      </c>
      <c r="J54" s="305">
        <f t="shared" si="12"/>
        <v>2</v>
      </c>
      <c r="K54" s="305">
        <f t="shared" si="12"/>
        <v>0</v>
      </c>
    </row>
    <row r="55" spans="1:11" s="50" customFormat="1" ht="17.100000000000001" customHeight="1">
      <c r="A55" s="194"/>
      <c r="B55" s="132" t="s">
        <v>47</v>
      </c>
      <c r="C55" s="311">
        <f t="shared" si="2"/>
        <v>2</v>
      </c>
      <c r="D55" s="312">
        <f t="shared" si="3"/>
        <v>1</v>
      </c>
      <c r="E55" s="312">
        <f t="shared" si="3"/>
        <v>1</v>
      </c>
      <c r="F55" s="130">
        <v>0</v>
      </c>
      <c r="G55" s="130">
        <v>0</v>
      </c>
      <c r="H55" s="130">
        <v>0</v>
      </c>
      <c r="I55" s="130">
        <v>1</v>
      </c>
      <c r="J55" s="130">
        <v>1</v>
      </c>
      <c r="K55" s="130">
        <v>0</v>
      </c>
    </row>
    <row r="56" spans="1:11" ht="17.100000000000001" customHeight="1">
      <c r="A56" s="194"/>
      <c r="B56" s="132" t="s">
        <v>106</v>
      </c>
      <c r="C56" s="311">
        <f t="shared" si="2"/>
        <v>1</v>
      </c>
      <c r="D56" s="312">
        <f t="shared" si="3"/>
        <v>1</v>
      </c>
      <c r="E56" s="312">
        <f t="shared" si="3"/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1</v>
      </c>
      <c r="K56" s="130">
        <v>0</v>
      </c>
    </row>
    <row r="57" spans="1:11" s="20" customFormat="1" ht="21" customHeight="1">
      <c r="A57" s="439" t="s">
        <v>122</v>
      </c>
      <c r="B57" s="441"/>
      <c r="C57" s="304">
        <f t="shared" si="2"/>
        <v>0</v>
      </c>
      <c r="D57" s="305">
        <f t="shared" si="3"/>
        <v>0</v>
      </c>
      <c r="E57" s="305">
        <f t="shared" si="3"/>
        <v>0</v>
      </c>
      <c r="F57" s="305">
        <f t="shared" ref="F57:K57" si="13">F58</f>
        <v>0</v>
      </c>
      <c r="G57" s="305">
        <f t="shared" si="13"/>
        <v>0</v>
      </c>
      <c r="H57" s="305">
        <f t="shared" si="13"/>
        <v>0</v>
      </c>
      <c r="I57" s="305">
        <f t="shared" si="13"/>
        <v>0</v>
      </c>
      <c r="J57" s="305">
        <f t="shared" si="13"/>
        <v>0</v>
      </c>
      <c r="K57" s="305">
        <f t="shared" si="13"/>
        <v>0</v>
      </c>
    </row>
    <row r="58" spans="1:11" s="49" customFormat="1" ht="17.100000000000001" customHeight="1">
      <c r="A58" s="194"/>
      <c r="B58" s="132" t="s">
        <v>48</v>
      </c>
      <c r="C58" s="311">
        <f t="shared" si="2"/>
        <v>0</v>
      </c>
      <c r="D58" s="312">
        <f t="shared" si="3"/>
        <v>0</v>
      </c>
      <c r="E58" s="312">
        <f t="shared" si="3"/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</row>
    <row r="59" spans="1:11" ht="21" customHeight="1">
      <c r="A59" s="439" t="s">
        <v>123</v>
      </c>
      <c r="B59" s="440"/>
      <c r="C59" s="304">
        <f t="shared" si="2"/>
        <v>0</v>
      </c>
      <c r="D59" s="305">
        <f t="shared" si="3"/>
        <v>0</v>
      </c>
      <c r="E59" s="305">
        <f t="shared" si="3"/>
        <v>0</v>
      </c>
      <c r="F59" s="305">
        <f t="shared" ref="F59:K59" si="14">F60</f>
        <v>0</v>
      </c>
      <c r="G59" s="305">
        <f t="shared" si="14"/>
        <v>0</v>
      </c>
      <c r="H59" s="305">
        <f t="shared" si="14"/>
        <v>0</v>
      </c>
      <c r="I59" s="305">
        <f t="shared" si="14"/>
        <v>0</v>
      </c>
      <c r="J59" s="305">
        <f t="shared" si="14"/>
        <v>0</v>
      </c>
      <c r="K59" s="305">
        <f t="shared" si="14"/>
        <v>0</v>
      </c>
    </row>
    <row r="60" spans="1:11" ht="17.100000000000001" customHeight="1">
      <c r="A60" s="194"/>
      <c r="B60" s="132" t="s">
        <v>108</v>
      </c>
      <c r="C60" s="311">
        <f t="shared" si="2"/>
        <v>0</v>
      </c>
      <c r="D60" s="312">
        <f t="shared" si="3"/>
        <v>0</v>
      </c>
      <c r="E60" s="312">
        <f t="shared" si="3"/>
        <v>0</v>
      </c>
      <c r="F60" s="130">
        <v>0</v>
      </c>
      <c r="G60" s="130">
        <v>0</v>
      </c>
      <c r="H60" s="130">
        <v>0</v>
      </c>
      <c r="I60" s="130">
        <v>0</v>
      </c>
      <c r="J60" s="130">
        <v>0</v>
      </c>
      <c r="K60" s="130">
        <v>0</v>
      </c>
    </row>
    <row r="61" spans="1:11" ht="17.100000000000001" customHeight="1">
      <c r="A61" s="18"/>
      <c r="B61" s="75"/>
      <c r="C61" s="18"/>
      <c r="D61" s="18"/>
      <c r="E61" s="18"/>
      <c r="F61" s="18"/>
      <c r="G61" s="18"/>
      <c r="H61" s="18"/>
      <c r="I61" s="18"/>
      <c r="J61" s="18"/>
      <c r="K61" s="18"/>
    </row>
  </sheetData>
  <mergeCells count="17">
    <mergeCell ref="A57:B57"/>
    <mergeCell ref="A59:B59"/>
    <mergeCell ref="A47:B47"/>
    <mergeCell ref="A51:B51"/>
    <mergeCell ref="A54:B54"/>
    <mergeCell ref="A38:B38"/>
    <mergeCell ref="A40:B40"/>
    <mergeCell ref="A43:B43"/>
    <mergeCell ref="J4:K4"/>
    <mergeCell ref="A10:B10"/>
    <mergeCell ref="A30:B30"/>
    <mergeCell ref="A33:B33"/>
    <mergeCell ref="A1:K1"/>
    <mergeCell ref="C4:E4"/>
    <mergeCell ref="F4:G4"/>
    <mergeCell ref="H4:I4"/>
    <mergeCell ref="A4:B5"/>
  </mergeCells>
  <phoneticPr fontId="26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65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第４7表</vt:lpstr>
      <vt:lpstr>第４8表a</vt:lpstr>
      <vt:lpstr>第４8表ｂ</vt:lpstr>
      <vt:lpstr>第49､50表</vt:lpstr>
      <vt:lpstr>第５1表a</vt:lpstr>
      <vt:lpstr>第５1表b </vt:lpstr>
      <vt:lpstr>第５2表a</vt:lpstr>
      <vt:lpstr>第５2表b</vt:lpstr>
      <vt:lpstr>第４8表a!Print_Area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2024-02-29T01:23:32Z</dcterms:created>
  <dcterms:modified xsi:type="dcterms:W3CDTF">2026-01-27T06:05:49Z</dcterms:modified>
</cp:coreProperties>
</file>