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1835"/>
  </bookViews>
  <sheets>
    <sheet name="第42､43､44表" sheetId="11" r:id="rId1"/>
    <sheet name="第45､46表" sheetId="13" r:id="rId2"/>
  </sheets>
  <calcPr calcId="162913"/>
</workbook>
</file>

<file path=xl/calcChain.xml><?xml version="1.0" encoding="utf-8"?>
<calcChain xmlns="http://schemas.openxmlformats.org/spreadsheetml/2006/main">
  <c r="X52" i="11" l="1"/>
  <c r="Y58" i="11" l="1"/>
  <c r="D15" i="11"/>
  <c r="E15" i="11"/>
  <c r="E56" i="13" l="1"/>
  <c r="M81" i="13"/>
  <c r="N81" i="13"/>
  <c r="O81" i="13"/>
  <c r="P81" i="13"/>
  <c r="Q81" i="13"/>
  <c r="Q53" i="13" s="1"/>
  <c r="R81" i="13"/>
  <c r="S81" i="13"/>
  <c r="T81" i="13"/>
  <c r="U81" i="13"/>
  <c r="V81" i="13"/>
  <c r="W81" i="13"/>
  <c r="X81" i="13"/>
  <c r="Y81" i="13"/>
  <c r="Z81" i="13"/>
  <c r="AA81" i="13"/>
  <c r="AB81" i="13"/>
  <c r="AC81" i="13"/>
  <c r="L81" i="13"/>
  <c r="E83" i="13"/>
  <c r="D83" i="13"/>
  <c r="C83" i="13" s="1"/>
  <c r="D35" i="13"/>
  <c r="D20" i="13"/>
  <c r="C20" i="13" s="1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T9" i="13" s="1"/>
  <c r="U37" i="13"/>
  <c r="V37" i="13"/>
  <c r="W37" i="13"/>
  <c r="X37" i="13"/>
  <c r="Y37" i="13"/>
  <c r="Z37" i="13"/>
  <c r="AA37" i="13"/>
  <c r="AB37" i="13"/>
  <c r="F37" i="13"/>
  <c r="D37" i="13" s="1"/>
  <c r="E39" i="13"/>
  <c r="C39" i="13"/>
  <c r="D39" i="13"/>
  <c r="E78" i="11"/>
  <c r="I78" i="11"/>
  <c r="Z80" i="11"/>
  <c r="AA80" i="11"/>
  <c r="AB80" i="11"/>
  <c r="AB52" i="11" s="1"/>
  <c r="AC80" i="11"/>
  <c r="AD80" i="11"/>
  <c r="AE80" i="11"/>
  <c r="Y80" i="11"/>
  <c r="T80" i="11"/>
  <c r="U80" i="11"/>
  <c r="V80" i="11"/>
  <c r="W80" i="11"/>
  <c r="S80" i="11"/>
  <c r="K80" i="11"/>
  <c r="L80" i="11"/>
  <c r="M80" i="11"/>
  <c r="N80" i="11"/>
  <c r="O80" i="11"/>
  <c r="P80" i="11"/>
  <c r="Q80" i="11"/>
  <c r="J80" i="11"/>
  <c r="I80" i="11" s="1"/>
  <c r="H80" i="11"/>
  <c r="G80" i="11"/>
  <c r="D80" i="11"/>
  <c r="X82" i="11"/>
  <c r="R82" i="11"/>
  <c r="I82" i="11"/>
  <c r="F82" i="11"/>
  <c r="E82" i="11"/>
  <c r="D82" i="11"/>
  <c r="C39" i="11"/>
  <c r="Q37" i="11"/>
  <c r="P37" i="11"/>
  <c r="P9" i="11"/>
  <c r="O37" i="11"/>
  <c r="M37" i="11"/>
  <c r="L37" i="11"/>
  <c r="J37" i="11"/>
  <c r="I37" i="11"/>
  <c r="H37" i="11" s="1"/>
  <c r="G37" i="11"/>
  <c r="E37" i="11"/>
  <c r="D37" i="11"/>
  <c r="N39" i="11"/>
  <c r="K39" i="11"/>
  <c r="H39" i="11"/>
  <c r="F39" i="11" s="1"/>
  <c r="W25" i="11"/>
  <c r="W24" i="11"/>
  <c r="W23" i="11"/>
  <c r="AE21" i="11"/>
  <c r="AC21" i="11"/>
  <c r="AA21" i="11"/>
  <c r="Y21" i="11"/>
  <c r="AE8" i="11"/>
  <c r="AC8" i="11"/>
  <c r="AA8" i="11"/>
  <c r="Y8" i="11"/>
  <c r="W12" i="11"/>
  <c r="L57" i="11"/>
  <c r="L52" i="11" s="1"/>
  <c r="H18" i="11"/>
  <c r="AC59" i="13"/>
  <c r="AB59" i="13"/>
  <c r="AA59" i="13"/>
  <c r="Z59" i="13"/>
  <c r="Y59" i="13"/>
  <c r="X59" i="13"/>
  <c r="W59" i="13"/>
  <c r="V59" i="13"/>
  <c r="U59" i="13"/>
  <c r="T59" i="13"/>
  <c r="S59" i="13"/>
  <c r="R59" i="13"/>
  <c r="Q59" i="13"/>
  <c r="P59" i="13"/>
  <c r="O59" i="13"/>
  <c r="N59" i="13"/>
  <c r="M59" i="13"/>
  <c r="L59" i="13"/>
  <c r="K59" i="13"/>
  <c r="J59" i="13"/>
  <c r="I59" i="13"/>
  <c r="H59" i="13"/>
  <c r="G59" i="13"/>
  <c r="E59" i="13" s="1"/>
  <c r="F59" i="13"/>
  <c r="AB15" i="13"/>
  <c r="AA15" i="13"/>
  <c r="Z15" i="13"/>
  <c r="Y15" i="13"/>
  <c r="X15" i="13"/>
  <c r="W15" i="13"/>
  <c r="V15" i="13"/>
  <c r="U15" i="13"/>
  <c r="T15" i="13"/>
  <c r="S15" i="13"/>
  <c r="R15" i="13"/>
  <c r="Q15" i="13"/>
  <c r="P15" i="13"/>
  <c r="O15" i="13"/>
  <c r="N15" i="13"/>
  <c r="M15" i="13"/>
  <c r="L15" i="13"/>
  <c r="K15" i="13"/>
  <c r="E15" i="13" s="1"/>
  <c r="J15" i="13"/>
  <c r="I15" i="13"/>
  <c r="H15" i="13"/>
  <c r="G15" i="13"/>
  <c r="F15" i="13"/>
  <c r="D15" i="13" s="1"/>
  <c r="J57" i="11"/>
  <c r="J52" i="11" s="1"/>
  <c r="AC58" i="11"/>
  <c r="AE58" i="11"/>
  <c r="X59" i="11"/>
  <c r="AD58" i="11"/>
  <c r="AB58" i="11"/>
  <c r="AA58" i="11"/>
  <c r="Z58" i="11"/>
  <c r="W58" i="11"/>
  <c r="V58" i="11"/>
  <c r="U58" i="11"/>
  <c r="T58" i="11"/>
  <c r="S58" i="11"/>
  <c r="Q58" i="11"/>
  <c r="P58" i="11"/>
  <c r="O58" i="11"/>
  <c r="N58" i="11"/>
  <c r="M58" i="11"/>
  <c r="L58" i="11"/>
  <c r="K58" i="11"/>
  <c r="J58" i="11"/>
  <c r="H58" i="11"/>
  <c r="G58" i="11"/>
  <c r="Q15" i="11"/>
  <c r="P15" i="11"/>
  <c r="N15" i="11" s="1"/>
  <c r="O15" i="11"/>
  <c r="M15" i="11"/>
  <c r="L15" i="11"/>
  <c r="K15" i="11" s="1"/>
  <c r="J15" i="11"/>
  <c r="H15" i="11" s="1"/>
  <c r="I15" i="11"/>
  <c r="G15" i="11"/>
  <c r="D14" i="11"/>
  <c r="D12" i="13"/>
  <c r="D40" i="13"/>
  <c r="D34" i="13"/>
  <c r="D33" i="13"/>
  <c r="D32" i="13"/>
  <c r="D31" i="13"/>
  <c r="D30" i="13"/>
  <c r="D29" i="13"/>
  <c r="D28" i="13"/>
  <c r="D27" i="13"/>
  <c r="C27" i="13" s="1"/>
  <c r="D26" i="13"/>
  <c r="D25" i="13"/>
  <c r="D24" i="13"/>
  <c r="D23" i="13"/>
  <c r="D22" i="13"/>
  <c r="D21" i="13"/>
  <c r="D18" i="13"/>
  <c r="D17" i="13"/>
  <c r="C17" i="13" s="1"/>
  <c r="D16" i="13"/>
  <c r="D19" i="13"/>
  <c r="Y57" i="11"/>
  <c r="G57" i="11"/>
  <c r="G52" i="11"/>
  <c r="D55" i="11"/>
  <c r="I59" i="11"/>
  <c r="W11" i="11"/>
  <c r="W10" i="11"/>
  <c r="E65" i="13"/>
  <c r="D65" i="13"/>
  <c r="E21" i="13"/>
  <c r="X64" i="11"/>
  <c r="R64" i="11"/>
  <c r="I64" i="11"/>
  <c r="F64" i="11"/>
  <c r="E64" i="11"/>
  <c r="D64" i="11"/>
  <c r="N21" i="11"/>
  <c r="K21" i="11"/>
  <c r="H21" i="11"/>
  <c r="C21" i="11"/>
  <c r="R78" i="11"/>
  <c r="F78" i="11"/>
  <c r="D78" i="11"/>
  <c r="X78" i="11"/>
  <c r="V14" i="13"/>
  <c r="V9" i="13" s="1"/>
  <c r="T14" i="13"/>
  <c r="E40" i="13"/>
  <c r="E78" i="13"/>
  <c r="D78" i="13"/>
  <c r="C78" i="13" s="1"/>
  <c r="F14" i="13"/>
  <c r="F9" i="13" s="1"/>
  <c r="E34" i="13"/>
  <c r="H57" i="11"/>
  <c r="F57" i="11" s="1"/>
  <c r="F52" i="11" s="1"/>
  <c r="Q57" i="11"/>
  <c r="Q52" i="11" s="1"/>
  <c r="P57" i="11"/>
  <c r="O57" i="11"/>
  <c r="O52" i="11"/>
  <c r="N57" i="11"/>
  <c r="N52" i="11" s="1"/>
  <c r="M57" i="11"/>
  <c r="M52" i="11" s="1"/>
  <c r="K57" i="11"/>
  <c r="W57" i="11"/>
  <c r="W52" i="11" s="1"/>
  <c r="V57" i="11"/>
  <c r="V52" i="11" s="1"/>
  <c r="U57" i="11"/>
  <c r="U52" i="11"/>
  <c r="T57" i="11"/>
  <c r="S57" i="11"/>
  <c r="S52" i="11" s="1"/>
  <c r="AE57" i="11"/>
  <c r="AE52" i="11" s="1"/>
  <c r="AD57" i="11"/>
  <c r="AD52" i="11"/>
  <c r="AC57" i="11"/>
  <c r="AB57" i="11"/>
  <c r="AA57" i="11"/>
  <c r="Z57" i="11"/>
  <c r="Q14" i="11"/>
  <c r="Q9" i="11"/>
  <c r="P14" i="11"/>
  <c r="O14" i="11"/>
  <c r="M14" i="11"/>
  <c r="M9" i="11" s="1"/>
  <c r="L14" i="11"/>
  <c r="K14" i="11" s="1"/>
  <c r="J14" i="11"/>
  <c r="J9" i="11" s="1"/>
  <c r="I14" i="11"/>
  <c r="H14" i="11" s="1"/>
  <c r="G14" i="11"/>
  <c r="G9" i="11" s="1"/>
  <c r="E14" i="11"/>
  <c r="C14" i="11" s="1"/>
  <c r="C9" i="11" s="1"/>
  <c r="N35" i="11"/>
  <c r="K35" i="11"/>
  <c r="H35" i="11"/>
  <c r="C35" i="11"/>
  <c r="X60" i="11"/>
  <c r="X61" i="11"/>
  <c r="X62" i="11"/>
  <c r="X63" i="11"/>
  <c r="X65" i="11"/>
  <c r="X66" i="11"/>
  <c r="X67" i="11"/>
  <c r="X68" i="11"/>
  <c r="X69" i="11"/>
  <c r="X70" i="11"/>
  <c r="X71" i="11"/>
  <c r="X72" i="11"/>
  <c r="X74" i="11"/>
  <c r="X75" i="11"/>
  <c r="X76" i="11"/>
  <c r="X73" i="11"/>
  <c r="X77" i="11"/>
  <c r="X83" i="11"/>
  <c r="X55" i="11"/>
  <c r="R59" i="11"/>
  <c r="R60" i="11"/>
  <c r="R61" i="11"/>
  <c r="R62" i="11"/>
  <c r="R63" i="11"/>
  <c r="R65" i="11"/>
  <c r="R66" i="11"/>
  <c r="R67" i="11"/>
  <c r="R68" i="11"/>
  <c r="R69" i="11"/>
  <c r="R70" i="11"/>
  <c r="R71" i="11"/>
  <c r="R72" i="11"/>
  <c r="R74" i="11"/>
  <c r="R75" i="11"/>
  <c r="R76" i="11"/>
  <c r="R73" i="11"/>
  <c r="R77" i="11"/>
  <c r="R83" i="11"/>
  <c r="R55" i="11"/>
  <c r="I60" i="11"/>
  <c r="I61" i="11"/>
  <c r="I62" i="11"/>
  <c r="I63" i="11"/>
  <c r="I65" i="11"/>
  <c r="I66" i="11"/>
  <c r="I67" i="11"/>
  <c r="I68" i="11"/>
  <c r="I69" i="11"/>
  <c r="I70" i="11"/>
  <c r="I71" i="11"/>
  <c r="I72" i="11"/>
  <c r="I74" i="11"/>
  <c r="I75" i="11"/>
  <c r="I76" i="11"/>
  <c r="I73" i="11"/>
  <c r="I77" i="11"/>
  <c r="I83" i="11"/>
  <c r="I55" i="11"/>
  <c r="D62" i="11"/>
  <c r="E59" i="11"/>
  <c r="E60" i="11"/>
  <c r="E61" i="11"/>
  <c r="E62" i="11"/>
  <c r="E63" i="11"/>
  <c r="E65" i="11"/>
  <c r="E66" i="11"/>
  <c r="E67" i="11"/>
  <c r="E68" i="11"/>
  <c r="E69" i="11"/>
  <c r="E70" i="11"/>
  <c r="E71" i="11"/>
  <c r="E72" i="11"/>
  <c r="E74" i="11"/>
  <c r="E75" i="11"/>
  <c r="E76" i="11"/>
  <c r="E73" i="11"/>
  <c r="E77" i="11"/>
  <c r="E83" i="11"/>
  <c r="E55" i="11"/>
  <c r="D59" i="11"/>
  <c r="D60" i="11"/>
  <c r="D61" i="11"/>
  <c r="D63" i="11"/>
  <c r="D65" i="11"/>
  <c r="C65" i="11" s="1"/>
  <c r="D66" i="11"/>
  <c r="D67" i="11"/>
  <c r="D68" i="11"/>
  <c r="D69" i="11"/>
  <c r="D70" i="11"/>
  <c r="D71" i="11"/>
  <c r="D72" i="11"/>
  <c r="D74" i="11"/>
  <c r="C74" i="11" s="1"/>
  <c r="D75" i="11"/>
  <c r="D76" i="11"/>
  <c r="D73" i="11"/>
  <c r="D77" i="11"/>
  <c r="D83" i="11"/>
  <c r="E16" i="13"/>
  <c r="E17" i="13"/>
  <c r="E18" i="13"/>
  <c r="C18" i="13" s="1"/>
  <c r="E19" i="13"/>
  <c r="C19" i="13" s="1"/>
  <c r="E20" i="13"/>
  <c r="E22" i="13"/>
  <c r="E23" i="13"/>
  <c r="E24" i="13"/>
  <c r="E25" i="13"/>
  <c r="C25" i="13" s="1"/>
  <c r="E26" i="13"/>
  <c r="E27" i="13"/>
  <c r="E28" i="13"/>
  <c r="E29" i="13"/>
  <c r="E31" i="13"/>
  <c r="C31" i="13" s="1"/>
  <c r="E32" i="13"/>
  <c r="C32" i="13" s="1"/>
  <c r="E33" i="13"/>
  <c r="C33" i="13" s="1"/>
  <c r="E30" i="13"/>
  <c r="E35" i="13"/>
  <c r="E12" i="13"/>
  <c r="E60" i="13"/>
  <c r="E61" i="13"/>
  <c r="E62" i="13"/>
  <c r="E63" i="13"/>
  <c r="E64" i="13"/>
  <c r="E66" i="13"/>
  <c r="E67" i="13"/>
  <c r="E68" i="13"/>
  <c r="E69" i="13"/>
  <c r="E70" i="13"/>
  <c r="E71" i="13"/>
  <c r="E72" i="13"/>
  <c r="E73" i="13"/>
  <c r="E75" i="13"/>
  <c r="E76" i="13"/>
  <c r="E77" i="13"/>
  <c r="E74" i="13"/>
  <c r="E79" i="13"/>
  <c r="E84" i="13"/>
  <c r="D60" i="13"/>
  <c r="D61" i="13"/>
  <c r="D62" i="13"/>
  <c r="D63" i="13"/>
  <c r="C63" i="13" s="1"/>
  <c r="D64" i="13"/>
  <c r="C64" i="13" s="1"/>
  <c r="D66" i="13"/>
  <c r="C66" i="13" s="1"/>
  <c r="D67" i="13"/>
  <c r="D68" i="13"/>
  <c r="C68" i="13" s="1"/>
  <c r="D69" i="13"/>
  <c r="D70" i="13"/>
  <c r="C70" i="13" s="1"/>
  <c r="D71" i="13"/>
  <c r="C71" i="13" s="1"/>
  <c r="D72" i="13"/>
  <c r="C72" i="13" s="1"/>
  <c r="D73" i="13"/>
  <c r="C73" i="13" s="1"/>
  <c r="D75" i="13"/>
  <c r="C75" i="13"/>
  <c r="D76" i="13"/>
  <c r="D77" i="13"/>
  <c r="C77" i="13" s="1"/>
  <c r="D74" i="13"/>
  <c r="C74" i="13" s="1"/>
  <c r="D79" i="13"/>
  <c r="D84" i="13"/>
  <c r="D56" i="13"/>
  <c r="F58" i="13"/>
  <c r="G58" i="13"/>
  <c r="G53" i="13" s="1"/>
  <c r="H58" i="13"/>
  <c r="H53" i="13"/>
  <c r="I58" i="13"/>
  <c r="I53" i="13" s="1"/>
  <c r="J58" i="13"/>
  <c r="J53" i="13" s="1"/>
  <c r="K58" i="13"/>
  <c r="K53" i="13"/>
  <c r="L58" i="13"/>
  <c r="L53" i="13" s="1"/>
  <c r="M58" i="13"/>
  <c r="M53" i="13" s="1"/>
  <c r="N58" i="13"/>
  <c r="N53" i="13" s="1"/>
  <c r="O58" i="13"/>
  <c r="O53" i="13" s="1"/>
  <c r="P58" i="13"/>
  <c r="P53" i="13"/>
  <c r="Q58" i="13"/>
  <c r="R58" i="13"/>
  <c r="S58" i="13"/>
  <c r="S53" i="13" s="1"/>
  <c r="T58" i="13"/>
  <c r="T53" i="13" s="1"/>
  <c r="U58" i="13"/>
  <c r="U53" i="13" s="1"/>
  <c r="V58" i="13"/>
  <c r="V53" i="13" s="1"/>
  <c r="W58" i="13"/>
  <c r="W53" i="13" s="1"/>
  <c r="X58" i="13"/>
  <c r="X53" i="13" s="1"/>
  <c r="Y58" i="13"/>
  <c r="Z58" i="13"/>
  <c r="AA58" i="13"/>
  <c r="AA53" i="13" s="1"/>
  <c r="AB58" i="13"/>
  <c r="AB53" i="13" s="1"/>
  <c r="AC58" i="13"/>
  <c r="AC53" i="13" s="1"/>
  <c r="G14" i="13"/>
  <c r="G9" i="13" s="1"/>
  <c r="H14" i="13"/>
  <c r="H9" i="13" s="1"/>
  <c r="I14" i="13"/>
  <c r="I9" i="13" s="1"/>
  <c r="J14" i="13"/>
  <c r="J9" i="13"/>
  <c r="K14" i="13"/>
  <c r="L14" i="13"/>
  <c r="M14" i="13"/>
  <c r="M9" i="13"/>
  <c r="N14" i="13"/>
  <c r="N9" i="13" s="1"/>
  <c r="O14" i="13"/>
  <c r="O9" i="13" s="1"/>
  <c r="P14" i="13"/>
  <c r="P9" i="13" s="1"/>
  <c r="Q14" i="13"/>
  <c r="Q9" i="13" s="1"/>
  <c r="R14" i="13"/>
  <c r="R9" i="13" s="1"/>
  <c r="S14" i="13"/>
  <c r="S9" i="13" s="1"/>
  <c r="U14" i="13"/>
  <c r="W14" i="13"/>
  <c r="W9" i="13" s="1"/>
  <c r="X14" i="13"/>
  <c r="X9" i="13" s="1"/>
  <c r="Y14" i="13"/>
  <c r="Y9" i="13" s="1"/>
  <c r="Z14" i="13"/>
  <c r="Z9" i="13"/>
  <c r="AA14" i="13"/>
  <c r="AA9" i="13" s="1"/>
  <c r="AB14" i="13"/>
  <c r="F59" i="11"/>
  <c r="F60" i="11"/>
  <c r="F61" i="11"/>
  <c r="F62" i="11"/>
  <c r="F63" i="11"/>
  <c r="F65" i="11"/>
  <c r="F66" i="11"/>
  <c r="F67" i="11"/>
  <c r="F68" i="11"/>
  <c r="F69" i="11"/>
  <c r="F70" i="11"/>
  <c r="F71" i="11"/>
  <c r="F72" i="11"/>
  <c r="F74" i="11"/>
  <c r="F75" i="11"/>
  <c r="F76" i="11"/>
  <c r="F73" i="11"/>
  <c r="F77" i="11"/>
  <c r="F83" i="11"/>
  <c r="F55" i="11"/>
  <c r="K12" i="11"/>
  <c r="F12" i="11" s="1"/>
  <c r="K16" i="11"/>
  <c r="K17" i="11"/>
  <c r="K18" i="11"/>
  <c r="K19" i="11"/>
  <c r="K20" i="11"/>
  <c r="K22" i="11"/>
  <c r="K23" i="11"/>
  <c r="F23" i="11" s="1"/>
  <c r="K24" i="11"/>
  <c r="K25" i="11"/>
  <c r="K26" i="11"/>
  <c r="K27" i="11"/>
  <c r="K28" i="11"/>
  <c r="K29" i="11"/>
  <c r="K31" i="11"/>
  <c r="K32" i="11"/>
  <c r="K33" i="11"/>
  <c r="K30" i="11"/>
  <c r="F30" i="11" s="1"/>
  <c r="K34" i="11"/>
  <c r="K40" i="11"/>
  <c r="N16" i="11"/>
  <c r="N17" i="11"/>
  <c r="N18" i="11"/>
  <c r="F18" i="11" s="1"/>
  <c r="N19" i="11"/>
  <c r="N20" i="11"/>
  <c r="N22" i="11"/>
  <c r="N23" i="11"/>
  <c r="N24" i="11"/>
  <c r="N25" i="11"/>
  <c r="N26" i="11"/>
  <c r="N27" i="11"/>
  <c r="N28" i="11"/>
  <c r="N29" i="11"/>
  <c r="N31" i="11"/>
  <c r="F31" i="11" s="1"/>
  <c r="N32" i="11"/>
  <c r="N33" i="11"/>
  <c r="N30" i="11"/>
  <c r="N34" i="11"/>
  <c r="N40" i="11"/>
  <c r="N12" i="11"/>
  <c r="H16" i="11"/>
  <c r="H17" i="11"/>
  <c r="F17" i="11" s="1"/>
  <c r="H19" i="11"/>
  <c r="H20" i="11"/>
  <c r="H22" i="11"/>
  <c r="H23" i="11"/>
  <c r="H24" i="11"/>
  <c r="H25" i="11"/>
  <c r="H26" i="11"/>
  <c r="H27" i="11"/>
  <c r="F27" i="11" s="1"/>
  <c r="H28" i="11"/>
  <c r="H29" i="11"/>
  <c r="F29" i="11" s="1"/>
  <c r="H31" i="11"/>
  <c r="H32" i="11"/>
  <c r="F32" i="11" s="1"/>
  <c r="H33" i="11"/>
  <c r="H30" i="11"/>
  <c r="H34" i="11"/>
  <c r="H40" i="11"/>
  <c r="F40" i="11" s="1"/>
  <c r="H12" i="11"/>
  <c r="C16" i="11"/>
  <c r="C17" i="11"/>
  <c r="C18" i="11"/>
  <c r="C19" i="11"/>
  <c r="C20" i="11"/>
  <c r="C22" i="11"/>
  <c r="C23" i="11"/>
  <c r="C24" i="11"/>
  <c r="C25" i="11"/>
  <c r="C26" i="11"/>
  <c r="C27" i="11"/>
  <c r="C28" i="11"/>
  <c r="C29" i="11"/>
  <c r="C31" i="11"/>
  <c r="C32" i="11"/>
  <c r="C33" i="11"/>
  <c r="C30" i="11"/>
  <c r="C34" i="11"/>
  <c r="C40" i="11"/>
  <c r="C12" i="11"/>
  <c r="C65" i="13"/>
  <c r="C37" i="11"/>
  <c r="F80" i="11"/>
  <c r="D9" i="11"/>
  <c r="K37" i="11"/>
  <c r="C15" i="11"/>
  <c r="C69" i="13"/>
  <c r="E9" i="11"/>
  <c r="C76" i="13"/>
  <c r="X80" i="11"/>
  <c r="AC52" i="11"/>
  <c r="R58" i="11"/>
  <c r="R57" i="11"/>
  <c r="K52" i="11"/>
  <c r="N37" i="11"/>
  <c r="O9" i="11"/>
  <c r="N14" i="11"/>
  <c r="N9" i="11" s="1"/>
  <c r="K9" i="13"/>
  <c r="C12" i="13"/>
  <c r="C29" i="13"/>
  <c r="C26" i="13"/>
  <c r="C24" i="13"/>
  <c r="C16" i="13"/>
  <c r="C23" i="13"/>
  <c r="C22" i="13"/>
  <c r="C61" i="13"/>
  <c r="C60" i="13"/>
  <c r="D59" i="13"/>
  <c r="C79" i="13"/>
  <c r="D58" i="13"/>
  <c r="C62" i="13"/>
  <c r="F53" i="13"/>
  <c r="R53" i="13" l="1"/>
  <c r="C84" i="13"/>
  <c r="D81" i="13"/>
  <c r="Z53" i="13"/>
  <c r="D53" i="13"/>
  <c r="E81" i="13"/>
  <c r="C81" i="13" s="1"/>
  <c r="Y53" i="13"/>
  <c r="C67" i="13"/>
  <c r="C59" i="13"/>
  <c r="AB9" i="13"/>
  <c r="L9" i="13"/>
  <c r="C40" i="13"/>
  <c r="U9" i="13"/>
  <c r="E37" i="13"/>
  <c r="C37" i="13" s="1"/>
  <c r="C15" i="13"/>
  <c r="C28" i="13"/>
  <c r="C35" i="13"/>
  <c r="C21" i="13"/>
  <c r="C30" i="13"/>
  <c r="C34" i="13"/>
  <c r="Y52" i="11"/>
  <c r="E80" i="11"/>
  <c r="Z52" i="11"/>
  <c r="C83" i="11"/>
  <c r="C82" i="11"/>
  <c r="C80" i="11"/>
  <c r="AA52" i="11"/>
  <c r="W21" i="11"/>
  <c r="W8" i="11"/>
  <c r="H52" i="11"/>
  <c r="C61" i="11"/>
  <c r="C59" i="11"/>
  <c r="C71" i="11"/>
  <c r="C70" i="11"/>
  <c r="C60" i="11"/>
  <c r="C73" i="11"/>
  <c r="C76" i="11"/>
  <c r="C67" i="11"/>
  <c r="C64" i="11"/>
  <c r="C68" i="11"/>
  <c r="C75" i="11"/>
  <c r="C66" i="11"/>
  <c r="C78" i="11"/>
  <c r="C72" i="11"/>
  <c r="C62" i="11"/>
  <c r="D57" i="11"/>
  <c r="D52" i="11" s="1"/>
  <c r="C63" i="11"/>
  <c r="C69" i="11"/>
  <c r="C77" i="11"/>
  <c r="F58" i="11"/>
  <c r="D58" i="11"/>
  <c r="X58" i="11"/>
  <c r="P52" i="11"/>
  <c r="I57" i="11"/>
  <c r="I52" i="11" s="1"/>
  <c r="I58" i="11"/>
  <c r="C55" i="11"/>
  <c r="F20" i="11"/>
  <c r="F34" i="11"/>
  <c r="F35" i="11"/>
  <c r="F26" i="11"/>
  <c r="F24" i="11"/>
  <c r="F16" i="11"/>
  <c r="F22" i="11"/>
  <c r="F28" i="11"/>
  <c r="F25" i="11"/>
  <c r="F33" i="11"/>
  <c r="F21" i="11"/>
  <c r="F19" i="11"/>
  <c r="F14" i="11"/>
  <c r="F15" i="11"/>
  <c r="F37" i="11"/>
  <c r="F9" i="11" s="1"/>
  <c r="H9" i="11"/>
  <c r="E58" i="11"/>
  <c r="D14" i="13"/>
  <c r="X57" i="11"/>
  <c r="C56" i="13"/>
  <c r="I9" i="11"/>
  <c r="E14" i="13"/>
  <c r="T52" i="11"/>
  <c r="R80" i="11"/>
  <c r="R52" i="11" s="1"/>
  <c r="L9" i="11"/>
  <c r="E58" i="13"/>
  <c r="C58" i="13" s="1"/>
  <c r="K9" i="11"/>
  <c r="E57" i="11"/>
  <c r="E9" i="13" l="1"/>
  <c r="C58" i="11"/>
  <c r="E53" i="13"/>
  <c r="E52" i="11"/>
  <c r="C57" i="11"/>
  <c r="C52" i="11" s="1"/>
  <c r="C53" i="13"/>
  <c r="D9" i="13"/>
  <c r="C14" i="13"/>
  <c r="C9" i="13" s="1"/>
</calcChain>
</file>

<file path=xl/sharedStrings.xml><?xml version="1.0" encoding="utf-8"?>
<sst xmlns="http://schemas.openxmlformats.org/spreadsheetml/2006/main" count="341" uniqueCount="128">
  <si>
    <t>計</t>
  </si>
  <si>
    <t>男</t>
  </si>
  <si>
    <t>女</t>
  </si>
  <si>
    <t>気仙沼市</t>
  </si>
  <si>
    <t>助教諭</t>
  </si>
  <si>
    <t>教諭</t>
  </si>
  <si>
    <t>学級数</t>
  </si>
  <si>
    <t>幼稚部</t>
  </si>
  <si>
    <t>専攻科</t>
  </si>
  <si>
    <t>１学年</t>
  </si>
  <si>
    <t>２学年</t>
  </si>
  <si>
    <t>３学年</t>
  </si>
  <si>
    <t>４学年</t>
  </si>
  <si>
    <t>５学年</t>
  </si>
  <si>
    <t>６学年</t>
  </si>
  <si>
    <t>宮城野区</t>
  </si>
  <si>
    <t>太白区</t>
  </si>
  <si>
    <t>泉区</t>
  </si>
  <si>
    <t>石巻市</t>
  </si>
  <si>
    <t>白石市</t>
  </si>
  <si>
    <t>名取市</t>
  </si>
  <si>
    <t>角田市</t>
  </si>
  <si>
    <t>岩沼市</t>
  </si>
  <si>
    <t>山元町</t>
  </si>
  <si>
    <t>利府町</t>
  </si>
  <si>
    <t>単式</t>
  </si>
  <si>
    <t>複式</t>
  </si>
  <si>
    <t>別科</t>
  </si>
  <si>
    <t>講師</t>
  </si>
  <si>
    <t>兼務者</t>
  </si>
  <si>
    <t>校長</t>
  </si>
  <si>
    <t>教頭</t>
  </si>
  <si>
    <t>本校</t>
    <rPh sb="0" eb="2">
      <t>ホンコウ</t>
    </rPh>
    <phoneticPr fontId="3"/>
  </si>
  <si>
    <t>分校</t>
    <rPh sb="0" eb="2">
      <t>ブンコウ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</si>
  <si>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</si>
  <si>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</si>
  <si>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</si>
  <si>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栄養教諭</t>
    <rPh sb="0" eb="2">
      <t>エイヨウ</t>
    </rPh>
    <rPh sb="2" eb="4">
      <t>キョウユ</t>
    </rPh>
    <phoneticPr fontId="3"/>
  </si>
  <si>
    <t>養護助教諭</t>
    <rPh sb="3" eb="5">
      <t>キョウユ</t>
    </rPh>
    <phoneticPr fontId="3"/>
  </si>
  <si>
    <t>事務職員</t>
    <rPh sb="0" eb="2">
      <t>ジム</t>
    </rPh>
    <rPh sb="2" eb="4">
      <t>ショクイン</t>
    </rPh>
    <phoneticPr fontId="3"/>
  </si>
  <si>
    <t>学校栄養職員</t>
    <rPh sb="0" eb="2">
      <t>ガッコウ</t>
    </rPh>
    <rPh sb="2" eb="4">
      <t>エイヨウ</t>
    </rPh>
    <rPh sb="4" eb="6">
      <t>ショクイン</t>
    </rPh>
    <phoneticPr fontId="3"/>
  </si>
  <si>
    <t>用務員</t>
    <rPh sb="0" eb="3">
      <t>ヨウムイン</t>
    </rPh>
    <phoneticPr fontId="3"/>
  </si>
  <si>
    <t>警備員・その他</t>
    <rPh sb="0" eb="3">
      <t>ケイビイン</t>
    </rPh>
    <rPh sb="6" eb="7">
      <t>タ</t>
    </rPh>
    <phoneticPr fontId="3"/>
  </si>
  <si>
    <t>技術職員</t>
    <rPh sb="0" eb="2">
      <t>ギジュツ</t>
    </rPh>
    <rPh sb="2" eb="4">
      <t>ショクイン</t>
    </rPh>
    <phoneticPr fontId="3"/>
  </si>
  <si>
    <t>寄宿舎指導員</t>
    <rPh sb="0" eb="3">
      <t>キシュクシャ</t>
    </rPh>
    <rPh sb="3" eb="6">
      <t>シドウイン</t>
    </rPh>
    <phoneticPr fontId="3"/>
  </si>
  <si>
    <t>実習助手</t>
    <rPh sb="0" eb="2">
      <t>ジッシュウ</t>
    </rPh>
    <rPh sb="2" eb="4">
      <t>ジョシュ</t>
    </rPh>
    <phoneticPr fontId="3"/>
  </si>
  <si>
    <t>（単位：人）</t>
    <rPh sb="1" eb="3">
      <t>タンイ</t>
    </rPh>
    <rPh sb="4" eb="5">
      <t>ニン</t>
    </rPh>
    <phoneticPr fontId="3"/>
  </si>
  <si>
    <t>（単位：人）</t>
    <rPh sb="4" eb="5">
      <t>ニン</t>
    </rPh>
    <phoneticPr fontId="3"/>
  </si>
  <si>
    <t>学校給食調理従事員</t>
    <rPh sb="0" eb="2">
      <t>ガッコウ</t>
    </rPh>
    <rPh sb="2" eb="4">
      <t>キュウショク</t>
    </rPh>
    <rPh sb="4" eb="6">
      <t>チョウリ</t>
    </rPh>
    <rPh sb="6" eb="8">
      <t>ジュウジ</t>
    </rPh>
    <rPh sb="8" eb="9">
      <t>イン</t>
    </rPh>
    <phoneticPr fontId="3"/>
  </si>
  <si>
    <t>（つづき）</t>
    <phoneticPr fontId="3"/>
  </si>
  <si>
    <t>…</t>
    <phoneticPr fontId="3"/>
  </si>
  <si>
    <t>…</t>
    <phoneticPr fontId="3"/>
  </si>
  <si>
    <t>本　　　　　　務　　　　　　者</t>
    <rPh sb="0" eb="1">
      <t>ホン</t>
    </rPh>
    <rPh sb="7" eb="8">
      <t>ツトム</t>
    </rPh>
    <rPh sb="14" eb="15">
      <t>シャ</t>
    </rPh>
    <phoneticPr fontId="3"/>
  </si>
  <si>
    <t>学校数</t>
    <phoneticPr fontId="3"/>
  </si>
  <si>
    <t>幼　稚　部</t>
    <phoneticPr fontId="3"/>
  </si>
  <si>
    <t>専攻
科</t>
    <phoneticPr fontId="3"/>
  </si>
  <si>
    <t>養護教諭</t>
    <phoneticPr fontId="3"/>
  </si>
  <si>
    <t>計</t>
    <phoneticPr fontId="3"/>
  </si>
  <si>
    <t>副校長</t>
    <rPh sb="0" eb="1">
      <t>フク</t>
    </rPh>
    <phoneticPr fontId="3"/>
  </si>
  <si>
    <t>主幹教諭</t>
    <rPh sb="0" eb="2">
      <t>シュカン</t>
    </rPh>
    <phoneticPr fontId="3"/>
  </si>
  <si>
    <t>指導教諭</t>
    <rPh sb="0" eb="2">
      <t>シドウ</t>
    </rPh>
    <phoneticPr fontId="3"/>
  </si>
  <si>
    <t>区　　分</t>
    <rPh sb="0" eb="1">
      <t>ク</t>
    </rPh>
    <rPh sb="3" eb="4">
      <t>ブン</t>
    </rPh>
    <phoneticPr fontId="3"/>
  </si>
  <si>
    <t>区　　分</t>
    <phoneticPr fontId="3"/>
  </si>
  <si>
    <t>小　　学　　部</t>
    <phoneticPr fontId="3"/>
  </si>
  <si>
    <t>中　　学　　部</t>
    <phoneticPr fontId="3"/>
  </si>
  <si>
    <t>高　　等　　部</t>
    <phoneticPr fontId="3"/>
  </si>
  <si>
    <t>青葉区</t>
    <rPh sb="0" eb="3">
      <t>アオバク</t>
    </rPh>
    <phoneticPr fontId="1"/>
  </si>
  <si>
    <t>計</t>
    <rPh sb="0" eb="1">
      <t>ケイ</t>
    </rPh>
    <phoneticPr fontId="1"/>
  </si>
  <si>
    <t>登米市</t>
    <rPh sb="0" eb="2">
      <t>トメ</t>
    </rPh>
    <rPh sb="2" eb="3">
      <t>シ</t>
    </rPh>
    <phoneticPr fontId="1"/>
  </si>
  <si>
    <t>栗原市</t>
    <rPh sb="0" eb="2">
      <t>クリハラ</t>
    </rPh>
    <rPh sb="2" eb="3">
      <t>シ</t>
    </rPh>
    <phoneticPr fontId="1"/>
  </si>
  <si>
    <t>大崎市</t>
    <rPh sb="0" eb="2">
      <t>オオサキ</t>
    </rPh>
    <phoneticPr fontId="1"/>
  </si>
  <si>
    <t>柴田町</t>
    <rPh sb="0" eb="3">
      <t>シバタチョウ</t>
    </rPh>
    <phoneticPr fontId="1"/>
  </si>
  <si>
    <t>美里町</t>
    <rPh sb="0" eb="2">
      <t>ミサト</t>
    </rPh>
    <phoneticPr fontId="1"/>
  </si>
  <si>
    <t>本　科</t>
    <phoneticPr fontId="3"/>
  </si>
  <si>
    <t>女　川　町</t>
    <phoneticPr fontId="3"/>
  </si>
  <si>
    <t>女　川　町</t>
  </si>
  <si>
    <t>計</t>
    <rPh sb="0" eb="1">
      <t>ケイ</t>
    </rPh>
    <phoneticPr fontId="8"/>
  </si>
  <si>
    <t>病気</t>
    <rPh sb="0" eb="1">
      <t>ヤマイ</t>
    </rPh>
    <rPh sb="1" eb="2">
      <t>キ</t>
    </rPh>
    <phoneticPr fontId="8"/>
  </si>
  <si>
    <t>国　立</t>
    <phoneticPr fontId="1"/>
  </si>
  <si>
    <t>公　立</t>
    <phoneticPr fontId="1"/>
  </si>
  <si>
    <t>私　立</t>
    <phoneticPr fontId="1"/>
  </si>
  <si>
    <t>不登校</t>
    <rPh sb="0" eb="1">
      <t>フ</t>
    </rPh>
    <rPh sb="1" eb="2">
      <t>ノボル</t>
    </rPh>
    <rPh sb="2" eb="3">
      <t>コウ</t>
    </rPh>
    <phoneticPr fontId="8"/>
  </si>
  <si>
    <t>その他</t>
    <rPh sb="2" eb="3">
      <t>タ</t>
    </rPh>
    <phoneticPr fontId="8"/>
  </si>
  <si>
    <t>経済的理由</t>
    <rPh sb="0" eb="3">
      <t>ケイザイテキ</t>
    </rPh>
    <rPh sb="3" eb="4">
      <t>リ</t>
    </rPh>
    <rPh sb="4" eb="5">
      <t>ヨシ</t>
    </rPh>
    <phoneticPr fontId="8"/>
  </si>
  <si>
    <t>30日以上欠席者</t>
    <rPh sb="2" eb="3">
      <t>ニチ</t>
    </rPh>
    <rPh sb="3" eb="5">
      <t>イジョウ</t>
    </rPh>
    <rPh sb="5" eb="8">
      <t>ケッセキシャ</t>
    </rPh>
    <phoneticPr fontId="8"/>
  </si>
  <si>
    <t>区　分</t>
    <rPh sb="0" eb="1">
      <t>ク</t>
    </rPh>
    <rPh sb="2" eb="3">
      <t>ブン</t>
    </rPh>
    <phoneticPr fontId="1"/>
  </si>
  <si>
    <t>養護職員（看護師等）</t>
    <rPh sb="0" eb="2">
      <t>ヨウゴ</t>
    </rPh>
    <rPh sb="2" eb="4">
      <t>ショクイン</t>
    </rPh>
    <rPh sb="5" eb="8">
      <t>カンゴシ</t>
    </rPh>
    <rPh sb="8" eb="9">
      <t>トウ</t>
    </rPh>
    <phoneticPr fontId="3"/>
  </si>
  <si>
    <t>国　立</t>
    <rPh sb="0" eb="1">
      <t>クニ</t>
    </rPh>
    <rPh sb="2" eb="3">
      <t>リツ</t>
    </rPh>
    <phoneticPr fontId="1"/>
  </si>
  <si>
    <t>公　立</t>
    <rPh sb="0" eb="1">
      <t>コウ</t>
    </rPh>
    <rPh sb="2" eb="3">
      <t>リツ</t>
    </rPh>
    <phoneticPr fontId="1"/>
  </si>
  <si>
    <t>私　立</t>
    <rPh sb="0" eb="1">
      <t>ワタシ</t>
    </rPh>
    <rPh sb="2" eb="3">
      <t>リツ</t>
    </rPh>
    <phoneticPr fontId="1"/>
  </si>
  <si>
    <t>事務職員</t>
    <phoneticPr fontId="3"/>
  </si>
  <si>
    <t>寄宿舎指導員</t>
    <phoneticPr fontId="3"/>
  </si>
  <si>
    <t>学校栄養職員</t>
    <phoneticPr fontId="3"/>
  </si>
  <si>
    <t>負担法による者（公立）</t>
    <rPh sb="0" eb="2">
      <t>フタン</t>
    </rPh>
    <rPh sb="2" eb="3">
      <t>ホウ</t>
    </rPh>
    <rPh sb="6" eb="7">
      <t>モノ</t>
    </rPh>
    <rPh sb="8" eb="10">
      <t>コウリツ</t>
    </rPh>
    <phoneticPr fontId="3"/>
  </si>
  <si>
    <t>本科(単式)</t>
    <rPh sb="3" eb="5">
      <t>タンシキ</t>
    </rPh>
    <phoneticPr fontId="1"/>
  </si>
  <si>
    <t>塩竈市</t>
    <rPh sb="0" eb="3">
      <t>シオガマシ</t>
    </rPh>
    <phoneticPr fontId="1"/>
  </si>
  <si>
    <t>塩竈市</t>
    <rPh sb="0" eb="3">
      <t>シオガマシ</t>
    </rPh>
    <phoneticPr fontId="3"/>
  </si>
  <si>
    <t>富谷市</t>
    <rPh sb="0" eb="2">
      <t>トミヤ</t>
    </rPh>
    <rPh sb="2" eb="3">
      <t>シ</t>
    </rPh>
    <phoneticPr fontId="3"/>
  </si>
  <si>
    <t>計</t>
    <phoneticPr fontId="1"/>
  </si>
  <si>
    <t>小 学 部</t>
    <phoneticPr fontId="1"/>
  </si>
  <si>
    <t>中 学 部</t>
    <phoneticPr fontId="1"/>
  </si>
  <si>
    <t>高 等 部</t>
    <phoneticPr fontId="1"/>
  </si>
  <si>
    <t>そ　の　他　の　者</t>
    <rPh sb="4" eb="5">
      <t>タ</t>
    </rPh>
    <rPh sb="8" eb="9">
      <t>モノ</t>
    </rPh>
    <phoneticPr fontId="3"/>
  </si>
  <si>
    <t>仙台市計</t>
    <rPh sb="0" eb="3">
      <t>センダイシ</t>
    </rPh>
    <rPh sb="3" eb="4">
      <t>ケイ</t>
    </rPh>
    <phoneticPr fontId="1"/>
  </si>
  <si>
    <t>第４２表　　　市　町　村　別　学　校　数　及　び　学　級　数</t>
    <rPh sb="7" eb="8">
      <t>シ</t>
    </rPh>
    <rPh sb="9" eb="10">
      <t>マチ</t>
    </rPh>
    <rPh sb="11" eb="12">
      <t>ムラ</t>
    </rPh>
    <rPh sb="13" eb="14">
      <t>ベツ</t>
    </rPh>
    <rPh sb="15" eb="16">
      <t>ガク</t>
    </rPh>
    <rPh sb="17" eb="18">
      <t>コウ</t>
    </rPh>
    <rPh sb="19" eb="20">
      <t>スウ</t>
    </rPh>
    <rPh sb="21" eb="22">
      <t>オヨ</t>
    </rPh>
    <rPh sb="25" eb="26">
      <t>ガク</t>
    </rPh>
    <rPh sb="27" eb="28">
      <t>キュウ</t>
    </rPh>
    <rPh sb="29" eb="30">
      <t>スウ</t>
    </rPh>
    <phoneticPr fontId="3"/>
  </si>
  <si>
    <t>第４３表　　　市　町　村　別　学　年　別　在　学　者　数</t>
    <rPh sb="7" eb="8">
      <t>シ</t>
    </rPh>
    <rPh sb="9" eb="10">
      <t>マチ</t>
    </rPh>
    <rPh sb="11" eb="12">
      <t>ムラ</t>
    </rPh>
    <rPh sb="13" eb="14">
      <t>ベツ</t>
    </rPh>
    <rPh sb="15" eb="16">
      <t>ガク</t>
    </rPh>
    <rPh sb="17" eb="18">
      <t>トシ</t>
    </rPh>
    <rPh sb="19" eb="20">
      <t>ベツ</t>
    </rPh>
    <rPh sb="21" eb="22">
      <t>ザイ</t>
    </rPh>
    <rPh sb="23" eb="24">
      <t>ガク</t>
    </rPh>
    <rPh sb="25" eb="26">
      <t>シャ</t>
    </rPh>
    <rPh sb="27" eb="28">
      <t>スウ</t>
    </rPh>
    <phoneticPr fontId="3"/>
  </si>
  <si>
    <t>第４６表　　　市　町　村　別　職　員　数　（　本　務　者　）</t>
    <rPh sb="7" eb="8">
      <t>シ</t>
    </rPh>
    <rPh sb="9" eb="10">
      <t>マチ</t>
    </rPh>
    <rPh sb="11" eb="12">
      <t>ムラ</t>
    </rPh>
    <rPh sb="13" eb="14">
      <t>ベツ</t>
    </rPh>
    <rPh sb="15" eb="16">
      <t>ショク</t>
    </rPh>
    <rPh sb="17" eb="18">
      <t>イン</t>
    </rPh>
    <rPh sb="19" eb="20">
      <t>カズ</t>
    </rPh>
    <rPh sb="23" eb="24">
      <t>ホン</t>
    </rPh>
    <rPh sb="25" eb="26">
      <t>ツトム</t>
    </rPh>
    <rPh sb="27" eb="28">
      <t>シャ</t>
    </rPh>
    <phoneticPr fontId="3"/>
  </si>
  <si>
    <t>第４５表　　　市　町　村　別　職　名　別　教　員　数</t>
    <rPh sb="7" eb="8">
      <t>シ</t>
    </rPh>
    <rPh sb="9" eb="10">
      <t>マチ</t>
    </rPh>
    <rPh sb="11" eb="12">
      <t>ムラ</t>
    </rPh>
    <rPh sb="13" eb="14">
      <t>ベツ</t>
    </rPh>
    <rPh sb="15" eb="16">
      <t>ショク</t>
    </rPh>
    <rPh sb="17" eb="18">
      <t>ナ</t>
    </rPh>
    <rPh sb="19" eb="20">
      <t>ベツ</t>
    </rPh>
    <rPh sb="21" eb="22">
      <t>キョウ</t>
    </rPh>
    <rPh sb="23" eb="24">
      <t>イン</t>
    </rPh>
    <rPh sb="25" eb="26">
      <t>スウ</t>
    </rPh>
    <phoneticPr fontId="3"/>
  </si>
  <si>
    <t>仙台市</t>
    <rPh sb="0" eb="3">
      <t>センダイシ</t>
    </rPh>
    <phoneticPr fontId="1"/>
  </si>
  <si>
    <t>宮城野区</t>
    <rPh sb="0" eb="4">
      <t>ミヤギノク</t>
    </rPh>
    <phoneticPr fontId="1"/>
  </si>
  <si>
    <t>第４４表　　　理由別長期欠席児童・生徒数</t>
    <rPh sb="19" eb="20">
      <t>カズ</t>
    </rPh>
    <phoneticPr fontId="3"/>
  </si>
  <si>
    <t>仙台市</t>
    <phoneticPr fontId="3"/>
  </si>
  <si>
    <t>&lt;特別支援学校&gt;</t>
    <rPh sb="1" eb="3">
      <t>トクベツ</t>
    </rPh>
    <rPh sb="3" eb="5">
      <t>シエン</t>
    </rPh>
    <phoneticPr fontId="3"/>
  </si>
  <si>
    <t>&lt;特別支援学校・小学部&gt;</t>
    <rPh sb="1" eb="3">
      <t>トクベツ</t>
    </rPh>
    <rPh sb="3" eb="5">
      <t>シエン</t>
    </rPh>
    <rPh sb="8" eb="11">
      <t>ショウガクブ</t>
    </rPh>
    <phoneticPr fontId="3"/>
  </si>
  <si>
    <t>&lt;特別支援学校・中学部&gt;</t>
    <rPh sb="1" eb="3">
      <t>トクベツ</t>
    </rPh>
    <rPh sb="3" eb="5">
      <t>シエン</t>
    </rPh>
    <rPh sb="8" eb="9">
      <t>チュウ</t>
    </rPh>
    <rPh sb="9" eb="11">
      <t>ガクブ</t>
    </rPh>
    <phoneticPr fontId="3"/>
  </si>
  <si>
    <t>青葉区</t>
    <rPh sb="0" eb="2">
      <t>アオバ</t>
    </rPh>
    <rPh sb="2" eb="3">
      <t>ク</t>
    </rPh>
    <phoneticPr fontId="1"/>
  </si>
  <si>
    <t>令和５年度</t>
    <rPh sb="0" eb="2">
      <t>レイワガン</t>
    </rPh>
    <rPh sb="3" eb="4">
      <t>ド</t>
    </rPh>
    <phoneticPr fontId="1"/>
  </si>
  <si>
    <t>（単位：校、学級）</t>
    <phoneticPr fontId="1"/>
  </si>
  <si>
    <t>「長期欠席児童・生徒」とは、年度間に通算30日以上欠席した児童・生徒をいう。</t>
    <rPh sb="14" eb="17">
      <t>ネンドカン</t>
    </rPh>
    <rPh sb="18" eb="20">
      <t>ツウサン</t>
    </rPh>
    <rPh sb="22" eb="23">
      <t>ニチ</t>
    </rPh>
    <rPh sb="23" eb="25">
      <t>イジョウ</t>
    </rPh>
    <rPh sb="25" eb="27">
      <t>ケッセキ</t>
    </rPh>
    <rPh sb="29" eb="31">
      <t>ジドウ</t>
    </rPh>
    <rPh sb="32" eb="34">
      <t>セイト</t>
    </rPh>
    <phoneticPr fontId="1"/>
  </si>
  <si>
    <t>令和５年度</t>
    <rPh sb="0" eb="1">
      <t>レイワ</t>
    </rPh>
    <rPh sb="3" eb="4">
      <t>ド</t>
    </rPh>
    <phoneticPr fontId="3"/>
  </si>
  <si>
    <t>令和５年度間</t>
    <rPh sb="0" eb="2">
      <t>レイワガン</t>
    </rPh>
    <rPh sb="3" eb="4">
      <t>ド</t>
    </rPh>
    <rPh sb="4" eb="5">
      <t>カン</t>
    </rPh>
    <phoneticPr fontId="1"/>
  </si>
  <si>
    <t>令和５年度</t>
    <rPh sb="0" eb="1">
      <t>レイワ</t>
    </rPh>
    <rPh sb="1" eb="2">
      <t>ガン</t>
    </rPh>
    <rPh sb="3" eb="4">
      <t>ド</t>
    </rPh>
    <phoneticPr fontId="3"/>
  </si>
  <si>
    <t>令和５年度</t>
    <rPh sb="0" eb="2">
      <t>レイワガン</t>
    </rPh>
    <rPh sb="3" eb="4">
      <t>ド</t>
    </rPh>
    <phoneticPr fontId="3"/>
  </si>
  <si>
    <t>令和６年度</t>
    <rPh sb="0" eb="2">
      <t>レイワガン</t>
    </rPh>
    <rPh sb="3" eb="4">
      <t>ド</t>
    </rPh>
    <phoneticPr fontId="1"/>
  </si>
  <si>
    <t>令和６年度間</t>
    <rPh sb="0" eb="2">
      <t>レイワガン</t>
    </rPh>
    <rPh sb="3" eb="4">
      <t>ド</t>
    </rPh>
    <rPh sb="4" eb="5">
      <t>カン</t>
    </rPh>
    <phoneticPr fontId="1"/>
  </si>
  <si>
    <t>令和６年度</t>
    <rPh sb="0" eb="1">
      <t>レイワ</t>
    </rPh>
    <rPh sb="3" eb="4">
      <t>ド</t>
    </rPh>
    <phoneticPr fontId="3"/>
  </si>
  <si>
    <t>令和６年度</t>
    <rPh sb="0" eb="1">
      <t>レイワ</t>
    </rPh>
    <rPh sb="1" eb="2">
      <t>ガン</t>
    </rPh>
    <rPh sb="3" eb="4">
      <t>ド</t>
    </rPh>
    <phoneticPr fontId="3"/>
  </si>
  <si>
    <t>令和６年度</t>
    <rPh sb="0" eb="2">
      <t>レイワガン</t>
    </rPh>
    <rPh sb="3" eb="4">
      <t>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</si>
</sst>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;\-#,###;\-"/>
    <numFmt numFmtId="177" formatCode="#,##0;\-#,##0;\-"/>
  </numFmts>
  <fonts count="21">
    <font>
      <sz val="14"/>
      <name val="Terminal"/>
      <charset val="128"/>
    </font>
    <font>
      <u/>
      <sz val="14"/>
      <color indexed="12"/>
      <name val="Terminal"/>
      <charset val="128"/>
    </font>
    <font>
      <sz val="14"/>
      <name val="Terminal"/>
      <charset val="128"/>
    </font>
    <font>
      <sz val="7"/>
      <name val="ＭＳ Ｐゴシック"/>
      <family val="3"/>
      <charset val="128"/>
    </font>
    <font>
      <b/>
      <sz val="10"/>
      <name val="書院細明朝体"/>
      <family val="1"/>
      <charset val="128"/>
    </font>
    <font>
      <b/>
      <sz val="10"/>
      <name val="明朝"/>
      <family val="1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0"/>
      <name val="ＭＳ ゴシック"/>
      <family val="3"/>
      <charset val="128"/>
    </font>
    <font>
      <b/>
      <sz val="10"/>
      <name val="Terminal"/>
      <charset val="128"/>
    </font>
    <font>
      <b/>
      <sz val="11"/>
      <name val="書院細明朝体"/>
      <family val="1"/>
      <charset val="128"/>
    </font>
    <font>
      <b/>
      <sz val="11"/>
      <name val="明朝"/>
      <family val="1"/>
      <charset val="128"/>
    </font>
    <font>
      <sz val="9"/>
      <name val="ＭＳ ゴシック"/>
      <family val="3"/>
      <charset val="128"/>
    </font>
    <font>
      <b/>
      <sz val="10"/>
      <color rgb="FFFF0000"/>
      <name val="書院細明朝体"/>
      <family val="1"/>
      <charset val="128"/>
    </font>
    <font>
      <b/>
      <sz val="10"/>
      <color rgb="FFFF0000"/>
      <name val="明朝"/>
      <family val="1"/>
      <charset val="128"/>
    </font>
    <font>
      <b/>
      <sz val="10"/>
      <name val="ＭＳ Ｐ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b/>
      <sz val="9"/>
      <color rgb="FFFF0000"/>
      <name val="書院細明朝体"/>
      <family val="1"/>
      <charset val="128"/>
    </font>
    <font>
      <sz val="9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7" fillId="0" borderId="0">
      <alignment vertical="center"/>
    </xf>
    <xf numFmtId="37" fontId="2" fillId="0" borderId="0"/>
    <xf numFmtId="37" fontId="2" fillId="0" borderId="0"/>
    <xf numFmtId="37" fontId="2" fillId="0" borderId="0"/>
    <xf numFmtId="37" fontId="2" fillId="0" borderId="0"/>
  </cellStyleXfs>
  <cellXfs count="223">
    <xf numFmtId="0" fontId="0" fillId="0" borderId="0" xfId="0"/>
    <xf numFmtId="177" fontId="4" fillId="0" borderId="0" xfId="0" applyNumberFormat="1" applyFont="1" applyFill="1" applyAlignment="1">
      <alignment vertical="center"/>
    </xf>
    <xf numFmtId="177" fontId="5" fillId="0" borderId="0" xfId="0" applyNumberFormat="1" applyFont="1" applyFill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horizontal="distributed" vertical="center"/>
    </xf>
    <xf numFmtId="176" fontId="4" fillId="0" borderId="0" xfId="0" applyNumberFormat="1" applyFont="1" applyFill="1" applyBorder="1" applyAlignment="1" applyProtection="1">
      <alignment vertical="center"/>
    </xf>
    <xf numFmtId="176" fontId="5" fillId="0" borderId="0" xfId="2" applyNumberFormat="1" applyFont="1" applyFill="1" applyBorder="1" applyAlignment="1">
      <alignment horizontal="left" vertical="center"/>
    </xf>
    <xf numFmtId="176" fontId="4" fillId="0" borderId="0" xfId="2" applyNumberFormat="1" applyFont="1" applyFill="1" applyBorder="1" applyAlignment="1" applyProtection="1">
      <alignment horizontal="distributed" vertical="center"/>
    </xf>
    <xf numFmtId="176" fontId="5" fillId="0" borderId="0" xfId="2" applyNumberFormat="1" applyFont="1" applyFill="1" applyBorder="1" applyAlignment="1">
      <alignment horizontal="right" vertical="center"/>
    </xf>
    <xf numFmtId="177" fontId="5" fillId="0" borderId="1" xfId="0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 applyProtection="1">
      <alignment horizontal="left" vertical="center"/>
    </xf>
    <xf numFmtId="177" fontId="5" fillId="0" borderId="0" xfId="0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horizontal="right" vertical="center"/>
    </xf>
    <xf numFmtId="177" fontId="4" fillId="0" borderId="2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176" fontId="4" fillId="0" borderId="0" xfId="2" applyNumberFormat="1" applyFont="1" applyFill="1" applyBorder="1" applyAlignment="1">
      <alignment horizontal="left" vertical="center"/>
    </xf>
    <xf numFmtId="177" fontId="5" fillId="0" borderId="0" xfId="0" applyNumberFormat="1" applyFont="1" applyFill="1" applyAlignment="1">
      <alignment horizontal="right" vertical="center"/>
    </xf>
    <xf numFmtId="177" fontId="4" fillId="0" borderId="0" xfId="0" applyNumberFormat="1" applyFont="1" applyFill="1" applyAlignment="1">
      <alignment horizontal="center" vertical="center"/>
    </xf>
    <xf numFmtId="177" fontId="4" fillId="0" borderId="0" xfId="0" quotePrefix="1" applyNumberFormat="1" applyFont="1" applyFill="1" applyBorder="1" applyAlignment="1" applyProtection="1">
      <alignment horizontal="left" vertical="center"/>
      <protection locked="0"/>
    </xf>
    <xf numFmtId="177" fontId="4" fillId="0" borderId="0" xfId="0" quotePrefix="1" applyNumberFormat="1" applyFont="1" applyFill="1" applyBorder="1" applyAlignment="1" applyProtection="1">
      <alignment horizontal="right" vertical="center"/>
      <protection locked="0"/>
    </xf>
    <xf numFmtId="177" fontId="5" fillId="0" borderId="3" xfId="0" applyNumberFormat="1" applyFont="1" applyFill="1" applyBorder="1" applyAlignment="1">
      <alignment vertical="center"/>
    </xf>
    <xf numFmtId="177" fontId="5" fillId="0" borderId="4" xfId="0" applyNumberFormat="1" applyFont="1" applyFill="1" applyBorder="1" applyAlignment="1">
      <alignment vertical="center"/>
    </xf>
    <xf numFmtId="177" fontId="4" fillId="0" borderId="2" xfId="5" applyNumberFormat="1" applyFont="1" applyFill="1" applyBorder="1" applyAlignment="1" applyProtection="1">
      <alignment horizontal="center" vertical="center"/>
    </xf>
    <xf numFmtId="177" fontId="4" fillId="0" borderId="1" xfId="5" applyNumberFormat="1" applyFont="1" applyFill="1" applyBorder="1" applyAlignment="1" applyProtection="1">
      <alignment horizontal="center" vertical="center"/>
    </xf>
    <xf numFmtId="176" fontId="4" fillId="0" borderId="6" xfId="3" applyNumberFormat="1" applyFont="1" applyFill="1" applyBorder="1" applyAlignment="1" applyProtection="1">
      <alignment horizontal="center" vertical="center"/>
    </xf>
    <xf numFmtId="176" fontId="4" fillId="0" borderId="2" xfId="3" applyNumberFormat="1" applyFont="1" applyFill="1" applyBorder="1" applyAlignment="1" applyProtection="1">
      <alignment horizontal="center" vertical="center"/>
    </xf>
    <xf numFmtId="176" fontId="4" fillId="0" borderId="1" xfId="3" applyNumberFormat="1" applyFont="1" applyFill="1" applyBorder="1" applyAlignment="1" applyProtection="1">
      <alignment horizontal="center" vertical="center"/>
    </xf>
    <xf numFmtId="177" fontId="6" fillId="0" borderId="0" xfId="0" applyNumberFormat="1" applyFont="1" applyFill="1" applyAlignment="1">
      <alignment vertical="center"/>
    </xf>
    <xf numFmtId="176" fontId="4" fillId="0" borderId="1" xfId="0" applyNumberFormat="1" applyFont="1" applyFill="1" applyBorder="1" applyAlignment="1" applyProtection="1">
      <alignment vertical="center"/>
    </xf>
    <xf numFmtId="176" fontId="4" fillId="0" borderId="1" xfId="0" applyNumberFormat="1" applyFont="1" applyFill="1" applyBorder="1" applyAlignment="1">
      <alignment vertical="center"/>
    </xf>
    <xf numFmtId="177" fontId="15" fillId="0" borderId="0" xfId="0" applyNumberFormat="1" applyFont="1" applyFill="1" applyBorder="1" applyAlignment="1" applyProtection="1">
      <alignment vertical="center"/>
    </xf>
    <xf numFmtId="177" fontId="16" fillId="0" borderId="0" xfId="0" applyNumberFormat="1" applyFont="1" applyFill="1" applyAlignment="1">
      <alignment vertical="center"/>
    </xf>
    <xf numFmtId="177" fontId="4" fillId="0" borderId="2" xfId="4" applyNumberFormat="1" applyFont="1" applyFill="1" applyBorder="1" applyAlignment="1">
      <alignment horizontal="center" vertical="center" shrinkToFit="1"/>
    </xf>
    <xf numFmtId="177" fontId="4" fillId="0" borderId="4" xfId="4" applyNumberFormat="1" applyFont="1" applyFill="1" applyBorder="1" applyAlignment="1">
      <alignment horizontal="center" vertical="center" shrinkToFit="1"/>
    </xf>
    <xf numFmtId="177" fontId="4" fillId="0" borderId="3" xfId="4" applyNumberFormat="1" applyFont="1" applyFill="1" applyBorder="1" applyAlignment="1">
      <alignment horizontal="center" vertical="center" shrinkToFit="1"/>
    </xf>
    <xf numFmtId="177" fontId="4" fillId="0" borderId="2" xfId="4" applyNumberFormat="1" applyFont="1" applyFill="1" applyBorder="1" applyAlignment="1" applyProtection="1">
      <alignment horizontal="center" vertical="center" shrinkToFit="1"/>
    </xf>
    <xf numFmtId="177" fontId="4" fillId="0" borderId="3" xfId="4" applyNumberFormat="1" applyFont="1" applyFill="1" applyBorder="1" applyAlignment="1" applyProtection="1">
      <alignment horizontal="center" vertical="center" shrinkToFit="1"/>
    </xf>
    <xf numFmtId="177" fontId="4" fillId="0" borderId="4" xfId="4" applyNumberFormat="1" applyFont="1" applyFill="1" applyBorder="1" applyAlignment="1" applyProtection="1">
      <alignment horizontal="center" vertical="center" shrinkToFit="1"/>
    </xf>
    <xf numFmtId="177" fontId="5" fillId="0" borderId="0" xfId="0" applyNumberFormat="1" applyFont="1" applyFill="1" applyAlignment="1">
      <alignment vertical="center" shrinkToFit="1"/>
    </xf>
    <xf numFmtId="177" fontId="4" fillId="0" borderId="7" xfId="0" quotePrefix="1" applyNumberFormat="1" applyFont="1" applyFill="1" applyBorder="1" applyAlignment="1" applyProtection="1">
      <alignment horizontal="right" vertical="center"/>
      <protection locked="0"/>
    </xf>
    <xf numFmtId="177" fontId="5" fillId="0" borderId="7" xfId="0" applyNumberFormat="1" applyFont="1" applyFill="1" applyBorder="1" applyAlignment="1">
      <alignment vertical="center"/>
    </xf>
    <xf numFmtId="177" fontId="5" fillId="0" borderId="7" xfId="0" applyNumberFormat="1" applyFont="1" applyFill="1" applyBorder="1" applyAlignment="1">
      <alignment horizontal="right" vertical="center"/>
    </xf>
    <xf numFmtId="176" fontId="4" fillId="0" borderId="0" xfId="3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 applyProtection="1">
      <alignment horizontal="distributed" vertical="center"/>
    </xf>
    <xf numFmtId="177" fontId="4" fillId="0" borderId="7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 applyProtection="1">
      <alignment horizontal="center" vertical="center" wrapText="1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177" fontId="4" fillId="0" borderId="0" xfId="4" applyNumberFormat="1" applyFont="1" applyFill="1" applyBorder="1" applyAlignment="1">
      <alignment horizontal="center" vertical="center" shrinkToFit="1"/>
    </xf>
    <xf numFmtId="177" fontId="4" fillId="0" borderId="0" xfId="4" applyNumberFormat="1" applyFont="1" applyFill="1" applyBorder="1" applyAlignment="1" applyProtection="1">
      <alignment horizontal="center" vertical="center" shrinkToFit="1"/>
    </xf>
    <xf numFmtId="177" fontId="4" fillId="0" borderId="0" xfId="4" applyNumberFormat="1" applyFont="1" applyFill="1" applyBorder="1" applyAlignment="1" applyProtection="1">
      <alignment horizontal="center" vertical="center" wrapText="1"/>
    </xf>
    <xf numFmtId="176" fontId="5" fillId="0" borderId="0" xfId="2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176" fontId="4" fillId="0" borderId="0" xfId="2" applyNumberFormat="1" applyFont="1" applyFill="1" applyBorder="1" applyAlignment="1">
      <alignment horizontal="center" vertical="center"/>
    </xf>
    <xf numFmtId="177" fontId="4" fillId="0" borderId="0" xfId="5" applyNumberFormat="1" applyFont="1" applyFill="1" applyBorder="1" applyAlignment="1" applyProtection="1">
      <alignment horizontal="center" vertical="center"/>
    </xf>
    <xf numFmtId="177" fontId="4" fillId="0" borderId="2" xfId="0" applyNumberFormat="1" applyFont="1" applyFill="1" applyBorder="1" applyAlignment="1" applyProtection="1">
      <alignment vertical="center" shrinkToFit="1"/>
    </xf>
    <xf numFmtId="177" fontId="4" fillId="0" borderId="2" xfId="0" applyNumberFormat="1" applyFont="1" applyFill="1" applyBorder="1" applyAlignment="1" applyProtection="1">
      <alignment horizontal="center" vertical="center"/>
    </xf>
    <xf numFmtId="176" fontId="4" fillId="0" borderId="9" xfId="3" applyNumberFormat="1" applyFont="1" applyFill="1" applyBorder="1" applyAlignment="1" applyProtection="1">
      <alignment vertical="center"/>
    </xf>
    <xf numFmtId="177" fontId="5" fillId="0" borderId="0" xfId="0" applyNumberFormat="1" applyFont="1" applyFill="1" applyAlignment="1">
      <alignment horizontal="center" vertical="center"/>
    </xf>
    <xf numFmtId="177" fontId="9" fillId="0" borderId="0" xfId="0" applyNumberFormat="1" applyFont="1" applyFill="1" applyAlignment="1">
      <alignment vertical="center"/>
    </xf>
    <xf numFmtId="176" fontId="4" fillId="0" borderId="0" xfId="2" applyNumberFormat="1" applyFont="1" applyFill="1" applyBorder="1" applyAlignment="1" applyProtection="1">
      <alignment horizontal="right" vertical="center"/>
    </xf>
    <xf numFmtId="177" fontId="5" fillId="0" borderId="0" xfId="0" applyNumberFormat="1" applyFont="1" applyFill="1" applyBorder="1" applyAlignment="1">
      <alignment vertical="center" wrapText="1"/>
    </xf>
    <xf numFmtId="177" fontId="5" fillId="0" borderId="0" xfId="0" applyNumberFormat="1" applyFont="1" applyFill="1" applyBorder="1" applyAlignment="1">
      <alignment horizontal="center" vertical="top"/>
    </xf>
    <xf numFmtId="177" fontId="4" fillId="0" borderId="0" xfId="0" applyNumberFormat="1" applyFont="1" applyFill="1" applyBorder="1" applyAlignment="1">
      <alignment horizontal="center" vertical="top"/>
    </xf>
    <xf numFmtId="177" fontId="4" fillId="0" borderId="0" xfId="0" applyNumberFormat="1" applyFont="1" applyFill="1" applyBorder="1" applyAlignment="1">
      <alignment vertical="center" wrapText="1"/>
    </xf>
    <xf numFmtId="177" fontId="5" fillId="0" borderId="0" xfId="0" applyNumberFormat="1" applyFont="1" applyFill="1" applyBorder="1" applyAlignment="1">
      <alignment vertical="top" wrapText="1"/>
    </xf>
    <xf numFmtId="177" fontId="17" fillId="0" borderId="0" xfId="0" applyNumberFormat="1" applyFont="1" applyFill="1" applyAlignment="1">
      <alignment vertical="center"/>
    </xf>
    <xf numFmtId="49" fontId="10" fillId="0" borderId="0" xfId="1" applyNumberFormat="1" applyFont="1" applyFill="1">
      <alignment vertical="center"/>
    </xf>
    <xf numFmtId="177" fontId="4" fillId="0" borderId="1" xfId="0" applyNumberFormat="1" applyFont="1" applyFill="1" applyBorder="1" applyAlignment="1" applyProtection="1">
      <alignment vertical="center"/>
    </xf>
    <xf numFmtId="177" fontId="4" fillId="0" borderId="0" xfId="0" applyNumberFormat="1" applyFont="1" applyFill="1" applyBorder="1" applyAlignment="1" applyProtection="1">
      <alignment vertical="center"/>
      <protection locked="0"/>
    </xf>
    <xf numFmtId="177" fontId="4" fillId="0" borderId="0" xfId="0" applyNumberFormat="1" applyFont="1" applyFill="1" applyBorder="1" applyAlignment="1" applyProtection="1">
      <alignment vertical="center"/>
    </xf>
    <xf numFmtId="176" fontId="4" fillId="0" borderId="0" xfId="0" applyNumberFormat="1" applyFont="1" applyFill="1" applyBorder="1" applyAlignment="1" applyProtection="1"/>
    <xf numFmtId="0" fontId="11" fillId="0" borderId="0" xfId="0" applyFont="1" applyFill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0" fontId="18" fillId="0" borderId="0" xfId="1" applyFont="1" applyFill="1" applyAlignment="1">
      <alignment vertical="center" shrinkToFit="1"/>
    </xf>
    <xf numFmtId="0" fontId="10" fillId="0" borderId="0" xfId="1" applyFont="1" applyFill="1" applyAlignment="1">
      <alignment vertical="center" shrinkToFit="1"/>
    </xf>
    <xf numFmtId="177" fontId="18" fillId="0" borderId="0" xfId="1" applyNumberFormat="1" applyFont="1" applyFill="1" applyAlignment="1">
      <alignment vertical="center" shrinkToFit="1"/>
    </xf>
    <xf numFmtId="177" fontId="4" fillId="0" borderId="0" xfId="0" applyNumberFormat="1" applyFont="1" applyFill="1" applyBorder="1" applyAlignment="1"/>
    <xf numFmtId="177" fontId="13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Border="1" applyAlignment="1">
      <alignment horizontal="right" vertical="center" wrapText="1" shrinkToFit="1"/>
    </xf>
    <xf numFmtId="177" fontId="5" fillId="0" borderId="0" xfId="0" applyNumberFormat="1" applyFont="1" applyFill="1" applyBorder="1" applyAlignment="1">
      <alignment horizontal="right" vertical="center" wrapText="1"/>
    </xf>
    <xf numFmtId="177" fontId="6" fillId="0" borderId="0" xfId="0" applyNumberFormat="1" applyFont="1" applyFill="1" applyBorder="1" applyAlignment="1" applyProtection="1">
      <alignment vertical="center"/>
      <protection locked="0"/>
    </xf>
    <xf numFmtId="177" fontId="17" fillId="0" borderId="0" xfId="0" applyNumberFormat="1" applyFont="1" applyFill="1" applyBorder="1" applyAlignment="1" applyProtection="1">
      <alignment vertical="center"/>
      <protection locked="0"/>
    </xf>
    <xf numFmtId="177" fontId="4" fillId="0" borderId="0" xfId="0" applyNumberFormat="1" applyFont="1" applyFill="1" applyBorder="1" applyAlignment="1">
      <alignment horizontal="right" vertical="center" wrapText="1"/>
    </xf>
    <xf numFmtId="177" fontId="19" fillId="0" borderId="0" xfId="0" applyNumberFormat="1" applyFont="1" applyFill="1" applyBorder="1" applyAlignment="1">
      <alignment vertical="center"/>
    </xf>
    <xf numFmtId="0" fontId="20" fillId="0" borderId="0" xfId="1" applyFont="1" applyFill="1" applyAlignment="1">
      <alignment vertical="center" shrinkToFit="1"/>
    </xf>
    <xf numFmtId="0" fontId="14" fillId="0" borderId="0" xfId="1" applyFont="1" applyFill="1" applyAlignment="1">
      <alignment vertical="center" shrinkToFit="1"/>
    </xf>
    <xf numFmtId="177" fontId="20" fillId="0" borderId="0" xfId="1" applyNumberFormat="1" applyFont="1" applyFill="1" applyAlignment="1">
      <alignment vertical="center" shrinkToFit="1"/>
    </xf>
    <xf numFmtId="177" fontId="19" fillId="0" borderId="0" xfId="0" applyNumberFormat="1" applyFont="1" applyFill="1" applyBorder="1" applyAlignment="1" applyProtection="1">
      <alignment vertical="center"/>
    </xf>
    <xf numFmtId="177" fontId="4" fillId="0" borderId="0" xfId="0" applyNumberFormat="1" applyFont="1" applyFill="1" applyBorder="1" applyAlignment="1" applyProtection="1">
      <alignment horizontal="right" vertical="center"/>
      <protection locked="0"/>
    </xf>
    <xf numFmtId="176" fontId="4" fillId="0" borderId="0" xfId="0" applyNumberFormat="1" applyFont="1" applyFill="1" applyBorder="1" applyAlignment="1"/>
    <xf numFmtId="0" fontId="4" fillId="0" borderId="0" xfId="0" applyFont="1" applyFill="1" applyAlignment="1">
      <alignment vertical="center"/>
    </xf>
    <xf numFmtId="177" fontId="5" fillId="0" borderId="0" xfId="0" applyNumberFormat="1" applyFont="1" applyFill="1" applyBorder="1" applyAlignment="1">
      <alignment horizontal="right" vertical="top" wrapText="1"/>
    </xf>
    <xf numFmtId="177" fontId="4" fillId="0" borderId="3" xfId="5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top" wrapText="1"/>
    </xf>
    <xf numFmtId="177" fontId="4" fillId="0" borderId="0" xfId="0" quotePrefix="1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Fill="1" applyBorder="1" applyAlignment="1" applyProtection="1">
      <alignment horizontal="center" vertical="center"/>
    </xf>
    <xf numFmtId="177" fontId="4" fillId="0" borderId="5" xfId="0" applyNumberFormat="1" applyFont="1" applyFill="1" applyBorder="1" applyAlignment="1" applyProtection="1">
      <alignment horizontal="center" vertical="center"/>
    </xf>
    <xf numFmtId="177" fontId="4" fillId="0" borderId="3" xfId="0" applyNumberFormat="1" applyFont="1" applyFill="1" applyBorder="1" applyAlignment="1" applyProtection="1">
      <alignment horizontal="center" vertical="center"/>
    </xf>
    <xf numFmtId="177" fontId="4" fillId="0" borderId="4" xfId="0" applyNumberFormat="1" applyFont="1" applyFill="1" applyBorder="1" applyAlignment="1" applyProtection="1">
      <alignment horizontal="center" vertical="center"/>
    </xf>
    <xf numFmtId="177" fontId="12" fillId="0" borderId="0" xfId="0" applyNumberFormat="1" applyFont="1" applyFill="1" applyAlignment="1">
      <alignment horizontal="center" vertical="center"/>
    </xf>
    <xf numFmtId="177" fontId="4" fillId="0" borderId="0" xfId="4" applyNumberFormat="1" applyFont="1" applyFill="1" applyBorder="1" applyAlignment="1" applyProtection="1">
      <alignment horizontal="center" vertical="center"/>
    </xf>
    <xf numFmtId="177" fontId="4" fillId="0" borderId="0" xfId="4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 applyProtection="1">
      <alignment horizontal="right" vertical="center"/>
    </xf>
    <xf numFmtId="176" fontId="4" fillId="0" borderId="7" xfId="0" applyNumberFormat="1" applyFont="1" applyFill="1" applyBorder="1" applyAlignment="1" applyProtection="1">
      <alignment horizontal="right" vertical="center"/>
    </xf>
    <xf numFmtId="177" fontId="4" fillId="0" borderId="10" xfId="5" applyNumberFormat="1" applyFont="1" applyFill="1" applyBorder="1" applyAlignment="1" applyProtection="1">
      <alignment horizontal="center" vertical="center"/>
    </xf>
    <xf numFmtId="177" fontId="4" fillId="0" borderId="6" xfId="5" applyNumberFormat="1" applyFont="1" applyFill="1" applyBorder="1" applyAlignment="1" applyProtection="1">
      <alignment horizontal="center" vertical="center"/>
    </xf>
    <xf numFmtId="176" fontId="4" fillId="0" borderId="5" xfId="3" applyNumberFormat="1" applyFont="1" applyFill="1" applyBorder="1" applyAlignment="1" applyProtection="1">
      <alignment horizontal="center" vertical="center"/>
    </xf>
    <xf numFmtId="176" fontId="4" fillId="0" borderId="3" xfId="3" applyNumberFormat="1" applyFont="1" applyFill="1" applyBorder="1" applyAlignment="1" applyProtection="1">
      <alignment horizontal="center" vertical="center"/>
    </xf>
    <xf numFmtId="177" fontId="4" fillId="0" borderId="3" xfId="5" applyNumberFormat="1" applyFont="1" applyFill="1" applyBorder="1" applyAlignment="1" applyProtection="1">
      <alignment horizontal="center" vertical="center"/>
    </xf>
    <xf numFmtId="177" fontId="4" fillId="0" borderId="5" xfId="5" applyNumberFormat="1" applyFont="1" applyFill="1" applyBorder="1" applyAlignment="1" applyProtection="1">
      <alignment horizontal="center" vertical="center"/>
    </xf>
    <xf numFmtId="177" fontId="4" fillId="0" borderId="3" xfId="5" applyNumberFormat="1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 applyProtection="1">
      <alignment horizontal="distributed" vertical="center"/>
    </xf>
    <xf numFmtId="177" fontId="4" fillId="0" borderId="10" xfId="0" applyNumberFormat="1" applyFont="1" applyFill="1" applyBorder="1" applyAlignment="1">
      <alignment horizontal="center" vertical="center"/>
    </xf>
    <xf numFmtId="177" fontId="4" fillId="0" borderId="10" xfId="0" quotePrefix="1" applyNumberFormat="1" applyFont="1" applyFill="1" applyBorder="1" applyAlignment="1" applyProtection="1">
      <alignment horizontal="right" vertical="center"/>
      <protection locked="0"/>
    </xf>
    <xf numFmtId="177" fontId="6" fillId="0" borderId="0" xfId="0" applyNumberFormat="1" applyFont="1" applyFill="1" applyBorder="1" applyAlignment="1">
      <alignment vertical="center"/>
    </xf>
    <xf numFmtId="177" fontId="6" fillId="0" borderId="7" xfId="0" quotePrefix="1" applyNumberFormat="1" applyFont="1" applyFill="1" applyBorder="1" applyAlignment="1" applyProtection="1">
      <alignment horizontal="right" vertical="center"/>
      <protection locked="0"/>
    </xf>
    <xf numFmtId="177" fontId="6" fillId="0" borderId="0" xfId="0" quotePrefix="1" applyNumberFormat="1" applyFont="1" applyFill="1" applyBorder="1" applyAlignment="1" applyProtection="1">
      <alignment horizontal="right" vertical="center"/>
      <protection locked="0"/>
    </xf>
    <xf numFmtId="177" fontId="6" fillId="0" borderId="0" xfId="0" quotePrefix="1" applyNumberFormat="1" applyFont="1" applyFill="1" applyBorder="1" applyAlignment="1" applyProtection="1">
      <alignment horizontal="left" vertical="center"/>
      <protection locked="0"/>
    </xf>
    <xf numFmtId="177" fontId="6" fillId="0" borderId="10" xfId="0" applyNumberFormat="1" applyFont="1" applyFill="1" applyBorder="1" applyAlignment="1" applyProtection="1">
      <alignment vertical="center"/>
      <protection locked="0"/>
    </xf>
    <xf numFmtId="177" fontId="4" fillId="0" borderId="10" xfId="0" applyNumberFormat="1" applyFont="1" applyFill="1" applyBorder="1" applyAlignment="1">
      <alignment vertical="center"/>
    </xf>
    <xf numFmtId="176" fontId="4" fillId="0" borderId="10" xfId="0" applyNumberFormat="1" applyFont="1" applyFill="1" applyBorder="1" applyAlignment="1" applyProtection="1"/>
    <xf numFmtId="176" fontId="4" fillId="0" borderId="10" xfId="0" applyNumberFormat="1" applyFont="1" applyFill="1" applyBorder="1" applyAlignment="1" applyProtection="1">
      <alignment vertical="center"/>
    </xf>
    <xf numFmtId="177" fontId="17" fillId="0" borderId="0" xfId="0" applyNumberFormat="1" applyFont="1" applyFill="1" applyBorder="1" applyAlignment="1">
      <alignment vertical="center"/>
    </xf>
    <xf numFmtId="177" fontId="17" fillId="0" borderId="7" xfId="0" quotePrefix="1" applyNumberFormat="1" applyFont="1" applyFill="1" applyBorder="1" applyAlignment="1" applyProtection="1">
      <alignment horizontal="right" vertical="center"/>
      <protection locked="0"/>
    </xf>
    <xf numFmtId="177" fontId="17" fillId="0" borderId="0" xfId="0" quotePrefix="1" applyNumberFormat="1" applyFont="1" applyFill="1" applyBorder="1" applyAlignment="1" applyProtection="1">
      <alignment horizontal="right" vertical="center"/>
      <protection locked="0"/>
    </xf>
    <xf numFmtId="177" fontId="4" fillId="0" borderId="5" xfId="4" applyNumberFormat="1" applyFont="1" applyFill="1" applyBorder="1" applyAlignment="1" applyProtection="1">
      <alignment horizontal="center" vertical="center" shrinkToFit="1"/>
    </xf>
    <xf numFmtId="177" fontId="4" fillId="0" borderId="10" xfId="4" applyNumberFormat="1" applyFont="1" applyFill="1" applyBorder="1" applyAlignment="1" applyProtection="1">
      <alignment horizontal="center" vertical="center" shrinkToFit="1"/>
    </xf>
    <xf numFmtId="177" fontId="4" fillId="0" borderId="10" xfId="0" applyNumberFormat="1" applyFont="1" applyFill="1" applyBorder="1" applyAlignment="1" applyProtection="1">
      <alignment vertical="center"/>
      <protection locked="0"/>
    </xf>
    <xf numFmtId="177" fontId="4" fillId="0" borderId="0" xfId="0" applyNumberFormat="1" applyFont="1" applyFill="1" applyBorder="1" applyAlignment="1">
      <alignment vertical="center" shrinkToFit="1"/>
    </xf>
    <xf numFmtId="177" fontId="6" fillId="0" borderId="0" xfId="0" applyNumberFormat="1" applyFont="1" applyFill="1" applyBorder="1" applyAlignment="1" applyProtection="1">
      <alignment vertical="center" shrinkToFit="1"/>
      <protection locked="0"/>
    </xf>
    <xf numFmtId="0" fontId="20" fillId="0" borderId="10" xfId="1" applyFont="1" applyFill="1" applyBorder="1" applyAlignment="1">
      <alignment vertical="center" shrinkToFit="1"/>
    </xf>
    <xf numFmtId="0" fontId="18" fillId="0" borderId="10" xfId="1" applyFont="1" applyFill="1" applyBorder="1" applyAlignment="1">
      <alignment vertical="center" shrinkToFit="1"/>
    </xf>
    <xf numFmtId="176" fontId="4" fillId="0" borderId="0" xfId="0" applyNumberFormat="1" applyFont="1" applyFill="1" applyBorder="1" applyAlignment="1" applyProtection="1">
      <alignment shrinkToFit="1"/>
    </xf>
    <xf numFmtId="176" fontId="4" fillId="0" borderId="0" xfId="0" applyNumberFormat="1" applyFont="1" applyFill="1" applyBorder="1" applyAlignment="1" applyProtection="1">
      <alignment vertical="center" shrinkToFit="1"/>
    </xf>
    <xf numFmtId="177" fontId="5" fillId="0" borderId="6" xfId="0" applyNumberFormat="1" applyFont="1" applyFill="1" applyBorder="1" applyAlignment="1">
      <alignment vertical="center"/>
    </xf>
    <xf numFmtId="177" fontId="4" fillId="0" borderId="5" xfId="5" applyNumberFormat="1" applyFont="1" applyFill="1" applyBorder="1" applyAlignment="1">
      <alignment vertical="center"/>
    </xf>
    <xf numFmtId="177" fontId="4" fillId="0" borderId="4" xfId="5" applyNumberFormat="1" applyFont="1" applyFill="1" applyBorder="1" applyAlignment="1">
      <alignment vertical="center"/>
    </xf>
    <xf numFmtId="177" fontId="4" fillId="0" borderId="8" xfId="5" applyNumberFormat="1" applyFont="1" applyFill="1" applyBorder="1" applyAlignment="1" applyProtection="1">
      <alignment horizontal="center" vertical="center"/>
    </xf>
    <xf numFmtId="177" fontId="4" fillId="0" borderId="10" xfId="0" applyNumberFormat="1" applyFont="1" applyFill="1" applyBorder="1" applyAlignment="1" applyProtection="1">
      <alignment vertical="center"/>
    </xf>
    <xf numFmtId="176" fontId="4" fillId="0" borderId="10" xfId="3" applyNumberFormat="1" applyFont="1" applyFill="1" applyBorder="1" applyAlignment="1" applyProtection="1">
      <alignment horizontal="center" vertical="center"/>
    </xf>
    <xf numFmtId="177" fontId="4" fillId="0" borderId="12" xfId="4" applyNumberFormat="1" applyFont="1" applyFill="1" applyBorder="1" applyAlignment="1" applyProtection="1">
      <alignment horizontal="center" vertical="center"/>
    </xf>
    <xf numFmtId="177" fontId="4" fillId="0" borderId="6" xfId="4" applyNumberFormat="1" applyFont="1" applyFill="1" applyBorder="1" applyAlignment="1" applyProtection="1">
      <alignment horizontal="center" vertical="center"/>
    </xf>
    <xf numFmtId="0" fontId="4" fillId="0" borderId="3" xfId="4" applyNumberFormat="1" applyFont="1" applyFill="1" applyBorder="1" applyAlignment="1">
      <alignment horizontal="center" vertical="center"/>
    </xf>
    <xf numFmtId="0" fontId="4" fillId="0" borderId="4" xfId="4" applyNumberFormat="1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 applyProtection="1">
      <alignment horizontal="center" vertical="center"/>
    </xf>
    <xf numFmtId="177" fontId="4" fillId="0" borderId="4" xfId="0" applyNumberFormat="1" applyFont="1" applyFill="1" applyBorder="1" applyAlignment="1" applyProtection="1">
      <alignment horizontal="center" vertical="center"/>
    </xf>
    <xf numFmtId="177" fontId="4" fillId="0" borderId="9" xfId="4" applyNumberFormat="1" applyFont="1" applyFill="1" applyBorder="1" applyAlignment="1" applyProtection="1">
      <alignment horizontal="center" vertical="center"/>
    </xf>
    <xf numFmtId="177" fontId="4" fillId="0" borderId="10" xfId="4" applyNumberFormat="1" applyFont="1" applyFill="1" applyBorder="1" applyAlignment="1" applyProtection="1">
      <alignment horizontal="center" vertical="center"/>
    </xf>
    <xf numFmtId="177" fontId="4" fillId="0" borderId="0" xfId="4" applyNumberFormat="1" applyFont="1" applyFill="1" applyBorder="1" applyAlignment="1" applyProtection="1">
      <alignment horizontal="center" vertical="center"/>
    </xf>
    <xf numFmtId="177" fontId="4" fillId="0" borderId="11" xfId="4" applyNumberFormat="1" applyFont="1" applyFill="1" applyBorder="1" applyAlignment="1" applyProtection="1">
      <alignment horizontal="center" vertical="center"/>
    </xf>
    <xf numFmtId="177" fontId="4" fillId="0" borderId="7" xfId="4" applyNumberFormat="1" applyFont="1" applyFill="1" applyBorder="1" applyAlignment="1" applyProtection="1">
      <alignment horizontal="center" vertical="center"/>
    </xf>
    <xf numFmtId="177" fontId="4" fillId="0" borderId="12" xfId="4" applyNumberFormat="1" applyFont="1" applyFill="1" applyBorder="1" applyAlignment="1">
      <alignment horizontal="center" vertical="center"/>
    </xf>
    <xf numFmtId="177" fontId="4" fillId="0" borderId="9" xfId="4" applyNumberFormat="1" applyFont="1" applyFill="1" applyBorder="1" applyAlignment="1">
      <alignment horizontal="center" vertical="center"/>
    </xf>
    <xf numFmtId="177" fontId="4" fillId="0" borderId="11" xfId="4" applyNumberFormat="1" applyFont="1" applyFill="1" applyBorder="1" applyAlignment="1">
      <alignment horizontal="center" vertical="center"/>
    </xf>
    <xf numFmtId="177" fontId="4" fillId="0" borderId="10" xfId="4" applyNumberFormat="1" applyFont="1" applyFill="1" applyBorder="1" applyAlignment="1">
      <alignment horizontal="center" vertical="center"/>
    </xf>
    <xf numFmtId="177" fontId="4" fillId="0" borderId="0" xfId="4" applyNumberFormat="1" applyFont="1" applyFill="1" applyBorder="1" applyAlignment="1">
      <alignment horizontal="center" vertical="center"/>
    </xf>
    <xf numFmtId="177" fontId="4" fillId="0" borderId="7" xfId="4" applyNumberFormat="1" applyFont="1" applyFill="1" applyBorder="1" applyAlignment="1">
      <alignment horizontal="center" vertical="center"/>
    </xf>
    <xf numFmtId="177" fontId="4" fillId="0" borderId="9" xfId="0" applyNumberFormat="1" applyFont="1" applyFill="1" applyBorder="1" applyAlignment="1" applyProtection="1">
      <alignment horizontal="center" vertical="center"/>
    </xf>
    <xf numFmtId="177" fontId="4" fillId="0" borderId="11" xfId="0" applyNumberFormat="1" applyFont="1" applyFill="1" applyBorder="1" applyAlignment="1" applyProtection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/>
    </xf>
    <xf numFmtId="177" fontId="4" fillId="0" borderId="8" xfId="0" applyNumberFormat="1" applyFont="1" applyFill="1" applyBorder="1" applyAlignment="1" applyProtection="1">
      <alignment horizontal="center" vertical="center"/>
    </xf>
    <xf numFmtId="177" fontId="4" fillId="0" borderId="13" xfId="0" applyNumberFormat="1" applyFont="1" applyFill="1" applyBorder="1" applyAlignment="1" applyProtection="1">
      <alignment horizontal="center" vertical="center"/>
    </xf>
    <xf numFmtId="177" fontId="4" fillId="0" borderId="14" xfId="0" applyNumberFormat="1" applyFont="1" applyFill="1" applyBorder="1" applyAlignment="1" applyProtection="1">
      <alignment horizontal="center" vertical="center"/>
    </xf>
    <xf numFmtId="177" fontId="4" fillId="0" borderId="5" xfId="0" applyNumberFormat="1" applyFont="1" applyFill="1" applyBorder="1" applyAlignment="1">
      <alignment horizontal="distributed" vertical="center" indent="8"/>
    </xf>
    <xf numFmtId="177" fontId="4" fillId="0" borderId="3" xfId="0" applyNumberFormat="1" applyFont="1" applyFill="1" applyBorder="1" applyAlignment="1">
      <alignment horizontal="distributed" vertical="center" indent="8"/>
    </xf>
    <xf numFmtId="177" fontId="4" fillId="0" borderId="11" xfId="0" quotePrefix="1" applyNumberFormat="1" applyFont="1" applyFill="1" applyBorder="1" applyAlignment="1" applyProtection="1">
      <alignment horizontal="center" vertical="center"/>
    </xf>
    <xf numFmtId="177" fontId="4" fillId="0" borderId="0" xfId="0" quotePrefix="1" applyNumberFormat="1" applyFont="1" applyFill="1" applyBorder="1" applyAlignment="1" applyProtection="1">
      <alignment horizontal="center" vertical="center"/>
    </xf>
    <xf numFmtId="177" fontId="4" fillId="0" borderId="7" xfId="0" quotePrefix="1" applyNumberFormat="1" applyFont="1" applyFill="1" applyBorder="1" applyAlignment="1" applyProtection="1">
      <alignment horizontal="center" vertical="center"/>
    </xf>
    <xf numFmtId="177" fontId="4" fillId="0" borderId="1" xfId="0" quotePrefix="1" applyNumberFormat="1" applyFont="1" applyFill="1" applyBorder="1" applyAlignment="1" applyProtection="1">
      <alignment horizontal="center" vertical="center"/>
    </xf>
    <xf numFmtId="177" fontId="4" fillId="0" borderId="8" xfId="0" quotePrefix="1" applyNumberFormat="1" applyFont="1" applyFill="1" applyBorder="1" applyAlignment="1" applyProtection="1">
      <alignment horizontal="center" vertical="center"/>
    </xf>
    <xf numFmtId="177" fontId="4" fillId="0" borderId="12" xfId="0" applyNumberFormat="1" applyFont="1" applyFill="1" applyBorder="1" applyAlignment="1" applyProtection="1">
      <alignment horizontal="center" vertical="center"/>
    </xf>
    <xf numFmtId="177" fontId="4" fillId="0" borderId="10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Fill="1" applyBorder="1" applyAlignment="1" applyProtection="1">
      <alignment horizontal="center" vertical="center"/>
    </xf>
    <xf numFmtId="177" fontId="4" fillId="0" borderId="9" xfId="0" applyNumberFormat="1" applyFont="1" applyFill="1" applyBorder="1" applyAlignment="1">
      <alignment horizontal="center" vertical="center"/>
    </xf>
    <xf numFmtId="177" fontId="4" fillId="0" borderId="1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8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 applyProtection="1">
      <alignment horizontal="center" vertical="center"/>
    </xf>
    <xf numFmtId="177" fontId="4" fillId="0" borderId="13" xfId="4" applyNumberFormat="1" applyFont="1" applyFill="1" applyBorder="1" applyAlignment="1" applyProtection="1">
      <alignment horizontal="center" vertical="center" wrapText="1"/>
    </xf>
    <xf numFmtId="177" fontId="4" fillId="0" borderId="14" xfId="4" applyNumberFormat="1" applyFont="1" applyFill="1" applyBorder="1" applyAlignment="1" applyProtection="1">
      <alignment horizontal="center" vertical="center" wrapText="1"/>
    </xf>
    <xf numFmtId="177" fontId="4" fillId="0" borderId="5" xfId="4" applyNumberFormat="1" applyFont="1" applyFill="1" applyBorder="1" applyAlignment="1">
      <alignment horizontal="center" vertical="center"/>
    </xf>
    <xf numFmtId="177" fontId="4" fillId="0" borderId="3" xfId="4" applyNumberFormat="1" applyFont="1" applyFill="1" applyBorder="1" applyAlignment="1">
      <alignment horizontal="center" vertical="center"/>
    </xf>
    <xf numFmtId="177" fontId="4" fillId="0" borderId="13" xfId="4" applyNumberFormat="1" applyFont="1" applyFill="1" applyBorder="1" applyAlignment="1">
      <alignment horizontal="center" vertical="center"/>
    </xf>
    <xf numFmtId="177" fontId="4" fillId="0" borderId="14" xfId="4" applyNumberFormat="1" applyFont="1" applyFill="1" applyBorder="1" applyAlignment="1">
      <alignment horizontal="center" vertical="center"/>
    </xf>
    <xf numFmtId="177" fontId="12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Border="1" applyAlignment="1" applyProtection="1">
      <alignment horizontal="right" vertical="center"/>
    </xf>
    <xf numFmtId="176" fontId="4" fillId="0" borderId="7" xfId="0" applyNumberFormat="1" applyFont="1" applyFill="1" applyBorder="1" applyAlignment="1" applyProtection="1">
      <alignment horizontal="right" vertical="center"/>
    </xf>
    <xf numFmtId="177" fontId="4" fillId="0" borderId="5" xfId="0" applyNumberFormat="1" applyFont="1" applyFill="1" applyBorder="1" applyAlignment="1" applyProtection="1">
      <alignment horizontal="center" vertical="center" wrapText="1"/>
    </xf>
    <xf numFmtId="177" fontId="4" fillId="0" borderId="4" xfId="0" applyNumberFormat="1" applyFont="1" applyFill="1" applyBorder="1" applyAlignment="1" applyProtection="1">
      <alignment horizontal="center" vertical="center" wrapText="1"/>
    </xf>
    <xf numFmtId="177" fontId="4" fillId="0" borderId="12" xfId="5" applyNumberFormat="1" applyFont="1" applyFill="1" applyBorder="1" applyAlignment="1" applyProtection="1">
      <alignment horizontal="center" vertical="center"/>
    </xf>
    <xf numFmtId="177" fontId="4" fillId="0" borderId="10" xfId="5" applyNumberFormat="1" applyFont="1" applyFill="1" applyBorder="1" applyAlignment="1" applyProtection="1">
      <alignment horizontal="center" vertical="center"/>
    </xf>
    <xf numFmtId="177" fontId="4" fillId="0" borderId="6" xfId="5" applyNumberFormat="1" applyFont="1" applyFill="1" applyBorder="1" applyAlignment="1" applyProtection="1">
      <alignment horizontal="center" vertical="center"/>
    </xf>
    <xf numFmtId="177" fontId="4" fillId="0" borderId="5" xfId="5" applyNumberFormat="1" applyFont="1" applyFill="1" applyBorder="1" applyAlignment="1" applyProtection="1">
      <alignment horizontal="center" vertical="center" wrapText="1"/>
    </xf>
    <xf numFmtId="177" fontId="4" fillId="0" borderId="4" xfId="5" applyNumberFormat="1" applyFont="1" applyFill="1" applyBorder="1" applyAlignment="1" applyProtection="1">
      <alignment horizontal="center" vertical="center" wrapText="1"/>
    </xf>
    <xf numFmtId="176" fontId="4" fillId="0" borderId="5" xfId="3" applyNumberFormat="1" applyFont="1" applyFill="1" applyBorder="1" applyAlignment="1" applyProtection="1">
      <alignment horizontal="center" vertical="center"/>
    </xf>
    <xf numFmtId="176" fontId="4" fillId="0" borderId="4" xfId="3" applyNumberFormat="1" applyFont="1" applyFill="1" applyBorder="1" applyAlignment="1" applyProtection="1">
      <alignment horizontal="center" vertical="center"/>
    </xf>
    <xf numFmtId="177" fontId="4" fillId="0" borderId="5" xfId="5" applyNumberFormat="1" applyFont="1" applyFill="1" applyBorder="1" applyAlignment="1" applyProtection="1">
      <alignment horizontal="distributed" vertical="center" indent="1"/>
    </xf>
    <xf numFmtId="177" fontId="4" fillId="0" borderId="4" xfId="5" applyNumberFormat="1" applyFont="1" applyFill="1" applyBorder="1" applyAlignment="1" applyProtection="1">
      <alignment horizontal="distributed" vertical="center" indent="1"/>
    </xf>
    <xf numFmtId="176" fontId="4" fillId="0" borderId="3" xfId="3" applyNumberFormat="1" applyFont="1" applyFill="1" applyBorder="1" applyAlignment="1" applyProtection="1">
      <alignment horizontal="center" vertical="center"/>
    </xf>
    <xf numFmtId="177" fontId="4" fillId="0" borderId="5" xfId="5" applyNumberFormat="1" applyFont="1" applyFill="1" applyBorder="1" applyAlignment="1" applyProtection="1">
      <alignment horizontal="center" vertical="center" shrinkToFit="1"/>
    </xf>
    <xf numFmtId="177" fontId="4" fillId="0" borderId="4" xfId="5" applyNumberFormat="1" applyFont="1" applyFill="1" applyBorder="1" applyAlignment="1" applyProtection="1">
      <alignment horizontal="center" vertical="center" shrinkToFit="1"/>
    </xf>
    <xf numFmtId="176" fontId="4" fillId="0" borderId="5" xfId="3" applyNumberFormat="1" applyFont="1" applyFill="1" applyBorder="1" applyAlignment="1" applyProtection="1">
      <alignment horizontal="center" vertical="center" shrinkToFit="1"/>
    </xf>
    <xf numFmtId="176" fontId="4" fillId="0" borderId="4" xfId="3" applyNumberFormat="1" applyFont="1" applyFill="1" applyBorder="1" applyAlignment="1" applyProtection="1">
      <alignment horizontal="center" vertical="center" shrinkToFit="1"/>
    </xf>
    <xf numFmtId="176" fontId="4" fillId="0" borderId="3" xfId="3" applyNumberFormat="1" applyFont="1" applyFill="1" applyBorder="1" applyAlignment="1" applyProtection="1">
      <alignment horizontal="center" vertical="center" shrinkToFit="1"/>
    </xf>
    <xf numFmtId="177" fontId="4" fillId="0" borderId="5" xfId="5" applyNumberFormat="1" applyFont="1" applyFill="1" applyBorder="1" applyAlignment="1">
      <alignment horizontal="center" vertical="center"/>
    </xf>
    <xf numFmtId="177" fontId="4" fillId="0" borderId="3" xfId="5" applyNumberFormat="1" applyFont="1" applyFill="1" applyBorder="1" applyAlignment="1">
      <alignment horizontal="center" vertical="center"/>
    </xf>
    <xf numFmtId="177" fontId="4" fillId="0" borderId="3" xfId="5" applyNumberFormat="1" applyFont="1" applyFill="1" applyBorder="1" applyAlignment="1" applyProtection="1">
      <alignment horizontal="distributed" vertical="center" indent="1"/>
    </xf>
    <xf numFmtId="177" fontId="4" fillId="0" borderId="5" xfId="5" applyNumberFormat="1" applyFont="1" applyFill="1" applyBorder="1" applyAlignment="1" applyProtection="1">
      <alignment horizontal="center" vertical="center"/>
    </xf>
    <xf numFmtId="177" fontId="4" fillId="0" borderId="4" xfId="5" applyNumberFormat="1" applyFont="1" applyFill="1" applyBorder="1" applyAlignment="1" applyProtection="1">
      <alignment horizontal="center" vertical="center"/>
    </xf>
    <xf numFmtId="176" fontId="4" fillId="0" borderId="12" xfId="3" applyNumberFormat="1" applyFont="1" applyFill="1" applyBorder="1" applyAlignment="1" applyProtection="1">
      <alignment horizontal="center" vertical="center" wrapText="1"/>
    </xf>
    <xf numFmtId="176" fontId="4" fillId="0" borderId="9" xfId="3" applyNumberFormat="1" applyFont="1" applyFill="1" applyBorder="1" applyAlignment="1" applyProtection="1">
      <alignment horizontal="center" vertical="center" wrapText="1"/>
    </xf>
    <xf numFmtId="176" fontId="4" fillId="0" borderId="11" xfId="3" applyNumberFormat="1" applyFont="1" applyFill="1" applyBorder="1" applyAlignment="1" applyProtection="1">
      <alignment horizontal="center" vertical="center" wrapText="1"/>
    </xf>
    <xf numFmtId="176" fontId="4" fillId="0" borderId="12" xfId="3" applyNumberFormat="1" applyFont="1" applyFill="1" applyBorder="1" applyAlignment="1" applyProtection="1">
      <alignment horizontal="center" vertical="center"/>
    </xf>
    <xf numFmtId="176" fontId="4" fillId="0" borderId="9" xfId="3" applyNumberFormat="1" applyFont="1" applyFill="1" applyBorder="1" applyAlignment="1" applyProtection="1">
      <alignment horizontal="center" vertical="center"/>
    </xf>
    <xf numFmtId="176" fontId="4" fillId="0" borderId="10" xfId="3" applyNumberFormat="1" applyFont="1" applyFill="1" applyBorder="1" applyAlignment="1" applyProtection="1">
      <alignment horizontal="center" vertical="center"/>
    </xf>
    <xf numFmtId="176" fontId="4" fillId="0" borderId="0" xfId="3" applyNumberFormat="1" applyFont="1" applyFill="1" applyBorder="1" applyAlignment="1" applyProtection="1">
      <alignment horizontal="center" vertical="center"/>
    </xf>
    <xf numFmtId="177" fontId="4" fillId="0" borderId="3" xfId="5" applyNumberFormat="1" applyFont="1" applyFill="1" applyBorder="1" applyAlignment="1" applyProtection="1">
      <alignment horizontal="center" vertical="center"/>
    </xf>
    <xf numFmtId="176" fontId="4" fillId="0" borderId="5" xfId="3" applyNumberFormat="1" applyFont="1" applyFill="1" applyBorder="1" applyAlignment="1" applyProtection="1">
      <alignment horizontal="center" vertical="center" wrapText="1"/>
    </xf>
    <xf numFmtId="176" fontId="4" fillId="0" borderId="4" xfId="3" applyNumberFormat="1" applyFont="1" applyFill="1" applyBorder="1" applyAlignment="1" applyProtection="1">
      <alignment horizontal="center" vertical="center" wrapText="1"/>
    </xf>
  </cellXfs>
  <cellStyles count="6">
    <cellStyle name="標準" xfId="0" builtinId="0"/>
    <cellStyle name="標準 2" xfId="1"/>
    <cellStyle name="標準_第02表  H14" xfId="2"/>
    <cellStyle name="標準_第03表 H14" xfId="3"/>
    <cellStyle name="標準_第30表 H14" xfId="4"/>
    <cellStyle name="標準_第31表 H1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1">
    <tabColor theme="3" tint="0.59999389629810485"/>
  </sheetPr>
  <dimension ref="A1:AH84"/>
  <sheetViews>
    <sheetView showGridLines="0" tabSelected="1" zoomScaleNormal="100" zoomScaleSheetLayoutView="100" workbookViewId="0">
      <selection sqref="A1:Q1"/>
    </sheetView>
  </sheetViews>
  <sheetFormatPr defaultColWidth="12.75" defaultRowHeight="15" customHeight="1"/>
  <cols>
    <col min="1" max="1" width="7.5" style="2" customWidth="1"/>
    <col min="2" max="2" width="8.75" style="2" customWidth="1"/>
    <col min="3" max="34" width="5.75" style="2" customWidth="1"/>
    <col min="35" max="16384" width="12.75" style="2"/>
  </cols>
  <sheetData>
    <row r="1" spans="1:34" ht="15" customHeight="1">
      <c r="A1" s="188" t="s">
        <v>104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T1" s="188" t="s">
        <v>110</v>
      </c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88"/>
      <c r="AF1" s="79"/>
      <c r="AG1" s="79"/>
    </row>
    <row r="2" spans="1:34" ht="15" customHeight="1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79"/>
      <c r="AG2" s="79"/>
    </row>
    <row r="3" spans="1:34" ht="15" customHeight="1">
      <c r="A3" s="10" t="s">
        <v>112</v>
      </c>
      <c r="B3" s="10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1"/>
      <c r="O3" s="10"/>
      <c r="Q3" s="12" t="s">
        <v>117</v>
      </c>
      <c r="T3" s="10" t="s">
        <v>113</v>
      </c>
      <c r="U3" s="68"/>
      <c r="V3" s="69"/>
      <c r="W3" s="69"/>
      <c r="X3" s="69"/>
      <c r="Y3" s="69"/>
      <c r="Z3" s="69"/>
      <c r="AA3" s="69"/>
      <c r="AB3" s="69"/>
      <c r="AC3" s="69"/>
      <c r="AE3" s="16" t="s">
        <v>46</v>
      </c>
      <c r="AF3" s="16"/>
      <c r="AG3" s="16"/>
    </row>
    <row r="4" spans="1:34" ht="15" customHeight="1">
      <c r="A4" s="161" t="s">
        <v>61</v>
      </c>
      <c r="B4" s="169"/>
      <c r="C4" s="174" t="s">
        <v>53</v>
      </c>
      <c r="D4" s="161"/>
      <c r="E4" s="161"/>
      <c r="F4" s="167" t="s">
        <v>6</v>
      </c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3"/>
      <c r="T4" s="177" t="s">
        <v>85</v>
      </c>
      <c r="U4" s="178"/>
      <c r="V4" s="161" t="s">
        <v>76</v>
      </c>
      <c r="W4" s="162"/>
      <c r="X4" s="148" t="s">
        <v>84</v>
      </c>
      <c r="Y4" s="181"/>
      <c r="Z4" s="181"/>
      <c r="AA4" s="181"/>
      <c r="AB4" s="181"/>
      <c r="AC4" s="181"/>
      <c r="AD4" s="181"/>
      <c r="AE4" s="181"/>
      <c r="AF4" s="98"/>
      <c r="AG4" s="98"/>
    </row>
    <row r="5" spans="1:34" ht="15" customHeight="1">
      <c r="A5" s="170"/>
      <c r="B5" s="171"/>
      <c r="C5" s="175"/>
      <c r="D5" s="176"/>
      <c r="E5" s="176"/>
      <c r="F5" s="165" t="s">
        <v>0</v>
      </c>
      <c r="G5" s="165" t="s">
        <v>7</v>
      </c>
      <c r="H5" s="148" t="s">
        <v>99</v>
      </c>
      <c r="I5" s="181"/>
      <c r="J5" s="149"/>
      <c r="K5" s="148" t="s">
        <v>100</v>
      </c>
      <c r="L5" s="181"/>
      <c r="M5" s="149"/>
      <c r="N5" s="148" t="s">
        <v>101</v>
      </c>
      <c r="O5" s="181"/>
      <c r="P5" s="181"/>
      <c r="Q5" s="181"/>
      <c r="R5" s="3"/>
      <c r="T5" s="179"/>
      <c r="U5" s="180"/>
      <c r="V5" s="163"/>
      <c r="W5" s="164"/>
      <c r="X5" s="148" t="s">
        <v>77</v>
      </c>
      <c r="Y5" s="149"/>
      <c r="Z5" s="191" t="s">
        <v>83</v>
      </c>
      <c r="AA5" s="192"/>
      <c r="AB5" s="148" t="s">
        <v>81</v>
      </c>
      <c r="AC5" s="149"/>
      <c r="AD5" s="148" t="s">
        <v>82</v>
      </c>
      <c r="AE5" s="181"/>
      <c r="AF5" s="98"/>
      <c r="AG5" s="98"/>
    </row>
    <row r="6" spans="1:34" ht="15" customHeight="1">
      <c r="A6" s="172"/>
      <c r="B6" s="173"/>
      <c r="C6" s="114" t="s">
        <v>34</v>
      </c>
      <c r="D6" s="13" t="s">
        <v>32</v>
      </c>
      <c r="E6" s="14" t="s">
        <v>33</v>
      </c>
      <c r="F6" s="166"/>
      <c r="G6" s="166"/>
      <c r="H6" s="99" t="s">
        <v>98</v>
      </c>
      <c r="I6" s="57" t="s">
        <v>25</v>
      </c>
      <c r="J6" s="101" t="s">
        <v>26</v>
      </c>
      <c r="K6" s="99" t="s">
        <v>0</v>
      </c>
      <c r="L6" s="57" t="s">
        <v>25</v>
      </c>
      <c r="M6" s="101" t="s">
        <v>26</v>
      </c>
      <c r="N6" s="115" t="s">
        <v>0</v>
      </c>
      <c r="O6" s="56" t="s">
        <v>94</v>
      </c>
      <c r="P6" s="57" t="s">
        <v>8</v>
      </c>
      <c r="Q6" s="100" t="s">
        <v>27</v>
      </c>
      <c r="R6" s="3"/>
      <c r="T6" s="43"/>
      <c r="U6" s="45"/>
      <c r="V6" s="98"/>
      <c r="W6" s="98"/>
      <c r="X6" s="98"/>
      <c r="Y6" s="98"/>
      <c r="Z6" s="46"/>
      <c r="AA6" s="46"/>
      <c r="AB6" s="98"/>
      <c r="AC6" s="98"/>
      <c r="AD6" s="98"/>
      <c r="AE6" s="98"/>
      <c r="AF6" s="98"/>
      <c r="AG6" s="98"/>
    </row>
    <row r="7" spans="1:34" ht="15" customHeight="1">
      <c r="A7" s="97"/>
      <c r="B7" s="97"/>
      <c r="C7" s="116"/>
      <c r="D7" s="43"/>
      <c r="E7" s="43"/>
      <c r="F7" s="98"/>
      <c r="G7" s="98"/>
      <c r="H7" s="44"/>
      <c r="I7" s="44"/>
      <c r="J7" s="44"/>
      <c r="K7" s="44"/>
      <c r="L7" s="44"/>
      <c r="M7" s="44"/>
      <c r="N7" s="44"/>
      <c r="O7" s="44"/>
      <c r="P7" s="44"/>
      <c r="Q7" s="44"/>
      <c r="R7" s="3"/>
      <c r="T7" s="19"/>
      <c r="U7" s="39" t="s">
        <v>120</v>
      </c>
      <c r="V7" s="19"/>
      <c r="W7" s="19">
        <v>77</v>
      </c>
      <c r="X7" s="19"/>
      <c r="Y7" s="19">
        <v>48</v>
      </c>
      <c r="Z7" s="19"/>
      <c r="AA7" s="19">
        <v>0</v>
      </c>
      <c r="AB7" s="19"/>
      <c r="AC7" s="19">
        <v>6</v>
      </c>
      <c r="AD7" s="19"/>
      <c r="AE7" s="19">
        <v>23</v>
      </c>
      <c r="AF7" s="19"/>
      <c r="AG7" s="19"/>
    </row>
    <row r="8" spans="1:34" ht="15" customHeight="1">
      <c r="A8" s="18"/>
      <c r="B8" s="19" t="s">
        <v>116</v>
      </c>
      <c r="C8" s="117">
        <v>29</v>
      </c>
      <c r="D8" s="70">
        <v>23</v>
      </c>
      <c r="E8" s="70">
        <v>6</v>
      </c>
      <c r="F8" s="70">
        <v>656</v>
      </c>
      <c r="G8" s="70">
        <v>8</v>
      </c>
      <c r="H8" s="70">
        <v>247</v>
      </c>
      <c r="I8" s="70">
        <v>205</v>
      </c>
      <c r="J8" s="70">
        <v>42</v>
      </c>
      <c r="K8" s="70">
        <v>140</v>
      </c>
      <c r="L8" s="70">
        <v>127</v>
      </c>
      <c r="M8" s="70">
        <v>13</v>
      </c>
      <c r="N8" s="70">
        <v>261</v>
      </c>
      <c r="O8" s="70">
        <v>249</v>
      </c>
      <c r="P8" s="70">
        <v>12</v>
      </c>
      <c r="Q8" s="70">
        <v>0</v>
      </c>
      <c r="R8" s="1"/>
      <c r="T8" s="118"/>
      <c r="U8" s="119" t="s">
        <v>124</v>
      </c>
      <c r="V8" s="120"/>
      <c r="W8" s="82">
        <f>SUM(W10:W12)</f>
        <v>109</v>
      </c>
      <c r="X8" s="82"/>
      <c r="Y8" s="82">
        <f>SUM(Y10:Y12)</f>
        <v>96</v>
      </c>
      <c r="Z8" s="82"/>
      <c r="AA8" s="82">
        <f>SUM(AA10:AA12)</f>
        <v>0</v>
      </c>
      <c r="AB8" s="82"/>
      <c r="AC8" s="82">
        <f>SUM(AC10:AC12)</f>
        <v>4</v>
      </c>
      <c r="AD8" s="82"/>
      <c r="AE8" s="82">
        <f>SUM(AE10:AE12)</f>
        <v>9</v>
      </c>
      <c r="AF8" s="82"/>
      <c r="AG8" s="82"/>
      <c r="AH8" s="27"/>
    </row>
    <row r="9" spans="1:34" s="27" customFormat="1" ht="15" customHeight="1">
      <c r="A9" s="121"/>
      <c r="B9" s="120" t="s">
        <v>123</v>
      </c>
      <c r="C9" s="122">
        <f t="shared" ref="C9:Q9" si="0">SUM(C12,C14,C37)</f>
        <v>30</v>
      </c>
      <c r="D9" s="82">
        <f t="shared" si="0"/>
        <v>24</v>
      </c>
      <c r="E9" s="82">
        <f t="shared" si="0"/>
        <v>6</v>
      </c>
      <c r="F9" s="82">
        <f t="shared" si="0"/>
        <v>681</v>
      </c>
      <c r="G9" s="82">
        <f t="shared" si="0"/>
        <v>10</v>
      </c>
      <c r="H9" s="82">
        <f t="shared" si="0"/>
        <v>260</v>
      </c>
      <c r="I9" s="82">
        <f t="shared" si="0"/>
        <v>220</v>
      </c>
      <c r="J9" s="82">
        <f t="shared" si="0"/>
        <v>40</v>
      </c>
      <c r="K9" s="82">
        <f t="shared" si="0"/>
        <v>143</v>
      </c>
      <c r="L9" s="82">
        <f t="shared" si="0"/>
        <v>137</v>
      </c>
      <c r="M9" s="82">
        <f t="shared" si="0"/>
        <v>6</v>
      </c>
      <c r="N9" s="82">
        <f t="shared" si="0"/>
        <v>268</v>
      </c>
      <c r="O9" s="82">
        <f t="shared" si="0"/>
        <v>255</v>
      </c>
      <c r="P9" s="82">
        <f t="shared" si="0"/>
        <v>13</v>
      </c>
      <c r="Q9" s="82">
        <f t="shared" si="0"/>
        <v>0</v>
      </c>
      <c r="T9" s="3"/>
      <c r="U9" s="40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ht="15" customHeight="1">
      <c r="A10" s="3"/>
      <c r="B10" s="3"/>
      <c r="C10" s="123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1"/>
      <c r="T10" s="189" t="s">
        <v>78</v>
      </c>
      <c r="U10" s="190"/>
      <c r="V10" s="5"/>
      <c r="W10" s="5">
        <f>SUM(Y10:AE10)</f>
        <v>0</v>
      </c>
      <c r="X10" s="5"/>
      <c r="Y10" s="5">
        <v>0</v>
      </c>
      <c r="Z10" s="5"/>
      <c r="AA10" s="5">
        <v>0</v>
      </c>
      <c r="AB10" s="5"/>
      <c r="AC10" s="5">
        <v>0</v>
      </c>
      <c r="AD10" s="5"/>
      <c r="AE10" s="5">
        <v>0</v>
      </c>
    </row>
    <row r="11" spans="1:34" ht="15" customHeight="1">
      <c r="A11" s="43" t="s">
        <v>87</v>
      </c>
      <c r="B11" s="65" t="s">
        <v>108</v>
      </c>
      <c r="C11" s="123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1"/>
      <c r="T11" s="5"/>
      <c r="U11" s="106" t="s">
        <v>79</v>
      </c>
      <c r="V11" s="5"/>
      <c r="W11" s="5">
        <f>SUM(Y11:AE11)</f>
        <v>109</v>
      </c>
      <c r="X11" s="5"/>
      <c r="Y11" s="5">
        <v>96</v>
      </c>
      <c r="Z11" s="5"/>
      <c r="AA11" s="5">
        <v>0</v>
      </c>
      <c r="AB11" s="5"/>
      <c r="AC11" s="5">
        <v>4</v>
      </c>
      <c r="AD11" s="5"/>
      <c r="AE11" s="5">
        <v>9</v>
      </c>
      <c r="AF11" s="5"/>
      <c r="AG11" s="5"/>
    </row>
    <row r="12" spans="1:34" ht="15" customHeight="1">
      <c r="B12" s="80" t="s">
        <v>66</v>
      </c>
      <c r="C12" s="124">
        <f>D12+E12</f>
        <v>1</v>
      </c>
      <c r="D12" s="72">
        <v>1</v>
      </c>
      <c r="E12" s="72">
        <v>0</v>
      </c>
      <c r="F12" s="72">
        <f>SUM(G12,H12,K12,N12)</f>
        <v>9</v>
      </c>
      <c r="G12" s="72">
        <v>0</v>
      </c>
      <c r="H12" s="72">
        <f>I12+J12</f>
        <v>3</v>
      </c>
      <c r="I12" s="72">
        <v>0</v>
      </c>
      <c r="J12" s="72">
        <v>3</v>
      </c>
      <c r="K12" s="72">
        <f>L12+M12</f>
        <v>3</v>
      </c>
      <c r="L12" s="72">
        <v>3</v>
      </c>
      <c r="M12" s="72">
        <v>0</v>
      </c>
      <c r="N12" s="72">
        <f>SUM(O12:Q12)</f>
        <v>3</v>
      </c>
      <c r="O12" s="72">
        <v>3</v>
      </c>
      <c r="P12" s="72">
        <v>0</v>
      </c>
      <c r="Q12" s="72">
        <v>0</v>
      </c>
      <c r="T12" s="189" t="s">
        <v>80</v>
      </c>
      <c r="U12" s="190"/>
      <c r="V12" s="5"/>
      <c r="W12" s="5">
        <f>SUM(Y12:AE12)</f>
        <v>0</v>
      </c>
      <c r="X12" s="5"/>
      <c r="Y12" s="5">
        <v>0</v>
      </c>
      <c r="Z12" s="5"/>
      <c r="AA12" s="5">
        <v>0</v>
      </c>
      <c r="AB12" s="5"/>
      <c r="AC12" s="5">
        <v>0</v>
      </c>
      <c r="AD12" s="5"/>
      <c r="AE12" s="5">
        <v>0</v>
      </c>
      <c r="AF12" s="105"/>
      <c r="AG12" s="105"/>
    </row>
    <row r="13" spans="1:34" ht="15" customHeight="1">
      <c r="A13" s="43"/>
      <c r="B13" s="4"/>
      <c r="C13" s="12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T13" s="9"/>
      <c r="U13" s="47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105"/>
      <c r="AG13" s="105"/>
    </row>
    <row r="14" spans="1:34" ht="15" customHeight="1">
      <c r="A14" s="52" t="s">
        <v>88</v>
      </c>
      <c r="B14" s="43" t="s">
        <v>67</v>
      </c>
      <c r="C14" s="125">
        <f t="shared" ref="C14:C40" si="1">D14+E14</f>
        <v>27</v>
      </c>
      <c r="D14" s="5">
        <f>SUM(D16:D35)</f>
        <v>21</v>
      </c>
      <c r="E14" s="5">
        <f>SUM(E16:E35)</f>
        <v>6</v>
      </c>
      <c r="F14" s="5">
        <f>SUM(G14,H14,K14,N14)</f>
        <v>653</v>
      </c>
      <c r="G14" s="5">
        <f>SUM(G16:G35)</f>
        <v>10</v>
      </c>
      <c r="H14" s="5">
        <f t="shared" ref="H14:H40" si="2">I14+J14</f>
        <v>257</v>
      </c>
      <c r="I14" s="5">
        <f>SUM(I16:I35)</f>
        <v>220</v>
      </c>
      <c r="J14" s="5">
        <f>SUM(J16:J35)</f>
        <v>37</v>
      </c>
      <c r="K14" s="5">
        <f t="shared" ref="K14:K40" si="3">L14+M14</f>
        <v>140</v>
      </c>
      <c r="L14" s="5">
        <f>SUM(L16:L35)</f>
        <v>134</v>
      </c>
      <c r="M14" s="5">
        <f>SUM(M16:M35)</f>
        <v>6</v>
      </c>
      <c r="N14" s="5">
        <f t="shared" ref="N14:N40" si="4">SUM(O14:Q14)</f>
        <v>246</v>
      </c>
      <c r="O14" s="5">
        <f>SUM(O16:O35)</f>
        <v>237</v>
      </c>
      <c r="P14" s="5">
        <f>SUM(P16:P35)</f>
        <v>9</v>
      </c>
      <c r="Q14" s="5">
        <f>SUM(Q16:Q35)</f>
        <v>0</v>
      </c>
      <c r="T14" s="10"/>
      <c r="U14" s="68"/>
      <c r="AF14" s="5"/>
      <c r="AG14" s="5"/>
    </row>
    <row r="15" spans="1:34" ht="15" customHeight="1">
      <c r="A15" s="52"/>
      <c r="B15" s="4" t="s">
        <v>103</v>
      </c>
      <c r="C15" s="125">
        <f t="shared" si="1"/>
        <v>9</v>
      </c>
      <c r="D15" s="5">
        <f>SUM(D16:D19)</f>
        <v>8</v>
      </c>
      <c r="E15" s="5">
        <f>SUM(E16:E19)</f>
        <v>1</v>
      </c>
      <c r="F15" s="5">
        <f t="shared" ref="F15:F40" si="5">SUM(G15,H15,K15,N15)</f>
        <v>270</v>
      </c>
      <c r="G15" s="5">
        <f>SUM(G16:G19)</f>
        <v>7</v>
      </c>
      <c r="H15" s="5">
        <f t="shared" si="2"/>
        <v>112</v>
      </c>
      <c r="I15" s="5">
        <f>SUM(I16:I19)</f>
        <v>94</v>
      </c>
      <c r="J15" s="5">
        <f>SUM(J16:J19)</f>
        <v>18</v>
      </c>
      <c r="K15" s="5">
        <f t="shared" si="3"/>
        <v>55</v>
      </c>
      <c r="L15" s="5">
        <f>SUM(L16:L19)</f>
        <v>52</v>
      </c>
      <c r="M15" s="5">
        <f>SUM(M16:M19)</f>
        <v>3</v>
      </c>
      <c r="N15" s="5">
        <f t="shared" si="4"/>
        <v>96</v>
      </c>
      <c r="O15" s="5">
        <f>SUM(O16:O19)</f>
        <v>87</v>
      </c>
      <c r="P15" s="5">
        <f>SUM(P16:P19)</f>
        <v>9</v>
      </c>
      <c r="Q15" s="5">
        <f>SUM(Q16:Q19)</f>
        <v>0</v>
      </c>
      <c r="AF15" s="11"/>
      <c r="AG15" s="11"/>
    </row>
    <row r="16" spans="1:34" ht="15" customHeight="1">
      <c r="A16" s="6"/>
      <c r="B16" s="12" t="s">
        <v>66</v>
      </c>
      <c r="C16" s="125">
        <f t="shared" si="1"/>
        <v>3</v>
      </c>
      <c r="D16" s="5">
        <v>3</v>
      </c>
      <c r="E16" s="5">
        <v>0</v>
      </c>
      <c r="F16" s="5">
        <f t="shared" si="5"/>
        <v>99</v>
      </c>
      <c r="G16" s="5">
        <v>3</v>
      </c>
      <c r="H16" s="5">
        <f t="shared" si="2"/>
        <v>40</v>
      </c>
      <c r="I16" s="5">
        <v>32</v>
      </c>
      <c r="J16" s="5">
        <v>8</v>
      </c>
      <c r="K16" s="5">
        <f t="shared" si="3"/>
        <v>21</v>
      </c>
      <c r="L16" s="5">
        <v>21</v>
      </c>
      <c r="M16" s="5">
        <v>0</v>
      </c>
      <c r="N16" s="5">
        <f t="shared" si="4"/>
        <v>35</v>
      </c>
      <c r="O16" s="5">
        <v>29</v>
      </c>
      <c r="P16" s="5">
        <v>6</v>
      </c>
      <c r="Q16" s="5">
        <v>0</v>
      </c>
      <c r="T16" s="10" t="s">
        <v>114</v>
      </c>
      <c r="U16" s="68"/>
      <c r="V16" s="69"/>
      <c r="W16" s="69"/>
      <c r="X16" s="69"/>
      <c r="Y16" s="69"/>
      <c r="Z16" s="69"/>
      <c r="AA16" s="69"/>
      <c r="AB16" s="69"/>
      <c r="AC16" s="69"/>
      <c r="AE16" s="16" t="s">
        <v>46</v>
      </c>
    </row>
    <row r="17" spans="1:33" ht="15" customHeight="1">
      <c r="A17" s="6"/>
      <c r="B17" s="61" t="s">
        <v>15</v>
      </c>
      <c r="C17" s="125">
        <f t="shared" si="1"/>
        <v>1</v>
      </c>
      <c r="D17" s="5">
        <v>1</v>
      </c>
      <c r="E17" s="5">
        <v>0</v>
      </c>
      <c r="F17" s="5">
        <f t="shared" si="5"/>
        <v>38</v>
      </c>
      <c r="G17" s="5">
        <v>0</v>
      </c>
      <c r="H17" s="5">
        <f t="shared" si="2"/>
        <v>15</v>
      </c>
      <c r="I17" s="5">
        <v>14</v>
      </c>
      <c r="J17" s="5">
        <v>1</v>
      </c>
      <c r="K17" s="5">
        <f t="shared" si="3"/>
        <v>8</v>
      </c>
      <c r="L17" s="5">
        <v>8</v>
      </c>
      <c r="M17" s="5">
        <v>0</v>
      </c>
      <c r="N17" s="5">
        <f t="shared" si="4"/>
        <v>15</v>
      </c>
      <c r="O17" s="5">
        <v>15</v>
      </c>
      <c r="P17" s="5">
        <v>0</v>
      </c>
      <c r="Q17" s="5">
        <v>0</v>
      </c>
      <c r="T17" s="177" t="s">
        <v>85</v>
      </c>
      <c r="U17" s="178"/>
      <c r="V17" s="161" t="s">
        <v>76</v>
      </c>
      <c r="W17" s="162"/>
      <c r="X17" s="148" t="s">
        <v>84</v>
      </c>
      <c r="Y17" s="181"/>
      <c r="Z17" s="181"/>
      <c r="AA17" s="181"/>
      <c r="AB17" s="181"/>
      <c r="AC17" s="181"/>
      <c r="AD17" s="181"/>
      <c r="AE17" s="181"/>
    </row>
    <row r="18" spans="1:33" ht="15" customHeight="1">
      <c r="A18" s="8"/>
      <c r="B18" s="61" t="s">
        <v>16</v>
      </c>
      <c r="C18" s="125">
        <f t="shared" si="1"/>
        <v>3</v>
      </c>
      <c r="D18" s="5">
        <v>3</v>
      </c>
      <c r="E18" s="5">
        <v>0</v>
      </c>
      <c r="F18" s="5">
        <f t="shared" si="5"/>
        <v>66</v>
      </c>
      <c r="G18" s="5">
        <v>4</v>
      </c>
      <c r="H18" s="5">
        <f t="shared" si="2"/>
        <v>26</v>
      </c>
      <c r="I18" s="5">
        <v>23</v>
      </c>
      <c r="J18" s="5">
        <v>3</v>
      </c>
      <c r="K18" s="5">
        <f t="shared" si="3"/>
        <v>11</v>
      </c>
      <c r="L18" s="5">
        <v>10</v>
      </c>
      <c r="M18" s="5">
        <v>1</v>
      </c>
      <c r="N18" s="5">
        <f t="shared" si="4"/>
        <v>25</v>
      </c>
      <c r="O18" s="5">
        <v>22</v>
      </c>
      <c r="P18" s="5">
        <v>3</v>
      </c>
      <c r="Q18" s="5">
        <v>0</v>
      </c>
      <c r="R18" s="1"/>
      <c r="T18" s="179"/>
      <c r="U18" s="180"/>
      <c r="V18" s="163"/>
      <c r="W18" s="164"/>
      <c r="X18" s="148" t="s">
        <v>77</v>
      </c>
      <c r="Y18" s="149"/>
      <c r="Z18" s="191" t="s">
        <v>83</v>
      </c>
      <c r="AA18" s="192"/>
      <c r="AB18" s="148" t="s">
        <v>81</v>
      </c>
      <c r="AC18" s="149"/>
      <c r="AD18" s="148" t="s">
        <v>82</v>
      </c>
      <c r="AE18" s="181"/>
    </row>
    <row r="19" spans="1:33" ht="15" customHeight="1">
      <c r="A19" s="8"/>
      <c r="B19" s="61" t="s">
        <v>17</v>
      </c>
      <c r="C19" s="125">
        <f t="shared" si="1"/>
        <v>2</v>
      </c>
      <c r="D19" s="5">
        <v>1</v>
      </c>
      <c r="E19" s="5">
        <v>1</v>
      </c>
      <c r="F19" s="5">
        <f t="shared" si="5"/>
        <v>67</v>
      </c>
      <c r="G19" s="5">
        <v>0</v>
      </c>
      <c r="H19" s="5">
        <f t="shared" si="2"/>
        <v>31</v>
      </c>
      <c r="I19" s="5">
        <v>25</v>
      </c>
      <c r="J19" s="5">
        <v>6</v>
      </c>
      <c r="K19" s="5">
        <f t="shared" si="3"/>
        <v>15</v>
      </c>
      <c r="L19" s="5">
        <v>13</v>
      </c>
      <c r="M19" s="5">
        <v>2</v>
      </c>
      <c r="N19" s="5">
        <f t="shared" si="4"/>
        <v>21</v>
      </c>
      <c r="O19" s="5">
        <v>21</v>
      </c>
      <c r="P19" s="5">
        <v>0</v>
      </c>
      <c r="Q19" s="5">
        <v>0</v>
      </c>
      <c r="R19" s="1"/>
      <c r="T19" s="43"/>
      <c r="U19" s="45"/>
      <c r="V19" s="98"/>
      <c r="W19" s="98"/>
      <c r="X19" s="98"/>
      <c r="Y19" s="98"/>
      <c r="Z19" s="46"/>
      <c r="AA19" s="46"/>
      <c r="AB19" s="98"/>
      <c r="AC19" s="98"/>
      <c r="AD19" s="98"/>
      <c r="AE19" s="98"/>
      <c r="AF19" s="16"/>
      <c r="AG19" s="16"/>
    </row>
    <row r="20" spans="1:33" ht="15" customHeight="1">
      <c r="A20" s="8"/>
      <c r="B20" s="7" t="s">
        <v>18</v>
      </c>
      <c r="C20" s="125">
        <f t="shared" si="1"/>
        <v>1</v>
      </c>
      <c r="D20" s="5">
        <v>1</v>
      </c>
      <c r="E20" s="5">
        <v>0</v>
      </c>
      <c r="F20" s="5">
        <f t="shared" si="5"/>
        <v>34</v>
      </c>
      <c r="G20" s="5">
        <v>0</v>
      </c>
      <c r="H20" s="5">
        <f t="shared" si="2"/>
        <v>12</v>
      </c>
      <c r="I20" s="5">
        <v>9</v>
      </c>
      <c r="J20" s="5">
        <v>3</v>
      </c>
      <c r="K20" s="5">
        <f t="shared" si="3"/>
        <v>8</v>
      </c>
      <c r="L20" s="5">
        <v>7</v>
      </c>
      <c r="M20" s="5">
        <v>1</v>
      </c>
      <c r="N20" s="5">
        <f t="shared" si="4"/>
        <v>14</v>
      </c>
      <c r="O20" s="5">
        <v>14</v>
      </c>
      <c r="P20" s="5">
        <v>0</v>
      </c>
      <c r="Q20" s="5">
        <v>0</v>
      </c>
      <c r="T20" s="19"/>
      <c r="U20" s="39" t="s">
        <v>120</v>
      </c>
      <c r="V20" s="19"/>
      <c r="W20" s="19">
        <v>35</v>
      </c>
      <c r="X20" s="19"/>
      <c r="Y20" s="19">
        <v>21</v>
      </c>
      <c r="Z20" s="19"/>
      <c r="AA20" s="19">
        <v>0</v>
      </c>
      <c r="AC20" s="2">
        <v>10</v>
      </c>
      <c r="AE20" s="2">
        <v>4</v>
      </c>
      <c r="AF20" s="98"/>
      <c r="AG20" s="98"/>
    </row>
    <row r="21" spans="1:33" ht="15" customHeight="1">
      <c r="A21" s="8"/>
      <c r="B21" s="7" t="s">
        <v>95</v>
      </c>
      <c r="C21" s="125">
        <f>D21+E21</f>
        <v>1</v>
      </c>
      <c r="D21" s="5">
        <v>0</v>
      </c>
      <c r="E21" s="5">
        <v>1</v>
      </c>
      <c r="F21" s="5">
        <f>SUM(G21,H21,K21,N21)</f>
        <v>10</v>
      </c>
      <c r="G21" s="5">
        <v>0</v>
      </c>
      <c r="H21" s="5">
        <f>I21+J21</f>
        <v>10</v>
      </c>
      <c r="I21" s="5">
        <v>8</v>
      </c>
      <c r="J21" s="5">
        <v>2</v>
      </c>
      <c r="K21" s="5">
        <f>L21+M21</f>
        <v>0</v>
      </c>
      <c r="L21" s="5">
        <v>0</v>
      </c>
      <c r="M21" s="5">
        <v>0</v>
      </c>
      <c r="N21" s="5">
        <f>SUM(O21:Q21)</f>
        <v>0</v>
      </c>
      <c r="O21" s="5">
        <v>0</v>
      </c>
      <c r="P21" s="5">
        <v>0</v>
      </c>
      <c r="Q21" s="5">
        <v>0</v>
      </c>
      <c r="T21" s="126"/>
      <c r="U21" s="127" t="s">
        <v>124</v>
      </c>
      <c r="V21" s="128"/>
      <c r="W21" s="83">
        <f>SUM(W23:W25)</f>
        <v>60</v>
      </c>
      <c r="X21" s="83"/>
      <c r="Y21" s="83">
        <f>SUM(Y23:Y25)</f>
        <v>55</v>
      </c>
      <c r="Z21" s="83"/>
      <c r="AA21" s="83">
        <f>SUM(AA23:AA25)</f>
        <v>0</v>
      </c>
      <c r="AB21" s="83"/>
      <c r="AC21" s="83">
        <f>SUM(AC23:AC25)</f>
        <v>3</v>
      </c>
      <c r="AD21" s="83"/>
      <c r="AE21" s="83">
        <f>SUM(AE23:AE25)</f>
        <v>2</v>
      </c>
      <c r="AF21" s="98"/>
      <c r="AG21" s="98"/>
    </row>
    <row r="22" spans="1:33" ht="15" customHeight="1">
      <c r="A22" s="8"/>
      <c r="B22" s="7" t="s">
        <v>3</v>
      </c>
      <c r="C22" s="125">
        <f t="shared" si="1"/>
        <v>1</v>
      </c>
      <c r="D22" s="5">
        <v>1</v>
      </c>
      <c r="E22" s="5">
        <v>0</v>
      </c>
      <c r="F22" s="5">
        <f t="shared" si="5"/>
        <v>18</v>
      </c>
      <c r="G22" s="5">
        <v>0</v>
      </c>
      <c r="H22" s="5">
        <f t="shared" si="2"/>
        <v>8</v>
      </c>
      <c r="I22" s="5">
        <v>7</v>
      </c>
      <c r="J22" s="5">
        <v>1</v>
      </c>
      <c r="K22" s="5">
        <f t="shared" si="3"/>
        <v>5</v>
      </c>
      <c r="L22" s="5">
        <v>4</v>
      </c>
      <c r="M22" s="5">
        <v>1</v>
      </c>
      <c r="N22" s="5">
        <f t="shared" si="4"/>
        <v>5</v>
      </c>
      <c r="O22" s="5">
        <v>5</v>
      </c>
      <c r="P22" s="5">
        <v>0</v>
      </c>
      <c r="Q22" s="5">
        <v>0</v>
      </c>
      <c r="T22" s="3"/>
      <c r="U22" s="41"/>
      <c r="AF22" s="98"/>
      <c r="AG22" s="98"/>
    </row>
    <row r="23" spans="1:33" ht="15" customHeight="1">
      <c r="A23" s="8"/>
      <c r="B23" s="7" t="s">
        <v>19</v>
      </c>
      <c r="C23" s="125">
        <f t="shared" si="1"/>
        <v>1</v>
      </c>
      <c r="D23" s="5">
        <v>0</v>
      </c>
      <c r="E23" s="5">
        <v>1</v>
      </c>
      <c r="F23" s="5">
        <f t="shared" si="5"/>
        <v>9</v>
      </c>
      <c r="G23" s="5">
        <v>0</v>
      </c>
      <c r="H23" s="5">
        <f t="shared" si="2"/>
        <v>5</v>
      </c>
      <c r="I23" s="5">
        <v>5</v>
      </c>
      <c r="J23" s="5">
        <v>0</v>
      </c>
      <c r="K23" s="5">
        <f t="shared" si="3"/>
        <v>4</v>
      </c>
      <c r="L23" s="5">
        <v>4</v>
      </c>
      <c r="M23" s="5">
        <v>0</v>
      </c>
      <c r="N23" s="5">
        <f t="shared" si="4"/>
        <v>0</v>
      </c>
      <c r="O23" s="5">
        <v>0</v>
      </c>
      <c r="P23" s="5">
        <v>0</v>
      </c>
      <c r="Q23" s="5">
        <v>0</v>
      </c>
      <c r="T23" s="11"/>
      <c r="U23" s="106" t="s">
        <v>78</v>
      </c>
      <c r="V23" s="5"/>
      <c r="W23" s="5">
        <f>SUM(Y23:AE23)</f>
        <v>0</v>
      </c>
      <c r="X23" s="5"/>
      <c r="Y23" s="5">
        <v>0</v>
      </c>
      <c r="Z23" s="5"/>
      <c r="AA23" s="5">
        <v>0</v>
      </c>
      <c r="AB23" s="5"/>
      <c r="AC23" s="5">
        <v>0</v>
      </c>
      <c r="AD23" s="5"/>
      <c r="AE23" s="5">
        <v>0</v>
      </c>
    </row>
    <row r="24" spans="1:33" ht="15" customHeight="1">
      <c r="A24" s="8"/>
      <c r="B24" s="7" t="s">
        <v>20</v>
      </c>
      <c r="C24" s="125">
        <f t="shared" si="1"/>
        <v>2</v>
      </c>
      <c r="D24" s="5">
        <v>1</v>
      </c>
      <c r="E24" s="5">
        <v>1</v>
      </c>
      <c r="F24" s="5">
        <f t="shared" si="5"/>
        <v>52</v>
      </c>
      <c r="G24" s="5">
        <v>0</v>
      </c>
      <c r="H24" s="5">
        <f t="shared" si="2"/>
        <v>23</v>
      </c>
      <c r="I24" s="5">
        <v>20</v>
      </c>
      <c r="J24" s="5">
        <v>3</v>
      </c>
      <c r="K24" s="5">
        <f t="shared" si="3"/>
        <v>14</v>
      </c>
      <c r="L24" s="5">
        <v>13</v>
      </c>
      <c r="M24" s="5">
        <v>1</v>
      </c>
      <c r="N24" s="5">
        <f t="shared" si="4"/>
        <v>15</v>
      </c>
      <c r="O24" s="5">
        <v>15</v>
      </c>
      <c r="P24" s="5">
        <v>0</v>
      </c>
      <c r="Q24" s="5">
        <v>0</v>
      </c>
      <c r="T24" s="11"/>
      <c r="U24" s="106" t="s">
        <v>79</v>
      </c>
      <c r="V24" s="5"/>
      <c r="W24" s="5">
        <f>SUM(Y24:AE24)</f>
        <v>60</v>
      </c>
      <c r="X24" s="5"/>
      <c r="Y24" s="5">
        <v>55</v>
      </c>
      <c r="Z24" s="5"/>
      <c r="AA24" s="5">
        <v>0</v>
      </c>
      <c r="AB24" s="5"/>
      <c r="AC24" s="5">
        <v>3</v>
      </c>
      <c r="AD24" s="5"/>
      <c r="AE24" s="5">
        <v>2</v>
      </c>
      <c r="AF24" s="83"/>
      <c r="AG24" s="83"/>
    </row>
    <row r="25" spans="1:33" ht="15" customHeight="1">
      <c r="A25" s="8"/>
      <c r="B25" s="7" t="s">
        <v>21</v>
      </c>
      <c r="C25" s="125">
        <f t="shared" si="1"/>
        <v>1</v>
      </c>
      <c r="D25" s="5">
        <v>1</v>
      </c>
      <c r="E25" s="5">
        <v>0</v>
      </c>
      <c r="F25" s="5">
        <f t="shared" si="5"/>
        <v>24</v>
      </c>
      <c r="G25" s="5">
        <v>0</v>
      </c>
      <c r="H25" s="5">
        <f t="shared" si="2"/>
        <v>8</v>
      </c>
      <c r="I25" s="5">
        <v>6</v>
      </c>
      <c r="J25" s="5">
        <v>2</v>
      </c>
      <c r="K25" s="5">
        <f t="shared" si="3"/>
        <v>6</v>
      </c>
      <c r="L25" s="5">
        <v>6</v>
      </c>
      <c r="M25" s="5">
        <v>0</v>
      </c>
      <c r="N25" s="5">
        <f t="shared" si="4"/>
        <v>10</v>
      </c>
      <c r="O25" s="5">
        <v>10</v>
      </c>
      <c r="P25" s="5">
        <v>0</v>
      </c>
      <c r="Q25" s="5">
        <v>0</v>
      </c>
      <c r="R25" s="67"/>
      <c r="T25" s="11"/>
      <c r="U25" s="106" t="s">
        <v>80</v>
      </c>
      <c r="V25" s="5"/>
      <c r="W25" s="5">
        <f>SUM(Y25:AE25)</f>
        <v>0</v>
      </c>
      <c r="X25" s="5"/>
      <c r="Y25" s="5">
        <v>0</v>
      </c>
      <c r="Z25" s="5"/>
      <c r="AA25" s="5">
        <v>0</v>
      </c>
      <c r="AB25" s="5"/>
      <c r="AC25" s="5">
        <v>0</v>
      </c>
      <c r="AD25" s="5"/>
      <c r="AE25" s="5">
        <v>0</v>
      </c>
    </row>
    <row r="26" spans="1:33" ht="15" customHeight="1">
      <c r="A26" s="8"/>
      <c r="B26" s="7" t="s">
        <v>22</v>
      </c>
      <c r="C26" s="125">
        <f t="shared" si="1"/>
        <v>1</v>
      </c>
      <c r="D26" s="74">
        <v>1</v>
      </c>
      <c r="E26" s="5">
        <v>0</v>
      </c>
      <c r="F26" s="5">
        <f t="shared" si="5"/>
        <v>18</v>
      </c>
      <c r="G26" s="5">
        <v>0</v>
      </c>
      <c r="H26" s="5">
        <f t="shared" si="2"/>
        <v>0</v>
      </c>
      <c r="I26" s="5">
        <v>0</v>
      </c>
      <c r="J26" s="5">
        <v>0</v>
      </c>
      <c r="K26" s="5">
        <f t="shared" si="3"/>
        <v>0</v>
      </c>
      <c r="L26" s="5">
        <v>0</v>
      </c>
      <c r="M26" s="5">
        <v>0</v>
      </c>
      <c r="N26" s="5">
        <f t="shared" si="4"/>
        <v>18</v>
      </c>
      <c r="O26" s="5">
        <v>18</v>
      </c>
      <c r="P26" s="5">
        <v>0</v>
      </c>
      <c r="Q26" s="5">
        <v>0</v>
      </c>
      <c r="T26" s="11"/>
      <c r="U26" s="40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5"/>
      <c r="AG26" s="5"/>
    </row>
    <row r="27" spans="1:33" ht="15" customHeight="1">
      <c r="A27" s="8"/>
      <c r="B27" s="7" t="s">
        <v>68</v>
      </c>
      <c r="C27" s="125">
        <f t="shared" si="1"/>
        <v>1</v>
      </c>
      <c r="D27" s="74">
        <v>1</v>
      </c>
      <c r="E27" s="5">
        <v>0</v>
      </c>
      <c r="F27" s="5">
        <f t="shared" si="5"/>
        <v>21</v>
      </c>
      <c r="G27" s="5">
        <v>0</v>
      </c>
      <c r="H27" s="5">
        <f t="shared" si="2"/>
        <v>9</v>
      </c>
      <c r="I27" s="5">
        <v>8</v>
      </c>
      <c r="J27" s="5">
        <v>1</v>
      </c>
      <c r="K27" s="5">
        <f t="shared" si="3"/>
        <v>5</v>
      </c>
      <c r="L27" s="5">
        <v>5</v>
      </c>
      <c r="M27" s="5">
        <v>0</v>
      </c>
      <c r="N27" s="5">
        <f t="shared" si="4"/>
        <v>7</v>
      </c>
      <c r="O27" s="5">
        <v>7</v>
      </c>
      <c r="P27" s="5">
        <v>0</v>
      </c>
      <c r="Q27" s="5">
        <v>0</v>
      </c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5"/>
      <c r="AG27" s="5"/>
    </row>
    <row r="28" spans="1:33" ht="15" customHeight="1">
      <c r="A28" s="8"/>
      <c r="B28" s="7" t="s">
        <v>69</v>
      </c>
      <c r="C28" s="125">
        <f t="shared" si="1"/>
        <v>1</v>
      </c>
      <c r="D28" s="74">
        <v>1</v>
      </c>
      <c r="E28" s="5">
        <v>0</v>
      </c>
      <c r="F28" s="5">
        <f t="shared" si="5"/>
        <v>17</v>
      </c>
      <c r="G28" s="5">
        <v>0</v>
      </c>
      <c r="H28" s="5">
        <f t="shared" si="2"/>
        <v>7</v>
      </c>
      <c r="I28" s="5">
        <v>6</v>
      </c>
      <c r="J28" s="5">
        <v>1</v>
      </c>
      <c r="K28" s="5">
        <f t="shared" si="3"/>
        <v>3</v>
      </c>
      <c r="L28" s="5">
        <v>3</v>
      </c>
      <c r="M28" s="5">
        <v>0</v>
      </c>
      <c r="N28" s="5">
        <f t="shared" si="4"/>
        <v>7</v>
      </c>
      <c r="O28" s="5">
        <v>7</v>
      </c>
      <c r="P28" s="5">
        <v>0</v>
      </c>
      <c r="Q28" s="5">
        <v>0</v>
      </c>
      <c r="AF28" s="5"/>
      <c r="AG28" s="5"/>
    </row>
    <row r="29" spans="1:33" ht="15" customHeight="1">
      <c r="A29" s="8"/>
      <c r="B29" s="7" t="s">
        <v>70</v>
      </c>
      <c r="C29" s="125">
        <f t="shared" si="1"/>
        <v>1</v>
      </c>
      <c r="D29" s="5">
        <v>1</v>
      </c>
      <c r="E29" s="5">
        <v>0</v>
      </c>
      <c r="F29" s="5">
        <f t="shared" si="5"/>
        <v>49</v>
      </c>
      <c r="G29" s="5">
        <v>0</v>
      </c>
      <c r="H29" s="5">
        <f t="shared" si="2"/>
        <v>21</v>
      </c>
      <c r="I29" s="5">
        <v>20</v>
      </c>
      <c r="J29" s="5">
        <v>1</v>
      </c>
      <c r="K29" s="5">
        <f t="shared" si="3"/>
        <v>13</v>
      </c>
      <c r="L29" s="5">
        <v>13</v>
      </c>
      <c r="M29" s="5">
        <v>0</v>
      </c>
      <c r="N29" s="5">
        <f t="shared" si="4"/>
        <v>15</v>
      </c>
      <c r="O29" s="5">
        <v>15</v>
      </c>
      <c r="P29" s="5">
        <v>0</v>
      </c>
      <c r="Q29" s="5">
        <v>0</v>
      </c>
      <c r="T29" s="60" t="s">
        <v>118</v>
      </c>
      <c r="AF29" s="11"/>
      <c r="AG29" s="11"/>
    </row>
    <row r="30" spans="1:33" ht="15" customHeight="1">
      <c r="A30" s="8"/>
      <c r="B30" s="7" t="s">
        <v>97</v>
      </c>
      <c r="C30" s="125">
        <f>D30+E30</f>
        <v>1</v>
      </c>
      <c r="D30" s="74">
        <v>0</v>
      </c>
      <c r="E30" s="5">
        <v>1</v>
      </c>
      <c r="F30" s="5">
        <f>SUM(G30,H30,K30,N30)</f>
        <v>11</v>
      </c>
      <c r="G30" s="5">
        <v>0</v>
      </c>
      <c r="H30" s="5">
        <f>I30+J30</f>
        <v>11</v>
      </c>
      <c r="I30" s="5">
        <v>10</v>
      </c>
      <c r="J30" s="5">
        <v>1</v>
      </c>
      <c r="K30" s="5">
        <f>L30+M30</f>
        <v>0</v>
      </c>
      <c r="L30" s="5">
        <v>0</v>
      </c>
      <c r="M30" s="5">
        <v>0</v>
      </c>
      <c r="N30" s="5">
        <f>SUM(O30:Q30)</f>
        <v>0</v>
      </c>
      <c r="O30" s="5">
        <v>0</v>
      </c>
      <c r="P30" s="5">
        <v>0</v>
      </c>
      <c r="Q30" s="5">
        <v>0</v>
      </c>
    </row>
    <row r="31" spans="1:33" ht="15" customHeight="1">
      <c r="A31" s="8"/>
      <c r="B31" s="7" t="s">
        <v>71</v>
      </c>
      <c r="C31" s="125">
        <f t="shared" si="1"/>
        <v>1</v>
      </c>
      <c r="D31" s="74">
        <v>1</v>
      </c>
      <c r="E31" s="5">
        <v>0</v>
      </c>
      <c r="F31" s="5">
        <f t="shared" si="5"/>
        <v>28</v>
      </c>
      <c r="G31" s="5">
        <v>0</v>
      </c>
      <c r="H31" s="5">
        <f t="shared" si="2"/>
        <v>8</v>
      </c>
      <c r="I31" s="5">
        <v>8</v>
      </c>
      <c r="J31" s="5">
        <v>0</v>
      </c>
      <c r="K31" s="5">
        <f t="shared" si="3"/>
        <v>5</v>
      </c>
      <c r="L31" s="5">
        <v>5</v>
      </c>
      <c r="M31" s="5">
        <v>0</v>
      </c>
      <c r="N31" s="5">
        <f t="shared" si="4"/>
        <v>15</v>
      </c>
      <c r="O31" s="5">
        <v>15</v>
      </c>
      <c r="P31" s="5">
        <v>0</v>
      </c>
      <c r="Q31" s="5">
        <v>0</v>
      </c>
      <c r="R31" s="73"/>
      <c r="AF31" s="11"/>
      <c r="AG31" s="11"/>
    </row>
    <row r="32" spans="1:33" ht="15" customHeight="1">
      <c r="A32" s="8"/>
      <c r="B32" s="7" t="s">
        <v>23</v>
      </c>
      <c r="C32" s="125">
        <f t="shared" si="1"/>
        <v>1</v>
      </c>
      <c r="D32" s="74">
        <v>1</v>
      </c>
      <c r="E32" s="5">
        <v>0</v>
      </c>
      <c r="F32" s="5">
        <f t="shared" si="5"/>
        <v>19</v>
      </c>
      <c r="G32" s="5">
        <v>0</v>
      </c>
      <c r="H32" s="5">
        <f t="shared" si="2"/>
        <v>8</v>
      </c>
      <c r="I32" s="5">
        <v>6</v>
      </c>
      <c r="J32" s="5">
        <v>2</v>
      </c>
      <c r="K32" s="5">
        <f t="shared" si="3"/>
        <v>5</v>
      </c>
      <c r="L32" s="5">
        <v>5</v>
      </c>
      <c r="M32" s="5">
        <v>0</v>
      </c>
      <c r="N32" s="5">
        <f t="shared" si="4"/>
        <v>6</v>
      </c>
      <c r="O32" s="5">
        <v>6</v>
      </c>
      <c r="P32" s="5">
        <v>0</v>
      </c>
      <c r="Q32" s="5">
        <v>0</v>
      </c>
      <c r="R32" s="73"/>
    </row>
    <row r="33" spans="1:34" ht="15" customHeight="1">
      <c r="A33" s="8"/>
      <c r="B33" s="7" t="s">
        <v>24</v>
      </c>
      <c r="C33" s="125">
        <f t="shared" si="1"/>
        <v>1</v>
      </c>
      <c r="D33" s="74">
        <v>1</v>
      </c>
      <c r="E33" s="5">
        <v>0</v>
      </c>
      <c r="F33" s="5">
        <f t="shared" si="5"/>
        <v>50</v>
      </c>
      <c r="G33" s="5">
        <v>0</v>
      </c>
      <c r="H33" s="5">
        <f t="shared" si="2"/>
        <v>12</v>
      </c>
      <c r="I33" s="5">
        <v>11</v>
      </c>
      <c r="J33" s="5">
        <v>1</v>
      </c>
      <c r="K33" s="5">
        <f t="shared" si="3"/>
        <v>17</v>
      </c>
      <c r="L33" s="5">
        <v>17</v>
      </c>
      <c r="M33" s="5">
        <v>0</v>
      </c>
      <c r="N33" s="5">
        <f t="shared" si="4"/>
        <v>21</v>
      </c>
      <c r="O33" s="5">
        <v>21</v>
      </c>
      <c r="P33" s="5">
        <v>0</v>
      </c>
      <c r="Q33" s="5">
        <v>0</v>
      </c>
      <c r="R33" s="73"/>
      <c r="T33" s="59"/>
    </row>
    <row r="34" spans="1:34" ht="15" customHeight="1">
      <c r="A34" s="8"/>
      <c r="B34" s="7" t="s">
        <v>72</v>
      </c>
      <c r="C34" s="125">
        <f t="shared" si="1"/>
        <v>2</v>
      </c>
      <c r="D34" s="74">
        <v>1</v>
      </c>
      <c r="E34" s="74">
        <v>1</v>
      </c>
      <c r="F34" s="5">
        <f t="shared" si="5"/>
        <v>15</v>
      </c>
      <c r="G34" s="74">
        <v>3</v>
      </c>
      <c r="H34" s="5">
        <f t="shared" si="2"/>
        <v>3</v>
      </c>
      <c r="I34" s="74">
        <v>2</v>
      </c>
      <c r="J34" s="5">
        <v>1</v>
      </c>
      <c r="K34" s="5">
        <f t="shared" si="3"/>
        <v>0</v>
      </c>
      <c r="L34" s="5">
        <v>0</v>
      </c>
      <c r="M34" s="5">
        <v>0</v>
      </c>
      <c r="N34" s="5">
        <f t="shared" si="4"/>
        <v>9</v>
      </c>
      <c r="O34" s="5">
        <v>9</v>
      </c>
      <c r="P34" s="74">
        <v>0</v>
      </c>
      <c r="Q34" s="74">
        <v>0</v>
      </c>
    </row>
    <row r="35" spans="1:34" ht="15" customHeight="1">
      <c r="A35" s="8"/>
      <c r="B35" s="7" t="s">
        <v>74</v>
      </c>
      <c r="C35" s="125">
        <f>D35+E35</f>
        <v>1</v>
      </c>
      <c r="D35" s="74">
        <v>1</v>
      </c>
      <c r="E35" s="74">
        <v>0</v>
      </c>
      <c r="F35" s="5">
        <f>SUM(G35,H35,K35,N35)</f>
        <v>8</v>
      </c>
      <c r="G35" s="74">
        <v>0</v>
      </c>
      <c r="H35" s="5">
        <f>I35+J35</f>
        <v>0</v>
      </c>
      <c r="I35" s="74">
        <v>0</v>
      </c>
      <c r="J35" s="5">
        <v>0</v>
      </c>
      <c r="K35" s="5">
        <f>L35+M35</f>
        <v>0</v>
      </c>
      <c r="L35" s="5">
        <v>0</v>
      </c>
      <c r="M35" s="5">
        <v>0</v>
      </c>
      <c r="N35" s="5">
        <f>SUM(O35:Q35)</f>
        <v>8</v>
      </c>
      <c r="O35" s="5">
        <v>8</v>
      </c>
      <c r="P35" s="74">
        <v>0</v>
      </c>
      <c r="Q35" s="74">
        <v>0</v>
      </c>
    </row>
    <row r="36" spans="1:34" ht="15" customHeight="1">
      <c r="A36" s="8"/>
      <c r="B36" s="7"/>
      <c r="C36" s="125"/>
      <c r="D36" s="74"/>
      <c r="E36" s="74"/>
      <c r="F36" s="5"/>
      <c r="G36" s="74"/>
      <c r="H36" s="5"/>
      <c r="I36" s="74"/>
      <c r="J36" s="5"/>
      <c r="K36" s="5"/>
      <c r="L36" s="5"/>
      <c r="M36" s="5"/>
      <c r="N36" s="5"/>
      <c r="O36" s="5"/>
      <c r="P36" s="74"/>
      <c r="Q36" s="74"/>
    </row>
    <row r="37" spans="1:34" ht="15" customHeight="1">
      <c r="A37" s="53" t="s">
        <v>89</v>
      </c>
      <c r="B37" s="7" t="s">
        <v>67</v>
      </c>
      <c r="C37" s="125">
        <f>D37+E37</f>
        <v>2</v>
      </c>
      <c r="D37" s="74">
        <f>SUM(D39:D40)</f>
        <v>2</v>
      </c>
      <c r="E37" s="74">
        <f>SUM(E39:E40)</f>
        <v>0</v>
      </c>
      <c r="F37" s="5">
        <f>SUM(G37,H37,K37,N37)</f>
        <v>19</v>
      </c>
      <c r="G37" s="74">
        <f>SUM(G39:G40)</f>
        <v>0</v>
      </c>
      <c r="H37" s="5">
        <f>I37+J37</f>
        <v>0</v>
      </c>
      <c r="I37" s="74">
        <f>SUM(I39:I40)</f>
        <v>0</v>
      </c>
      <c r="J37" s="74">
        <f>SUM(J39:J40)</f>
        <v>0</v>
      </c>
      <c r="K37" s="5">
        <f>L37+M37</f>
        <v>0</v>
      </c>
      <c r="L37" s="5">
        <f>SUM(L39:L40)</f>
        <v>0</v>
      </c>
      <c r="M37" s="5">
        <f>SUM(M39:M40)</f>
        <v>0</v>
      </c>
      <c r="N37" s="5">
        <f>SUM(O37:Q37)</f>
        <v>19</v>
      </c>
      <c r="O37" s="5">
        <f>SUM(O39:O40)</f>
        <v>15</v>
      </c>
      <c r="P37" s="5">
        <f>SUM(P39:P40)</f>
        <v>4</v>
      </c>
      <c r="Q37" s="5">
        <f>SUM(Q39:Q40)</f>
        <v>0</v>
      </c>
    </row>
    <row r="38" spans="1:34" ht="15" customHeight="1">
      <c r="B38" s="65" t="s">
        <v>108</v>
      </c>
      <c r="C38" s="125"/>
      <c r="D38" s="74"/>
      <c r="E38" s="74"/>
      <c r="F38" s="5"/>
      <c r="G38" s="74"/>
      <c r="H38" s="5"/>
      <c r="I38" s="74"/>
      <c r="J38" s="74"/>
      <c r="K38" s="5"/>
      <c r="L38" s="5"/>
      <c r="M38" s="5"/>
      <c r="N38" s="5"/>
      <c r="O38" s="5"/>
      <c r="P38" s="5"/>
      <c r="Q38" s="5"/>
    </row>
    <row r="39" spans="1:34" ht="15" customHeight="1">
      <c r="A39" s="63"/>
      <c r="B39" s="81" t="s">
        <v>115</v>
      </c>
      <c r="C39" s="125">
        <f>D39+E39</f>
        <v>1</v>
      </c>
      <c r="D39" s="74">
        <v>1</v>
      </c>
      <c r="E39" s="74">
        <v>0</v>
      </c>
      <c r="F39" s="5">
        <f>SUM(G39,H39,K39,N39)</f>
        <v>9</v>
      </c>
      <c r="G39" s="74">
        <v>0</v>
      </c>
      <c r="H39" s="5">
        <f>I39+J39</f>
        <v>0</v>
      </c>
      <c r="I39" s="74">
        <v>0</v>
      </c>
      <c r="J39" s="74">
        <v>0</v>
      </c>
      <c r="K39" s="5">
        <f>L39+M39</f>
        <v>0</v>
      </c>
      <c r="L39" s="5">
        <v>0</v>
      </c>
      <c r="M39" s="74">
        <v>0</v>
      </c>
      <c r="N39" s="5">
        <f>SUM(O39:Q39)</f>
        <v>9</v>
      </c>
      <c r="O39" s="5">
        <v>7</v>
      </c>
      <c r="P39" s="74">
        <v>2</v>
      </c>
      <c r="Q39" s="74">
        <v>0</v>
      </c>
    </row>
    <row r="40" spans="1:34" ht="15" customHeight="1">
      <c r="A40" s="63"/>
      <c r="B40" s="81" t="s">
        <v>109</v>
      </c>
      <c r="C40" s="125">
        <f t="shared" si="1"/>
        <v>1</v>
      </c>
      <c r="D40" s="74">
        <v>1</v>
      </c>
      <c r="E40" s="74">
        <v>0</v>
      </c>
      <c r="F40" s="5">
        <f t="shared" si="5"/>
        <v>10</v>
      </c>
      <c r="G40" s="74">
        <v>0</v>
      </c>
      <c r="H40" s="5">
        <f t="shared" si="2"/>
        <v>0</v>
      </c>
      <c r="I40" s="74">
        <v>0</v>
      </c>
      <c r="J40" s="74">
        <v>0</v>
      </c>
      <c r="K40" s="5">
        <f t="shared" si="3"/>
        <v>0</v>
      </c>
      <c r="L40" s="5">
        <v>0</v>
      </c>
      <c r="M40" s="74">
        <v>0</v>
      </c>
      <c r="N40" s="5">
        <f t="shared" si="4"/>
        <v>10</v>
      </c>
      <c r="O40" s="5">
        <v>8</v>
      </c>
      <c r="P40" s="74">
        <v>2</v>
      </c>
      <c r="Q40" s="74">
        <v>0</v>
      </c>
    </row>
    <row r="41" spans="1:34" ht="15" customHeight="1">
      <c r="A41" s="28"/>
      <c r="B41" s="47"/>
      <c r="C41" s="28"/>
      <c r="D41" s="29"/>
      <c r="E41" s="29"/>
      <c r="F41" s="29"/>
      <c r="G41" s="29"/>
      <c r="H41" s="29"/>
      <c r="I41" s="29"/>
      <c r="J41" s="29"/>
      <c r="K41" s="28"/>
      <c r="L41" s="28"/>
      <c r="M41" s="29"/>
      <c r="N41" s="28"/>
      <c r="O41" s="28"/>
      <c r="P41" s="29"/>
      <c r="Q41" s="29"/>
    </row>
    <row r="44" spans="1:34" ht="15" customHeight="1">
      <c r="A44" s="188" t="s">
        <v>105</v>
      </c>
      <c r="B44" s="188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</row>
    <row r="45" spans="1:34" ht="15" customHeight="1">
      <c r="A45" s="102"/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</row>
    <row r="46" spans="1:34" ht="15" customHeight="1">
      <c r="A46" s="10" t="s">
        <v>112</v>
      </c>
      <c r="B46" s="10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11"/>
      <c r="O46" s="10"/>
      <c r="P46" s="12"/>
      <c r="Q46" s="1"/>
      <c r="R46" s="15" t="s">
        <v>49</v>
      </c>
      <c r="AE46" s="16" t="s">
        <v>46</v>
      </c>
      <c r="AF46" s="16"/>
      <c r="AG46" s="16"/>
    </row>
    <row r="47" spans="1:34" s="38" customFormat="1" ht="15" customHeight="1">
      <c r="A47" s="161" t="s">
        <v>61</v>
      </c>
      <c r="B47" s="169"/>
      <c r="C47" s="144" t="s">
        <v>34</v>
      </c>
      <c r="D47" s="150"/>
      <c r="E47" s="150"/>
      <c r="F47" s="144" t="s">
        <v>54</v>
      </c>
      <c r="G47" s="150"/>
      <c r="H47" s="153"/>
      <c r="I47" s="155" t="s">
        <v>63</v>
      </c>
      <c r="J47" s="156"/>
      <c r="K47" s="156"/>
      <c r="L47" s="156"/>
      <c r="M47" s="156"/>
      <c r="N47" s="156"/>
      <c r="O47" s="156"/>
      <c r="P47" s="156"/>
      <c r="Q47" s="157"/>
      <c r="R47" s="155" t="s">
        <v>64</v>
      </c>
      <c r="S47" s="156"/>
      <c r="T47" s="156"/>
      <c r="U47" s="156"/>
      <c r="V47" s="156"/>
      <c r="W47" s="157"/>
      <c r="X47" s="184" t="s">
        <v>65</v>
      </c>
      <c r="Y47" s="185"/>
      <c r="Z47" s="185"/>
      <c r="AA47" s="185"/>
      <c r="AB47" s="185"/>
      <c r="AC47" s="185"/>
      <c r="AD47" s="185"/>
      <c r="AE47" s="185"/>
      <c r="AF47" s="104"/>
      <c r="AG47" s="104"/>
      <c r="AH47" s="2"/>
    </row>
    <row r="48" spans="1:34" s="38" customFormat="1" ht="15" customHeight="1">
      <c r="A48" s="170"/>
      <c r="B48" s="171"/>
      <c r="C48" s="151"/>
      <c r="D48" s="152"/>
      <c r="E48" s="152"/>
      <c r="F48" s="151"/>
      <c r="G48" s="152"/>
      <c r="H48" s="154"/>
      <c r="I48" s="158"/>
      <c r="J48" s="159"/>
      <c r="K48" s="159"/>
      <c r="L48" s="159"/>
      <c r="M48" s="159"/>
      <c r="N48" s="159"/>
      <c r="O48" s="159"/>
      <c r="P48" s="159"/>
      <c r="Q48" s="160"/>
      <c r="R48" s="158"/>
      <c r="S48" s="159"/>
      <c r="T48" s="159"/>
      <c r="U48" s="159"/>
      <c r="V48" s="159"/>
      <c r="W48" s="160"/>
      <c r="X48" s="144" t="s">
        <v>0</v>
      </c>
      <c r="Y48" s="186" t="s">
        <v>35</v>
      </c>
      <c r="Z48" s="186" t="s">
        <v>36</v>
      </c>
      <c r="AA48" s="146" t="s">
        <v>73</v>
      </c>
      <c r="AB48" s="146"/>
      <c r="AC48" s="147"/>
      <c r="AD48" s="182" t="s">
        <v>55</v>
      </c>
      <c r="AE48" s="144" t="s">
        <v>27</v>
      </c>
      <c r="AF48" s="103"/>
      <c r="AG48" s="103"/>
      <c r="AH48" s="2"/>
    </row>
    <row r="49" spans="1:34" ht="15" customHeight="1">
      <c r="A49" s="172"/>
      <c r="B49" s="173"/>
      <c r="C49" s="129" t="s">
        <v>0</v>
      </c>
      <c r="D49" s="32" t="s">
        <v>35</v>
      </c>
      <c r="E49" s="34" t="s">
        <v>36</v>
      </c>
      <c r="F49" s="129" t="s">
        <v>0</v>
      </c>
      <c r="G49" s="32" t="s">
        <v>35</v>
      </c>
      <c r="H49" s="33" t="s">
        <v>36</v>
      </c>
      <c r="I49" s="129" t="s">
        <v>0</v>
      </c>
      <c r="J49" s="32" t="s">
        <v>35</v>
      </c>
      <c r="K49" s="32" t="s">
        <v>36</v>
      </c>
      <c r="L49" s="37" t="s">
        <v>9</v>
      </c>
      <c r="M49" s="36" t="s">
        <v>10</v>
      </c>
      <c r="N49" s="35" t="s">
        <v>11</v>
      </c>
      <c r="O49" s="36" t="s">
        <v>12</v>
      </c>
      <c r="P49" s="35" t="s">
        <v>13</v>
      </c>
      <c r="Q49" s="37" t="s">
        <v>14</v>
      </c>
      <c r="R49" s="129" t="s">
        <v>0</v>
      </c>
      <c r="S49" s="32" t="s">
        <v>35</v>
      </c>
      <c r="T49" s="32" t="s">
        <v>36</v>
      </c>
      <c r="U49" s="37" t="s">
        <v>9</v>
      </c>
      <c r="V49" s="36" t="s">
        <v>10</v>
      </c>
      <c r="W49" s="35" t="s">
        <v>11</v>
      </c>
      <c r="X49" s="145"/>
      <c r="Y49" s="187"/>
      <c r="Z49" s="187"/>
      <c r="AA49" s="36" t="s">
        <v>9</v>
      </c>
      <c r="AB49" s="35" t="s">
        <v>10</v>
      </c>
      <c r="AC49" s="37" t="s">
        <v>11</v>
      </c>
      <c r="AD49" s="183"/>
      <c r="AE49" s="145"/>
      <c r="AF49" s="103"/>
      <c r="AG49" s="103"/>
      <c r="AH49" s="38"/>
    </row>
    <row r="50" spans="1:34" s="27" customFormat="1" ht="15" customHeight="1">
      <c r="A50" s="97"/>
      <c r="B50" s="97"/>
      <c r="C50" s="130"/>
      <c r="D50" s="49"/>
      <c r="E50" s="49"/>
      <c r="F50" s="50"/>
      <c r="G50" s="49"/>
      <c r="H50" s="49"/>
      <c r="I50" s="50"/>
      <c r="J50" s="49"/>
      <c r="K50" s="49"/>
      <c r="L50" s="50"/>
      <c r="M50" s="50"/>
      <c r="N50" s="50"/>
      <c r="O50" s="50"/>
      <c r="P50" s="50"/>
      <c r="Q50" s="50"/>
      <c r="R50" s="50"/>
      <c r="S50" s="49"/>
      <c r="T50" s="49"/>
      <c r="U50" s="50"/>
      <c r="V50" s="50"/>
      <c r="W50" s="50"/>
      <c r="X50" s="103"/>
      <c r="Y50" s="104"/>
      <c r="Z50" s="104"/>
      <c r="AA50" s="50"/>
      <c r="AB50" s="50"/>
      <c r="AC50" s="50"/>
      <c r="AD50" s="51"/>
      <c r="AE50" s="103"/>
      <c r="AF50" s="103"/>
      <c r="AG50" s="103"/>
      <c r="AH50" s="38"/>
    </row>
    <row r="51" spans="1:34" s="31" customFormat="1" ht="15" customHeight="1">
      <c r="A51" s="18"/>
      <c r="B51" s="19" t="s">
        <v>119</v>
      </c>
      <c r="C51" s="131">
        <v>2709</v>
      </c>
      <c r="D51" s="70">
        <v>1774</v>
      </c>
      <c r="E51" s="70">
        <v>935</v>
      </c>
      <c r="F51" s="70">
        <v>19</v>
      </c>
      <c r="G51" s="70">
        <v>7</v>
      </c>
      <c r="H51" s="70">
        <v>12</v>
      </c>
      <c r="I51" s="70">
        <v>853</v>
      </c>
      <c r="J51" s="70">
        <v>598</v>
      </c>
      <c r="K51" s="70">
        <v>255</v>
      </c>
      <c r="L51" s="70">
        <v>142</v>
      </c>
      <c r="M51" s="70">
        <v>158</v>
      </c>
      <c r="N51" s="70">
        <v>152</v>
      </c>
      <c r="O51" s="70">
        <v>134</v>
      </c>
      <c r="P51" s="70">
        <v>137</v>
      </c>
      <c r="Q51" s="3">
        <v>130</v>
      </c>
      <c r="R51" s="3">
        <v>480</v>
      </c>
      <c r="S51" s="3">
        <v>311</v>
      </c>
      <c r="T51" s="3">
        <v>169</v>
      </c>
      <c r="U51" s="3">
        <v>180</v>
      </c>
      <c r="V51" s="3">
        <v>151</v>
      </c>
      <c r="W51" s="3">
        <v>149</v>
      </c>
      <c r="X51" s="132">
        <v>1357</v>
      </c>
      <c r="Y51" s="3">
        <v>858</v>
      </c>
      <c r="Z51" s="3">
        <v>499</v>
      </c>
      <c r="AA51" s="3">
        <v>454</v>
      </c>
      <c r="AB51" s="3">
        <v>450</v>
      </c>
      <c r="AC51" s="3">
        <v>400</v>
      </c>
      <c r="AD51" s="3">
        <v>53</v>
      </c>
      <c r="AE51" s="3">
        <v>0</v>
      </c>
      <c r="AF51" s="3"/>
      <c r="AG51" s="3"/>
      <c r="AH51" s="2"/>
    </row>
    <row r="52" spans="1:34" s="27" customFormat="1" ht="15" customHeight="1">
      <c r="A52" s="121"/>
      <c r="B52" s="120" t="s">
        <v>125</v>
      </c>
      <c r="C52" s="122">
        <f t="shared" ref="C52:AE52" si="6">SUM(C55,C57,C80)</f>
        <v>2794</v>
      </c>
      <c r="D52" s="82">
        <f t="shared" si="6"/>
        <v>1835</v>
      </c>
      <c r="E52" s="82">
        <f t="shared" si="6"/>
        <v>959</v>
      </c>
      <c r="F52" s="82">
        <f t="shared" si="6"/>
        <v>20</v>
      </c>
      <c r="G52" s="82">
        <f t="shared" si="6"/>
        <v>7</v>
      </c>
      <c r="H52" s="82">
        <f t="shared" si="6"/>
        <v>13</v>
      </c>
      <c r="I52" s="82">
        <f t="shared" si="6"/>
        <v>893</v>
      </c>
      <c r="J52" s="82">
        <f t="shared" si="6"/>
        <v>631</v>
      </c>
      <c r="K52" s="82">
        <f t="shared" si="6"/>
        <v>262</v>
      </c>
      <c r="L52" s="82">
        <f t="shared" si="6"/>
        <v>159</v>
      </c>
      <c r="M52" s="82">
        <f t="shared" si="6"/>
        <v>149</v>
      </c>
      <c r="N52" s="82">
        <f t="shared" si="6"/>
        <v>157</v>
      </c>
      <c r="O52" s="82">
        <f t="shared" si="6"/>
        <v>152</v>
      </c>
      <c r="P52" s="82">
        <f t="shared" si="6"/>
        <v>136</v>
      </c>
      <c r="Q52" s="82">
        <f t="shared" si="6"/>
        <v>140</v>
      </c>
      <c r="R52" s="82">
        <f>SUM(R55,R57,R80)</f>
        <v>505</v>
      </c>
      <c r="S52" s="82">
        <f t="shared" si="6"/>
        <v>313</v>
      </c>
      <c r="T52" s="82">
        <f t="shared" si="6"/>
        <v>192</v>
      </c>
      <c r="U52" s="82">
        <f t="shared" si="6"/>
        <v>173</v>
      </c>
      <c r="V52" s="82">
        <f t="shared" si="6"/>
        <v>184</v>
      </c>
      <c r="W52" s="82">
        <f t="shared" si="6"/>
        <v>148</v>
      </c>
      <c r="X52" s="133">
        <f>SUM(X55,X57,X80)</f>
        <v>1376</v>
      </c>
      <c r="Y52" s="82">
        <f>SUM(Y55,Y57,Y80)</f>
        <v>884</v>
      </c>
      <c r="Z52" s="82">
        <f t="shared" si="6"/>
        <v>492</v>
      </c>
      <c r="AA52" s="82">
        <f t="shared" si="6"/>
        <v>441</v>
      </c>
      <c r="AB52" s="82">
        <f t="shared" si="6"/>
        <v>445</v>
      </c>
      <c r="AC52" s="82">
        <f t="shared" si="6"/>
        <v>444</v>
      </c>
      <c r="AD52" s="82">
        <f t="shared" si="6"/>
        <v>46</v>
      </c>
      <c r="AE52" s="82">
        <f t="shared" si="6"/>
        <v>0</v>
      </c>
      <c r="AF52" s="82"/>
      <c r="AG52" s="82"/>
    </row>
    <row r="53" spans="1:34" ht="15" customHeight="1">
      <c r="A53" s="85"/>
      <c r="B53" s="85"/>
      <c r="C53" s="134"/>
      <c r="D53" s="86"/>
      <c r="E53" s="87"/>
      <c r="F53" s="86"/>
      <c r="G53" s="86"/>
      <c r="H53" s="87"/>
      <c r="I53" s="88"/>
      <c r="J53" s="86"/>
      <c r="K53" s="87"/>
      <c r="L53" s="88"/>
      <c r="M53" s="86"/>
      <c r="N53" s="86"/>
      <c r="O53" s="86"/>
      <c r="P53" s="86"/>
      <c r="Q53" s="86"/>
      <c r="R53" s="86"/>
      <c r="S53" s="86"/>
      <c r="T53" s="87"/>
      <c r="U53" s="88"/>
      <c r="V53" s="86"/>
      <c r="W53" s="86"/>
      <c r="X53" s="86"/>
      <c r="Y53" s="86"/>
      <c r="Z53" s="87"/>
      <c r="AA53" s="88"/>
      <c r="AB53" s="86"/>
      <c r="AC53" s="86"/>
      <c r="AD53" s="86"/>
      <c r="AE53" s="89"/>
      <c r="AF53" s="30"/>
      <c r="AG53" s="30"/>
      <c r="AH53" s="30"/>
    </row>
    <row r="54" spans="1:34" ht="15" customHeight="1">
      <c r="A54" s="43" t="s">
        <v>87</v>
      </c>
      <c r="B54" s="65" t="s">
        <v>108</v>
      </c>
      <c r="C54" s="135"/>
      <c r="D54" s="75"/>
      <c r="E54" s="76"/>
      <c r="F54" s="75"/>
      <c r="G54" s="75"/>
      <c r="H54" s="76"/>
      <c r="I54" s="77"/>
      <c r="J54" s="75"/>
      <c r="K54" s="76"/>
      <c r="L54" s="77"/>
      <c r="M54" s="75"/>
      <c r="N54" s="75"/>
      <c r="O54" s="75"/>
      <c r="P54" s="75"/>
      <c r="Q54" s="75"/>
      <c r="R54" s="75"/>
      <c r="S54" s="75"/>
      <c r="T54" s="76"/>
      <c r="U54" s="77"/>
      <c r="V54" s="75"/>
      <c r="W54" s="75"/>
      <c r="X54" s="75"/>
      <c r="Y54" s="75"/>
      <c r="Z54" s="76"/>
      <c r="AA54" s="77"/>
      <c r="AB54" s="75"/>
      <c r="AC54" s="75"/>
      <c r="AD54" s="75"/>
      <c r="AE54" s="30"/>
      <c r="AF54" s="30"/>
      <c r="AG54" s="30"/>
      <c r="AH54" s="30"/>
    </row>
    <row r="55" spans="1:34" ht="15" customHeight="1">
      <c r="A55" s="64"/>
      <c r="B55" s="84" t="s">
        <v>66</v>
      </c>
      <c r="C55" s="124">
        <f>D55+E55</f>
        <v>56</v>
      </c>
      <c r="D55" s="72">
        <f>SUM(G55,J55,S55,Y55)</f>
        <v>42</v>
      </c>
      <c r="E55" s="72">
        <f>SUM(H55,K55,T55,Z55)</f>
        <v>14</v>
      </c>
      <c r="F55" s="72">
        <f>G55+H55</f>
        <v>0</v>
      </c>
      <c r="G55" s="72">
        <v>0</v>
      </c>
      <c r="H55" s="72">
        <v>0</v>
      </c>
      <c r="I55" s="72">
        <f>SUM(L55:Q55)</f>
        <v>18</v>
      </c>
      <c r="J55" s="72">
        <v>13</v>
      </c>
      <c r="K55" s="72">
        <v>5</v>
      </c>
      <c r="L55" s="72">
        <v>3</v>
      </c>
      <c r="M55" s="72">
        <v>3</v>
      </c>
      <c r="N55" s="72">
        <v>3</v>
      </c>
      <c r="O55" s="72">
        <v>3</v>
      </c>
      <c r="P55" s="72">
        <v>3</v>
      </c>
      <c r="Q55" s="78">
        <v>3</v>
      </c>
      <c r="R55" s="72">
        <f>SUM(U55:W55)</f>
        <v>15</v>
      </c>
      <c r="S55" s="78">
        <v>13</v>
      </c>
      <c r="T55" s="78">
        <v>2</v>
      </c>
      <c r="U55" s="78">
        <v>4</v>
      </c>
      <c r="V55" s="78">
        <v>5</v>
      </c>
      <c r="W55" s="78">
        <v>6</v>
      </c>
      <c r="X55" s="136">
        <f>SUM(AA55:AE55)</f>
        <v>23</v>
      </c>
      <c r="Y55" s="78">
        <v>16</v>
      </c>
      <c r="Z55" s="78">
        <v>7</v>
      </c>
      <c r="AA55" s="78">
        <v>7</v>
      </c>
      <c r="AB55" s="78">
        <v>8</v>
      </c>
      <c r="AC55" s="78">
        <v>8</v>
      </c>
      <c r="AD55" s="78">
        <v>0</v>
      </c>
      <c r="AE55" s="78">
        <v>0</v>
      </c>
      <c r="AF55" s="78"/>
      <c r="AG55" s="78"/>
    </row>
    <row r="56" spans="1:34" ht="15" customHeight="1">
      <c r="A56" s="43"/>
      <c r="B56" s="4"/>
      <c r="C56" s="12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3"/>
      <c r="R56" s="5"/>
      <c r="S56" s="3"/>
      <c r="T56" s="3"/>
      <c r="U56" s="3"/>
      <c r="V56" s="3"/>
      <c r="W56" s="3"/>
      <c r="X56" s="137"/>
      <c r="Y56" s="3"/>
      <c r="Z56" s="3"/>
      <c r="AA56" s="3"/>
      <c r="AB56" s="3"/>
      <c r="AC56" s="3"/>
      <c r="AD56" s="3"/>
      <c r="AE56" s="3"/>
      <c r="AF56" s="3"/>
      <c r="AG56" s="3"/>
    </row>
    <row r="57" spans="1:34" ht="15" customHeight="1">
      <c r="A57" s="52" t="s">
        <v>88</v>
      </c>
      <c r="B57" s="43" t="s">
        <v>67</v>
      </c>
      <c r="C57" s="125">
        <f>D57+E57</f>
        <v>2590</v>
      </c>
      <c r="D57" s="5">
        <f t="shared" ref="D57:D78" si="7">SUM(G57,J57,S57,Y57)</f>
        <v>1747</v>
      </c>
      <c r="E57" s="5">
        <f t="shared" ref="E57:E77" si="8">SUM(H57,K57,T57,Z57)</f>
        <v>843</v>
      </c>
      <c r="F57" s="5">
        <f t="shared" ref="F57:F83" si="9">G57+H57</f>
        <v>20</v>
      </c>
      <c r="G57" s="5">
        <f>SUM(G59:G78)</f>
        <v>7</v>
      </c>
      <c r="H57" s="5">
        <f>SUM(H59:H78)</f>
        <v>13</v>
      </c>
      <c r="I57" s="5">
        <f t="shared" ref="I57:I83" si="10">SUM(L57:Q57)</f>
        <v>875</v>
      </c>
      <c r="J57" s="5">
        <f>SUM(J59:J78)</f>
        <v>618</v>
      </c>
      <c r="K57" s="5">
        <f t="shared" ref="K57:Q57" si="11">SUM(K59:K78)</f>
        <v>257</v>
      </c>
      <c r="L57" s="5">
        <f>SUM(L59:L78)</f>
        <v>156</v>
      </c>
      <c r="M57" s="5">
        <f t="shared" si="11"/>
        <v>146</v>
      </c>
      <c r="N57" s="5">
        <f t="shared" si="11"/>
        <v>154</v>
      </c>
      <c r="O57" s="5">
        <f t="shared" si="11"/>
        <v>149</v>
      </c>
      <c r="P57" s="5">
        <f t="shared" si="11"/>
        <v>133</v>
      </c>
      <c r="Q57" s="5">
        <f t="shared" si="11"/>
        <v>137</v>
      </c>
      <c r="R57" s="5">
        <f t="shared" ref="R57:R83" si="12">SUM(U57:W57)</f>
        <v>490</v>
      </c>
      <c r="S57" s="5">
        <f>SUM(S59:S78)</f>
        <v>300</v>
      </c>
      <c r="T57" s="5">
        <f>SUM(T59:T78)</f>
        <v>190</v>
      </c>
      <c r="U57" s="5">
        <f>SUM(U59:U78)</f>
        <v>169</v>
      </c>
      <c r="V57" s="5">
        <f>SUM(V59:V78)</f>
        <v>179</v>
      </c>
      <c r="W57" s="5">
        <f>SUM(W59:W78)</f>
        <v>142</v>
      </c>
      <c r="X57" s="137">
        <f t="shared" ref="X57:X83" si="13">SUM(AA57:AE57)</f>
        <v>1205</v>
      </c>
      <c r="Y57" s="5">
        <f t="shared" ref="Y57:AE57" si="14">SUM(Y59:Y78)</f>
        <v>822</v>
      </c>
      <c r="Z57" s="5">
        <f t="shared" si="14"/>
        <v>383</v>
      </c>
      <c r="AA57" s="5">
        <f t="shared" si="14"/>
        <v>398</v>
      </c>
      <c r="AB57" s="5">
        <f t="shared" si="14"/>
        <v>393</v>
      </c>
      <c r="AC57" s="5">
        <f t="shared" si="14"/>
        <v>402</v>
      </c>
      <c r="AD57" s="5">
        <f t="shared" si="14"/>
        <v>12</v>
      </c>
      <c r="AE57" s="5">
        <f t="shared" si="14"/>
        <v>0</v>
      </c>
      <c r="AF57" s="5"/>
      <c r="AG57" s="5"/>
    </row>
    <row r="58" spans="1:34" ht="15" customHeight="1">
      <c r="A58" s="52"/>
      <c r="B58" s="4" t="s">
        <v>103</v>
      </c>
      <c r="C58" s="125">
        <f>D58+E58</f>
        <v>972</v>
      </c>
      <c r="D58" s="5">
        <f>SUM(G58,J58,S58,Y58)</f>
        <v>675</v>
      </c>
      <c r="E58" s="5">
        <f>SUM(H58,K58,T58,Z58)</f>
        <v>297</v>
      </c>
      <c r="F58" s="5">
        <f>G58+H58</f>
        <v>15</v>
      </c>
      <c r="G58" s="5">
        <f>SUM(G59:G62)</f>
        <v>5</v>
      </c>
      <c r="H58" s="5">
        <f>SUM(H59:H62)</f>
        <v>10</v>
      </c>
      <c r="I58" s="5">
        <f>SUM(L58:Q58)</f>
        <v>372</v>
      </c>
      <c r="J58" s="5">
        <f t="shared" ref="J58:Q58" si="15">SUM(J59:J62)</f>
        <v>275</v>
      </c>
      <c r="K58" s="5">
        <f t="shared" si="15"/>
        <v>97</v>
      </c>
      <c r="L58" s="5">
        <f t="shared" si="15"/>
        <v>70</v>
      </c>
      <c r="M58" s="5">
        <f t="shared" si="15"/>
        <v>68</v>
      </c>
      <c r="N58" s="5">
        <f t="shared" si="15"/>
        <v>62</v>
      </c>
      <c r="O58" s="5">
        <f t="shared" si="15"/>
        <v>59</v>
      </c>
      <c r="P58" s="5">
        <f t="shared" si="15"/>
        <v>56</v>
      </c>
      <c r="Q58" s="5">
        <f t="shared" si="15"/>
        <v>57</v>
      </c>
      <c r="R58" s="3">
        <f t="shared" si="12"/>
        <v>195</v>
      </c>
      <c r="S58" s="5">
        <f>SUM(S59:S62)</f>
        <v>125</v>
      </c>
      <c r="T58" s="5">
        <f>SUM(T59:T62)</f>
        <v>70</v>
      </c>
      <c r="U58" s="5">
        <f>SUM(U59:U62)</f>
        <v>70</v>
      </c>
      <c r="V58" s="5">
        <f>SUM(V59:V62)</f>
        <v>65</v>
      </c>
      <c r="W58" s="5">
        <f>SUM(W59:W62)</f>
        <v>60</v>
      </c>
      <c r="X58" s="3">
        <f>SUM(AA58:AE58)</f>
        <v>390</v>
      </c>
      <c r="Y58" s="5">
        <f t="shared" ref="Y58:AD58" si="16">SUM(Y59:Y62)</f>
        <v>270</v>
      </c>
      <c r="Z58" s="5">
        <f t="shared" si="16"/>
        <v>120</v>
      </c>
      <c r="AA58" s="5">
        <f t="shared" si="16"/>
        <v>142</v>
      </c>
      <c r="AB58" s="5">
        <f t="shared" si="16"/>
        <v>115</v>
      </c>
      <c r="AC58" s="5">
        <f>SUM(AC59:AC62)</f>
        <v>121</v>
      </c>
      <c r="AD58" s="5">
        <f t="shared" si="16"/>
        <v>12</v>
      </c>
      <c r="AE58" s="5">
        <f>SUM(AE59:AE62)</f>
        <v>0</v>
      </c>
      <c r="AF58" s="5"/>
      <c r="AG58" s="5"/>
    </row>
    <row r="59" spans="1:34" ht="15" customHeight="1">
      <c r="A59" s="6"/>
      <c r="B59" s="12" t="s">
        <v>66</v>
      </c>
      <c r="C59" s="125">
        <f>D59+E59</f>
        <v>343</v>
      </c>
      <c r="D59" s="5">
        <f t="shared" si="7"/>
        <v>232</v>
      </c>
      <c r="E59" s="5">
        <f t="shared" si="8"/>
        <v>111</v>
      </c>
      <c r="F59" s="5">
        <f t="shared" si="9"/>
        <v>4</v>
      </c>
      <c r="G59" s="5">
        <v>2</v>
      </c>
      <c r="H59" s="5">
        <v>2</v>
      </c>
      <c r="I59" s="5">
        <f>SUM(L59:Q59)</f>
        <v>121</v>
      </c>
      <c r="J59" s="5">
        <v>88</v>
      </c>
      <c r="K59" s="5">
        <v>33</v>
      </c>
      <c r="L59" s="5">
        <v>24</v>
      </c>
      <c r="M59" s="5">
        <v>24</v>
      </c>
      <c r="N59" s="5">
        <v>12</v>
      </c>
      <c r="O59" s="5">
        <v>17</v>
      </c>
      <c r="P59" s="5">
        <v>21</v>
      </c>
      <c r="Q59" s="3">
        <v>23</v>
      </c>
      <c r="R59" s="3">
        <f t="shared" si="12"/>
        <v>70</v>
      </c>
      <c r="S59" s="3">
        <v>40</v>
      </c>
      <c r="T59" s="3">
        <v>30</v>
      </c>
      <c r="U59" s="3">
        <v>24</v>
      </c>
      <c r="V59" s="3">
        <v>27</v>
      </c>
      <c r="W59" s="3">
        <v>19</v>
      </c>
      <c r="X59" s="3">
        <f>SUM(AA59:AE59)</f>
        <v>148</v>
      </c>
      <c r="Y59" s="3">
        <v>102</v>
      </c>
      <c r="Z59" s="3">
        <v>46</v>
      </c>
      <c r="AA59" s="3">
        <v>38</v>
      </c>
      <c r="AB59" s="3">
        <v>55</v>
      </c>
      <c r="AC59" s="3">
        <v>46</v>
      </c>
      <c r="AD59" s="3">
        <v>9</v>
      </c>
      <c r="AE59" s="3">
        <v>0</v>
      </c>
      <c r="AF59" s="3"/>
      <c r="AG59" s="3"/>
    </row>
    <row r="60" spans="1:34" ht="15" customHeight="1">
      <c r="A60" s="6"/>
      <c r="B60" s="61" t="s">
        <v>15</v>
      </c>
      <c r="C60" s="125">
        <f t="shared" ref="C60:C83" si="17">D60+E60</f>
        <v>160</v>
      </c>
      <c r="D60" s="5">
        <f t="shared" si="7"/>
        <v>107</v>
      </c>
      <c r="E60" s="5">
        <f t="shared" si="8"/>
        <v>53</v>
      </c>
      <c r="F60" s="5">
        <f t="shared" si="9"/>
        <v>0</v>
      </c>
      <c r="G60" s="5">
        <v>0</v>
      </c>
      <c r="H60" s="5">
        <v>0</v>
      </c>
      <c r="I60" s="5">
        <f t="shared" si="10"/>
        <v>60</v>
      </c>
      <c r="J60" s="5">
        <v>41</v>
      </c>
      <c r="K60" s="5">
        <v>19</v>
      </c>
      <c r="L60" s="5">
        <v>12</v>
      </c>
      <c r="M60" s="5">
        <v>10</v>
      </c>
      <c r="N60" s="5">
        <v>13</v>
      </c>
      <c r="O60" s="5">
        <v>6</v>
      </c>
      <c r="P60" s="5">
        <v>10</v>
      </c>
      <c r="Q60" s="3">
        <v>9</v>
      </c>
      <c r="R60" s="3">
        <f t="shared" si="12"/>
        <v>31</v>
      </c>
      <c r="S60" s="3">
        <v>16</v>
      </c>
      <c r="T60" s="3">
        <v>15</v>
      </c>
      <c r="U60" s="3">
        <v>13</v>
      </c>
      <c r="V60" s="3">
        <v>9</v>
      </c>
      <c r="W60" s="3">
        <v>9</v>
      </c>
      <c r="X60" s="3">
        <f t="shared" si="13"/>
        <v>69</v>
      </c>
      <c r="Y60" s="3">
        <v>50</v>
      </c>
      <c r="Z60" s="3">
        <v>19</v>
      </c>
      <c r="AA60" s="3">
        <v>25</v>
      </c>
      <c r="AB60" s="3">
        <v>20</v>
      </c>
      <c r="AC60" s="3">
        <v>24</v>
      </c>
      <c r="AD60" s="3">
        <v>0</v>
      </c>
      <c r="AE60" s="3">
        <v>0</v>
      </c>
      <c r="AF60" s="3"/>
      <c r="AG60" s="3"/>
    </row>
    <row r="61" spans="1:34" ht="15" customHeight="1">
      <c r="A61" s="8"/>
      <c r="B61" s="61" t="s">
        <v>16</v>
      </c>
      <c r="C61" s="125">
        <f t="shared" si="17"/>
        <v>202</v>
      </c>
      <c r="D61" s="5">
        <f t="shared" si="7"/>
        <v>133</v>
      </c>
      <c r="E61" s="5">
        <f t="shared" si="8"/>
        <v>69</v>
      </c>
      <c r="F61" s="5">
        <f t="shared" si="9"/>
        <v>11</v>
      </c>
      <c r="G61" s="5">
        <v>3</v>
      </c>
      <c r="H61" s="5">
        <v>8</v>
      </c>
      <c r="I61" s="5">
        <f t="shared" si="10"/>
        <v>83</v>
      </c>
      <c r="J61" s="5">
        <v>62</v>
      </c>
      <c r="K61" s="5">
        <v>21</v>
      </c>
      <c r="L61" s="5">
        <v>18</v>
      </c>
      <c r="M61" s="5">
        <v>13</v>
      </c>
      <c r="N61" s="5">
        <v>20</v>
      </c>
      <c r="O61" s="5">
        <v>16</v>
      </c>
      <c r="P61" s="5">
        <v>10</v>
      </c>
      <c r="Q61" s="3">
        <v>6</v>
      </c>
      <c r="R61" s="3">
        <f t="shared" si="12"/>
        <v>38</v>
      </c>
      <c r="S61" s="3">
        <v>24</v>
      </c>
      <c r="T61" s="3">
        <v>14</v>
      </c>
      <c r="U61" s="3">
        <v>13</v>
      </c>
      <c r="V61" s="3">
        <v>10</v>
      </c>
      <c r="W61" s="3">
        <v>15</v>
      </c>
      <c r="X61" s="3">
        <f t="shared" si="13"/>
        <v>70</v>
      </c>
      <c r="Y61" s="3">
        <v>44</v>
      </c>
      <c r="Z61" s="3">
        <v>26</v>
      </c>
      <c r="AA61" s="3">
        <v>49</v>
      </c>
      <c r="AB61" s="3">
        <v>8</v>
      </c>
      <c r="AC61" s="3">
        <v>10</v>
      </c>
      <c r="AD61" s="3">
        <v>3</v>
      </c>
      <c r="AE61" s="3">
        <v>0</v>
      </c>
      <c r="AF61" s="3"/>
      <c r="AG61" s="3"/>
    </row>
    <row r="62" spans="1:34" ht="15" customHeight="1">
      <c r="A62" s="8"/>
      <c r="B62" s="61" t="s">
        <v>17</v>
      </c>
      <c r="C62" s="125">
        <f t="shared" si="17"/>
        <v>267</v>
      </c>
      <c r="D62" s="5">
        <f t="shared" si="7"/>
        <v>203</v>
      </c>
      <c r="E62" s="5">
        <f t="shared" si="8"/>
        <v>64</v>
      </c>
      <c r="F62" s="5">
        <f t="shared" si="9"/>
        <v>0</v>
      </c>
      <c r="G62" s="5">
        <v>0</v>
      </c>
      <c r="H62" s="5">
        <v>0</v>
      </c>
      <c r="I62" s="5">
        <f t="shared" si="10"/>
        <v>108</v>
      </c>
      <c r="J62" s="5">
        <v>84</v>
      </c>
      <c r="K62" s="5">
        <v>24</v>
      </c>
      <c r="L62" s="5">
        <v>16</v>
      </c>
      <c r="M62" s="5">
        <v>21</v>
      </c>
      <c r="N62" s="5">
        <v>17</v>
      </c>
      <c r="O62" s="5">
        <v>20</v>
      </c>
      <c r="P62" s="5">
        <v>15</v>
      </c>
      <c r="Q62" s="3">
        <v>19</v>
      </c>
      <c r="R62" s="3">
        <f t="shared" si="12"/>
        <v>56</v>
      </c>
      <c r="S62" s="3">
        <v>45</v>
      </c>
      <c r="T62" s="3">
        <v>11</v>
      </c>
      <c r="U62" s="3">
        <v>20</v>
      </c>
      <c r="V62" s="3">
        <v>19</v>
      </c>
      <c r="W62" s="3">
        <v>17</v>
      </c>
      <c r="X62" s="3">
        <f t="shared" si="13"/>
        <v>103</v>
      </c>
      <c r="Y62" s="3">
        <v>74</v>
      </c>
      <c r="Z62" s="3">
        <v>29</v>
      </c>
      <c r="AA62" s="3">
        <v>30</v>
      </c>
      <c r="AB62" s="3">
        <v>32</v>
      </c>
      <c r="AC62" s="3">
        <v>41</v>
      </c>
      <c r="AD62" s="3">
        <v>0</v>
      </c>
      <c r="AE62" s="3">
        <v>0</v>
      </c>
      <c r="AF62" s="3"/>
      <c r="AG62" s="3"/>
    </row>
    <row r="63" spans="1:34" ht="15" customHeight="1">
      <c r="A63" s="8"/>
      <c r="B63" s="7" t="s">
        <v>18</v>
      </c>
      <c r="C63" s="125">
        <f t="shared" si="17"/>
        <v>146</v>
      </c>
      <c r="D63" s="5">
        <f t="shared" si="7"/>
        <v>89</v>
      </c>
      <c r="E63" s="5">
        <f t="shared" si="8"/>
        <v>57</v>
      </c>
      <c r="F63" s="5">
        <f t="shared" si="9"/>
        <v>0</v>
      </c>
      <c r="G63" s="5">
        <v>0</v>
      </c>
      <c r="H63" s="5">
        <v>0</v>
      </c>
      <c r="I63" s="5">
        <f t="shared" si="10"/>
        <v>35</v>
      </c>
      <c r="J63" s="5">
        <v>20</v>
      </c>
      <c r="K63" s="5">
        <v>15</v>
      </c>
      <c r="L63" s="5">
        <v>2</v>
      </c>
      <c r="M63" s="5">
        <v>4</v>
      </c>
      <c r="N63" s="5">
        <v>8</v>
      </c>
      <c r="O63" s="5">
        <v>11</v>
      </c>
      <c r="P63" s="5">
        <v>2</v>
      </c>
      <c r="Q63" s="3">
        <v>8</v>
      </c>
      <c r="R63" s="3">
        <f t="shared" si="12"/>
        <v>33</v>
      </c>
      <c r="S63" s="3">
        <v>19</v>
      </c>
      <c r="T63" s="3">
        <v>14</v>
      </c>
      <c r="U63" s="3">
        <v>14</v>
      </c>
      <c r="V63" s="3">
        <v>9</v>
      </c>
      <c r="W63" s="3">
        <v>10</v>
      </c>
      <c r="X63" s="3">
        <f t="shared" si="13"/>
        <v>78</v>
      </c>
      <c r="Y63" s="3">
        <v>50</v>
      </c>
      <c r="Z63" s="3">
        <v>28</v>
      </c>
      <c r="AA63" s="3">
        <v>23</v>
      </c>
      <c r="AB63" s="3">
        <v>28</v>
      </c>
      <c r="AC63" s="3">
        <v>27</v>
      </c>
      <c r="AD63" s="3">
        <v>0</v>
      </c>
      <c r="AE63" s="3">
        <v>0</v>
      </c>
      <c r="AF63" s="3"/>
      <c r="AG63" s="3"/>
    </row>
    <row r="64" spans="1:34" ht="15" customHeight="1">
      <c r="A64" s="8"/>
      <c r="B64" s="7" t="s">
        <v>95</v>
      </c>
      <c r="C64" s="125">
        <f>D64+E64</f>
        <v>27</v>
      </c>
      <c r="D64" s="5">
        <f t="shared" si="7"/>
        <v>20</v>
      </c>
      <c r="E64" s="5">
        <f t="shared" si="8"/>
        <v>7</v>
      </c>
      <c r="F64" s="5">
        <f>G64+H64</f>
        <v>0</v>
      </c>
      <c r="G64" s="5">
        <v>0</v>
      </c>
      <c r="H64" s="5">
        <v>0</v>
      </c>
      <c r="I64" s="5">
        <f>SUM(L64:Q64)</f>
        <v>27</v>
      </c>
      <c r="J64" s="5">
        <v>20</v>
      </c>
      <c r="K64" s="5">
        <v>7</v>
      </c>
      <c r="L64" s="5">
        <v>5</v>
      </c>
      <c r="M64" s="5">
        <v>4</v>
      </c>
      <c r="N64" s="5">
        <v>8</v>
      </c>
      <c r="O64" s="5">
        <v>2</v>
      </c>
      <c r="P64" s="5">
        <v>6</v>
      </c>
      <c r="Q64" s="3">
        <v>2</v>
      </c>
      <c r="R64" s="3">
        <f>SUM(U64:W64)</f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f>SUM(AA64:AE64)</f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/>
      <c r="AG64" s="3"/>
    </row>
    <row r="65" spans="1:33" ht="15" customHeight="1">
      <c r="A65" s="8"/>
      <c r="B65" s="7" t="s">
        <v>3</v>
      </c>
      <c r="C65" s="125">
        <f t="shared" si="17"/>
        <v>63</v>
      </c>
      <c r="D65" s="5">
        <f t="shared" si="7"/>
        <v>48</v>
      </c>
      <c r="E65" s="5">
        <f t="shared" si="8"/>
        <v>15</v>
      </c>
      <c r="F65" s="5">
        <f t="shared" si="9"/>
        <v>0</v>
      </c>
      <c r="G65" s="5">
        <v>0</v>
      </c>
      <c r="H65" s="5">
        <v>0</v>
      </c>
      <c r="I65" s="5">
        <f t="shared" si="10"/>
        <v>26</v>
      </c>
      <c r="J65" s="5">
        <v>20</v>
      </c>
      <c r="K65" s="5">
        <v>6</v>
      </c>
      <c r="L65" s="5">
        <v>7</v>
      </c>
      <c r="M65" s="5">
        <v>7</v>
      </c>
      <c r="N65" s="5">
        <v>4</v>
      </c>
      <c r="O65" s="5">
        <v>4</v>
      </c>
      <c r="P65" s="5">
        <v>2</v>
      </c>
      <c r="Q65" s="3">
        <v>2</v>
      </c>
      <c r="R65" s="3">
        <f t="shared" si="12"/>
        <v>14</v>
      </c>
      <c r="S65" s="3">
        <v>12</v>
      </c>
      <c r="T65" s="3">
        <v>2</v>
      </c>
      <c r="U65" s="3">
        <v>5</v>
      </c>
      <c r="V65" s="3">
        <v>7</v>
      </c>
      <c r="W65" s="3">
        <v>2</v>
      </c>
      <c r="X65" s="3">
        <f t="shared" si="13"/>
        <v>23</v>
      </c>
      <c r="Y65" s="3">
        <v>16</v>
      </c>
      <c r="Z65" s="3">
        <v>7</v>
      </c>
      <c r="AA65" s="3">
        <v>5</v>
      </c>
      <c r="AB65" s="3">
        <v>9</v>
      </c>
      <c r="AC65" s="3">
        <v>9</v>
      </c>
      <c r="AD65" s="3">
        <v>0</v>
      </c>
      <c r="AE65" s="3">
        <v>0</v>
      </c>
      <c r="AF65" s="3"/>
      <c r="AG65" s="3"/>
    </row>
    <row r="66" spans="1:33" ht="15" customHeight="1">
      <c r="A66" s="8"/>
      <c r="B66" s="7" t="s">
        <v>19</v>
      </c>
      <c r="C66" s="125">
        <f t="shared" si="17"/>
        <v>19</v>
      </c>
      <c r="D66" s="5">
        <f t="shared" si="7"/>
        <v>15</v>
      </c>
      <c r="E66" s="5">
        <f t="shared" si="8"/>
        <v>4</v>
      </c>
      <c r="F66" s="5">
        <f t="shared" si="9"/>
        <v>0</v>
      </c>
      <c r="G66" s="5">
        <v>0</v>
      </c>
      <c r="H66" s="5">
        <v>0</v>
      </c>
      <c r="I66" s="5">
        <f t="shared" si="10"/>
        <v>13</v>
      </c>
      <c r="J66" s="5">
        <v>11</v>
      </c>
      <c r="K66" s="5">
        <v>2</v>
      </c>
      <c r="L66" s="5">
        <v>3</v>
      </c>
      <c r="M66" s="5">
        <v>3</v>
      </c>
      <c r="N66" s="5">
        <v>2</v>
      </c>
      <c r="O66" s="5">
        <v>0</v>
      </c>
      <c r="P66" s="5">
        <v>4</v>
      </c>
      <c r="Q66" s="3">
        <v>1</v>
      </c>
      <c r="R66" s="3">
        <f t="shared" si="12"/>
        <v>6</v>
      </c>
      <c r="S66" s="3">
        <v>4</v>
      </c>
      <c r="T66" s="3">
        <v>2</v>
      </c>
      <c r="U66" s="3">
        <v>2</v>
      </c>
      <c r="V66" s="3">
        <v>2</v>
      </c>
      <c r="W66" s="3">
        <v>2</v>
      </c>
      <c r="X66" s="3">
        <f t="shared" si="13"/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/>
      <c r="AG66" s="3"/>
    </row>
    <row r="67" spans="1:33" ht="15" customHeight="1">
      <c r="A67" s="8"/>
      <c r="B67" s="7" t="s">
        <v>20</v>
      </c>
      <c r="C67" s="125">
        <f t="shared" si="17"/>
        <v>235</v>
      </c>
      <c r="D67" s="5">
        <f t="shared" si="7"/>
        <v>158</v>
      </c>
      <c r="E67" s="5">
        <f t="shared" si="8"/>
        <v>77</v>
      </c>
      <c r="F67" s="5">
        <f t="shared" si="9"/>
        <v>0</v>
      </c>
      <c r="G67" s="5">
        <v>0</v>
      </c>
      <c r="H67" s="5">
        <v>0</v>
      </c>
      <c r="I67" s="5">
        <f t="shared" si="10"/>
        <v>100</v>
      </c>
      <c r="J67" s="5">
        <v>73</v>
      </c>
      <c r="K67" s="5">
        <v>27</v>
      </c>
      <c r="L67" s="5">
        <v>19</v>
      </c>
      <c r="M67" s="5">
        <v>13</v>
      </c>
      <c r="N67" s="5">
        <v>21</v>
      </c>
      <c r="O67" s="5">
        <v>11</v>
      </c>
      <c r="P67" s="5">
        <v>17</v>
      </c>
      <c r="Q67" s="3">
        <v>19</v>
      </c>
      <c r="R67" s="3">
        <f t="shared" si="12"/>
        <v>55</v>
      </c>
      <c r="S67" s="3">
        <v>32</v>
      </c>
      <c r="T67" s="3">
        <v>23</v>
      </c>
      <c r="U67" s="3">
        <v>21</v>
      </c>
      <c r="V67" s="3">
        <v>19</v>
      </c>
      <c r="W67" s="3">
        <v>15</v>
      </c>
      <c r="X67" s="3">
        <f t="shared" si="13"/>
        <v>80</v>
      </c>
      <c r="Y67" s="3">
        <v>53</v>
      </c>
      <c r="Z67" s="3">
        <v>27</v>
      </c>
      <c r="AA67" s="3">
        <v>29</v>
      </c>
      <c r="AB67" s="3">
        <v>26</v>
      </c>
      <c r="AC67" s="3">
        <v>25</v>
      </c>
      <c r="AD67" s="3">
        <v>0</v>
      </c>
      <c r="AE67" s="3">
        <v>0</v>
      </c>
      <c r="AF67" s="3"/>
      <c r="AG67" s="3"/>
    </row>
    <row r="68" spans="1:33" ht="15" customHeight="1">
      <c r="A68" s="8"/>
      <c r="B68" s="7" t="s">
        <v>21</v>
      </c>
      <c r="C68" s="125">
        <f t="shared" si="17"/>
        <v>120</v>
      </c>
      <c r="D68" s="5">
        <f t="shared" si="7"/>
        <v>79</v>
      </c>
      <c r="E68" s="5">
        <f t="shared" si="8"/>
        <v>41</v>
      </c>
      <c r="F68" s="5">
        <f t="shared" si="9"/>
        <v>0</v>
      </c>
      <c r="G68" s="5">
        <v>0</v>
      </c>
      <c r="H68" s="5">
        <v>0</v>
      </c>
      <c r="I68" s="5">
        <f t="shared" si="10"/>
        <v>36</v>
      </c>
      <c r="J68" s="5">
        <v>23</v>
      </c>
      <c r="K68" s="5">
        <v>13</v>
      </c>
      <c r="L68" s="5">
        <v>4</v>
      </c>
      <c r="M68" s="5">
        <v>7</v>
      </c>
      <c r="N68" s="5">
        <v>6</v>
      </c>
      <c r="O68" s="5">
        <v>7</v>
      </c>
      <c r="P68" s="5">
        <v>6</v>
      </c>
      <c r="Q68" s="3">
        <v>6</v>
      </c>
      <c r="R68" s="3">
        <f t="shared" si="12"/>
        <v>21</v>
      </c>
      <c r="S68" s="3">
        <v>14</v>
      </c>
      <c r="T68" s="3">
        <v>7</v>
      </c>
      <c r="U68" s="3">
        <v>8</v>
      </c>
      <c r="V68" s="3">
        <v>9</v>
      </c>
      <c r="W68" s="3">
        <v>4</v>
      </c>
      <c r="X68" s="3">
        <f t="shared" si="13"/>
        <v>63</v>
      </c>
      <c r="Y68" s="3">
        <v>42</v>
      </c>
      <c r="Z68" s="3">
        <v>21</v>
      </c>
      <c r="AA68" s="3">
        <v>17</v>
      </c>
      <c r="AB68" s="3">
        <v>25</v>
      </c>
      <c r="AC68" s="3">
        <v>21</v>
      </c>
      <c r="AD68" s="3">
        <v>0</v>
      </c>
      <c r="AE68" s="3">
        <v>0</v>
      </c>
      <c r="AF68" s="3"/>
      <c r="AG68" s="3"/>
    </row>
    <row r="69" spans="1:33" ht="15" customHeight="1">
      <c r="A69" s="8"/>
      <c r="B69" s="7" t="s">
        <v>22</v>
      </c>
      <c r="C69" s="125">
        <f t="shared" si="17"/>
        <v>125</v>
      </c>
      <c r="D69" s="5">
        <f t="shared" si="7"/>
        <v>101</v>
      </c>
      <c r="E69" s="5">
        <f t="shared" si="8"/>
        <v>24</v>
      </c>
      <c r="F69" s="5">
        <f t="shared" si="9"/>
        <v>0</v>
      </c>
      <c r="G69" s="5">
        <v>0</v>
      </c>
      <c r="H69" s="5">
        <v>0</v>
      </c>
      <c r="I69" s="5">
        <f t="shared" si="10"/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3">
        <f t="shared" si="12"/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f t="shared" si="13"/>
        <v>125</v>
      </c>
      <c r="Y69" s="3">
        <v>101</v>
      </c>
      <c r="Z69" s="3">
        <v>24</v>
      </c>
      <c r="AA69" s="3">
        <v>42</v>
      </c>
      <c r="AB69" s="3">
        <v>44</v>
      </c>
      <c r="AC69" s="3">
        <v>39</v>
      </c>
      <c r="AD69" s="3">
        <v>0</v>
      </c>
      <c r="AE69" s="3">
        <v>0</v>
      </c>
      <c r="AF69" s="3"/>
      <c r="AG69" s="3"/>
    </row>
    <row r="70" spans="1:33" ht="15" customHeight="1">
      <c r="A70" s="8"/>
      <c r="B70" s="7" t="s">
        <v>68</v>
      </c>
      <c r="C70" s="125">
        <f t="shared" si="17"/>
        <v>93</v>
      </c>
      <c r="D70" s="5">
        <f t="shared" si="7"/>
        <v>63</v>
      </c>
      <c r="E70" s="5">
        <f t="shared" si="8"/>
        <v>30</v>
      </c>
      <c r="F70" s="5">
        <f t="shared" si="9"/>
        <v>0</v>
      </c>
      <c r="G70" s="5">
        <v>0</v>
      </c>
      <c r="H70" s="5">
        <v>0</v>
      </c>
      <c r="I70" s="5">
        <f t="shared" si="10"/>
        <v>30</v>
      </c>
      <c r="J70" s="5">
        <v>20</v>
      </c>
      <c r="K70" s="5">
        <v>10</v>
      </c>
      <c r="L70" s="5">
        <v>6</v>
      </c>
      <c r="M70" s="5">
        <v>5</v>
      </c>
      <c r="N70" s="5">
        <v>7</v>
      </c>
      <c r="O70" s="5">
        <v>6</v>
      </c>
      <c r="P70" s="5">
        <v>3</v>
      </c>
      <c r="Q70" s="5">
        <v>3</v>
      </c>
      <c r="R70" s="3">
        <f t="shared" si="12"/>
        <v>20</v>
      </c>
      <c r="S70" s="3">
        <v>12</v>
      </c>
      <c r="T70" s="3">
        <v>8</v>
      </c>
      <c r="U70" s="3">
        <v>5</v>
      </c>
      <c r="V70" s="3">
        <v>9</v>
      </c>
      <c r="W70" s="3">
        <v>6</v>
      </c>
      <c r="X70" s="3">
        <f t="shared" si="13"/>
        <v>43</v>
      </c>
      <c r="Y70" s="3">
        <v>31</v>
      </c>
      <c r="Z70" s="3">
        <v>12</v>
      </c>
      <c r="AA70" s="3">
        <v>10</v>
      </c>
      <c r="AB70" s="3">
        <v>18</v>
      </c>
      <c r="AC70" s="3">
        <v>15</v>
      </c>
      <c r="AD70" s="3">
        <v>0</v>
      </c>
      <c r="AE70" s="3">
        <v>0</v>
      </c>
      <c r="AF70" s="3"/>
      <c r="AG70" s="3"/>
    </row>
    <row r="71" spans="1:33" ht="15" customHeight="1">
      <c r="A71" s="8"/>
      <c r="B71" s="7" t="s">
        <v>69</v>
      </c>
      <c r="C71" s="125">
        <f t="shared" si="17"/>
        <v>55</v>
      </c>
      <c r="D71" s="5">
        <f t="shared" si="7"/>
        <v>31</v>
      </c>
      <c r="E71" s="5">
        <f t="shared" si="8"/>
        <v>24</v>
      </c>
      <c r="F71" s="5">
        <f t="shared" si="9"/>
        <v>0</v>
      </c>
      <c r="G71" s="5">
        <v>0</v>
      </c>
      <c r="H71" s="5">
        <v>0</v>
      </c>
      <c r="I71" s="5">
        <f t="shared" si="10"/>
        <v>20</v>
      </c>
      <c r="J71" s="5">
        <v>14</v>
      </c>
      <c r="K71" s="5">
        <v>6</v>
      </c>
      <c r="L71" s="5">
        <v>4</v>
      </c>
      <c r="M71" s="5">
        <v>3</v>
      </c>
      <c r="N71" s="5">
        <v>4</v>
      </c>
      <c r="O71" s="5">
        <v>1</v>
      </c>
      <c r="P71" s="5">
        <v>4</v>
      </c>
      <c r="Q71" s="5">
        <v>4</v>
      </c>
      <c r="R71" s="3">
        <f t="shared" si="12"/>
        <v>6</v>
      </c>
      <c r="S71" s="3">
        <v>3</v>
      </c>
      <c r="T71" s="3">
        <v>3</v>
      </c>
      <c r="U71" s="3">
        <v>3</v>
      </c>
      <c r="V71" s="3">
        <v>2</v>
      </c>
      <c r="W71" s="3">
        <v>1</v>
      </c>
      <c r="X71" s="3">
        <f t="shared" si="13"/>
        <v>29</v>
      </c>
      <c r="Y71" s="3">
        <v>14</v>
      </c>
      <c r="Z71" s="3">
        <v>15</v>
      </c>
      <c r="AA71" s="3">
        <v>8</v>
      </c>
      <c r="AB71" s="3">
        <v>12</v>
      </c>
      <c r="AC71" s="3">
        <v>9</v>
      </c>
      <c r="AD71" s="3">
        <v>0</v>
      </c>
      <c r="AE71" s="3">
        <v>0</v>
      </c>
      <c r="AF71" s="3"/>
      <c r="AG71" s="3"/>
    </row>
    <row r="72" spans="1:33" ht="15" customHeight="1">
      <c r="A72" s="8"/>
      <c r="B72" s="7" t="s">
        <v>70</v>
      </c>
      <c r="C72" s="125">
        <f t="shared" si="17"/>
        <v>221</v>
      </c>
      <c r="D72" s="5">
        <f t="shared" si="7"/>
        <v>145</v>
      </c>
      <c r="E72" s="5">
        <f t="shared" si="8"/>
        <v>76</v>
      </c>
      <c r="F72" s="5">
        <f t="shared" si="9"/>
        <v>0</v>
      </c>
      <c r="G72" s="5">
        <v>0</v>
      </c>
      <c r="H72" s="5">
        <v>0</v>
      </c>
      <c r="I72" s="5">
        <f t="shared" si="10"/>
        <v>88</v>
      </c>
      <c r="J72" s="5">
        <v>60</v>
      </c>
      <c r="K72" s="5">
        <v>28</v>
      </c>
      <c r="L72" s="5">
        <v>13</v>
      </c>
      <c r="M72" s="5">
        <v>11</v>
      </c>
      <c r="N72" s="5">
        <v>16</v>
      </c>
      <c r="O72" s="5">
        <v>22</v>
      </c>
      <c r="P72" s="5">
        <v>14</v>
      </c>
      <c r="Q72" s="3">
        <v>12</v>
      </c>
      <c r="R72" s="3">
        <f t="shared" si="12"/>
        <v>47</v>
      </c>
      <c r="S72" s="3">
        <v>27</v>
      </c>
      <c r="T72" s="3">
        <v>20</v>
      </c>
      <c r="U72" s="3">
        <v>12</v>
      </c>
      <c r="V72" s="3">
        <v>23</v>
      </c>
      <c r="W72" s="3">
        <v>12</v>
      </c>
      <c r="X72" s="3">
        <f t="shared" si="13"/>
        <v>86</v>
      </c>
      <c r="Y72" s="3">
        <v>58</v>
      </c>
      <c r="Z72" s="3">
        <v>28</v>
      </c>
      <c r="AA72" s="3">
        <v>30</v>
      </c>
      <c r="AB72" s="3">
        <v>22</v>
      </c>
      <c r="AC72" s="3">
        <v>34</v>
      </c>
      <c r="AD72" s="3">
        <v>0</v>
      </c>
      <c r="AE72" s="3">
        <v>0</v>
      </c>
      <c r="AF72" s="3"/>
      <c r="AG72" s="3"/>
    </row>
    <row r="73" spans="1:33" ht="15" customHeight="1">
      <c r="A73" s="8"/>
      <c r="B73" s="7" t="s">
        <v>97</v>
      </c>
      <c r="C73" s="125">
        <f>D73+E73</f>
        <v>43</v>
      </c>
      <c r="D73" s="5">
        <f t="shared" si="7"/>
        <v>30</v>
      </c>
      <c r="E73" s="5">
        <f t="shared" si="8"/>
        <v>13</v>
      </c>
      <c r="F73" s="5">
        <f>G73+H73</f>
        <v>0</v>
      </c>
      <c r="G73" s="5">
        <v>0</v>
      </c>
      <c r="H73" s="5">
        <v>0</v>
      </c>
      <c r="I73" s="5">
        <f>SUM(L73:Q73)</f>
        <v>43</v>
      </c>
      <c r="J73" s="5">
        <v>30</v>
      </c>
      <c r="K73" s="5">
        <v>13</v>
      </c>
      <c r="L73" s="5">
        <v>9</v>
      </c>
      <c r="M73" s="5">
        <v>10</v>
      </c>
      <c r="N73" s="5">
        <v>5</v>
      </c>
      <c r="O73" s="5">
        <v>7</v>
      </c>
      <c r="P73" s="5">
        <v>6</v>
      </c>
      <c r="Q73" s="5">
        <v>6</v>
      </c>
      <c r="R73" s="3">
        <f>SUM(U73:W73)</f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f>SUM(AA73:AE73)</f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/>
      <c r="AG73" s="3"/>
    </row>
    <row r="74" spans="1:33" ht="15" customHeight="1">
      <c r="A74" s="8"/>
      <c r="B74" s="7" t="s">
        <v>71</v>
      </c>
      <c r="C74" s="125">
        <f t="shared" si="17"/>
        <v>65</v>
      </c>
      <c r="D74" s="5">
        <f t="shared" si="7"/>
        <v>36</v>
      </c>
      <c r="E74" s="5">
        <f t="shared" si="8"/>
        <v>29</v>
      </c>
      <c r="F74" s="5">
        <f t="shared" si="9"/>
        <v>0</v>
      </c>
      <c r="G74" s="5">
        <v>0</v>
      </c>
      <c r="H74" s="5">
        <v>0</v>
      </c>
      <c r="I74" s="5">
        <f t="shared" si="10"/>
        <v>16</v>
      </c>
      <c r="J74" s="5">
        <v>7</v>
      </c>
      <c r="K74" s="5">
        <v>9</v>
      </c>
      <c r="L74" s="5">
        <v>3</v>
      </c>
      <c r="M74" s="5">
        <v>3</v>
      </c>
      <c r="N74" s="5">
        <v>2</v>
      </c>
      <c r="O74" s="5">
        <v>2</v>
      </c>
      <c r="P74" s="5">
        <v>2</v>
      </c>
      <c r="Q74" s="5">
        <v>4</v>
      </c>
      <c r="R74" s="3">
        <f t="shared" si="12"/>
        <v>14</v>
      </c>
      <c r="S74" s="3">
        <v>7</v>
      </c>
      <c r="T74" s="3">
        <v>7</v>
      </c>
      <c r="U74" s="3">
        <v>8</v>
      </c>
      <c r="V74" s="3">
        <v>3</v>
      </c>
      <c r="W74" s="3">
        <v>3</v>
      </c>
      <c r="X74" s="3">
        <f t="shared" si="13"/>
        <v>35</v>
      </c>
      <c r="Y74" s="3">
        <v>22</v>
      </c>
      <c r="Z74" s="3">
        <v>13</v>
      </c>
      <c r="AA74" s="3">
        <v>10</v>
      </c>
      <c r="AB74" s="3">
        <v>11</v>
      </c>
      <c r="AC74" s="3">
        <v>14</v>
      </c>
      <c r="AD74" s="3">
        <v>0</v>
      </c>
      <c r="AE74" s="3">
        <v>0</v>
      </c>
      <c r="AF74" s="3"/>
      <c r="AG74" s="3"/>
    </row>
    <row r="75" spans="1:33" ht="15" customHeight="1">
      <c r="A75" s="8"/>
      <c r="B75" s="7" t="s">
        <v>23</v>
      </c>
      <c r="C75" s="125">
        <f t="shared" si="17"/>
        <v>51</v>
      </c>
      <c r="D75" s="5">
        <f t="shared" si="7"/>
        <v>31</v>
      </c>
      <c r="E75" s="5">
        <f t="shared" si="8"/>
        <v>20</v>
      </c>
      <c r="F75" s="5">
        <f t="shared" si="9"/>
        <v>0</v>
      </c>
      <c r="G75" s="5">
        <v>0</v>
      </c>
      <c r="H75" s="5">
        <v>0</v>
      </c>
      <c r="I75" s="5">
        <f t="shared" si="10"/>
        <v>21</v>
      </c>
      <c r="J75" s="5">
        <v>18</v>
      </c>
      <c r="K75" s="5">
        <v>3</v>
      </c>
      <c r="L75" s="5">
        <v>4</v>
      </c>
      <c r="M75" s="5">
        <v>3</v>
      </c>
      <c r="N75" s="5">
        <v>3</v>
      </c>
      <c r="O75" s="5">
        <v>5</v>
      </c>
      <c r="P75" s="5">
        <v>1</v>
      </c>
      <c r="Q75" s="5">
        <v>5</v>
      </c>
      <c r="R75" s="3">
        <f t="shared" si="12"/>
        <v>9</v>
      </c>
      <c r="S75" s="3">
        <v>2</v>
      </c>
      <c r="T75" s="3">
        <v>7</v>
      </c>
      <c r="U75" s="3">
        <v>2</v>
      </c>
      <c r="V75" s="3">
        <v>1</v>
      </c>
      <c r="W75" s="3">
        <v>6</v>
      </c>
      <c r="X75" s="3">
        <f t="shared" si="13"/>
        <v>21</v>
      </c>
      <c r="Y75" s="3">
        <v>11</v>
      </c>
      <c r="Z75" s="3">
        <v>10</v>
      </c>
      <c r="AA75" s="3">
        <v>7</v>
      </c>
      <c r="AB75" s="3">
        <v>9</v>
      </c>
      <c r="AC75" s="3">
        <v>5</v>
      </c>
      <c r="AD75" s="3">
        <v>0</v>
      </c>
      <c r="AE75" s="3">
        <v>0</v>
      </c>
      <c r="AF75" s="3"/>
      <c r="AG75" s="3"/>
    </row>
    <row r="76" spans="1:33" ht="15" customHeight="1">
      <c r="A76" s="8"/>
      <c r="B76" s="7" t="s">
        <v>24</v>
      </c>
      <c r="C76" s="125">
        <f t="shared" si="17"/>
        <v>228</v>
      </c>
      <c r="D76" s="5">
        <f t="shared" si="7"/>
        <v>148</v>
      </c>
      <c r="E76" s="5">
        <f t="shared" si="8"/>
        <v>80</v>
      </c>
      <c r="F76" s="5">
        <f t="shared" si="9"/>
        <v>0</v>
      </c>
      <c r="G76" s="5">
        <v>0</v>
      </c>
      <c r="H76" s="5">
        <v>0</v>
      </c>
      <c r="I76" s="5">
        <f t="shared" si="10"/>
        <v>42</v>
      </c>
      <c r="J76" s="5">
        <v>24</v>
      </c>
      <c r="K76" s="5">
        <v>18</v>
      </c>
      <c r="L76" s="5">
        <v>7</v>
      </c>
      <c r="M76" s="5">
        <v>4</v>
      </c>
      <c r="N76" s="5">
        <v>4</v>
      </c>
      <c r="O76" s="5">
        <v>12</v>
      </c>
      <c r="P76" s="5">
        <v>10</v>
      </c>
      <c r="Q76" s="5">
        <v>5</v>
      </c>
      <c r="R76" s="3">
        <f t="shared" si="12"/>
        <v>70</v>
      </c>
      <c r="S76" s="3">
        <v>43</v>
      </c>
      <c r="T76" s="3">
        <v>27</v>
      </c>
      <c r="U76" s="3">
        <v>19</v>
      </c>
      <c r="V76" s="3">
        <v>30</v>
      </c>
      <c r="W76" s="3">
        <v>21</v>
      </c>
      <c r="X76" s="3">
        <f t="shared" si="13"/>
        <v>116</v>
      </c>
      <c r="Y76" s="3">
        <v>81</v>
      </c>
      <c r="Z76" s="3">
        <v>35</v>
      </c>
      <c r="AA76" s="3">
        <v>39</v>
      </c>
      <c r="AB76" s="3">
        <v>34</v>
      </c>
      <c r="AC76" s="3">
        <v>43</v>
      </c>
      <c r="AD76" s="3">
        <v>0</v>
      </c>
      <c r="AE76" s="3">
        <v>0</v>
      </c>
      <c r="AF76" s="3"/>
      <c r="AG76" s="3"/>
    </row>
    <row r="77" spans="1:33" ht="15" customHeight="1">
      <c r="A77" s="8"/>
      <c r="B77" s="7" t="s">
        <v>72</v>
      </c>
      <c r="C77" s="125">
        <f t="shared" si="17"/>
        <v>74</v>
      </c>
      <c r="D77" s="5">
        <f t="shared" si="7"/>
        <v>47</v>
      </c>
      <c r="E77" s="5">
        <f t="shared" si="8"/>
        <v>27</v>
      </c>
      <c r="F77" s="5">
        <f t="shared" si="9"/>
        <v>5</v>
      </c>
      <c r="G77" s="5">
        <v>2</v>
      </c>
      <c r="H77" s="5">
        <v>3</v>
      </c>
      <c r="I77" s="5">
        <f t="shared" si="10"/>
        <v>6</v>
      </c>
      <c r="J77" s="74">
        <v>3</v>
      </c>
      <c r="K77" s="5">
        <v>3</v>
      </c>
      <c r="L77" s="74">
        <v>0</v>
      </c>
      <c r="M77" s="74">
        <v>1</v>
      </c>
      <c r="N77" s="74">
        <v>2</v>
      </c>
      <c r="O77" s="5">
        <v>0</v>
      </c>
      <c r="P77" s="5">
        <v>0</v>
      </c>
      <c r="Q77" s="5">
        <v>3</v>
      </c>
      <c r="R77" s="3">
        <f t="shared" si="12"/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f t="shared" si="13"/>
        <v>63</v>
      </c>
      <c r="Y77" s="3">
        <v>42</v>
      </c>
      <c r="Z77" s="3">
        <v>21</v>
      </c>
      <c r="AA77" s="3">
        <v>17</v>
      </c>
      <c r="AB77" s="3">
        <v>24</v>
      </c>
      <c r="AC77" s="3">
        <v>22</v>
      </c>
      <c r="AD77" s="3">
        <v>0</v>
      </c>
      <c r="AE77" s="3">
        <v>0</v>
      </c>
      <c r="AF77" s="3"/>
      <c r="AG77" s="3"/>
    </row>
    <row r="78" spans="1:33" ht="15" customHeight="1">
      <c r="A78" s="8"/>
      <c r="B78" s="7" t="s">
        <v>74</v>
      </c>
      <c r="C78" s="125">
        <f>D78+E78</f>
        <v>53</v>
      </c>
      <c r="D78" s="5">
        <f t="shared" si="7"/>
        <v>31</v>
      </c>
      <c r="E78" s="5">
        <f>SUM(H78,K78,T78,Z78)</f>
        <v>22</v>
      </c>
      <c r="F78" s="5">
        <f t="shared" si="9"/>
        <v>0</v>
      </c>
      <c r="G78" s="5">
        <v>0</v>
      </c>
      <c r="H78" s="5">
        <v>0</v>
      </c>
      <c r="I78" s="5">
        <f>J78+K78</f>
        <v>0</v>
      </c>
      <c r="J78" s="74">
        <v>0</v>
      </c>
      <c r="K78" s="5">
        <v>0</v>
      </c>
      <c r="L78" s="74">
        <v>0</v>
      </c>
      <c r="M78" s="74">
        <v>0</v>
      </c>
      <c r="N78" s="74">
        <v>0</v>
      </c>
      <c r="O78" s="5">
        <v>0</v>
      </c>
      <c r="P78" s="5">
        <v>0</v>
      </c>
      <c r="Q78" s="5">
        <v>0</v>
      </c>
      <c r="R78" s="5">
        <f>S78+T78</f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f t="shared" si="13"/>
        <v>53</v>
      </c>
      <c r="Y78" s="3">
        <v>31</v>
      </c>
      <c r="Z78" s="3">
        <v>22</v>
      </c>
      <c r="AA78" s="3">
        <v>19</v>
      </c>
      <c r="AB78" s="3">
        <v>16</v>
      </c>
      <c r="AC78" s="3">
        <v>18</v>
      </c>
      <c r="AD78" s="3">
        <v>0</v>
      </c>
      <c r="AE78" s="3">
        <v>0</v>
      </c>
      <c r="AF78" s="3"/>
      <c r="AG78" s="3"/>
    </row>
    <row r="79" spans="1:33" ht="15" customHeight="1">
      <c r="A79" s="8"/>
      <c r="B79" s="7"/>
      <c r="C79" s="125"/>
      <c r="D79" s="5"/>
      <c r="E79" s="5"/>
      <c r="F79" s="5"/>
      <c r="G79" s="5"/>
      <c r="H79" s="5"/>
      <c r="I79" s="5"/>
      <c r="J79" s="74"/>
      <c r="K79" s="5"/>
      <c r="L79" s="74"/>
      <c r="M79" s="74"/>
      <c r="N79" s="74"/>
      <c r="O79" s="5"/>
      <c r="P79" s="5"/>
      <c r="Q79" s="5"/>
      <c r="R79" s="5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</row>
    <row r="80" spans="1:33" ht="15" customHeight="1">
      <c r="A80" s="53" t="s">
        <v>89</v>
      </c>
      <c r="B80" s="7" t="s">
        <v>67</v>
      </c>
      <c r="C80" s="125">
        <f>D80+E80</f>
        <v>148</v>
      </c>
      <c r="D80" s="5">
        <f>SUM(G80,J80,S80,Y80)</f>
        <v>46</v>
      </c>
      <c r="E80" s="5">
        <f>SUM(H80,K80,T80,Z80)</f>
        <v>102</v>
      </c>
      <c r="F80" s="5">
        <f>G80+H80</f>
        <v>0</v>
      </c>
      <c r="G80" s="5">
        <f>SUM(G82:G83)</f>
        <v>0</v>
      </c>
      <c r="H80" s="5">
        <f>SUM(H82:H83)</f>
        <v>0</v>
      </c>
      <c r="I80" s="5">
        <f>J80+K80</f>
        <v>0</v>
      </c>
      <c r="J80" s="74">
        <f>SUM(J82:J83)</f>
        <v>0</v>
      </c>
      <c r="K80" s="74">
        <f t="shared" ref="K80:Q80" si="18">SUM(K82:K83)</f>
        <v>0</v>
      </c>
      <c r="L80" s="74">
        <f t="shared" si="18"/>
        <v>0</v>
      </c>
      <c r="M80" s="74">
        <f t="shared" si="18"/>
        <v>0</v>
      </c>
      <c r="N80" s="74">
        <f t="shared" si="18"/>
        <v>0</v>
      </c>
      <c r="O80" s="74">
        <f t="shared" si="18"/>
        <v>0</v>
      </c>
      <c r="P80" s="74">
        <f t="shared" si="18"/>
        <v>0</v>
      </c>
      <c r="Q80" s="74">
        <f t="shared" si="18"/>
        <v>0</v>
      </c>
      <c r="R80" s="5">
        <f>S80+T80</f>
        <v>0</v>
      </c>
      <c r="S80" s="3">
        <f>SUM(S82:S83)</f>
        <v>0</v>
      </c>
      <c r="T80" s="3">
        <f>SUM(T82:T83)</f>
        <v>0</v>
      </c>
      <c r="U80" s="3">
        <f>SUM(U82:U83)</f>
        <v>0</v>
      </c>
      <c r="V80" s="3">
        <f>SUM(V82:V83)</f>
        <v>0</v>
      </c>
      <c r="W80" s="3">
        <f>SUM(W82:W83)</f>
        <v>0</v>
      </c>
      <c r="X80" s="3">
        <f>SUM(AA80:AE80)</f>
        <v>148</v>
      </c>
      <c r="Y80" s="3">
        <f>SUM(Y82:Y83)</f>
        <v>46</v>
      </c>
      <c r="Z80" s="3">
        <f t="shared" ref="Z80:AE80" si="19">SUM(Z82:Z83)</f>
        <v>102</v>
      </c>
      <c r="AA80" s="3">
        <f t="shared" si="19"/>
        <v>36</v>
      </c>
      <c r="AB80" s="3">
        <f t="shared" si="19"/>
        <v>44</v>
      </c>
      <c r="AC80" s="3">
        <f t="shared" si="19"/>
        <v>34</v>
      </c>
      <c r="AD80" s="3">
        <f t="shared" si="19"/>
        <v>34</v>
      </c>
      <c r="AE80" s="3">
        <f t="shared" si="19"/>
        <v>0</v>
      </c>
      <c r="AF80" s="3"/>
      <c r="AG80" s="3"/>
    </row>
    <row r="81" spans="1:33" ht="15" customHeight="1">
      <c r="A81" s="53"/>
      <c r="B81" s="65" t="s">
        <v>108</v>
      </c>
      <c r="C81" s="125"/>
      <c r="D81" s="5"/>
      <c r="E81" s="5"/>
      <c r="F81" s="5"/>
      <c r="G81" s="5"/>
      <c r="H81" s="5"/>
      <c r="I81" s="5"/>
      <c r="J81" s="74"/>
      <c r="K81" s="74"/>
      <c r="L81" s="74"/>
      <c r="M81" s="74"/>
      <c r="N81" s="74"/>
      <c r="O81" s="74"/>
      <c r="P81" s="74"/>
      <c r="Q81" s="74"/>
      <c r="R81" s="5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</row>
    <row r="82" spans="1:33" ht="15" customHeight="1">
      <c r="A82" s="53"/>
      <c r="B82" s="81" t="s">
        <v>115</v>
      </c>
      <c r="C82" s="125">
        <f>D82+E82</f>
        <v>62</v>
      </c>
      <c r="D82" s="74">
        <f>SUM(G82,J82,S82,Y82)</f>
        <v>46</v>
      </c>
      <c r="E82" s="5">
        <f>SUM(H82,K82,T82,Z82)</f>
        <v>16</v>
      </c>
      <c r="F82" s="5">
        <f>G82+H82</f>
        <v>0</v>
      </c>
      <c r="G82" s="74">
        <v>0</v>
      </c>
      <c r="H82" s="74">
        <v>0</v>
      </c>
      <c r="I82" s="5">
        <f>SUM(L82:Q82)</f>
        <v>0</v>
      </c>
      <c r="J82" s="74">
        <v>0</v>
      </c>
      <c r="K82" s="5">
        <v>0</v>
      </c>
      <c r="L82" s="74">
        <v>0</v>
      </c>
      <c r="M82" s="74">
        <v>0</v>
      </c>
      <c r="N82" s="74">
        <v>0</v>
      </c>
      <c r="O82" s="74">
        <v>0</v>
      </c>
      <c r="P82" s="74">
        <v>0</v>
      </c>
      <c r="Q82" s="3">
        <v>0</v>
      </c>
      <c r="R82" s="3">
        <f>SUM(U82:W82)</f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f>SUM(AA82:AE82)</f>
        <v>62</v>
      </c>
      <c r="Y82" s="3">
        <v>46</v>
      </c>
      <c r="Z82" s="3">
        <v>16</v>
      </c>
      <c r="AA82" s="3">
        <v>24</v>
      </c>
      <c r="AB82" s="3">
        <v>21</v>
      </c>
      <c r="AC82" s="3">
        <v>7</v>
      </c>
      <c r="AD82" s="3">
        <v>10</v>
      </c>
      <c r="AE82" s="3">
        <v>0</v>
      </c>
      <c r="AF82" s="3"/>
      <c r="AG82" s="3"/>
    </row>
    <row r="83" spans="1:33" ht="15" customHeight="1">
      <c r="A83" s="53"/>
      <c r="B83" s="81" t="s">
        <v>109</v>
      </c>
      <c r="C83" s="125">
        <f t="shared" si="17"/>
        <v>86</v>
      </c>
      <c r="D83" s="74">
        <f>SUM(G83,J83,S83,Y83)</f>
        <v>0</v>
      </c>
      <c r="E83" s="5">
        <f>SUM(H83,K83,T83,Z83)</f>
        <v>86</v>
      </c>
      <c r="F83" s="5">
        <f t="shared" si="9"/>
        <v>0</v>
      </c>
      <c r="G83" s="74">
        <v>0</v>
      </c>
      <c r="H83" s="74">
        <v>0</v>
      </c>
      <c r="I83" s="5">
        <f t="shared" si="10"/>
        <v>0</v>
      </c>
      <c r="J83" s="74">
        <v>0</v>
      </c>
      <c r="K83" s="5">
        <v>0</v>
      </c>
      <c r="L83" s="74">
        <v>0</v>
      </c>
      <c r="M83" s="74">
        <v>0</v>
      </c>
      <c r="N83" s="74">
        <v>0</v>
      </c>
      <c r="O83" s="74">
        <v>0</v>
      </c>
      <c r="P83" s="74">
        <v>0</v>
      </c>
      <c r="Q83" s="3">
        <v>0</v>
      </c>
      <c r="R83" s="3">
        <f t="shared" si="12"/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f t="shared" si="13"/>
        <v>86</v>
      </c>
      <c r="Y83" s="3">
        <v>0</v>
      </c>
      <c r="Z83" s="3">
        <v>86</v>
      </c>
      <c r="AA83" s="3">
        <v>12</v>
      </c>
      <c r="AB83" s="3">
        <v>23</v>
      </c>
      <c r="AC83" s="3">
        <v>27</v>
      </c>
      <c r="AD83" s="3">
        <v>24</v>
      </c>
      <c r="AE83" s="3">
        <v>0</v>
      </c>
      <c r="AF83" s="3"/>
      <c r="AG83" s="3"/>
    </row>
    <row r="84" spans="1:33" ht="15" customHeight="1">
      <c r="A84" s="28"/>
      <c r="B84" s="47"/>
      <c r="C84" s="138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11"/>
      <c r="AG84" s="11"/>
    </row>
  </sheetData>
  <mergeCells count="39">
    <mergeCell ref="A1:Q1"/>
    <mergeCell ref="T12:U12"/>
    <mergeCell ref="T17:U18"/>
    <mergeCell ref="V17:W18"/>
    <mergeCell ref="X17:AE17"/>
    <mergeCell ref="X18:Y18"/>
    <mergeCell ref="Z18:AA18"/>
    <mergeCell ref="AB18:AC18"/>
    <mergeCell ref="AD18:AE18"/>
    <mergeCell ref="T1:AE1"/>
    <mergeCell ref="Z5:AA5"/>
    <mergeCell ref="AB5:AC5"/>
    <mergeCell ref="T10:U10"/>
    <mergeCell ref="H5:J5"/>
    <mergeCell ref="K5:M5"/>
    <mergeCell ref="N5:Q5"/>
    <mergeCell ref="A4:B6"/>
    <mergeCell ref="C4:E5"/>
    <mergeCell ref="T4:U5"/>
    <mergeCell ref="X4:AE4"/>
    <mergeCell ref="AD48:AD49"/>
    <mergeCell ref="X47:AE47"/>
    <mergeCell ref="Y48:Y49"/>
    <mergeCell ref="Z48:Z49"/>
    <mergeCell ref="A44:Q44"/>
    <mergeCell ref="F5:F6"/>
    <mergeCell ref="AD5:AE5"/>
    <mergeCell ref="A47:B49"/>
    <mergeCell ref="AE48:AE49"/>
    <mergeCell ref="AA48:AC48"/>
    <mergeCell ref="X5:Y5"/>
    <mergeCell ref="C47:E48"/>
    <mergeCell ref="F47:H48"/>
    <mergeCell ref="I47:Q48"/>
    <mergeCell ref="V4:W5"/>
    <mergeCell ref="R47:W48"/>
    <mergeCell ref="X48:X49"/>
    <mergeCell ref="G5:G6"/>
    <mergeCell ref="F4:Q4"/>
  </mergeCells>
  <phoneticPr fontId="1"/>
  <printOptions horizontalCentered="1" gridLinesSet="0"/>
  <pageMargins left="0.59055118110236227" right="0.59055118110236227" top="0.78740157480314965" bottom="0.39370078740157483" header="0.31496062992125984" footer="0.31496062992125984"/>
  <pageSetup paperSize="9" scale="62" orientation="portrait" r:id="rId1"/>
  <headerFooter alignWithMargins="0"/>
  <colBreaks count="1" manualBreakCount="1">
    <brk id="17" max="7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2">
    <tabColor theme="3" tint="0.59999389629810485"/>
    <pageSetUpPr fitToPage="1"/>
  </sheetPr>
  <dimension ref="A1:AC85"/>
  <sheetViews>
    <sheetView showGridLines="0" zoomScaleNormal="100" zoomScaleSheetLayoutView="100" workbookViewId="0">
      <selection activeCell="A2" sqref="A2"/>
    </sheetView>
  </sheetViews>
  <sheetFormatPr defaultColWidth="12.75" defaultRowHeight="15" customHeight="1"/>
  <cols>
    <col min="1" max="1" width="7.5" style="2" customWidth="1"/>
    <col min="2" max="2" width="8.75" style="2" customWidth="1"/>
    <col min="3" max="29" width="6.625" style="2" customWidth="1"/>
    <col min="30" max="16384" width="12.75" style="2"/>
  </cols>
  <sheetData>
    <row r="1" spans="1:29" ht="15" customHeight="1">
      <c r="A1" s="188" t="s">
        <v>107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7"/>
      <c r="Q1" s="17"/>
      <c r="R1" s="17"/>
      <c r="S1" s="1"/>
    </row>
    <row r="2" spans="1:29" ht="15" customHeight="1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7"/>
      <c r="Q2" s="17"/>
      <c r="R2" s="17"/>
      <c r="S2" s="1"/>
    </row>
    <row r="3" spans="1:29" ht="15" customHeight="1">
      <c r="A3" s="10" t="s">
        <v>112</v>
      </c>
      <c r="B3" s="10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1"/>
      <c r="O3" s="10"/>
      <c r="P3" s="15" t="s">
        <v>49</v>
      </c>
      <c r="R3" s="12"/>
      <c r="S3" s="10"/>
      <c r="AB3" s="12" t="s">
        <v>47</v>
      </c>
    </row>
    <row r="4" spans="1:29" ht="15" customHeight="1">
      <c r="A4" s="161" t="s">
        <v>62</v>
      </c>
      <c r="B4" s="169"/>
      <c r="C4" s="208" t="s">
        <v>52</v>
      </c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94"/>
      <c r="Q4" s="94"/>
      <c r="R4" s="94"/>
      <c r="S4" s="94"/>
      <c r="T4" s="113"/>
      <c r="U4" s="20"/>
      <c r="V4" s="20"/>
      <c r="W4" s="20"/>
      <c r="X4" s="20"/>
      <c r="Y4" s="20"/>
      <c r="Z4" s="20"/>
      <c r="AA4" s="21"/>
      <c r="AB4" s="193" t="s">
        <v>29</v>
      </c>
    </row>
    <row r="5" spans="1:29" ht="15" customHeight="1">
      <c r="A5" s="170"/>
      <c r="B5" s="171"/>
      <c r="C5" s="139"/>
      <c r="D5" s="111" t="s">
        <v>0</v>
      </c>
      <c r="E5" s="140"/>
      <c r="F5" s="210" t="s">
        <v>30</v>
      </c>
      <c r="G5" s="210"/>
      <c r="H5" s="200" t="s">
        <v>58</v>
      </c>
      <c r="I5" s="201"/>
      <c r="J5" s="200" t="s">
        <v>31</v>
      </c>
      <c r="K5" s="201"/>
      <c r="L5" s="220" t="s">
        <v>59</v>
      </c>
      <c r="M5" s="220"/>
      <c r="N5" s="211" t="s">
        <v>60</v>
      </c>
      <c r="O5" s="212"/>
      <c r="P5" s="200" t="s">
        <v>5</v>
      </c>
      <c r="Q5" s="201"/>
      <c r="R5" s="200" t="s">
        <v>4</v>
      </c>
      <c r="S5" s="201"/>
      <c r="T5" s="196" t="s">
        <v>56</v>
      </c>
      <c r="U5" s="197"/>
      <c r="V5" s="203" t="s">
        <v>38</v>
      </c>
      <c r="W5" s="204"/>
      <c r="X5" s="196" t="s">
        <v>37</v>
      </c>
      <c r="Y5" s="197"/>
      <c r="Z5" s="200" t="s">
        <v>28</v>
      </c>
      <c r="AA5" s="201"/>
      <c r="AB5" s="194"/>
    </row>
    <row r="6" spans="1:29" ht="15" customHeight="1">
      <c r="A6" s="172"/>
      <c r="B6" s="173"/>
      <c r="C6" s="108" t="s">
        <v>0</v>
      </c>
      <c r="D6" s="22" t="s">
        <v>1</v>
      </c>
      <c r="E6" s="141" t="s">
        <v>2</v>
      </c>
      <c r="F6" s="23" t="s">
        <v>1</v>
      </c>
      <c r="G6" s="22" t="s">
        <v>2</v>
      </c>
      <c r="H6" s="23" t="s">
        <v>1</v>
      </c>
      <c r="I6" s="22" t="s">
        <v>2</v>
      </c>
      <c r="J6" s="108" t="s">
        <v>1</v>
      </c>
      <c r="K6" s="22" t="s">
        <v>2</v>
      </c>
      <c r="L6" s="23" t="s">
        <v>1</v>
      </c>
      <c r="M6" s="112" t="s">
        <v>2</v>
      </c>
      <c r="N6" s="108" t="s">
        <v>1</v>
      </c>
      <c r="O6" s="22" t="s">
        <v>2</v>
      </c>
      <c r="P6" s="108" t="s">
        <v>1</v>
      </c>
      <c r="Q6" s="22" t="s">
        <v>2</v>
      </c>
      <c r="R6" s="108" t="s">
        <v>1</v>
      </c>
      <c r="S6" s="22" t="s">
        <v>2</v>
      </c>
      <c r="T6" s="108" t="s">
        <v>1</v>
      </c>
      <c r="U6" s="22" t="s">
        <v>2</v>
      </c>
      <c r="V6" s="108" t="s">
        <v>1</v>
      </c>
      <c r="W6" s="22" t="s">
        <v>2</v>
      </c>
      <c r="X6" s="23" t="s">
        <v>1</v>
      </c>
      <c r="Y6" s="112" t="s">
        <v>2</v>
      </c>
      <c r="Z6" s="108" t="s">
        <v>1</v>
      </c>
      <c r="AA6" s="22" t="s">
        <v>2</v>
      </c>
      <c r="AB6" s="195"/>
    </row>
    <row r="7" spans="1:29" ht="15" customHeight="1">
      <c r="A7" s="97"/>
      <c r="B7" s="97"/>
      <c r="C7" s="107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</row>
    <row r="8" spans="1:29" ht="15" customHeight="1">
      <c r="A8" s="18"/>
      <c r="B8" s="19" t="s">
        <v>121</v>
      </c>
      <c r="C8" s="131">
        <v>1641</v>
      </c>
      <c r="D8" s="70">
        <v>665</v>
      </c>
      <c r="E8" s="70">
        <v>976</v>
      </c>
      <c r="F8" s="70">
        <v>19</v>
      </c>
      <c r="G8" s="70">
        <v>4</v>
      </c>
      <c r="H8" s="90">
        <v>4</v>
      </c>
      <c r="I8" s="90">
        <v>4</v>
      </c>
      <c r="J8" s="70">
        <v>22</v>
      </c>
      <c r="K8" s="70">
        <v>11</v>
      </c>
      <c r="L8" s="90">
        <v>23</v>
      </c>
      <c r="M8" s="90">
        <v>16</v>
      </c>
      <c r="N8" s="90">
        <v>0</v>
      </c>
      <c r="O8" s="90">
        <v>0</v>
      </c>
      <c r="P8" s="70">
        <v>472</v>
      </c>
      <c r="Q8" s="70">
        <v>757</v>
      </c>
      <c r="R8" s="70">
        <v>0</v>
      </c>
      <c r="S8" s="70">
        <v>0</v>
      </c>
      <c r="T8" s="70">
        <v>1</v>
      </c>
      <c r="U8" s="70">
        <v>51</v>
      </c>
      <c r="V8" s="70">
        <v>0</v>
      </c>
      <c r="W8" s="70">
        <v>0</v>
      </c>
      <c r="X8" s="90">
        <v>0</v>
      </c>
      <c r="Y8" s="90">
        <v>18</v>
      </c>
      <c r="Z8" s="70">
        <v>124</v>
      </c>
      <c r="AA8" s="3">
        <v>115</v>
      </c>
      <c r="AB8" s="3">
        <v>71</v>
      </c>
      <c r="AC8" s="1"/>
    </row>
    <row r="9" spans="1:29" s="27" customFormat="1" ht="15" customHeight="1">
      <c r="A9" s="121"/>
      <c r="B9" s="120" t="s">
        <v>126</v>
      </c>
      <c r="C9" s="122">
        <f t="shared" ref="C9:AB9" si="0">SUM(C12,C14,C37)</f>
        <v>1728</v>
      </c>
      <c r="D9" s="82">
        <f t="shared" si="0"/>
        <v>705</v>
      </c>
      <c r="E9" s="82">
        <f t="shared" si="0"/>
        <v>1023</v>
      </c>
      <c r="F9" s="82">
        <f t="shared" si="0"/>
        <v>17</v>
      </c>
      <c r="G9" s="82">
        <f t="shared" si="0"/>
        <v>7</v>
      </c>
      <c r="H9" s="82">
        <f t="shared" si="0"/>
        <v>3</v>
      </c>
      <c r="I9" s="82">
        <f t="shared" si="0"/>
        <v>5</v>
      </c>
      <c r="J9" s="82">
        <f t="shared" si="0"/>
        <v>22</v>
      </c>
      <c r="K9" s="82">
        <f t="shared" si="0"/>
        <v>12</v>
      </c>
      <c r="L9" s="82">
        <f t="shared" si="0"/>
        <v>23</v>
      </c>
      <c r="M9" s="82">
        <f t="shared" si="0"/>
        <v>19</v>
      </c>
      <c r="N9" s="82">
        <f t="shared" si="0"/>
        <v>0</v>
      </c>
      <c r="O9" s="82">
        <f t="shared" si="0"/>
        <v>0</v>
      </c>
      <c r="P9" s="82">
        <f t="shared" si="0"/>
        <v>497</v>
      </c>
      <c r="Q9" s="82">
        <f t="shared" si="0"/>
        <v>776</v>
      </c>
      <c r="R9" s="82">
        <f t="shared" si="0"/>
        <v>0</v>
      </c>
      <c r="S9" s="82">
        <f t="shared" si="0"/>
        <v>0</v>
      </c>
      <c r="T9" s="82">
        <f t="shared" si="0"/>
        <v>1</v>
      </c>
      <c r="U9" s="82">
        <f t="shared" si="0"/>
        <v>53</v>
      </c>
      <c r="V9" s="82">
        <f t="shared" si="0"/>
        <v>0</v>
      </c>
      <c r="W9" s="82">
        <f t="shared" si="0"/>
        <v>0</v>
      </c>
      <c r="X9" s="82">
        <f t="shared" si="0"/>
        <v>0</v>
      </c>
      <c r="Y9" s="82">
        <f t="shared" si="0"/>
        <v>20</v>
      </c>
      <c r="Z9" s="82">
        <f t="shared" si="0"/>
        <v>142</v>
      </c>
      <c r="AA9" s="82">
        <f t="shared" si="0"/>
        <v>131</v>
      </c>
      <c r="AB9" s="82">
        <f t="shared" si="0"/>
        <v>90</v>
      </c>
    </row>
    <row r="10" spans="1:29" ht="15" customHeight="1">
      <c r="A10" s="3"/>
      <c r="B10" s="3"/>
      <c r="C10" s="142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1"/>
    </row>
    <row r="11" spans="1:29" ht="15" customHeight="1">
      <c r="A11" s="43" t="s">
        <v>87</v>
      </c>
      <c r="B11" s="3" t="s">
        <v>111</v>
      </c>
      <c r="C11" s="142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1"/>
    </row>
    <row r="12" spans="1:29" ht="15" customHeight="1">
      <c r="B12" s="80" t="s">
        <v>66</v>
      </c>
      <c r="C12" s="124">
        <f>D12+E12</f>
        <v>34</v>
      </c>
      <c r="D12" s="72">
        <f t="shared" ref="D12:D19" si="1">SUM(F12,H12,J12,L12,N12,P12,R12,X12,Z12,T12)</f>
        <v>15</v>
      </c>
      <c r="E12" s="72">
        <f t="shared" ref="E12:E40" si="2">SUM(G12,I12,K12,M12,O12,Q12,S12,U12,W12,Y12,AA12)</f>
        <v>19</v>
      </c>
      <c r="F12" s="72">
        <v>0</v>
      </c>
      <c r="G12" s="72">
        <v>1</v>
      </c>
      <c r="H12" s="72">
        <v>0</v>
      </c>
      <c r="I12" s="72">
        <v>0</v>
      </c>
      <c r="J12" s="72">
        <v>1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12</v>
      </c>
      <c r="Q12" s="72">
        <v>15</v>
      </c>
      <c r="R12" s="72">
        <v>0</v>
      </c>
      <c r="S12" s="72">
        <v>0</v>
      </c>
      <c r="T12" s="72">
        <v>0</v>
      </c>
      <c r="U12" s="72">
        <v>1</v>
      </c>
      <c r="V12" s="72">
        <v>0</v>
      </c>
      <c r="W12" s="72">
        <v>0</v>
      </c>
      <c r="X12" s="72">
        <v>0</v>
      </c>
      <c r="Y12" s="72">
        <v>1</v>
      </c>
      <c r="Z12" s="72">
        <v>2</v>
      </c>
      <c r="AA12" s="78">
        <v>1</v>
      </c>
      <c r="AB12" s="78">
        <v>4</v>
      </c>
      <c r="AC12" s="1"/>
    </row>
    <row r="13" spans="1:29" ht="15" customHeight="1">
      <c r="A13" s="43"/>
      <c r="B13" s="4"/>
      <c r="C13" s="12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3"/>
      <c r="AB13" s="3"/>
      <c r="AC13" s="1"/>
    </row>
    <row r="14" spans="1:29" ht="15" customHeight="1">
      <c r="A14" s="52" t="s">
        <v>88</v>
      </c>
      <c r="B14" s="43" t="s">
        <v>67</v>
      </c>
      <c r="C14" s="125">
        <f t="shared" ref="C14:C35" si="3">D14+E14</f>
        <v>1657</v>
      </c>
      <c r="D14" s="5">
        <f>SUM(F14,H14,J14,L14,N14,P14,R14,X14,Z14,T14)</f>
        <v>676</v>
      </c>
      <c r="E14" s="5">
        <f t="shared" si="2"/>
        <v>981</v>
      </c>
      <c r="F14" s="5">
        <f t="shared" ref="F14:AB14" si="4">SUM(F16:F35)</f>
        <v>16</v>
      </c>
      <c r="G14" s="5">
        <f t="shared" si="4"/>
        <v>5</v>
      </c>
      <c r="H14" s="5">
        <f t="shared" si="4"/>
        <v>3</v>
      </c>
      <c r="I14" s="5">
        <f t="shared" si="4"/>
        <v>5</v>
      </c>
      <c r="J14" s="5">
        <f t="shared" si="4"/>
        <v>20</v>
      </c>
      <c r="K14" s="5">
        <f t="shared" si="4"/>
        <v>11</v>
      </c>
      <c r="L14" s="5">
        <f t="shared" si="4"/>
        <v>23</v>
      </c>
      <c r="M14" s="5">
        <f t="shared" si="4"/>
        <v>19</v>
      </c>
      <c r="N14" s="5">
        <f t="shared" si="4"/>
        <v>0</v>
      </c>
      <c r="O14" s="5">
        <f t="shared" si="4"/>
        <v>0</v>
      </c>
      <c r="P14" s="5">
        <f t="shared" si="4"/>
        <v>474</v>
      </c>
      <c r="Q14" s="5">
        <f t="shared" si="4"/>
        <v>742</v>
      </c>
      <c r="R14" s="5">
        <f t="shared" si="4"/>
        <v>0</v>
      </c>
      <c r="S14" s="5">
        <f t="shared" si="4"/>
        <v>0</v>
      </c>
      <c r="T14" s="5">
        <f t="shared" si="4"/>
        <v>1</v>
      </c>
      <c r="U14" s="5">
        <f t="shared" si="4"/>
        <v>50</v>
      </c>
      <c r="V14" s="5">
        <f t="shared" si="4"/>
        <v>0</v>
      </c>
      <c r="W14" s="5">
        <f t="shared" si="4"/>
        <v>0</v>
      </c>
      <c r="X14" s="5">
        <f t="shared" si="4"/>
        <v>0</v>
      </c>
      <c r="Y14" s="5">
        <f t="shared" si="4"/>
        <v>19</v>
      </c>
      <c r="Z14" s="5">
        <f t="shared" si="4"/>
        <v>139</v>
      </c>
      <c r="AA14" s="5">
        <f t="shared" si="4"/>
        <v>130</v>
      </c>
      <c r="AB14" s="5">
        <f t="shared" si="4"/>
        <v>55</v>
      </c>
      <c r="AC14" s="1"/>
    </row>
    <row r="15" spans="1:29" ht="15" customHeight="1">
      <c r="A15" s="52"/>
      <c r="B15" s="4" t="s">
        <v>103</v>
      </c>
      <c r="C15" s="125">
        <f>D15+E15</f>
        <v>677</v>
      </c>
      <c r="D15" s="5">
        <f>SUM(F15,H15,J15,L15,N15,P15,R15,X15,Z15,T15)</f>
        <v>279</v>
      </c>
      <c r="E15" s="5">
        <f>SUM(G15,I15,K15,M15,O15,Q15,S15,U15,W15,Y15,AA15)</f>
        <v>398</v>
      </c>
      <c r="F15" s="5">
        <f>SUM(F16:F19)</f>
        <v>7</v>
      </c>
      <c r="G15" s="5">
        <f t="shared" ref="G15:AB15" si="5">SUM(G16:G19)</f>
        <v>1</v>
      </c>
      <c r="H15" s="5">
        <f t="shared" si="5"/>
        <v>0</v>
      </c>
      <c r="I15" s="5">
        <f t="shared" si="5"/>
        <v>2</v>
      </c>
      <c r="J15" s="5">
        <f t="shared" si="5"/>
        <v>9</v>
      </c>
      <c r="K15" s="5">
        <f t="shared" si="5"/>
        <v>5</v>
      </c>
      <c r="L15" s="5">
        <f t="shared" si="5"/>
        <v>10</v>
      </c>
      <c r="M15" s="5">
        <f t="shared" si="5"/>
        <v>8</v>
      </c>
      <c r="N15" s="5">
        <f t="shared" si="5"/>
        <v>0</v>
      </c>
      <c r="O15" s="5">
        <f t="shared" si="5"/>
        <v>0</v>
      </c>
      <c r="P15" s="5">
        <f t="shared" si="5"/>
        <v>198</v>
      </c>
      <c r="Q15" s="5">
        <f t="shared" si="5"/>
        <v>323</v>
      </c>
      <c r="R15" s="5">
        <f t="shared" si="5"/>
        <v>0</v>
      </c>
      <c r="S15" s="5">
        <f t="shared" si="5"/>
        <v>0</v>
      </c>
      <c r="T15" s="5">
        <f t="shared" si="5"/>
        <v>0</v>
      </c>
      <c r="U15" s="5">
        <f t="shared" si="5"/>
        <v>15</v>
      </c>
      <c r="V15" s="5">
        <f t="shared" si="5"/>
        <v>0</v>
      </c>
      <c r="W15" s="5">
        <f t="shared" si="5"/>
        <v>0</v>
      </c>
      <c r="X15" s="5">
        <f t="shared" si="5"/>
        <v>0</v>
      </c>
      <c r="Y15" s="5">
        <f t="shared" si="5"/>
        <v>6</v>
      </c>
      <c r="Z15" s="5">
        <f t="shared" si="5"/>
        <v>55</v>
      </c>
      <c r="AA15" s="5">
        <f t="shared" si="5"/>
        <v>38</v>
      </c>
      <c r="AB15" s="5">
        <f t="shared" si="5"/>
        <v>24</v>
      </c>
      <c r="AC15" s="1"/>
    </row>
    <row r="16" spans="1:29" ht="15" customHeight="1">
      <c r="A16" s="54"/>
      <c r="B16" s="12" t="s">
        <v>66</v>
      </c>
      <c r="C16" s="125">
        <f t="shared" si="3"/>
        <v>245</v>
      </c>
      <c r="D16" s="5">
        <f t="shared" si="1"/>
        <v>103</v>
      </c>
      <c r="E16" s="5">
        <f t="shared" si="2"/>
        <v>142</v>
      </c>
      <c r="F16" s="5">
        <v>2</v>
      </c>
      <c r="G16" s="5">
        <v>1</v>
      </c>
      <c r="H16" s="5">
        <v>0</v>
      </c>
      <c r="I16" s="5">
        <v>0</v>
      </c>
      <c r="J16" s="5">
        <v>2</v>
      </c>
      <c r="K16" s="5">
        <v>3</v>
      </c>
      <c r="L16" s="5">
        <v>4</v>
      </c>
      <c r="M16" s="5">
        <v>2</v>
      </c>
      <c r="N16" s="5">
        <v>0</v>
      </c>
      <c r="O16" s="5">
        <v>0</v>
      </c>
      <c r="P16" s="5">
        <v>69</v>
      </c>
      <c r="Q16" s="5">
        <v>110</v>
      </c>
      <c r="R16" s="5">
        <v>0</v>
      </c>
      <c r="S16" s="5">
        <v>0</v>
      </c>
      <c r="T16" s="5">
        <v>0</v>
      </c>
      <c r="U16" s="5">
        <v>4</v>
      </c>
      <c r="V16" s="5">
        <v>0</v>
      </c>
      <c r="W16" s="5">
        <v>0</v>
      </c>
      <c r="X16" s="5">
        <v>0</v>
      </c>
      <c r="Y16" s="5">
        <v>2</v>
      </c>
      <c r="Z16" s="5">
        <v>26</v>
      </c>
      <c r="AA16" s="3">
        <v>20</v>
      </c>
      <c r="AB16" s="3">
        <v>15</v>
      </c>
      <c r="AC16" s="1"/>
    </row>
    <row r="17" spans="1:29" ht="15" customHeight="1">
      <c r="A17" s="54"/>
      <c r="B17" s="61" t="s">
        <v>15</v>
      </c>
      <c r="C17" s="125">
        <f t="shared" si="3"/>
        <v>90</v>
      </c>
      <c r="D17" s="5">
        <f t="shared" si="1"/>
        <v>36</v>
      </c>
      <c r="E17" s="5">
        <f t="shared" si="2"/>
        <v>54</v>
      </c>
      <c r="F17" s="5">
        <v>1</v>
      </c>
      <c r="G17" s="5">
        <v>0</v>
      </c>
      <c r="H17" s="5">
        <v>0</v>
      </c>
      <c r="I17" s="5">
        <v>1</v>
      </c>
      <c r="J17" s="5">
        <v>1</v>
      </c>
      <c r="K17" s="5">
        <v>0</v>
      </c>
      <c r="L17" s="5">
        <v>0</v>
      </c>
      <c r="M17" s="5">
        <v>1</v>
      </c>
      <c r="N17" s="5">
        <v>0</v>
      </c>
      <c r="O17" s="5">
        <v>0</v>
      </c>
      <c r="P17" s="5">
        <v>28</v>
      </c>
      <c r="Q17" s="5">
        <v>42</v>
      </c>
      <c r="R17" s="5">
        <v>0</v>
      </c>
      <c r="S17" s="5">
        <v>0</v>
      </c>
      <c r="T17" s="5">
        <v>0</v>
      </c>
      <c r="U17" s="5">
        <v>2</v>
      </c>
      <c r="V17" s="5">
        <v>0</v>
      </c>
      <c r="W17" s="5">
        <v>0</v>
      </c>
      <c r="X17" s="5">
        <v>0</v>
      </c>
      <c r="Y17" s="5">
        <v>1</v>
      </c>
      <c r="Z17" s="5">
        <v>6</v>
      </c>
      <c r="AA17" s="3">
        <v>7</v>
      </c>
      <c r="AB17" s="3">
        <v>3</v>
      </c>
      <c r="AC17" s="1"/>
    </row>
    <row r="18" spans="1:29" ht="15" customHeight="1">
      <c r="A18" s="54"/>
      <c r="B18" s="61" t="s">
        <v>16</v>
      </c>
      <c r="C18" s="125">
        <f t="shared" si="3"/>
        <v>183</v>
      </c>
      <c r="D18" s="5">
        <f t="shared" si="1"/>
        <v>79</v>
      </c>
      <c r="E18" s="5">
        <f t="shared" si="2"/>
        <v>104</v>
      </c>
      <c r="F18" s="5">
        <v>3</v>
      </c>
      <c r="G18" s="5">
        <v>0</v>
      </c>
      <c r="H18" s="5">
        <v>0</v>
      </c>
      <c r="I18" s="5">
        <v>0</v>
      </c>
      <c r="J18" s="5">
        <v>3</v>
      </c>
      <c r="K18" s="5">
        <v>2</v>
      </c>
      <c r="L18" s="5">
        <v>4</v>
      </c>
      <c r="M18" s="5">
        <v>3</v>
      </c>
      <c r="N18" s="5">
        <v>0</v>
      </c>
      <c r="O18" s="5">
        <v>0</v>
      </c>
      <c r="P18" s="5">
        <v>63</v>
      </c>
      <c r="Q18" s="5">
        <v>89</v>
      </c>
      <c r="R18" s="5">
        <v>0</v>
      </c>
      <c r="S18" s="5">
        <v>0</v>
      </c>
      <c r="T18" s="5">
        <v>0</v>
      </c>
      <c r="U18" s="5">
        <v>5</v>
      </c>
      <c r="V18" s="5">
        <v>0</v>
      </c>
      <c r="W18" s="5">
        <v>0</v>
      </c>
      <c r="X18" s="5">
        <v>0</v>
      </c>
      <c r="Y18" s="5">
        <v>2</v>
      </c>
      <c r="Z18" s="5">
        <v>6</v>
      </c>
      <c r="AA18" s="3">
        <v>3</v>
      </c>
      <c r="AB18" s="3">
        <v>0</v>
      </c>
      <c r="AC18" s="1"/>
    </row>
    <row r="19" spans="1:29" ht="15" customHeight="1">
      <c r="A19" s="54"/>
      <c r="B19" s="61" t="s">
        <v>17</v>
      </c>
      <c r="C19" s="125">
        <f t="shared" si="3"/>
        <v>159</v>
      </c>
      <c r="D19" s="5">
        <f t="shared" si="1"/>
        <v>61</v>
      </c>
      <c r="E19" s="5">
        <f t="shared" si="2"/>
        <v>98</v>
      </c>
      <c r="F19" s="5">
        <v>1</v>
      </c>
      <c r="G19" s="5">
        <v>0</v>
      </c>
      <c r="H19" s="5">
        <v>0</v>
      </c>
      <c r="I19" s="5">
        <v>1</v>
      </c>
      <c r="J19" s="5">
        <v>3</v>
      </c>
      <c r="K19" s="5">
        <v>0</v>
      </c>
      <c r="L19" s="5">
        <v>2</v>
      </c>
      <c r="M19" s="5">
        <v>2</v>
      </c>
      <c r="N19" s="5">
        <v>0</v>
      </c>
      <c r="O19" s="5">
        <v>0</v>
      </c>
      <c r="P19" s="5">
        <v>38</v>
      </c>
      <c r="Q19" s="5">
        <v>82</v>
      </c>
      <c r="R19" s="5">
        <v>0</v>
      </c>
      <c r="S19" s="5">
        <v>0</v>
      </c>
      <c r="T19" s="5">
        <v>0</v>
      </c>
      <c r="U19" s="5">
        <v>4</v>
      </c>
      <c r="V19" s="5">
        <v>0</v>
      </c>
      <c r="W19" s="5">
        <v>0</v>
      </c>
      <c r="X19" s="5">
        <v>0</v>
      </c>
      <c r="Y19" s="5">
        <v>1</v>
      </c>
      <c r="Z19" s="5">
        <v>17</v>
      </c>
      <c r="AA19" s="3">
        <v>8</v>
      </c>
      <c r="AB19" s="3">
        <v>6</v>
      </c>
      <c r="AC19" s="1"/>
    </row>
    <row r="20" spans="1:29" ht="15" customHeight="1">
      <c r="A20" s="54"/>
      <c r="B20" s="7" t="s">
        <v>18</v>
      </c>
      <c r="C20" s="125">
        <f t="shared" si="3"/>
        <v>85</v>
      </c>
      <c r="D20" s="5">
        <f t="shared" ref="D20:D40" si="6">SUM(F20,H20,J20,L20,N20,P20,R20,X20,Z20,T20)</f>
        <v>33</v>
      </c>
      <c r="E20" s="5">
        <f t="shared" si="2"/>
        <v>52</v>
      </c>
      <c r="F20" s="5">
        <v>0</v>
      </c>
      <c r="G20" s="5">
        <v>1</v>
      </c>
      <c r="H20" s="5">
        <v>0</v>
      </c>
      <c r="I20" s="5">
        <v>0</v>
      </c>
      <c r="J20" s="5">
        <v>2</v>
      </c>
      <c r="K20" s="5">
        <v>0</v>
      </c>
      <c r="L20" s="5">
        <v>2</v>
      </c>
      <c r="M20" s="5">
        <v>0</v>
      </c>
      <c r="N20" s="5">
        <v>0</v>
      </c>
      <c r="O20" s="5">
        <v>0</v>
      </c>
      <c r="P20" s="5">
        <v>25</v>
      </c>
      <c r="Q20" s="5">
        <v>38</v>
      </c>
      <c r="R20" s="5">
        <v>0</v>
      </c>
      <c r="S20" s="5">
        <v>0</v>
      </c>
      <c r="T20" s="5">
        <v>0</v>
      </c>
      <c r="U20" s="5">
        <v>2</v>
      </c>
      <c r="V20" s="5">
        <v>0</v>
      </c>
      <c r="W20" s="5">
        <v>0</v>
      </c>
      <c r="X20" s="5">
        <v>0</v>
      </c>
      <c r="Y20" s="5">
        <v>1</v>
      </c>
      <c r="Z20" s="5">
        <v>4</v>
      </c>
      <c r="AA20" s="3">
        <v>10</v>
      </c>
      <c r="AB20" s="3">
        <v>1</v>
      </c>
      <c r="AC20" s="1"/>
    </row>
    <row r="21" spans="1:29" ht="15" customHeight="1">
      <c r="A21" s="54"/>
      <c r="B21" s="7" t="s">
        <v>96</v>
      </c>
      <c r="C21" s="125">
        <f>D21+E21</f>
        <v>18</v>
      </c>
      <c r="D21" s="5">
        <f t="shared" si="6"/>
        <v>7</v>
      </c>
      <c r="E21" s="5">
        <f>SUM(G21,I21,K21,M21,O21,Q21,S21,U21,W21,Y21,AA21)</f>
        <v>11</v>
      </c>
      <c r="F21" s="5">
        <v>0</v>
      </c>
      <c r="G21" s="5">
        <v>0</v>
      </c>
      <c r="H21" s="5">
        <v>0</v>
      </c>
      <c r="I21" s="5">
        <v>1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4</v>
      </c>
      <c r="Q21" s="5">
        <v>6</v>
      </c>
      <c r="R21" s="5">
        <v>0</v>
      </c>
      <c r="S21" s="5">
        <v>0</v>
      </c>
      <c r="T21" s="5">
        <v>0</v>
      </c>
      <c r="U21" s="5">
        <v>1</v>
      </c>
      <c r="V21" s="5">
        <v>0</v>
      </c>
      <c r="W21" s="5">
        <v>0</v>
      </c>
      <c r="X21" s="5">
        <v>0</v>
      </c>
      <c r="Y21" s="5">
        <v>0</v>
      </c>
      <c r="Z21" s="5">
        <v>3</v>
      </c>
      <c r="AA21" s="3">
        <v>3</v>
      </c>
      <c r="AB21" s="3">
        <v>0</v>
      </c>
      <c r="AC21" s="1"/>
    </row>
    <row r="22" spans="1:29" ht="15" customHeight="1">
      <c r="A22" s="54"/>
      <c r="B22" s="7" t="s">
        <v>3</v>
      </c>
      <c r="C22" s="125">
        <f t="shared" si="3"/>
        <v>47</v>
      </c>
      <c r="D22" s="5">
        <f t="shared" si="6"/>
        <v>18</v>
      </c>
      <c r="E22" s="5">
        <f t="shared" si="2"/>
        <v>29</v>
      </c>
      <c r="F22" s="5">
        <v>1</v>
      </c>
      <c r="G22" s="5">
        <v>0</v>
      </c>
      <c r="H22" s="5">
        <v>0</v>
      </c>
      <c r="I22" s="5">
        <v>0</v>
      </c>
      <c r="J22" s="5">
        <v>0</v>
      </c>
      <c r="K22" s="5">
        <v>1</v>
      </c>
      <c r="L22" s="5">
        <v>0</v>
      </c>
      <c r="M22" s="5">
        <v>2</v>
      </c>
      <c r="N22" s="5">
        <v>0</v>
      </c>
      <c r="O22" s="5">
        <v>0</v>
      </c>
      <c r="P22" s="5">
        <v>12</v>
      </c>
      <c r="Q22" s="5">
        <v>18</v>
      </c>
      <c r="R22" s="5">
        <v>0</v>
      </c>
      <c r="S22" s="5">
        <v>0</v>
      </c>
      <c r="T22" s="5">
        <v>0</v>
      </c>
      <c r="U22" s="5">
        <v>2</v>
      </c>
      <c r="V22" s="5">
        <v>0</v>
      </c>
      <c r="W22" s="5">
        <v>0</v>
      </c>
      <c r="X22" s="5">
        <v>0</v>
      </c>
      <c r="Y22" s="5">
        <v>1</v>
      </c>
      <c r="Z22" s="5">
        <v>5</v>
      </c>
      <c r="AA22" s="3">
        <v>5</v>
      </c>
      <c r="AB22" s="3">
        <v>0</v>
      </c>
      <c r="AC22" s="1"/>
    </row>
    <row r="23" spans="1:29" ht="15" customHeight="1">
      <c r="A23" s="54"/>
      <c r="B23" s="7" t="s">
        <v>19</v>
      </c>
      <c r="C23" s="125">
        <f t="shared" si="3"/>
        <v>19</v>
      </c>
      <c r="D23" s="5">
        <f t="shared" si="6"/>
        <v>8</v>
      </c>
      <c r="E23" s="5">
        <f t="shared" si="2"/>
        <v>11</v>
      </c>
      <c r="F23" s="5">
        <v>0</v>
      </c>
      <c r="G23" s="5">
        <v>0</v>
      </c>
      <c r="H23" s="5">
        <v>0</v>
      </c>
      <c r="I23" s="5">
        <v>1</v>
      </c>
      <c r="J23" s="5">
        <v>0</v>
      </c>
      <c r="K23" s="5">
        <v>0</v>
      </c>
      <c r="L23" s="5">
        <v>1</v>
      </c>
      <c r="M23" s="5">
        <v>0</v>
      </c>
      <c r="N23" s="5">
        <v>0</v>
      </c>
      <c r="O23" s="5">
        <v>0</v>
      </c>
      <c r="P23" s="5">
        <v>6</v>
      </c>
      <c r="Q23" s="5">
        <v>5</v>
      </c>
      <c r="R23" s="5">
        <v>0</v>
      </c>
      <c r="S23" s="5">
        <v>0</v>
      </c>
      <c r="T23" s="5">
        <v>0</v>
      </c>
      <c r="U23" s="5">
        <v>1</v>
      </c>
      <c r="V23" s="5">
        <v>0</v>
      </c>
      <c r="W23" s="5">
        <v>0</v>
      </c>
      <c r="X23" s="5">
        <v>0</v>
      </c>
      <c r="Y23" s="5">
        <v>0</v>
      </c>
      <c r="Z23" s="5">
        <v>1</v>
      </c>
      <c r="AA23" s="3">
        <v>4</v>
      </c>
      <c r="AB23" s="3">
        <v>0</v>
      </c>
      <c r="AC23" s="1"/>
    </row>
    <row r="24" spans="1:29" ht="15" customHeight="1">
      <c r="A24" s="54"/>
      <c r="B24" s="7" t="s">
        <v>20</v>
      </c>
      <c r="C24" s="125">
        <f t="shared" si="3"/>
        <v>127</v>
      </c>
      <c r="D24" s="5">
        <f t="shared" si="6"/>
        <v>49</v>
      </c>
      <c r="E24" s="5">
        <f t="shared" si="2"/>
        <v>78</v>
      </c>
      <c r="F24" s="5">
        <v>1</v>
      </c>
      <c r="G24" s="5">
        <v>0</v>
      </c>
      <c r="H24" s="5">
        <v>1</v>
      </c>
      <c r="I24" s="5">
        <v>0</v>
      </c>
      <c r="J24" s="5">
        <v>1</v>
      </c>
      <c r="K24" s="5">
        <v>1</v>
      </c>
      <c r="L24" s="5">
        <v>2</v>
      </c>
      <c r="M24" s="5">
        <v>1</v>
      </c>
      <c r="N24" s="5">
        <v>0</v>
      </c>
      <c r="O24" s="5">
        <v>0</v>
      </c>
      <c r="P24" s="5">
        <v>32</v>
      </c>
      <c r="Q24" s="5">
        <v>61</v>
      </c>
      <c r="R24" s="5">
        <v>0</v>
      </c>
      <c r="S24" s="5">
        <v>0</v>
      </c>
      <c r="T24" s="5">
        <v>0</v>
      </c>
      <c r="U24" s="5">
        <v>4</v>
      </c>
      <c r="V24" s="5">
        <v>0</v>
      </c>
      <c r="W24" s="5">
        <v>0</v>
      </c>
      <c r="X24" s="5">
        <v>0</v>
      </c>
      <c r="Y24" s="5">
        <v>2</v>
      </c>
      <c r="Z24" s="5">
        <v>12</v>
      </c>
      <c r="AA24" s="3">
        <v>9</v>
      </c>
      <c r="AB24" s="3">
        <v>0</v>
      </c>
      <c r="AC24" s="1"/>
    </row>
    <row r="25" spans="1:29" ht="15" customHeight="1">
      <c r="A25" s="54"/>
      <c r="B25" s="7" t="s">
        <v>21</v>
      </c>
      <c r="C25" s="125">
        <f t="shared" si="3"/>
        <v>66</v>
      </c>
      <c r="D25" s="5">
        <f t="shared" si="6"/>
        <v>27</v>
      </c>
      <c r="E25" s="5">
        <f t="shared" si="2"/>
        <v>39</v>
      </c>
      <c r="F25" s="5">
        <v>0</v>
      </c>
      <c r="G25" s="5">
        <v>1</v>
      </c>
      <c r="H25" s="5">
        <v>0</v>
      </c>
      <c r="I25" s="5">
        <v>0</v>
      </c>
      <c r="J25" s="5">
        <v>1</v>
      </c>
      <c r="K25" s="5">
        <v>0</v>
      </c>
      <c r="L25" s="5">
        <v>0</v>
      </c>
      <c r="M25" s="5">
        <v>1</v>
      </c>
      <c r="N25" s="5">
        <v>0</v>
      </c>
      <c r="O25" s="5">
        <v>0</v>
      </c>
      <c r="P25" s="5">
        <v>16</v>
      </c>
      <c r="Q25" s="5">
        <v>26</v>
      </c>
      <c r="R25" s="5">
        <v>0</v>
      </c>
      <c r="S25" s="5">
        <v>0</v>
      </c>
      <c r="T25" s="5">
        <v>1</v>
      </c>
      <c r="U25" s="5">
        <v>1</v>
      </c>
      <c r="V25" s="5">
        <v>0</v>
      </c>
      <c r="W25" s="5">
        <v>0</v>
      </c>
      <c r="X25" s="5">
        <v>0</v>
      </c>
      <c r="Y25" s="5">
        <v>1</v>
      </c>
      <c r="Z25" s="5">
        <v>9</v>
      </c>
      <c r="AA25" s="3">
        <v>9</v>
      </c>
      <c r="AB25" s="3">
        <v>2</v>
      </c>
      <c r="AC25" s="1"/>
    </row>
    <row r="26" spans="1:29" ht="15" customHeight="1">
      <c r="A26" s="54"/>
      <c r="B26" s="7" t="s">
        <v>22</v>
      </c>
      <c r="C26" s="125">
        <f t="shared" si="3"/>
        <v>58</v>
      </c>
      <c r="D26" s="5">
        <f t="shared" si="6"/>
        <v>28</v>
      </c>
      <c r="E26" s="5">
        <f t="shared" si="2"/>
        <v>30</v>
      </c>
      <c r="F26" s="5">
        <v>0</v>
      </c>
      <c r="G26" s="5">
        <v>1</v>
      </c>
      <c r="H26" s="5">
        <v>1</v>
      </c>
      <c r="I26" s="5">
        <v>0</v>
      </c>
      <c r="J26" s="5">
        <v>1</v>
      </c>
      <c r="K26" s="5">
        <v>0</v>
      </c>
      <c r="L26" s="5">
        <v>2</v>
      </c>
      <c r="M26" s="5">
        <v>0</v>
      </c>
      <c r="N26" s="5">
        <v>0</v>
      </c>
      <c r="O26" s="5">
        <v>0</v>
      </c>
      <c r="P26" s="5">
        <v>22</v>
      </c>
      <c r="Q26" s="5">
        <v>23</v>
      </c>
      <c r="R26" s="5">
        <v>0</v>
      </c>
      <c r="S26" s="5">
        <v>0</v>
      </c>
      <c r="T26" s="5">
        <v>0</v>
      </c>
      <c r="U26" s="5">
        <v>2</v>
      </c>
      <c r="V26" s="5">
        <v>0</v>
      </c>
      <c r="W26" s="5">
        <v>0</v>
      </c>
      <c r="X26" s="5">
        <v>0</v>
      </c>
      <c r="Y26" s="5">
        <v>1</v>
      </c>
      <c r="Z26" s="5">
        <v>2</v>
      </c>
      <c r="AA26" s="5">
        <v>3</v>
      </c>
      <c r="AB26" s="3">
        <v>11</v>
      </c>
      <c r="AC26" s="1"/>
    </row>
    <row r="27" spans="1:29" ht="15" customHeight="1">
      <c r="A27" s="54"/>
      <c r="B27" s="7" t="s">
        <v>68</v>
      </c>
      <c r="C27" s="125">
        <f t="shared" si="3"/>
        <v>52</v>
      </c>
      <c r="D27" s="5">
        <f t="shared" si="6"/>
        <v>20</v>
      </c>
      <c r="E27" s="5">
        <f t="shared" si="2"/>
        <v>32</v>
      </c>
      <c r="F27" s="5">
        <v>1</v>
      </c>
      <c r="G27" s="5">
        <v>0</v>
      </c>
      <c r="H27" s="5">
        <v>0</v>
      </c>
      <c r="I27" s="5">
        <v>0</v>
      </c>
      <c r="J27" s="5">
        <v>0</v>
      </c>
      <c r="K27" s="5">
        <v>1</v>
      </c>
      <c r="L27" s="5">
        <v>1</v>
      </c>
      <c r="M27" s="5">
        <v>0</v>
      </c>
      <c r="N27" s="5">
        <v>0</v>
      </c>
      <c r="O27" s="5">
        <v>0</v>
      </c>
      <c r="P27" s="5">
        <v>12</v>
      </c>
      <c r="Q27" s="5">
        <v>22</v>
      </c>
      <c r="R27" s="5">
        <v>0</v>
      </c>
      <c r="S27" s="5">
        <v>0</v>
      </c>
      <c r="T27" s="5">
        <v>0</v>
      </c>
      <c r="U27" s="5">
        <v>2</v>
      </c>
      <c r="V27" s="5">
        <v>0</v>
      </c>
      <c r="W27" s="5">
        <v>0</v>
      </c>
      <c r="X27" s="5">
        <v>0</v>
      </c>
      <c r="Y27" s="5">
        <v>0</v>
      </c>
      <c r="Z27" s="5">
        <v>6</v>
      </c>
      <c r="AA27" s="5">
        <v>7</v>
      </c>
      <c r="AB27" s="3">
        <v>1</v>
      </c>
      <c r="AC27" s="1"/>
    </row>
    <row r="28" spans="1:29" ht="15" customHeight="1">
      <c r="A28" s="54"/>
      <c r="B28" s="7" t="s">
        <v>69</v>
      </c>
      <c r="C28" s="125">
        <f t="shared" si="3"/>
        <v>46</v>
      </c>
      <c r="D28" s="5">
        <f t="shared" si="6"/>
        <v>19</v>
      </c>
      <c r="E28" s="5">
        <f t="shared" si="2"/>
        <v>27</v>
      </c>
      <c r="F28" s="5">
        <v>1</v>
      </c>
      <c r="G28" s="5">
        <v>0</v>
      </c>
      <c r="H28" s="5">
        <v>0</v>
      </c>
      <c r="I28" s="5">
        <v>0</v>
      </c>
      <c r="J28" s="5">
        <v>1</v>
      </c>
      <c r="K28" s="5">
        <v>0</v>
      </c>
      <c r="L28" s="5">
        <v>0</v>
      </c>
      <c r="M28" s="5">
        <v>1</v>
      </c>
      <c r="N28" s="5">
        <v>0</v>
      </c>
      <c r="O28" s="5">
        <v>0</v>
      </c>
      <c r="P28" s="5">
        <v>15</v>
      </c>
      <c r="Q28" s="5">
        <v>19</v>
      </c>
      <c r="R28" s="5">
        <v>0</v>
      </c>
      <c r="S28" s="5">
        <v>0</v>
      </c>
      <c r="T28" s="5">
        <v>0</v>
      </c>
      <c r="U28" s="5">
        <v>2</v>
      </c>
      <c r="V28" s="5">
        <v>0</v>
      </c>
      <c r="W28" s="5">
        <v>0</v>
      </c>
      <c r="X28" s="5">
        <v>0</v>
      </c>
      <c r="Y28" s="5">
        <v>1</v>
      </c>
      <c r="Z28" s="5">
        <v>2</v>
      </c>
      <c r="AA28" s="5">
        <v>4</v>
      </c>
      <c r="AB28" s="3">
        <v>5</v>
      </c>
      <c r="AC28" s="1"/>
    </row>
    <row r="29" spans="1:29" ht="15" customHeight="1">
      <c r="A29" s="54"/>
      <c r="B29" s="7" t="s">
        <v>70</v>
      </c>
      <c r="C29" s="125">
        <f t="shared" si="3"/>
        <v>105</v>
      </c>
      <c r="D29" s="5">
        <f t="shared" si="6"/>
        <v>43</v>
      </c>
      <c r="E29" s="5">
        <f t="shared" si="2"/>
        <v>62</v>
      </c>
      <c r="F29" s="5">
        <v>1</v>
      </c>
      <c r="G29" s="5">
        <v>0</v>
      </c>
      <c r="H29" s="5">
        <v>0</v>
      </c>
      <c r="I29" s="5">
        <v>0</v>
      </c>
      <c r="J29" s="5">
        <v>1</v>
      </c>
      <c r="K29" s="5">
        <v>1</v>
      </c>
      <c r="L29" s="5">
        <v>1</v>
      </c>
      <c r="M29" s="5">
        <v>1</v>
      </c>
      <c r="N29" s="5">
        <v>0</v>
      </c>
      <c r="O29" s="5">
        <v>0</v>
      </c>
      <c r="P29" s="5">
        <v>34</v>
      </c>
      <c r="Q29" s="5">
        <v>44</v>
      </c>
      <c r="R29" s="5">
        <v>0</v>
      </c>
      <c r="S29" s="5">
        <v>0</v>
      </c>
      <c r="T29" s="5">
        <v>0</v>
      </c>
      <c r="U29" s="5">
        <v>2</v>
      </c>
      <c r="V29" s="5">
        <v>0</v>
      </c>
      <c r="W29" s="5">
        <v>0</v>
      </c>
      <c r="X29" s="5">
        <v>0</v>
      </c>
      <c r="Y29" s="5">
        <v>1</v>
      </c>
      <c r="Z29" s="5">
        <v>6</v>
      </c>
      <c r="AA29" s="3">
        <v>13</v>
      </c>
      <c r="AB29" s="3">
        <v>2</v>
      </c>
      <c r="AC29" s="1"/>
    </row>
    <row r="30" spans="1:29" ht="15" customHeight="1">
      <c r="A30" s="54"/>
      <c r="B30" s="7" t="s">
        <v>97</v>
      </c>
      <c r="C30" s="125">
        <f>D30+E30</f>
        <v>24</v>
      </c>
      <c r="D30" s="5">
        <f t="shared" si="6"/>
        <v>9</v>
      </c>
      <c r="E30" s="5">
        <f>SUM(G30,I30,K30,M30,O30,Q30,S30,U30,W30,Y30,AA30)</f>
        <v>15</v>
      </c>
      <c r="F30" s="5">
        <v>0</v>
      </c>
      <c r="G30" s="5">
        <v>0</v>
      </c>
      <c r="H30" s="5">
        <v>1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5</v>
      </c>
      <c r="Q30" s="5">
        <v>11</v>
      </c>
      <c r="R30" s="5">
        <v>0</v>
      </c>
      <c r="S30" s="5">
        <v>0</v>
      </c>
      <c r="T30" s="5">
        <v>0</v>
      </c>
      <c r="U30" s="5">
        <v>1</v>
      </c>
      <c r="V30" s="5">
        <v>0</v>
      </c>
      <c r="W30" s="5">
        <v>0</v>
      </c>
      <c r="X30" s="5">
        <v>0</v>
      </c>
      <c r="Y30" s="5">
        <v>0</v>
      </c>
      <c r="Z30" s="5">
        <v>3</v>
      </c>
      <c r="AA30" s="5">
        <v>3</v>
      </c>
      <c r="AB30" s="3">
        <v>0</v>
      </c>
      <c r="AC30" s="1"/>
    </row>
    <row r="31" spans="1:29" ht="15" customHeight="1">
      <c r="A31" s="54"/>
      <c r="B31" s="7" t="s">
        <v>71</v>
      </c>
      <c r="C31" s="125">
        <f t="shared" si="3"/>
        <v>82</v>
      </c>
      <c r="D31" s="5">
        <f t="shared" si="6"/>
        <v>33</v>
      </c>
      <c r="E31" s="5">
        <f t="shared" si="2"/>
        <v>49</v>
      </c>
      <c r="F31" s="5">
        <v>1</v>
      </c>
      <c r="G31" s="5">
        <v>0</v>
      </c>
      <c r="H31" s="5">
        <v>0</v>
      </c>
      <c r="I31" s="5">
        <v>0</v>
      </c>
      <c r="J31" s="5">
        <v>1</v>
      </c>
      <c r="K31" s="5">
        <v>0</v>
      </c>
      <c r="L31" s="5">
        <v>0</v>
      </c>
      <c r="M31" s="5">
        <v>3</v>
      </c>
      <c r="N31" s="5">
        <v>0</v>
      </c>
      <c r="O31" s="5">
        <v>0</v>
      </c>
      <c r="P31" s="5">
        <v>20</v>
      </c>
      <c r="Q31" s="5">
        <v>36</v>
      </c>
      <c r="R31" s="5">
        <v>0</v>
      </c>
      <c r="S31" s="5">
        <v>0</v>
      </c>
      <c r="T31" s="5">
        <v>0</v>
      </c>
      <c r="U31" s="5">
        <v>4</v>
      </c>
      <c r="V31" s="5">
        <v>0</v>
      </c>
      <c r="W31" s="5">
        <v>0</v>
      </c>
      <c r="X31" s="5">
        <v>0</v>
      </c>
      <c r="Y31" s="5">
        <v>1</v>
      </c>
      <c r="Z31" s="5">
        <v>11</v>
      </c>
      <c r="AA31" s="5">
        <v>5</v>
      </c>
      <c r="AB31" s="3">
        <v>6</v>
      </c>
      <c r="AC31" s="1"/>
    </row>
    <row r="32" spans="1:29" ht="15" customHeight="1">
      <c r="A32" s="54"/>
      <c r="B32" s="7" t="s">
        <v>23</v>
      </c>
      <c r="C32" s="125">
        <f t="shared" si="3"/>
        <v>48</v>
      </c>
      <c r="D32" s="5">
        <f t="shared" si="6"/>
        <v>17</v>
      </c>
      <c r="E32" s="5">
        <f t="shared" si="2"/>
        <v>31</v>
      </c>
      <c r="F32" s="5">
        <v>1</v>
      </c>
      <c r="G32" s="5">
        <v>0</v>
      </c>
      <c r="H32" s="5">
        <v>0</v>
      </c>
      <c r="I32" s="5">
        <v>0</v>
      </c>
      <c r="J32" s="5">
        <v>0</v>
      </c>
      <c r="K32" s="5">
        <v>1</v>
      </c>
      <c r="L32" s="5">
        <v>1</v>
      </c>
      <c r="M32" s="5">
        <v>0</v>
      </c>
      <c r="N32" s="5">
        <v>0</v>
      </c>
      <c r="O32" s="5">
        <v>0</v>
      </c>
      <c r="P32" s="5">
        <v>13</v>
      </c>
      <c r="Q32" s="5">
        <v>24</v>
      </c>
      <c r="R32" s="5">
        <v>0</v>
      </c>
      <c r="S32" s="5">
        <v>0</v>
      </c>
      <c r="T32" s="5">
        <v>0</v>
      </c>
      <c r="U32" s="5">
        <v>1</v>
      </c>
      <c r="V32" s="5">
        <v>0</v>
      </c>
      <c r="W32" s="5">
        <v>0</v>
      </c>
      <c r="X32" s="5">
        <v>0</v>
      </c>
      <c r="Y32" s="5">
        <v>1</v>
      </c>
      <c r="Z32" s="5">
        <v>2</v>
      </c>
      <c r="AA32" s="5">
        <v>4</v>
      </c>
      <c r="AB32" s="3">
        <v>0</v>
      </c>
      <c r="AC32" s="1"/>
    </row>
    <row r="33" spans="1:29" ht="15" customHeight="1">
      <c r="A33" s="54"/>
      <c r="B33" s="7" t="s">
        <v>24</v>
      </c>
      <c r="C33" s="125">
        <f t="shared" si="3"/>
        <v>119</v>
      </c>
      <c r="D33" s="5">
        <f t="shared" si="6"/>
        <v>59</v>
      </c>
      <c r="E33" s="5">
        <f t="shared" si="2"/>
        <v>60</v>
      </c>
      <c r="F33" s="5">
        <v>1</v>
      </c>
      <c r="G33" s="5">
        <v>0</v>
      </c>
      <c r="H33" s="5">
        <v>0</v>
      </c>
      <c r="I33" s="5">
        <v>0</v>
      </c>
      <c r="J33" s="5">
        <v>1</v>
      </c>
      <c r="K33" s="5">
        <v>1</v>
      </c>
      <c r="L33" s="5">
        <v>3</v>
      </c>
      <c r="M33" s="5">
        <v>0</v>
      </c>
      <c r="N33" s="5">
        <v>0</v>
      </c>
      <c r="O33" s="5">
        <v>0</v>
      </c>
      <c r="P33" s="5">
        <v>36</v>
      </c>
      <c r="Q33" s="5">
        <v>46</v>
      </c>
      <c r="R33" s="5">
        <v>0</v>
      </c>
      <c r="S33" s="5">
        <v>0</v>
      </c>
      <c r="T33" s="5">
        <v>0</v>
      </c>
      <c r="U33" s="5">
        <v>3</v>
      </c>
      <c r="V33" s="5">
        <v>0</v>
      </c>
      <c r="W33" s="5">
        <v>0</v>
      </c>
      <c r="X33" s="5">
        <v>0</v>
      </c>
      <c r="Y33" s="5">
        <v>1</v>
      </c>
      <c r="Z33" s="5">
        <v>18</v>
      </c>
      <c r="AA33" s="5">
        <v>9</v>
      </c>
      <c r="AB33" s="3">
        <v>0</v>
      </c>
      <c r="AC33" s="1"/>
    </row>
    <row r="34" spans="1:29" ht="15" customHeight="1">
      <c r="A34" s="54"/>
      <c r="B34" s="7" t="s">
        <v>72</v>
      </c>
      <c r="C34" s="125">
        <f>D34+E34</f>
        <v>52</v>
      </c>
      <c r="D34" s="5">
        <f t="shared" si="6"/>
        <v>18</v>
      </c>
      <c r="E34" s="5">
        <f t="shared" si="2"/>
        <v>34</v>
      </c>
      <c r="F34" s="5">
        <v>0</v>
      </c>
      <c r="G34" s="5">
        <v>1</v>
      </c>
      <c r="H34" s="5">
        <v>0</v>
      </c>
      <c r="I34" s="5">
        <v>1</v>
      </c>
      <c r="J34" s="5">
        <v>1</v>
      </c>
      <c r="K34" s="5">
        <v>0</v>
      </c>
      <c r="L34" s="74">
        <v>0</v>
      </c>
      <c r="M34" s="74">
        <v>1</v>
      </c>
      <c r="N34" s="74">
        <v>0</v>
      </c>
      <c r="O34" s="74">
        <v>0</v>
      </c>
      <c r="P34" s="74">
        <v>17</v>
      </c>
      <c r="Q34" s="74">
        <v>23</v>
      </c>
      <c r="R34" s="74">
        <v>0</v>
      </c>
      <c r="S34" s="74">
        <v>0</v>
      </c>
      <c r="T34" s="74">
        <v>0</v>
      </c>
      <c r="U34" s="74">
        <v>5</v>
      </c>
      <c r="V34" s="74">
        <v>0</v>
      </c>
      <c r="W34" s="5">
        <v>0</v>
      </c>
      <c r="X34" s="5">
        <v>0</v>
      </c>
      <c r="Y34" s="5">
        <v>1</v>
      </c>
      <c r="Z34" s="5">
        <v>0</v>
      </c>
      <c r="AA34" s="5">
        <v>2</v>
      </c>
      <c r="AB34" s="3">
        <v>3</v>
      </c>
      <c r="AC34" s="1"/>
    </row>
    <row r="35" spans="1:29" ht="15" customHeight="1">
      <c r="A35" s="54"/>
      <c r="B35" s="7" t="s">
        <v>75</v>
      </c>
      <c r="C35" s="125">
        <f t="shared" si="3"/>
        <v>32</v>
      </c>
      <c r="D35" s="5">
        <f t="shared" si="6"/>
        <v>9</v>
      </c>
      <c r="E35" s="5">
        <f t="shared" si="2"/>
        <v>23</v>
      </c>
      <c r="F35" s="5">
        <v>1</v>
      </c>
      <c r="G35" s="5">
        <v>0</v>
      </c>
      <c r="H35" s="5">
        <v>0</v>
      </c>
      <c r="I35" s="5">
        <v>0</v>
      </c>
      <c r="J35" s="5">
        <v>1</v>
      </c>
      <c r="K35" s="5">
        <v>0</v>
      </c>
      <c r="L35" s="74">
        <v>0</v>
      </c>
      <c r="M35" s="74">
        <v>1</v>
      </c>
      <c r="N35" s="74">
        <v>0</v>
      </c>
      <c r="O35" s="74">
        <v>0</v>
      </c>
      <c r="P35" s="74">
        <v>7</v>
      </c>
      <c r="Q35" s="74">
        <v>17</v>
      </c>
      <c r="R35" s="74">
        <v>0</v>
      </c>
      <c r="S35" s="74">
        <v>0</v>
      </c>
      <c r="T35" s="74">
        <v>0</v>
      </c>
      <c r="U35" s="74">
        <v>2</v>
      </c>
      <c r="V35" s="74">
        <v>0</v>
      </c>
      <c r="W35" s="5">
        <v>0</v>
      </c>
      <c r="X35" s="5">
        <v>0</v>
      </c>
      <c r="Y35" s="5">
        <v>1</v>
      </c>
      <c r="Z35" s="5">
        <v>0</v>
      </c>
      <c r="AA35" s="5">
        <v>2</v>
      </c>
      <c r="AB35" s="3">
        <v>0</v>
      </c>
      <c r="AC35" s="1"/>
    </row>
    <row r="36" spans="1:29" ht="15" customHeight="1">
      <c r="A36" s="54"/>
      <c r="B36" s="7"/>
      <c r="C36" s="125"/>
      <c r="D36" s="5"/>
      <c r="E36" s="5"/>
      <c r="F36" s="5"/>
      <c r="G36" s="5"/>
      <c r="H36" s="5"/>
      <c r="I36" s="5"/>
      <c r="J36" s="5"/>
      <c r="K36" s="5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5"/>
      <c r="X36" s="5"/>
      <c r="Y36" s="5"/>
      <c r="Z36" s="5"/>
      <c r="AA36" s="5"/>
      <c r="AB36" s="3"/>
      <c r="AC36" s="1"/>
    </row>
    <row r="37" spans="1:29" ht="15" customHeight="1">
      <c r="A37" s="53" t="s">
        <v>89</v>
      </c>
      <c r="B37" s="95" t="s">
        <v>67</v>
      </c>
      <c r="C37" s="125">
        <f>D37+E37</f>
        <v>37</v>
      </c>
      <c r="D37" s="5">
        <f>SUM(F37,H37,J37,L37,N37,P37,R37,T37,V37,X37,Z37)</f>
        <v>14</v>
      </c>
      <c r="E37" s="5">
        <f>SUM(G37,I37,K37,M37,O37,Q37,S37,U37,W37,Y37,AA37)</f>
        <v>23</v>
      </c>
      <c r="F37" s="5">
        <f>SUM(F39:F40)</f>
        <v>1</v>
      </c>
      <c r="G37" s="5">
        <f t="shared" ref="G37:AB37" si="7">SUM(G39:G40)</f>
        <v>1</v>
      </c>
      <c r="H37" s="5">
        <f t="shared" si="7"/>
        <v>0</v>
      </c>
      <c r="I37" s="5">
        <f t="shared" si="7"/>
        <v>0</v>
      </c>
      <c r="J37" s="5">
        <f t="shared" si="7"/>
        <v>1</v>
      </c>
      <c r="K37" s="5">
        <f t="shared" si="7"/>
        <v>1</v>
      </c>
      <c r="L37" s="5">
        <f t="shared" si="7"/>
        <v>0</v>
      </c>
      <c r="M37" s="5">
        <f t="shared" si="7"/>
        <v>0</v>
      </c>
      <c r="N37" s="5">
        <f t="shared" si="7"/>
        <v>0</v>
      </c>
      <c r="O37" s="5">
        <f t="shared" si="7"/>
        <v>0</v>
      </c>
      <c r="P37" s="5">
        <f t="shared" si="7"/>
        <v>11</v>
      </c>
      <c r="Q37" s="5">
        <f t="shared" si="7"/>
        <v>19</v>
      </c>
      <c r="R37" s="5">
        <f t="shared" si="7"/>
        <v>0</v>
      </c>
      <c r="S37" s="5">
        <f t="shared" si="7"/>
        <v>0</v>
      </c>
      <c r="T37" s="5">
        <f t="shared" si="7"/>
        <v>0</v>
      </c>
      <c r="U37" s="5">
        <f t="shared" si="7"/>
        <v>2</v>
      </c>
      <c r="V37" s="5">
        <f t="shared" si="7"/>
        <v>0</v>
      </c>
      <c r="W37" s="5">
        <f t="shared" si="7"/>
        <v>0</v>
      </c>
      <c r="X37" s="5">
        <f t="shared" si="7"/>
        <v>0</v>
      </c>
      <c r="Y37" s="5">
        <f t="shared" si="7"/>
        <v>0</v>
      </c>
      <c r="Z37" s="5">
        <f t="shared" si="7"/>
        <v>1</v>
      </c>
      <c r="AA37" s="5">
        <f t="shared" si="7"/>
        <v>0</v>
      </c>
      <c r="AB37" s="5">
        <f t="shared" si="7"/>
        <v>31</v>
      </c>
      <c r="AC37" s="1"/>
    </row>
    <row r="38" spans="1:29" ht="15" customHeight="1">
      <c r="A38" s="53"/>
      <c r="B38" s="62" t="s">
        <v>108</v>
      </c>
      <c r="C38" s="125"/>
      <c r="D38" s="5"/>
      <c r="E38" s="5"/>
      <c r="F38" s="5"/>
      <c r="G38" s="5"/>
      <c r="H38" s="5"/>
      <c r="I38" s="5"/>
      <c r="J38" s="5"/>
      <c r="K38" s="5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5"/>
      <c r="X38" s="5"/>
      <c r="Y38" s="5"/>
      <c r="Z38" s="5"/>
      <c r="AA38" s="5"/>
      <c r="AB38" s="3"/>
      <c r="AC38" s="1"/>
    </row>
    <row r="39" spans="1:29" ht="15" customHeight="1">
      <c r="B39" s="81" t="s">
        <v>115</v>
      </c>
      <c r="C39" s="124">
        <f>D39+E39</f>
        <v>14</v>
      </c>
      <c r="D39" s="72">
        <f>SUM(F39,H39,J39,L39,N39,P39,R39,X39,Z39,T39)</f>
        <v>6</v>
      </c>
      <c r="E39" s="72">
        <f>SUM(G39,I39,K39,M39,O39,Q39,S39,U39,W39,Y39,AA39)</f>
        <v>8</v>
      </c>
      <c r="F39" s="72">
        <v>1</v>
      </c>
      <c r="G39" s="91">
        <v>0</v>
      </c>
      <c r="H39" s="72">
        <v>0</v>
      </c>
      <c r="I39" s="91">
        <v>0</v>
      </c>
      <c r="J39" s="91">
        <v>0</v>
      </c>
      <c r="K39" s="72">
        <v>1</v>
      </c>
      <c r="L39" s="91">
        <v>0</v>
      </c>
      <c r="M39" s="91">
        <v>0</v>
      </c>
      <c r="N39" s="91">
        <v>0</v>
      </c>
      <c r="O39" s="91">
        <v>0</v>
      </c>
      <c r="P39" s="91">
        <v>5</v>
      </c>
      <c r="Q39" s="91">
        <v>6</v>
      </c>
      <c r="R39" s="91">
        <v>0</v>
      </c>
      <c r="S39" s="91">
        <v>0</v>
      </c>
      <c r="T39" s="91">
        <v>0</v>
      </c>
      <c r="U39" s="91">
        <v>1</v>
      </c>
      <c r="V39" s="91">
        <v>0</v>
      </c>
      <c r="W39" s="91">
        <v>0</v>
      </c>
      <c r="X39" s="91">
        <v>0</v>
      </c>
      <c r="Y39" s="78">
        <v>0</v>
      </c>
      <c r="Z39" s="78">
        <v>0</v>
      </c>
      <c r="AA39" s="78">
        <v>0</v>
      </c>
      <c r="AB39" s="78">
        <v>23</v>
      </c>
      <c r="AC39" s="1"/>
    </row>
    <row r="40" spans="1:29" ht="15" customHeight="1">
      <c r="B40" s="81" t="s">
        <v>109</v>
      </c>
      <c r="C40" s="124">
        <f>D40+E40</f>
        <v>23</v>
      </c>
      <c r="D40" s="72">
        <f t="shared" si="6"/>
        <v>8</v>
      </c>
      <c r="E40" s="72">
        <f t="shared" si="2"/>
        <v>15</v>
      </c>
      <c r="F40" s="72">
        <v>0</v>
      </c>
      <c r="G40" s="91">
        <v>1</v>
      </c>
      <c r="H40" s="72">
        <v>0</v>
      </c>
      <c r="I40" s="91">
        <v>0</v>
      </c>
      <c r="J40" s="91">
        <v>1</v>
      </c>
      <c r="K40" s="72">
        <v>0</v>
      </c>
      <c r="L40" s="91">
        <v>0</v>
      </c>
      <c r="M40" s="91">
        <v>0</v>
      </c>
      <c r="N40" s="91">
        <v>0</v>
      </c>
      <c r="O40" s="91">
        <v>0</v>
      </c>
      <c r="P40" s="91">
        <v>6</v>
      </c>
      <c r="Q40" s="91">
        <v>13</v>
      </c>
      <c r="R40" s="91">
        <v>0</v>
      </c>
      <c r="S40" s="91">
        <v>0</v>
      </c>
      <c r="T40" s="91">
        <v>0</v>
      </c>
      <c r="U40" s="91">
        <v>1</v>
      </c>
      <c r="V40" s="91">
        <v>0</v>
      </c>
      <c r="W40" s="91">
        <v>0</v>
      </c>
      <c r="X40" s="91">
        <v>0</v>
      </c>
      <c r="Y40" s="78">
        <v>0</v>
      </c>
      <c r="Z40" s="78">
        <v>1</v>
      </c>
      <c r="AA40" s="78">
        <v>0</v>
      </c>
      <c r="AB40" s="78">
        <v>8</v>
      </c>
      <c r="AC40" s="1"/>
    </row>
    <row r="41" spans="1:29" ht="15" customHeight="1">
      <c r="A41" s="28"/>
      <c r="B41" s="47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4" spans="1:29" ht="1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5" customHeight="1">
      <c r="A45" s="188" t="s">
        <v>106</v>
      </c>
      <c r="B45" s="188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7"/>
      <c r="Q45" s="17"/>
      <c r="R45" s="17"/>
      <c r="S45" s="17"/>
      <c r="T45" s="17"/>
      <c r="U45" s="17"/>
      <c r="V45" s="17"/>
      <c r="W45" s="1"/>
      <c r="X45" s="1"/>
      <c r="Y45" s="1"/>
      <c r="Z45" s="1"/>
      <c r="AA45" s="1"/>
      <c r="AB45" s="1"/>
      <c r="AC45" s="1"/>
    </row>
    <row r="46" spans="1:29" ht="15" customHeight="1">
      <c r="A46" s="102"/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7"/>
      <c r="Q46" s="17"/>
      <c r="R46" s="17"/>
      <c r="S46" s="17"/>
      <c r="T46" s="17"/>
      <c r="U46" s="17"/>
      <c r="V46" s="17"/>
      <c r="W46" s="1"/>
      <c r="X46" s="1"/>
      <c r="Y46" s="1"/>
      <c r="Z46" s="1"/>
      <c r="AA46" s="1"/>
      <c r="AB46" s="1"/>
      <c r="AC46" s="1"/>
    </row>
    <row r="47" spans="1:29" ht="15" customHeight="1">
      <c r="A47" s="10" t="s">
        <v>112</v>
      </c>
      <c r="B47" s="10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15" t="s">
        <v>49</v>
      </c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12" t="s">
        <v>47</v>
      </c>
    </row>
    <row r="48" spans="1:29" ht="15" customHeight="1">
      <c r="A48" s="161" t="s">
        <v>62</v>
      </c>
      <c r="B48" s="169"/>
      <c r="C48" s="216" t="s">
        <v>0</v>
      </c>
      <c r="D48" s="217"/>
      <c r="E48" s="217"/>
      <c r="F48" s="213" t="s">
        <v>93</v>
      </c>
      <c r="G48" s="214"/>
      <c r="H48" s="214"/>
      <c r="I48" s="214"/>
      <c r="J48" s="214"/>
      <c r="K48" s="215"/>
      <c r="L48" s="58"/>
      <c r="M48" s="58"/>
      <c r="N48" s="58"/>
      <c r="O48" s="58"/>
      <c r="P48" s="202" t="s">
        <v>102</v>
      </c>
      <c r="Q48" s="202"/>
      <c r="R48" s="202"/>
      <c r="S48" s="202"/>
      <c r="T48" s="202"/>
      <c r="U48" s="202"/>
      <c r="V48" s="202"/>
      <c r="W48" s="202"/>
      <c r="X48" s="202"/>
      <c r="Y48" s="202"/>
      <c r="Z48" s="202"/>
      <c r="AA48" s="202"/>
      <c r="AB48" s="202"/>
      <c r="AC48" s="202"/>
    </row>
    <row r="49" spans="1:29" ht="15" customHeight="1">
      <c r="A49" s="170"/>
      <c r="B49" s="171"/>
      <c r="C49" s="218"/>
      <c r="D49" s="219"/>
      <c r="E49" s="219"/>
      <c r="F49" s="221" t="s">
        <v>90</v>
      </c>
      <c r="G49" s="222"/>
      <c r="H49" s="198" t="s">
        <v>91</v>
      </c>
      <c r="I49" s="199"/>
      <c r="J49" s="198" t="s">
        <v>92</v>
      </c>
      <c r="K49" s="199"/>
      <c r="L49" s="198" t="s">
        <v>39</v>
      </c>
      <c r="M49" s="199"/>
      <c r="N49" s="198" t="s">
        <v>43</v>
      </c>
      <c r="O49" s="199"/>
      <c r="P49" s="198" t="s">
        <v>44</v>
      </c>
      <c r="Q49" s="199"/>
      <c r="R49" s="198" t="s">
        <v>45</v>
      </c>
      <c r="S49" s="199"/>
      <c r="T49" s="207" t="s">
        <v>86</v>
      </c>
      <c r="U49" s="207"/>
      <c r="V49" s="198" t="s">
        <v>40</v>
      </c>
      <c r="W49" s="199"/>
      <c r="X49" s="205" t="s">
        <v>48</v>
      </c>
      <c r="Y49" s="206"/>
      <c r="Z49" s="198" t="s">
        <v>41</v>
      </c>
      <c r="AA49" s="199"/>
      <c r="AB49" s="202" t="s">
        <v>42</v>
      </c>
      <c r="AC49" s="202"/>
    </row>
    <row r="50" spans="1:29" ht="15" customHeight="1">
      <c r="A50" s="172"/>
      <c r="B50" s="173"/>
      <c r="C50" s="109" t="s">
        <v>57</v>
      </c>
      <c r="D50" s="25" t="s">
        <v>1</v>
      </c>
      <c r="E50" s="110" t="s">
        <v>2</v>
      </c>
      <c r="F50" s="24" t="s">
        <v>1</v>
      </c>
      <c r="G50" s="25" t="s">
        <v>2</v>
      </c>
      <c r="H50" s="109" t="s">
        <v>1</v>
      </c>
      <c r="I50" s="109" t="s">
        <v>2</v>
      </c>
      <c r="J50" s="109" t="s">
        <v>1</v>
      </c>
      <c r="K50" s="25" t="s">
        <v>2</v>
      </c>
      <c r="L50" s="24" t="s">
        <v>1</v>
      </c>
      <c r="M50" s="25" t="s">
        <v>2</v>
      </c>
      <c r="N50" s="24" t="s">
        <v>1</v>
      </c>
      <c r="O50" s="25" t="s">
        <v>2</v>
      </c>
      <c r="P50" s="24" t="s">
        <v>1</v>
      </c>
      <c r="Q50" s="25" t="s">
        <v>2</v>
      </c>
      <c r="R50" s="24" t="s">
        <v>1</v>
      </c>
      <c r="S50" s="25" t="s">
        <v>2</v>
      </c>
      <c r="T50" s="26" t="s">
        <v>1</v>
      </c>
      <c r="U50" s="25" t="s">
        <v>2</v>
      </c>
      <c r="V50" s="24" t="s">
        <v>1</v>
      </c>
      <c r="W50" s="25" t="s">
        <v>2</v>
      </c>
      <c r="X50" s="26" t="s">
        <v>1</v>
      </c>
      <c r="Y50" s="25" t="s">
        <v>2</v>
      </c>
      <c r="Z50" s="24" t="s">
        <v>1</v>
      </c>
      <c r="AA50" s="25" t="s">
        <v>2</v>
      </c>
      <c r="AB50" s="25" t="s">
        <v>1</v>
      </c>
      <c r="AC50" s="26" t="s">
        <v>2</v>
      </c>
    </row>
    <row r="51" spans="1:29" ht="15" customHeight="1">
      <c r="A51" s="97"/>
      <c r="B51" s="97"/>
      <c r="C51" s="143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</row>
    <row r="52" spans="1:29" ht="15" customHeight="1">
      <c r="A52" s="18"/>
      <c r="B52" s="19" t="s">
        <v>122</v>
      </c>
      <c r="C52" s="131">
        <v>295</v>
      </c>
      <c r="D52" s="70">
        <v>150</v>
      </c>
      <c r="E52" s="70">
        <v>145</v>
      </c>
      <c r="F52" s="70">
        <v>45</v>
      </c>
      <c r="G52" s="70">
        <v>41</v>
      </c>
      <c r="H52" s="70">
        <v>39</v>
      </c>
      <c r="I52" s="70">
        <v>55</v>
      </c>
      <c r="J52" s="70">
        <v>0</v>
      </c>
      <c r="K52" s="70">
        <v>3</v>
      </c>
      <c r="L52" s="70">
        <v>3</v>
      </c>
      <c r="M52" s="70">
        <v>2</v>
      </c>
      <c r="N52" s="70">
        <v>0</v>
      </c>
      <c r="O52" s="70">
        <v>0</v>
      </c>
      <c r="P52" s="70">
        <v>1</v>
      </c>
      <c r="Q52" s="70">
        <v>11</v>
      </c>
      <c r="R52" s="90">
        <v>27</v>
      </c>
      <c r="S52" s="90">
        <v>22</v>
      </c>
      <c r="T52" s="70">
        <v>0</v>
      </c>
      <c r="U52" s="3">
        <v>1</v>
      </c>
      <c r="V52" s="3">
        <v>0</v>
      </c>
      <c r="W52" s="3">
        <v>0</v>
      </c>
      <c r="X52" s="3">
        <v>0</v>
      </c>
      <c r="Y52" s="3">
        <v>8</v>
      </c>
      <c r="Z52" s="3">
        <v>34</v>
      </c>
      <c r="AA52" s="3">
        <v>0</v>
      </c>
      <c r="AB52" s="3">
        <v>1</v>
      </c>
      <c r="AC52" s="3">
        <v>2</v>
      </c>
    </row>
    <row r="53" spans="1:29" s="27" customFormat="1" ht="15" customHeight="1">
      <c r="A53" s="121"/>
      <c r="B53" s="120" t="s">
        <v>127</v>
      </c>
      <c r="C53" s="122">
        <f t="shared" ref="C53:AC53" si="8">SUM(C56,C58,C81)</f>
        <v>313</v>
      </c>
      <c r="D53" s="82">
        <f t="shared" si="8"/>
        <v>157</v>
      </c>
      <c r="E53" s="82">
        <f t="shared" si="8"/>
        <v>156</v>
      </c>
      <c r="F53" s="82">
        <f t="shared" si="8"/>
        <v>46</v>
      </c>
      <c r="G53" s="82">
        <f t="shared" si="8"/>
        <v>37</v>
      </c>
      <c r="H53" s="82">
        <f t="shared" si="8"/>
        <v>43</v>
      </c>
      <c r="I53" s="82">
        <f t="shared" si="8"/>
        <v>59</v>
      </c>
      <c r="J53" s="82">
        <f t="shared" si="8"/>
        <v>0</v>
      </c>
      <c r="K53" s="82">
        <f t="shared" si="8"/>
        <v>1</v>
      </c>
      <c r="L53" s="82">
        <f t="shared" si="8"/>
        <v>2</v>
      </c>
      <c r="M53" s="82">
        <f t="shared" si="8"/>
        <v>5</v>
      </c>
      <c r="N53" s="82">
        <f t="shared" si="8"/>
        <v>0</v>
      </c>
      <c r="O53" s="82">
        <f t="shared" si="8"/>
        <v>0</v>
      </c>
      <c r="P53" s="82">
        <f t="shared" si="8"/>
        <v>2</v>
      </c>
      <c r="Q53" s="82">
        <f t="shared" si="8"/>
        <v>10</v>
      </c>
      <c r="R53" s="82">
        <f t="shared" si="8"/>
        <v>26</v>
      </c>
      <c r="S53" s="82">
        <f t="shared" si="8"/>
        <v>23</v>
      </c>
      <c r="T53" s="82">
        <f t="shared" si="8"/>
        <v>0</v>
      </c>
      <c r="U53" s="82">
        <f t="shared" si="8"/>
        <v>11</v>
      </c>
      <c r="V53" s="82">
        <f t="shared" si="8"/>
        <v>0</v>
      </c>
      <c r="W53" s="82">
        <f t="shared" si="8"/>
        <v>0</v>
      </c>
      <c r="X53" s="82">
        <f t="shared" si="8"/>
        <v>0</v>
      </c>
      <c r="Y53" s="82">
        <f t="shared" si="8"/>
        <v>8</v>
      </c>
      <c r="Z53" s="82">
        <f t="shared" si="8"/>
        <v>37</v>
      </c>
      <c r="AA53" s="82">
        <f t="shared" si="8"/>
        <v>0</v>
      </c>
      <c r="AB53" s="82">
        <f t="shared" si="8"/>
        <v>1</v>
      </c>
      <c r="AC53" s="82">
        <f t="shared" si="8"/>
        <v>2</v>
      </c>
    </row>
    <row r="54" spans="1:29" ht="15" customHeight="1">
      <c r="A54" s="3"/>
      <c r="B54" s="3"/>
      <c r="C54" s="142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</row>
    <row r="55" spans="1:29" ht="15" customHeight="1">
      <c r="A55" s="43" t="s">
        <v>87</v>
      </c>
      <c r="B55" s="3" t="s">
        <v>111</v>
      </c>
      <c r="C55" s="142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</row>
    <row r="56" spans="1:29" ht="15" customHeight="1">
      <c r="B56" s="80" t="s">
        <v>66</v>
      </c>
      <c r="C56" s="125">
        <f>D56+E56</f>
        <v>0</v>
      </c>
      <c r="D56" s="5">
        <f>SUM(F56,H56,J56,L56,N56,P56,R56,T56,V56,X56,Z56,AB56)</f>
        <v>0</v>
      </c>
      <c r="E56" s="5">
        <f>SUM(G56,I56,K56,M56,O56,Q56,S56,U56,W56,Y56,AA56,AC56)</f>
        <v>0</v>
      </c>
      <c r="F56" s="105" t="s">
        <v>50</v>
      </c>
      <c r="G56" s="105" t="s">
        <v>50</v>
      </c>
      <c r="H56" s="105" t="s">
        <v>50</v>
      </c>
      <c r="I56" s="105" t="s">
        <v>50</v>
      </c>
      <c r="J56" s="105" t="s">
        <v>50</v>
      </c>
      <c r="K56" s="105" t="s">
        <v>50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</row>
    <row r="57" spans="1:29" ht="15" customHeight="1">
      <c r="A57" s="43"/>
      <c r="B57" s="4"/>
      <c r="C57" s="125"/>
      <c r="D57" s="5"/>
      <c r="E57" s="5"/>
      <c r="F57" s="105"/>
      <c r="G57" s="105"/>
      <c r="H57" s="105"/>
      <c r="I57" s="105"/>
      <c r="J57" s="105"/>
      <c r="K57" s="105"/>
      <c r="L57" s="5"/>
      <c r="M57" s="5"/>
      <c r="N57" s="5"/>
      <c r="O57" s="5"/>
      <c r="P57" s="5"/>
      <c r="Q57" s="5"/>
      <c r="R57" s="5"/>
      <c r="S57" s="5"/>
      <c r="T57" s="5"/>
      <c r="U57" s="3"/>
      <c r="V57" s="3"/>
      <c r="W57" s="3"/>
      <c r="X57" s="3"/>
      <c r="Y57" s="3"/>
      <c r="Z57" s="3"/>
      <c r="AA57" s="3"/>
      <c r="AB57" s="3"/>
      <c r="AC57" s="3"/>
    </row>
    <row r="58" spans="1:29" ht="15" customHeight="1">
      <c r="A58" s="52" t="s">
        <v>88</v>
      </c>
      <c r="B58" s="43" t="s">
        <v>67</v>
      </c>
      <c r="C58" s="125">
        <f t="shared" ref="C58:C84" si="9">D58+E58</f>
        <v>296</v>
      </c>
      <c r="D58" s="5">
        <f t="shared" ref="D58:D84" si="10">SUM(F58,H58,J58,L58,N58,P58,R58,T58,V58,X58,Z58,AB58)</f>
        <v>153</v>
      </c>
      <c r="E58" s="5">
        <f t="shared" ref="E58:E84" si="11">SUM(G58,I58,K58,M58,O58,Q58,S58,U58,W58,Y58,AA58,AC58)</f>
        <v>143</v>
      </c>
      <c r="F58" s="5">
        <f t="shared" ref="F58:AC58" si="12">SUM(F60:F79)</f>
        <v>46</v>
      </c>
      <c r="G58" s="5">
        <f t="shared" si="12"/>
        <v>37</v>
      </c>
      <c r="H58" s="5">
        <f t="shared" si="12"/>
        <v>43</v>
      </c>
      <c r="I58" s="5">
        <f t="shared" si="12"/>
        <v>59</v>
      </c>
      <c r="J58" s="5">
        <f t="shared" si="12"/>
        <v>0</v>
      </c>
      <c r="K58" s="5">
        <f t="shared" si="12"/>
        <v>1</v>
      </c>
      <c r="L58" s="5">
        <f t="shared" si="12"/>
        <v>0</v>
      </c>
      <c r="M58" s="5">
        <f t="shared" si="12"/>
        <v>3</v>
      </c>
      <c r="N58" s="5">
        <f t="shared" si="12"/>
        <v>0</v>
      </c>
      <c r="O58" s="5">
        <f t="shared" si="12"/>
        <v>0</v>
      </c>
      <c r="P58" s="5">
        <f t="shared" si="12"/>
        <v>0</v>
      </c>
      <c r="Q58" s="5">
        <f t="shared" si="12"/>
        <v>0</v>
      </c>
      <c r="R58" s="5">
        <f t="shared" si="12"/>
        <v>26</v>
      </c>
      <c r="S58" s="5">
        <f t="shared" si="12"/>
        <v>23</v>
      </c>
      <c r="T58" s="5">
        <f t="shared" si="12"/>
        <v>0</v>
      </c>
      <c r="U58" s="5">
        <f t="shared" si="12"/>
        <v>11</v>
      </c>
      <c r="V58" s="5">
        <f t="shared" si="12"/>
        <v>0</v>
      </c>
      <c r="W58" s="5">
        <f t="shared" si="12"/>
        <v>0</v>
      </c>
      <c r="X58" s="5">
        <f t="shared" si="12"/>
        <v>0</v>
      </c>
      <c r="Y58" s="5">
        <f t="shared" si="12"/>
        <v>8</v>
      </c>
      <c r="Z58" s="5">
        <f t="shared" si="12"/>
        <v>37</v>
      </c>
      <c r="AA58" s="5">
        <f t="shared" si="12"/>
        <v>0</v>
      </c>
      <c r="AB58" s="5">
        <f t="shared" si="12"/>
        <v>1</v>
      </c>
      <c r="AC58" s="5">
        <f t="shared" si="12"/>
        <v>1</v>
      </c>
    </row>
    <row r="59" spans="1:29" ht="15" customHeight="1">
      <c r="A59" s="52"/>
      <c r="B59" s="4" t="s">
        <v>103</v>
      </c>
      <c r="C59" s="125">
        <f>D59+E59</f>
        <v>122</v>
      </c>
      <c r="D59" s="5">
        <f>SUM(F59,H59,J59,L59,N59,P59,R59,T59,V59,X59,Z59,AB59)</f>
        <v>61</v>
      </c>
      <c r="E59" s="5">
        <f>SUM(G59,I59,K59,M59,O59,Q59,S59,U59,W59,Y59,AA59,AC59)</f>
        <v>61</v>
      </c>
      <c r="F59" s="5">
        <f>SUM(F60:F63)</f>
        <v>18</v>
      </c>
      <c r="G59" s="5">
        <f t="shared" ref="G59:AC59" si="13">SUM(G60:G63)</f>
        <v>16</v>
      </c>
      <c r="H59" s="5">
        <f t="shared" si="13"/>
        <v>15</v>
      </c>
      <c r="I59" s="5">
        <f t="shared" si="13"/>
        <v>27</v>
      </c>
      <c r="J59" s="5">
        <f t="shared" si="13"/>
        <v>0</v>
      </c>
      <c r="K59" s="5">
        <f t="shared" si="13"/>
        <v>0</v>
      </c>
      <c r="L59" s="5">
        <f t="shared" si="13"/>
        <v>0</v>
      </c>
      <c r="M59" s="5">
        <f t="shared" si="13"/>
        <v>1</v>
      </c>
      <c r="N59" s="5">
        <f t="shared" si="13"/>
        <v>0</v>
      </c>
      <c r="O59" s="5">
        <f t="shared" si="13"/>
        <v>0</v>
      </c>
      <c r="P59" s="5">
        <f t="shared" si="13"/>
        <v>0</v>
      </c>
      <c r="Q59" s="5">
        <f t="shared" si="13"/>
        <v>0</v>
      </c>
      <c r="R59" s="5">
        <f t="shared" si="13"/>
        <v>11</v>
      </c>
      <c r="S59" s="5">
        <f t="shared" si="13"/>
        <v>14</v>
      </c>
      <c r="T59" s="5">
        <f t="shared" si="13"/>
        <v>0</v>
      </c>
      <c r="U59" s="5">
        <f t="shared" si="13"/>
        <v>0</v>
      </c>
      <c r="V59" s="5">
        <f t="shared" si="13"/>
        <v>0</v>
      </c>
      <c r="W59" s="5">
        <f t="shared" si="13"/>
        <v>0</v>
      </c>
      <c r="X59" s="5">
        <f t="shared" si="13"/>
        <v>0</v>
      </c>
      <c r="Y59" s="5">
        <f t="shared" si="13"/>
        <v>2</v>
      </c>
      <c r="Z59" s="5">
        <f t="shared" si="13"/>
        <v>16</v>
      </c>
      <c r="AA59" s="5">
        <f t="shared" si="13"/>
        <v>0</v>
      </c>
      <c r="AB59" s="5">
        <f t="shared" si="13"/>
        <v>1</v>
      </c>
      <c r="AC59" s="5">
        <f t="shared" si="13"/>
        <v>1</v>
      </c>
    </row>
    <row r="60" spans="1:29" ht="15" customHeight="1">
      <c r="A60" s="54"/>
      <c r="B60" s="12" t="s">
        <v>66</v>
      </c>
      <c r="C60" s="125">
        <f t="shared" si="9"/>
        <v>39</v>
      </c>
      <c r="D60" s="5">
        <f t="shared" si="10"/>
        <v>21</v>
      </c>
      <c r="E60" s="5">
        <f t="shared" si="11"/>
        <v>18</v>
      </c>
      <c r="F60" s="5">
        <v>8</v>
      </c>
      <c r="G60" s="5">
        <v>4</v>
      </c>
      <c r="H60" s="5">
        <v>5</v>
      </c>
      <c r="I60" s="5">
        <v>10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2</v>
      </c>
      <c r="S60" s="5">
        <v>4</v>
      </c>
      <c r="T60" s="5">
        <v>0</v>
      </c>
      <c r="U60" s="5">
        <v>0</v>
      </c>
      <c r="V60" s="5">
        <v>0</v>
      </c>
      <c r="W60" s="5">
        <v>0</v>
      </c>
      <c r="X60" s="3">
        <v>0</v>
      </c>
      <c r="Y60" s="3">
        <v>0</v>
      </c>
      <c r="Z60" s="3">
        <v>6</v>
      </c>
      <c r="AA60" s="3">
        <v>0</v>
      </c>
      <c r="AB60" s="3">
        <v>0</v>
      </c>
      <c r="AC60" s="3">
        <v>0</v>
      </c>
    </row>
    <row r="61" spans="1:29" ht="15" customHeight="1">
      <c r="A61" s="54"/>
      <c r="B61" s="61" t="s">
        <v>15</v>
      </c>
      <c r="C61" s="125">
        <f t="shared" si="9"/>
        <v>9</v>
      </c>
      <c r="D61" s="5">
        <f t="shared" si="10"/>
        <v>3</v>
      </c>
      <c r="E61" s="5">
        <f t="shared" si="11"/>
        <v>6</v>
      </c>
      <c r="F61" s="5">
        <v>2</v>
      </c>
      <c r="G61" s="5">
        <v>2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1</v>
      </c>
      <c r="T61" s="5">
        <v>0</v>
      </c>
      <c r="U61" s="5">
        <v>0</v>
      </c>
      <c r="V61" s="5">
        <v>0</v>
      </c>
      <c r="W61" s="5">
        <v>0</v>
      </c>
      <c r="X61" s="3">
        <v>0</v>
      </c>
      <c r="Y61" s="3">
        <v>2</v>
      </c>
      <c r="Z61" s="3">
        <v>0</v>
      </c>
      <c r="AA61" s="3">
        <v>0</v>
      </c>
      <c r="AB61" s="3">
        <v>1</v>
      </c>
      <c r="AC61" s="3">
        <v>1</v>
      </c>
    </row>
    <row r="62" spans="1:29" ht="15" customHeight="1">
      <c r="A62" s="54"/>
      <c r="B62" s="61" t="s">
        <v>16</v>
      </c>
      <c r="C62" s="125">
        <f t="shared" si="9"/>
        <v>62</v>
      </c>
      <c r="D62" s="5">
        <f t="shared" si="10"/>
        <v>29</v>
      </c>
      <c r="E62" s="5">
        <f t="shared" si="11"/>
        <v>33</v>
      </c>
      <c r="F62" s="5">
        <v>5</v>
      </c>
      <c r="G62" s="5">
        <v>8</v>
      </c>
      <c r="H62" s="5">
        <v>10</v>
      </c>
      <c r="I62" s="5">
        <v>17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8</v>
      </c>
      <c r="S62" s="5">
        <v>8</v>
      </c>
      <c r="T62" s="5">
        <v>0</v>
      </c>
      <c r="U62" s="5">
        <v>0</v>
      </c>
      <c r="V62" s="5">
        <v>0</v>
      </c>
      <c r="W62" s="5">
        <v>0</v>
      </c>
      <c r="X62" s="3">
        <v>0</v>
      </c>
      <c r="Y62" s="3">
        <v>0</v>
      </c>
      <c r="Z62" s="3">
        <v>6</v>
      </c>
      <c r="AA62" s="3">
        <v>0</v>
      </c>
      <c r="AB62" s="3">
        <v>0</v>
      </c>
      <c r="AC62" s="3">
        <v>0</v>
      </c>
    </row>
    <row r="63" spans="1:29" ht="15" customHeight="1">
      <c r="A63" s="54"/>
      <c r="B63" s="61" t="s">
        <v>17</v>
      </c>
      <c r="C63" s="125">
        <f t="shared" si="9"/>
        <v>12</v>
      </c>
      <c r="D63" s="5">
        <f t="shared" si="10"/>
        <v>8</v>
      </c>
      <c r="E63" s="5">
        <f t="shared" si="11"/>
        <v>4</v>
      </c>
      <c r="F63" s="5">
        <v>3</v>
      </c>
      <c r="G63" s="5">
        <v>2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1</v>
      </c>
      <c r="N63" s="5">
        <v>0</v>
      </c>
      <c r="O63" s="5">
        <v>0</v>
      </c>
      <c r="P63" s="5">
        <v>0</v>
      </c>
      <c r="Q63" s="5">
        <v>0</v>
      </c>
      <c r="R63" s="5">
        <v>1</v>
      </c>
      <c r="S63" s="5">
        <v>1</v>
      </c>
      <c r="T63" s="5">
        <v>0</v>
      </c>
      <c r="U63" s="5">
        <v>0</v>
      </c>
      <c r="V63" s="5">
        <v>0</v>
      </c>
      <c r="W63" s="5">
        <v>0</v>
      </c>
      <c r="X63" s="3">
        <v>0</v>
      </c>
      <c r="Y63" s="3">
        <v>0</v>
      </c>
      <c r="Z63" s="3">
        <v>4</v>
      </c>
      <c r="AA63" s="3">
        <v>0</v>
      </c>
      <c r="AB63" s="3">
        <v>0</v>
      </c>
      <c r="AC63" s="3">
        <v>0</v>
      </c>
    </row>
    <row r="64" spans="1:29" ht="15" customHeight="1">
      <c r="A64" s="54"/>
      <c r="B64" s="7" t="s">
        <v>18</v>
      </c>
      <c r="C64" s="125">
        <f t="shared" si="9"/>
        <v>16</v>
      </c>
      <c r="D64" s="5">
        <f t="shared" si="10"/>
        <v>6</v>
      </c>
      <c r="E64" s="5">
        <f t="shared" si="11"/>
        <v>10</v>
      </c>
      <c r="F64" s="5">
        <v>2</v>
      </c>
      <c r="G64" s="5">
        <v>2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2</v>
      </c>
      <c r="S64" s="5">
        <v>0</v>
      </c>
      <c r="T64" s="5">
        <v>0</v>
      </c>
      <c r="U64" s="5">
        <v>2</v>
      </c>
      <c r="V64" s="5">
        <v>0</v>
      </c>
      <c r="W64" s="5">
        <v>0</v>
      </c>
      <c r="X64" s="3">
        <v>0</v>
      </c>
      <c r="Y64" s="3">
        <v>6</v>
      </c>
      <c r="Z64" s="3">
        <v>2</v>
      </c>
      <c r="AA64" s="3">
        <v>0</v>
      </c>
      <c r="AB64" s="3">
        <v>0</v>
      </c>
      <c r="AC64" s="3">
        <v>0</v>
      </c>
    </row>
    <row r="65" spans="1:29" ht="15" customHeight="1">
      <c r="A65" s="54"/>
      <c r="B65" s="7" t="s">
        <v>96</v>
      </c>
      <c r="C65" s="125">
        <f>D65+E65</f>
        <v>0</v>
      </c>
      <c r="D65" s="5">
        <f>SUM(F65,H65,J65,L65,N65,P65,R65,T65,V65,X65,Z65,AB65)</f>
        <v>0</v>
      </c>
      <c r="E65" s="5">
        <f>SUM(G65,I65,K65,M65,O65,Q65,S65,U65,W65,Y65,AA65,AC65)</f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</row>
    <row r="66" spans="1:29" ht="15" customHeight="1">
      <c r="A66" s="54"/>
      <c r="B66" s="7" t="s">
        <v>3</v>
      </c>
      <c r="C66" s="125">
        <f t="shared" si="9"/>
        <v>7</v>
      </c>
      <c r="D66" s="5">
        <f t="shared" si="10"/>
        <v>5</v>
      </c>
      <c r="E66" s="5">
        <f t="shared" si="11"/>
        <v>2</v>
      </c>
      <c r="F66" s="5">
        <v>2</v>
      </c>
      <c r="G66" s="5">
        <v>1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1</v>
      </c>
      <c r="S66" s="5">
        <v>1</v>
      </c>
      <c r="T66" s="5">
        <v>0</v>
      </c>
      <c r="U66" s="5">
        <v>0</v>
      </c>
      <c r="V66" s="5">
        <v>0</v>
      </c>
      <c r="W66" s="5">
        <v>0</v>
      </c>
      <c r="X66" s="3">
        <v>0</v>
      </c>
      <c r="Y66" s="3">
        <v>0</v>
      </c>
      <c r="Z66" s="3">
        <v>2</v>
      </c>
      <c r="AA66" s="3">
        <v>0</v>
      </c>
      <c r="AB66" s="3">
        <v>0</v>
      </c>
      <c r="AC66" s="3">
        <v>0</v>
      </c>
    </row>
    <row r="67" spans="1:29" ht="15" customHeight="1">
      <c r="A67" s="54"/>
      <c r="B67" s="7" t="s">
        <v>19</v>
      </c>
      <c r="C67" s="125">
        <f t="shared" si="9"/>
        <v>0</v>
      </c>
      <c r="D67" s="5">
        <f t="shared" si="10"/>
        <v>0</v>
      </c>
      <c r="E67" s="5">
        <f t="shared" si="11"/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</row>
    <row r="68" spans="1:29" ht="15" customHeight="1">
      <c r="A68" s="54"/>
      <c r="B68" s="7" t="s">
        <v>20</v>
      </c>
      <c r="C68" s="125">
        <f t="shared" si="9"/>
        <v>8</v>
      </c>
      <c r="D68" s="5">
        <f t="shared" si="10"/>
        <v>4</v>
      </c>
      <c r="E68" s="5">
        <f t="shared" si="11"/>
        <v>4</v>
      </c>
      <c r="F68" s="5">
        <v>2</v>
      </c>
      <c r="G68" s="5">
        <v>3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1</v>
      </c>
      <c r="S68" s="5">
        <v>1</v>
      </c>
      <c r="T68" s="5">
        <v>0</v>
      </c>
      <c r="U68" s="5">
        <v>0</v>
      </c>
      <c r="V68" s="5">
        <v>0</v>
      </c>
      <c r="W68" s="5">
        <v>0</v>
      </c>
      <c r="X68" s="3">
        <v>0</v>
      </c>
      <c r="Y68" s="3">
        <v>0</v>
      </c>
      <c r="Z68" s="3">
        <v>1</v>
      </c>
      <c r="AA68" s="3">
        <v>0</v>
      </c>
      <c r="AB68" s="3">
        <v>0</v>
      </c>
      <c r="AC68" s="3">
        <v>0</v>
      </c>
    </row>
    <row r="69" spans="1:29" ht="15" customHeight="1">
      <c r="A69" s="54"/>
      <c r="B69" s="7" t="s">
        <v>21</v>
      </c>
      <c r="C69" s="125">
        <f t="shared" si="9"/>
        <v>7</v>
      </c>
      <c r="D69" s="5">
        <f t="shared" si="10"/>
        <v>7</v>
      </c>
      <c r="E69" s="5">
        <f t="shared" si="11"/>
        <v>0</v>
      </c>
      <c r="F69" s="5">
        <v>4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2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3">
        <v>0</v>
      </c>
      <c r="Y69" s="3">
        <v>0</v>
      </c>
      <c r="Z69" s="3">
        <v>1</v>
      </c>
      <c r="AA69" s="3">
        <v>0</v>
      </c>
      <c r="AB69" s="3">
        <v>0</v>
      </c>
      <c r="AC69" s="3">
        <v>0</v>
      </c>
    </row>
    <row r="70" spans="1:29" ht="15" customHeight="1">
      <c r="A70" s="54"/>
      <c r="B70" s="7" t="s">
        <v>22</v>
      </c>
      <c r="C70" s="125">
        <f t="shared" si="9"/>
        <v>20</v>
      </c>
      <c r="D70" s="5">
        <f t="shared" si="10"/>
        <v>12</v>
      </c>
      <c r="E70" s="5">
        <f t="shared" si="11"/>
        <v>8</v>
      </c>
      <c r="F70" s="5">
        <v>2</v>
      </c>
      <c r="G70" s="5">
        <v>2</v>
      </c>
      <c r="H70" s="5">
        <v>6</v>
      </c>
      <c r="I70" s="5">
        <v>6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2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3">
        <v>0</v>
      </c>
      <c r="Y70" s="3">
        <v>0</v>
      </c>
      <c r="Z70" s="3">
        <v>2</v>
      </c>
      <c r="AA70" s="3">
        <v>0</v>
      </c>
      <c r="AB70" s="3">
        <v>0</v>
      </c>
      <c r="AC70" s="3">
        <v>0</v>
      </c>
    </row>
    <row r="71" spans="1:29" ht="15" customHeight="1">
      <c r="A71" s="54"/>
      <c r="B71" s="7" t="s">
        <v>68</v>
      </c>
      <c r="C71" s="125">
        <f t="shared" si="9"/>
        <v>7</v>
      </c>
      <c r="D71" s="5">
        <f t="shared" si="10"/>
        <v>4</v>
      </c>
      <c r="E71" s="5">
        <f t="shared" si="11"/>
        <v>3</v>
      </c>
      <c r="F71" s="5">
        <v>2</v>
      </c>
      <c r="G71" s="5">
        <v>1</v>
      </c>
      <c r="H71" s="5">
        <v>0</v>
      </c>
      <c r="I71" s="5">
        <v>0</v>
      </c>
      <c r="J71" s="5">
        <v>0</v>
      </c>
      <c r="K71" s="5">
        <v>1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1</v>
      </c>
      <c r="S71" s="5">
        <v>1</v>
      </c>
      <c r="T71" s="5">
        <v>0</v>
      </c>
      <c r="U71" s="5">
        <v>0</v>
      </c>
      <c r="V71" s="5">
        <v>0</v>
      </c>
      <c r="W71" s="5">
        <v>0</v>
      </c>
      <c r="X71" s="3">
        <v>0</v>
      </c>
      <c r="Y71" s="3">
        <v>0</v>
      </c>
      <c r="Z71" s="3">
        <v>1</v>
      </c>
      <c r="AA71" s="3">
        <v>0</v>
      </c>
      <c r="AB71" s="3">
        <v>0</v>
      </c>
      <c r="AC71" s="3">
        <v>0</v>
      </c>
    </row>
    <row r="72" spans="1:29" ht="15" customHeight="1">
      <c r="A72" s="54"/>
      <c r="B72" s="7" t="s">
        <v>69</v>
      </c>
      <c r="C72" s="125">
        <f t="shared" si="9"/>
        <v>6</v>
      </c>
      <c r="D72" s="5">
        <f t="shared" si="10"/>
        <v>4</v>
      </c>
      <c r="E72" s="5">
        <f t="shared" si="11"/>
        <v>2</v>
      </c>
      <c r="F72" s="5">
        <v>2</v>
      </c>
      <c r="G72" s="5">
        <v>1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1</v>
      </c>
      <c r="S72" s="5">
        <v>1</v>
      </c>
      <c r="T72" s="5">
        <v>0</v>
      </c>
      <c r="U72" s="5">
        <v>0</v>
      </c>
      <c r="V72" s="5">
        <v>0</v>
      </c>
      <c r="W72" s="5">
        <v>0</v>
      </c>
      <c r="X72" s="3">
        <v>0</v>
      </c>
      <c r="Y72" s="3">
        <v>0</v>
      </c>
      <c r="Z72" s="3">
        <v>1</v>
      </c>
      <c r="AA72" s="3">
        <v>0</v>
      </c>
      <c r="AB72" s="3">
        <v>0</v>
      </c>
      <c r="AC72" s="3">
        <v>0</v>
      </c>
    </row>
    <row r="73" spans="1:29" ht="15" customHeight="1">
      <c r="A73" s="54"/>
      <c r="B73" s="7" t="s">
        <v>70</v>
      </c>
      <c r="C73" s="125">
        <f t="shared" si="9"/>
        <v>7</v>
      </c>
      <c r="D73" s="5">
        <f t="shared" si="10"/>
        <v>5</v>
      </c>
      <c r="E73" s="5">
        <f t="shared" si="11"/>
        <v>2</v>
      </c>
      <c r="F73" s="5">
        <v>3</v>
      </c>
      <c r="G73" s="5">
        <v>1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1</v>
      </c>
      <c r="S73" s="5">
        <v>1</v>
      </c>
      <c r="T73" s="5">
        <v>0</v>
      </c>
      <c r="U73" s="5">
        <v>0</v>
      </c>
      <c r="V73" s="5">
        <v>0</v>
      </c>
      <c r="W73" s="5">
        <v>0</v>
      </c>
      <c r="X73" s="3">
        <v>0</v>
      </c>
      <c r="Y73" s="3">
        <v>0</v>
      </c>
      <c r="Z73" s="3">
        <v>1</v>
      </c>
      <c r="AA73" s="3">
        <v>0</v>
      </c>
      <c r="AB73" s="3">
        <v>0</v>
      </c>
      <c r="AC73" s="3">
        <v>0</v>
      </c>
    </row>
    <row r="74" spans="1:29" ht="15" customHeight="1">
      <c r="A74" s="54"/>
      <c r="B74" s="7" t="s">
        <v>97</v>
      </c>
      <c r="C74" s="125">
        <f>D74+E74</f>
        <v>0</v>
      </c>
      <c r="D74" s="5">
        <f>SUM(F74,H74,J74,L74,N74,P74,R74,T74,V74,X74,Z74,AB74)</f>
        <v>0</v>
      </c>
      <c r="E74" s="5">
        <f>SUM(G74,I74,K74,M74,O74,Q74,S74,U74,W74,Y74,AA74,AC74)</f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</row>
    <row r="75" spans="1:29" ht="15" customHeight="1">
      <c r="A75" s="54"/>
      <c r="B75" s="7" t="s">
        <v>71</v>
      </c>
      <c r="C75" s="125">
        <f t="shared" si="9"/>
        <v>40</v>
      </c>
      <c r="D75" s="5">
        <f t="shared" si="10"/>
        <v>17</v>
      </c>
      <c r="E75" s="5">
        <f t="shared" si="11"/>
        <v>23</v>
      </c>
      <c r="F75" s="5">
        <v>3</v>
      </c>
      <c r="G75" s="5">
        <v>1</v>
      </c>
      <c r="H75" s="5">
        <v>11</v>
      </c>
      <c r="I75" s="5">
        <v>11</v>
      </c>
      <c r="J75" s="5">
        <v>0</v>
      </c>
      <c r="K75" s="5">
        <v>0</v>
      </c>
      <c r="L75" s="5">
        <v>0</v>
      </c>
      <c r="M75" s="5">
        <v>2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9</v>
      </c>
      <c r="V75" s="5">
        <v>0</v>
      </c>
      <c r="W75" s="5">
        <v>0</v>
      </c>
      <c r="X75" s="3">
        <v>0</v>
      </c>
      <c r="Y75" s="3">
        <v>0</v>
      </c>
      <c r="Z75" s="3">
        <v>3</v>
      </c>
      <c r="AA75" s="3">
        <v>0</v>
      </c>
      <c r="AB75" s="3">
        <v>0</v>
      </c>
      <c r="AC75" s="3">
        <v>0</v>
      </c>
    </row>
    <row r="76" spans="1:29" ht="15" customHeight="1">
      <c r="A76" s="54"/>
      <c r="B76" s="7" t="s">
        <v>23</v>
      </c>
      <c r="C76" s="125">
        <f t="shared" si="9"/>
        <v>6</v>
      </c>
      <c r="D76" s="5">
        <f t="shared" si="10"/>
        <v>3</v>
      </c>
      <c r="E76" s="5">
        <f t="shared" si="11"/>
        <v>3</v>
      </c>
      <c r="F76" s="5">
        <v>2</v>
      </c>
      <c r="G76" s="5">
        <v>1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2</v>
      </c>
      <c r="T76" s="5">
        <v>0</v>
      </c>
      <c r="U76" s="5">
        <v>0</v>
      </c>
      <c r="V76" s="5">
        <v>0</v>
      </c>
      <c r="W76" s="5">
        <v>0</v>
      </c>
      <c r="X76" s="3">
        <v>0</v>
      </c>
      <c r="Y76" s="3">
        <v>0</v>
      </c>
      <c r="Z76" s="3">
        <v>1</v>
      </c>
      <c r="AA76" s="3">
        <v>0</v>
      </c>
      <c r="AB76" s="3">
        <v>0</v>
      </c>
      <c r="AC76" s="3">
        <v>0</v>
      </c>
    </row>
    <row r="77" spans="1:29" ht="15" customHeight="1">
      <c r="A77" s="54"/>
      <c r="B77" s="7" t="s">
        <v>24</v>
      </c>
      <c r="C77" s="125">
        <f t="shared" si="9"/>
        <v>9</v>
      </c>
      <c r="D77" s="5">
        <f t="shared" si="10"/>
        <v>4</v>
      </c>
      <c r="E77" s="5">
        <f t="shared" si="11"/>
        <v>5</v>
      </c>
      <c r="F77" s="5">
        <v>2</v>
      </c>
      <c r="G77" s="5">
        <v>4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1</v>
      </c>
      <c r="S77" s="5">
        <v>1</v>
      </c>
      <c r="T77" s="5">
        <v>0</v>
      </c>
      <c r="U77" s="5">
        <v>0</v>
      </c>
      <c r="V77" s="5">
        <v>0</v>
      </c>
      <c r="W77" s="5">
        <v>0</v>
      </c>
      <c r="X77" s="3">
        <v>0</v>
      </c>
      <c r="Y77" s="3">
        <v>0</v>
      </c>
      <c r="Z77" s="3">
        <v>1</v>
      </c>
      <c r="AA77" s="3">
        <v>0</v>
      </c>
      <c r="AB77" s="3">
        <v>0</v>
      </c>
      <c r="AC77" s="3">
        <v>0</v>
      </c>
    </row>
    <row r="78" spans="1:29" ht="15" customHeight="1">
      <c r="A78" s="54"/>
      <c r="B78" s="7" t="s">
        <v>72</v>
      </c>
      <c r="C78" s="125">
        <f>D78+E78</f>
        <v>20</v>
      </c>
      <c r="D78" s="5">
        <f>SUM(F78,H78,J78,L78,N78,P78,R78,T78,V78,X78,Z78,AB78)</f>
        <v>10</v>
      </c>
      <c r="E78" s="5">
        <f>SUM(G78,I78,K78,M78,O78,Q78,S78,U78,W78,Y78,AA78,AC78)</f>
        <v>10</v>
      </c>
      <c r="F78" s="5">
        <v>0</v>
      </c>
      <c r="G78" s="5">
        <v>3</v>
      </c>
      <c r="H78" s="5">
        <v>5</v>
      </c>
      <c r="I78" s="5">
        <v>7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2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3">
        <v>0</v>
      </c>
      <c r="Y78" s="3">
        <v>0</v>
      </c>
      <c r="Z78" s="3">
        <v>3</v>
      </c>
      <c r="AA78" s="3">
        <v>0</v>
      </c>
      <c r="AB78" s="3">
        <v>0</v>
      </c>
      <c r="AC78" s="3">
        <v>0</v>
      </c>
    </row>
    <row r="79" spans="1:29" ht="15" customHeight="1">
      <c r="A79" s="54"/>
      <c r="B79" s="7" t="s">
        <v>75</v>
      </c>
      <c r="C79" s="125">
        <f t="shared" si="9"/>
        <v>21</v>
      </c>
      <c r="D79" s="5">
        <f t="shared" si="10"/>
        <v>11</v>
      </c>
      <c r="E79" s="5">
        <f t="shared" si="11"/>
        <v>10</v>
      </c>
      <c r="F79" s="5">
        <v>2</v>
      </c>
      <c r="G79" s="5">
        <v>1</v>
      </c>
      <c r="H79" s="5">
        <v>6</v>
      </c>
      <c r="I79" s="5">
        <v>8</v>
      </c>
      <c r="J79" s="74">
        <v>0</v>
      </c>
      <c r="K79" s="74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1</v>
      </c>
      <c r="S79" s="5">
        <v>1</v>
      </c>
      <c r="T79" s="5">
        <v>0</v>
      </c>
      <c r="U79" s="5">
        <v>0</v>
      </c>
      <c r="V79" s="5">
        <v>0</v>
      </c>
      <c r="W79" s="5">
        <v>0</v>
      </c>
      <c r="X79" s="3">
        <v>0</v>
      </c>
      <c r="Y79" s="3">
        <v>0</v>
      </c>
      <c r="Z79" s="3">
        <v>2</v>
      </c>
      <c r="AA79" s="3">
        <v>0</v>
      </c>
      <c r="AB79" s="3">
        <v>0</v>
      </c>
      <c r="AC79" s="3">
        <v>0</v>
      </c>
    </row>
    <row r="80" spans="1:29" ht="15" customHeight="1">
      <c r="A80" s="54"/>
      <c r="B80" s="7"/>
      <c r="C80" s="125"/>
      <c r="D80" s="5"/>
      <c r="E80" s="5"/>
      <c r="F80" s="5"/>
      <c r="G80" s="5"/>
      <c r="H80" s="5"/>
      <c r="I80" s="5"/>
      <c r="J80" s="74"/>
      <c r="K80" s="74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3"/>
      <c r="Y80" s="3"/>
      <c r="Z80" s="3"/>
      <c r="AA80" s="3"/>
      <c r="AB80" s="3"/>
      <c r="AC80" s="3"/>
    </row>
    <row r="81" spans="1:29" ht="15" customHeight="1">
      <c r="A81" s="63" t="s">
        <v>89</v>
      </c>
      <c r="B81" s="96" t="s">
        <v>67</v>
      </c>
      <c r="C81" s="125">
        <f>E81+D81</f>
        <v>17</v>
      </c>
      <c r="D81" s="5">
        <f>SUM(L81,N81,P81,R81,T81,V81,X81,Z81,AB81)</f>
        <v>4</v>
      </c>
      <c r="E81" s="5">
        <f>SUM(M81,O81,Q81,S81,U81,W81,Y81,AA81,AC81)</f>
        <v>13</v>
      </c>
      <c r="F81" s="105" t="s">
        <v>50</v>
      </c>
      <c r="G81" s="105" t="s">
        <v>50</v>
      </c>
      <c r="H81" s="105" t="s">
        <v>50</v>
      </c>
      <c r="I81" s="105" t="s">
        <v>50</v>
      </c>
      <c r="J81" s="105" t="s">
        <v>50</v>
      </c>
      <c r="K81" s="105" t="s">
        <v>50</v>
      </c>
      <c r="L81" s="5">
        <f>SUM(L83:L84)</f>
        <v>2</v>
      </c>
      <c r="M81" s="5">
        <f t="shared" ref="M81:AC81" si="14">SUM(M83:M84)</f>
        <v>2</v>
      </c>
      <c r="N81" s="5">
        <f t="shared" si="14"/>
        <v>0</v>
      </c>
      <c r="O81" s="5">
        <f t="shared" si="14"/>
        <v>0</v>
      </c>
      <c r="P81" s="5">
        <f t="shared" si="14"/>
        <v>2</v>
      </c>
      <c r="Q81" s="5">
        <f t="shared" si="14"/>
        <v>10</v>
      </c>
      <c r="R81" s="5">
        <f t="shared" si="14"/>
        <v>0</v>
      </c>
      <c r="S81" s="5">
        <f t="shared" si="14"/>
        <v>0</v>
      </c>
      <c r="T81" s="5">
        <f t="shared" si="14"/>
        <v>0</v>
      </c>
      <c r="U81" s="5">
        <f t="shared" si="14"/>
        <v>0</v>
      </c>
      <c r="V81" s="5">
        <f t="shared" si="14"/>
        <v>0</v>
      </c>
      <c r="W81" s="5">
        <f t="shared" si="14"/>
        <v>0</v>
      </c>
      <c r="X81" s="5">
        <f t="shared" si="14"/>
        <v>0</v>
      </c>
      <c r="Y81" s="5">
        <f t="shared" si="14"/>
        <v>0</v>
      </c>
      <c r="Z81" s="5">
        <f t="shared" si="14"/>
        <v>0</v>
      </c>
      <c r="AA81" s="5">
        <f t="shared" si="14"/>
        <v>0</v>
      </c>
      <c r="AB81" s="5">
        <f t="shared" si="14"/>
        <v>0</v>
      </c>
      <c r="AC81" s="5">
        <f t="shared" si="14"/>
        <v>1</v>
      </c>
    </row>
    <row r="82" spans="1:29" ht="15" customHeight="1">
      <c r="A82" s="63"/>
      <c r="B82" s="66" t="s">
        <v>108</v>
      </c>
      <c r="C82" s="125"/>
      <c r="D82" s="5"/>
      <c r="E82" s="5"/>
      <c r="F82" s="5"/>
      <c r="G82" s="5"/>
      <c r="H82" s="5"/>
      <c r="I82" s="5"/>
      <c r="J82" s="74"/>
      <c r="K82" s="74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3"/>
      <c r="Y82" s="3"/>
      <c r="Z82" s="3"/>
      <c r="AA82" s="3"/>
      <c r="AB82" s="3"/>
      <c r="AC82" s="3"/>
    </row>
    <row r="83" spans="1:29" ht="15" customHeight="1">
      <c r="B83" s="93" t="s">
        <v>115</v>
      </c>
      <c r="C83" s="125">
        <f>D83+E83</f>
        <v>5</v>
      </c>
      <c r="D83" s="5">
        <f>SUM(F83,H83,J83,L83,N83,P83,R83,T83,V83,X83,Z83,AB83)</f>
        <v>2</v>
      </c>
      <c r="E83" s="5">
        <f>SUM(G83,I83,K83,M83,O83,Q83,S83,U83,W83,Y83,AA83,AC83)</f>
        <v>3</v>
      </c>
      <c r="F83" s="105" t="s">
        <v>50</v>
      </c>
      <c r="G83" s="105" t="s">
        <v>50</v>
      </c>
      <c r="H83" s="105" t="s">
        <v>50</v>
      </c>
      <c r="I83" s="105" t="s">
        <v>50</v>
      </c>
      <c r="J83" s="105" t="s">
        <v>50</v>
      </c>
      <c r="K83" s="105" t="s">
        <v>50</v>
      </c>
      <c r="L83" s="74">
        <v>0</v>
      </c>
      <c r="M83" s="74">
        <v>1</v>
      </c>
      <c r="N83" s="74">
        <v>0</v>
      </c>
      <c r="O83" s="74">
        <v>0</v>
      </c>
      <c r="P83" s="74">
        <v>2</v>
      </c>
      <c r="Q83" s="74">
        <v>2</v>
      </c>
      <c r="R83" s="74">
        <v>0</v>
      </c>
      <c r="S83" s="74">
        <v>0</v>
      </c>
      <c r="T83" s="74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</row>
    <row r="84" spans="1:29" ht="15" customHeight="1">
      <c r="B84" s="93" t="s">
        <v>109</v>
      </c>
      <c r="C84" s="125">
        <f t="shared" si="9"/>
        <v>12</v>
      </c>
      <c r="D84" s="5">
        <f t="shared" si="10"/>
        <v>2</v>
      </c>
      <c r="E84" s="5">
        <f t="shared" si="11"/>
        <v>10</v>
      </c>
      <c r="F84" s="105" t="s">
        <v>51</v>
      </c>
      <c r="G84" s="105" t="s">
        <v>51</v>
      </c>
      <c r="H84" s="105" t="s">
        <v>51</v>
      </c>
      <c r="I84" s="105" t="s">
        <v>51</v>
      </c>
      <c r="J84" s="105" t="s">
        <v>51</v>
      </c>
      <c r="K84" s="105" t="s">
        <v>51</v>
      </c>
      <c r="L84" s="74">
        <v>2</v>
      </c>
      <c r="M84" s="74">
        <v>1</v>
      </c>
      <c r="N84" s="74">
        <v>0</v>
      </c>
      <c r="O84" s="74">
        <v>0</v>
      </c>
      <c r="P84" s="74">
        <v>0</v>
      </c>
      <c r="Q84" s="74">
        <v>8</v>
      </c>
      <c r="R84" s="74">
        <v>0</v>
      </c>
      <c r="S84" s="74">
        <v>0</v>
      </c>
      <c r="T84" s="74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1</v>
      </c>
    </row>
    <row r="85" spans="1:29" ht="15" customHeight="1">
      <c r="A85" s="28"/>
      <c r="B85" s="47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</row>
  </sheetData>
  <mergeCells count="32">
    <mergeCell ref="F5:G5"/>
    <mergeCell ref="H49:I49"/>
    <mergeCell ref="R49:S49"/>
    <mergeCell ref="A1:O1"/>
    <mergeCell ref="R5:S5"/>
    <mergeCell ref="A48:B50"/>
    <mergeCell ref="N5:O5"/>
    <mergeCell ref="F48:K48"/>
    <mergeCell ref="A45:O45"/>
    <mergeCell ref="A4:B6"/>
    <mergeCell ref="C48:E49"/>
    <mergeCell ref="L5:M5"/>
    <mergeCell ref="P5:Q5"/>
    <mergeCell ref="J5:K5"/>
    <mergeCell ref="H5:I5"/>
    <mergeCell ref="F49:G49"/>
    <mergeCell ref="AB4:AB6"/>
    <mergeCell ref="T5:U5"/>
    <mergeCell ref="Z49:AA49"/>
    <mergeCell ref="V49:W49"/>
    <mergeCell ref="J49:K49"/>
    <mergeCell ref="N49:O49"/>
    <mergeCell ref="Z5:AA5"/>
    <mergeCell ref="P48:AC48"/>
    <mergeCell ref="V5:W5"/>
    <mergeCell ref="X5:Y5"/>
    <mergeCell ref="AB49:AC49"/>
    <mergeCell ref="X49:Y49"/>
    <mergeCell ref="P49:Q49"/>
    <mergeCell ref="T49:U49"/>
    <mergeCell ref="L49:M49"/>
    <mergeCell ref="C4:O4"/>
  </mergeCells>
  <phoneticPr fontId="3"/>
  <printOptions horizontalCentered="1" gridLinesSet="0"/>
  <pageMargins left="0.59055118110236227" right="0.59055118110236227" top="0.78740157480314965" bottom="0.39370078740157483" header="0.31496062992125984" footer="0.31496062992125984"/>
  <pageSetup paperSize="9" scale="61" fitToWidth="0" orientation="portrait" r:id="rId1"/>
  <headerFooter alignWithMargins="0"/>
  <colBreaks count="1" manualBreakCount="1">
    <brk id="15" max="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第42､43､44表</vt:lpstr>
      <vt:lpstr>第45､46表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2024-02-29T00:46:24Z</dcterms:created>
  <dcterms:modified xsi:type="dcterms:W3CDTF">2025-03-05T00:46:21Z</dcterms:modified>
</cp:coreProperties>
</file>