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863"/>
  </bookViews>
  <sheets>
    <sheet name="第１3表" sheetId="38" r:id="rId1"/>
    <sheet name="第14､15表" sheetId="6" r:id="rId2"/>
    <sheet name="第１6表a" sheetId="7" r:id="rId3"/>
    <sheet name="第１6表b" sheetId="41" r:id="rId4"/>
    <sheet name="第１7表a" sheetId="23" r:id="rId5"/>
    <sheet name="第１7表b" sheetId="35" r:id="rId6"/>
    <sheet name="第１8表a" sheetId="30" r:id="rId7"/>
    <sheet name="第１8表b" sheetId="36" r:id="rId8"/>
    <sheet name="第19､20表" sheetId="5" r:id="rId9"/>
    <sheet name="第21､22､23表" sheetId="33" r:id="rId10"/>
    <sheet name="第２2表" sheetId="39" r:id="rId11"/>
    <sheet name="第２3表" sheetId="40" r:id="rId12"/>
  </sheets>
  <definedNames>
    <definedName name="_xlnm.Print_Area" localSheetId="9">第21､22､23表!$A$1:$K$52</definedName>
  </definedNames>
  <calcPr calcId="162913"/>
</workbook>
</file>

<file path=xl/calcChain.xml><?xml version="1.0" encoding="utf-8"?>
<calcChain xmlns="http://schemas.openxmlformats.org/spreadsheetml/2006/main">
  <c r="AO42" i="23" l="1"/>
  <c r="AO43" i="23"/>
  <c r="AO41" i="23"/>
  <c r="AH45" i="35" l="1"/>
  <c r="AI45" i="35"/>
  <c r="AO56" i="23"/>
  <c r="AO55" i="23"/>
  <c r="AP46" i="23"/>
  <c r="AQ46" i="23"/>
  <c r="AP39" i="23"/>
  <c r="AO44" i="23"/>
  <c r="AP44" i="23"/>
  <c r="AQ17" i="23"/>
  <c r="AP17" i="23"/>
  <c r="AP65" i="23"/>
  <c r="AO54" i="23"/>
  <c r="AO59" i="23"/>
  <c r="AL17" i="23"/>
  <c r="AK17" i="23"/>
  <c r="AO66" i="23"/>
  <c r="AO58" i="23"/>
  <c r="AP53" i="23"/>
  <c r="AQ53" i="23"/>
  <c r="AP49" i="23"/>
  <c r="AQ49" i="23"/>
  <c r="AP36" i="23"/>
  <c r="AQ36" i="23"/>
  <c r="J17" i="23"/>
  <c r="K17" i="23"/>
  <c r="J46" i="7" l="1"/>
  <c r="C12" i="39"/>
  <c r="T32" i="36"/>
  <c r="U32" i="36"/>
  <c r="O35" i="41"/>
  <c r="T9" i="39"/>
  <c r="C6" i="5"/>
  <c r="J7" i="6"/>
  <c r="B7" i="6"/>
  <c r="U9" i="39"/>
  <c r="S9" i="39"/>
  <c r="R9" i="39"/>
  <c r="R13" i="40"/>
  <c r="D11" i="39"/>
  <c r="V45" i="35"/>
  <c r="G56" i="41"/>
  <c r="H65" i="7"/>
  <c r="N16" i="30"/>
  <c r="N16" i="23"/>
  <c r="N16" i="7"/>
  <c r="N17" i="30"/>
  <c r="N17" i="23"/>
  <c r="N17" i="7"/>
  <c r="AJ32" i="23"/>
  <c r="C14" i="6"/>
  <c r="C13" i="6"/>
  <c r="C12" i="6"/>
  <c r="C11" i="6"/>
  <c r="C10" i="6"/>
  <c r="C9" i="6"/>
  <c r="E36" i="5"/>
  <c r="R12" i="40"/>
  <c r="R11" i="40"/>
  <c r="C10" i="33"/>
  <c r="C11" i="33"/>
  <c r="C12" i="33"/>
  <c r="Y12" i="36"/>
  <c r="X12" i="36"/>
  <c r="W12" i="36"/>
  <c r="V12" i="36"/>
  <c r="U12" i="36"/>
  <c r="T12" i="36"/>
  <c r="S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D12" i="36"/>
  <c r="Y16" i="30"/>
  <c r="X16" i="30"/>
  <c r="W16" i="30"/>
  <c r="V16" i="30"/>
  <c r="U16" i="30"/>
  <c r="T16" i="30"/>
  <c r="S16" i="30"/>
  <c r="R16" i="30"/>
  <c r="Q16" i="30"/>
  <c r="P16" i="30"/>
  <c r="O16" i="30"/>
  <c r="M16" i="30"/>
  <c r="E16" i="30" s="1"/>
  <c r="L16" i="30"/>
  <c r="K16" i="30"/>
  <c r="J16" i="30"/>
  <c r="I16" i="30"/>
  <c r="H16" i="30"/>
  <c r="G16" i="30"/>
  <c r="F16" i="30"/>
  <c r="AQ16" i="23"/>
  <c r="AP16" i="23"/>
  <c r="AN16" i="23"/>
  <c r="AM16" i="23"/>
  <c r="AL16" i="23"/>
  <c r="AK16" i="23"/>
  <c r="AJ16" i="23" s="1"/>
  <c r="AI16" i="23"/>
  <c r="AH16" i="23"/>
  <c r="AG16" i="23" s="1"/>
  <c r="AF16" i="23"/>
  <c r="AE16" i="23"/>
  <c r="AC16" i="23"/>
  <c r="AB16" i="23"/>
  <c r="Z16" i="23"/>
  <c r="Y16" i="23"/>
  <c r="X16" i="23" s="1"/>
  <c r="W16" i="23"/>
  <c r="V16" i="23"/>
  <c r="T16" i="23"/>
  <c r="S16" i="23"/>
  <c r="Q16" i="23"/>
  <c r="P16" i="23"/>
  <c r="O16" i="23" s="1"/>
  <c r="M16" i="23"/>
  <c r="L16" i="23" s="1"/>
  <c r="K16" i="23"/>
  <c r="J16" i="23"/>
  <c r="I16" i="23" s="1"/>
  <c r="H16" i="23"/>
  <c r="G16" i="23"/>
  <c r="H45" i="41"/>
  <c r="G65" i="7"/>
  <c r="G16" i="7"/>
  <c r="E32" i="38"/>
  <c r="E31" i="38"/>
  <c r="C31" i="38" s="1"/>
  <c r="E30" i="38"/>
  <c r="E29" i="38"/>
  <c r="E28" i="38"/>
  <c r="E27" i="38"/>
  <c r="E26" i="38"/>
  <c r="E25" i="38"/>
  <c r="E24" i="38"/>
  <c r="C24" i="38"/>
  <c r="E23" i="38"/>
  <c r="E22" i="38"/>
  <c r="E21" i="38"/>
  <c r="E20" i="38"/>
  <c r="E19" i="38"/>
  <c r="E18" i="38"/>
  <c r="E17" i="38"/>
  <c r="E16" i="38"/>
  <c r="E13" i="38" s="1"/>
  <c r="E10" i="38" s="1"/>
  <c r="E15" i="38"/>
  <c r="E34" i="38"/>
  <c r="E35" i="38"/>
  <c r="E37" i="38"/>
  <c r="E38" i="38"/>
  <c r="E39" i="38"/>
  <c r="E40" i="38"/>
  <c r="E42" i="38"/>
  <c r="E44" i="38"/>
  <c r="E45" i="38"/>
  <c r="E47" i="38"/>
  <c r="E48" i="38"/>
  <c r="E49" i="38"/>
  <c r="E51" i="38"/>
  <c r="C51" i="38"/>
  <c r="E52" i="38"/>
  <c r="E53" i="38"/>
  <c r="E55" i="38"/>
  <c r="E56" i="38"/>
  <c r="E58" i="38"/>
  <c r="E59" i="38"/>
  <c r="E61" i="38"/>
  <c r="E63" i="38"/>
  <c r="D32" i="38"/>
  <c r="C32" i="38" s="1"/>
  <c r="D31" i="38"/>
  <c r="D30" i="38"/>
  <c r="C30" i="38" s="1"/>
  <c r="D29" i="38"/>
  <c r="C29" i="38" s="1"/>
  <c r="D28" i="38"/>
  <c r="C28" i="38" s="1"/>
  <c r="D27" i="38"/>
  <c r="C27" i="38"/>
  <c r="D26" i="38"/>
  <c r="C26" i="38" s="1"/>
  <c r="D25" i="38"/>
  <c r="D24" i="38"/>
  <c r="D23" i="38"/>
  <c r="C23" i="38" s="1"/>
  <c r="D22" i="38"/>
  <c r="C22" i="38" s="1"/>
  <c r="D21" i="38"/>
  <c r="C21" i="38"/>
  <c r="D20" i="38"/>
  <c r="C20" i="38" s="1"/>
  <c r="D19" i="38"/>
  <c r="D18" i="38"/>
  <c r="C18" i="38"/>
  <c r="D17" i="38"/>
  <c r="C17" i="38" s="1"/>
  <c r="D16" i="38"/>
  <c r="D15" i="38"/>
  <c r="C15" i="38" s="1"/>
  <c r="D34" i="38"/>
  <c r="C34" i="38"/>
  <c r="D35" i="38"/>
  <c r="C35" i="38"/>
  <c r="D40" i="38"/>
  <c r="C40" i="38"/>
  <c r="D39" i="38"/>
  <c r="D38" i="38"/>
  <c r="C38" i="38"/>
  <c r="D37" i="38"/>
  <c r="C37" i="38"/>
  <c r="D63" i="38"/>
  <c r="AQ12" i="35"/>
  <c r="AP12" i="35"/>
  <c r="AN12" i="35"/>
  <c r="AM12" i="35"/>
  <c r="AM10" i="35" s="1"/>
  <c r="AL12" i="35"/>
  <c r="AK12" i="35"/>
  <c r="AJ12" i="35" s="1"/>
  <c r="AI12" i="35"/>
  <c r="AH12" i="35"/>
  <c r="AF12" i="35"/>
  <c r="AE12" i="35"/>
  <c r="AE10" i="35"/>
  <c r="AC12" i="35"/>
  <c r="AB12" i="35"/>
  <c r="AA12" i="35" s="1"/>
  <c r="Z12" i="35"/>
  <c r="Y12" i="35"/>
  <c r="X12" i="35"/>
  <c r="W12" i="35"/>
  <c r="V12" i="35"/>
  <c r="U12" i="35" s="1"/>
  <c r="T12" i="35"/>
  <c r="S12" i="35"/>
  <c r="Q12" i="35"/>
  <c r="P12" i="35"/>
  <c r="O12" i="35" s="1"/>
  <c r="N12" i="35"/>
  <c r="M12" i="35"/>
  <c r="L12" i="35" s="1"/>
  <c r="K12" i="35"/>
  <c r="J12" i="35"/>
  <c r="I12" i="35"/>
  <c r="I10" i="35" s="1"/>
  <c r="H12" i="35"/>
  <c r="G12" i="35"/>
  <c r="F12" i="35" s="1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17" i="35"/>
  <c r="I16" i="35"/>
  <c r="I15" i="35"/>
  <c r="I14" i="35"/>
  <c r="I33" i="35"/>
  <c r="I34" i="35"/>
  <c r="I36" i="35"/>
  <c r="I37" i="35"/>
  <c r="I38" i="35"/>
  <c r="I39" i="35"/>
  <c r="I41" i="35"/>
  <c r="I43" i="35"/>
  <c r="I44" i="35"/>
  <c r="I46" i="35"/>
  <c r="I47" i="35"/>
  <c r="I48" i="35"/>
  <c r="I50" i="35"/>
  <c r="I51" i="35"/>
  <c r="I31" i="35"/>
  <c r="I52" i="35"/>
  <c r="I54" i="35"/>
  <c r="I55" i="35"/>
  <c r="I57" i="35"/>
  <c r="I58" i="35"/>
  <c r="I60" i="35"/>
  <c r="I62" i="35"/>
  <c r="L62" i="35"/>
  <c r="L60" i="35"/>
  <c r="L58" i="35"/>
  <c r="L57" i="35"/>
  <c r="L55" i="35"/>
  <c r="L54" i="35"/>
  <c r="L52" i="35"/>
  <c r="L31" i="35"/>
  <c r="L51" i="35"/>
  <c r="L50" i="35"/>
  <c r="L48" i="35"/>
  <c r="L47" i="35"/>
  <c r="L46" i="35"/>
  <c r="L44" i="35"/>
  <c r="L43" i="35"/>
  <c r="L41" i="35"/>
  <c r="L39" i="35"/>
  <c r="L38" i="35"/>
  <c r="L37" i="35"/>
  <c r="L36" i="35"/>
  <c r="L34" i="35"/>
  <c r="L33" i="35"/>
  <c r="L30" i="35"/>
  <c r="L29" i="35"/>
  <c r="L28" i="35"/>
  <c r="L27" i="35"/>
  <c r="L26" i="35"/>
  <c r="L25" i="35"/>
  <c r="L24" i="35"/>
  <c r="L23" i="35"/>
  <c r="L22" i="35"/>
  <c r="L21" i="35"/>
  <c r="L20" i="35"/>
  <c r="L19" i="35"/>
  <c r="L18" i="35"/>
  <c r="L17" i="35"/>
  <c r="L16" i="35"/>
  <c r="L15" i="35"/>
  <c r="L14" i="35"/>
  <c r="O30" i="35"/>
  <c r="O29" i="35"/>
  <c r="O28" i="35"/>
  <c r="O27" i="35"/>
  <c r="O26" i="35"/>
  <c r="O25" i="35"/>
  <c r="O24" i="35"/>
  <c r="O23" i="35"/>
  <c r="O22" i="35"/>
  <c r="O21" i="35"/>
  <c r="O20" i="35"/>
  <c r="O19" i="35"/>
  <c r="O18" i="35"/>
  <c r="O17" i="35"/>
  <c r="O16" i="35"/>
  <c r="O15" i="35"/>
  <c r="O14" i="35"/>
  <c r="O33" i="35"/>
  <c r="O34" i="35"/>
  <c r="O36" i="35"/>
  <c r="O37" i="35"/>
  <c r="O38" i="35"/>
  <c r="O39" i="35"/>
  <c r="O41" i="35"/>
  <c r="O43" i="35"/>
  <c r="O44" i="35"/>
  <c r="O46" i="35"/>
  <c r="O47" i="35"/>
  <c r="O48" i="35"/>
  <c r="O50" i="35"/>
  <c r="O51" i="35"/>
  <c r="O31" i="35"/>
  <c r="O52" i="35"/>
  <c r="O54" i="35"/>
  <c r="O55" i="35"/>
  <c r="O57" i="35"/>
  <c r="O58" i="35"/>
  <c r="O60" i="35"/>
  <c r="O62" i="35"/>
  <c r="R62" i="35"/>
  <c r="R60" i="35"/>
  <c r="R58" i="35"/>
  <c r="R57" i="35"/>
  <c r="R55" i="35"/>
  <c r="R54" i="35"/>
  <c r="R52" i="35"/>
  <c r="R31" i="35"/>
  <c r="R51" i="35"/>
  <c r="R50" i="35"/>
  <c r="R48" i="35"/>
  <c r="R47" i="35"/>
  <c r="R46" i="35"/>
  <c r="R44" i="35"/>
  <c r="R43" i="35"/>
  <c r="R41" i="35"/>
  <c r="R39" i="35"/>
  <c r="R38" i="35"/>
  <c r="R37" i="35"/>
  <c r="R36" i="35"/>
  <c r="R34" i="35"/>
  <c r="R33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4" i="35"/>
  <c r="U30" i="35"/>
  <c r="U29" i="35"/>
  <c r="U28" i="35"/>
  <c r="U27" i="35"/>
  <c r="U26" i="35"/>
  <c r="U25" i="35"/>
  <c r="U24" i="35"/>
  <c r="U23" i="35"/>
  <c r="U22" i="35"/>
  <c r="U21" i="35"/>
  <c r="U20" i="35"/>
  <c r="U19" i="35"/>
  <c r="U18" i="35"/>
  <c r="U17" i="35"/>
  <c r="U16" i="35"/>
  <c r="U15" i="35"/>
  <c r="U14" i="35"/>
  <c r="U33" i="35"/>
  <c r="U34" i="35"/>
  <c r="U36" i="35"/>
  <c r="U37" i="35"/>
  <c r="U38" i="35"/>
  <c r="U39" i="35"/>
  <c r="U41" i="35"/>
  <c r="U43" i="35"/>
  <c r="U44" i="35"/>
  <c r="U46" i="35"/>
  <c r="U47" i="35"/>
  <c r="U48" i="35"/>
  <c r="U50" i="35"/>
  <c r="U51" i="35"/>
  <c r="U31" i="35"/>
  <c r="U52" i="35"/>
  <c r="U54" i="35"/>
  <c r="U55" i="35"/>
  <c r="U57" i="35"/>
  <c r="U58" i="35"/>
  <c r="U60" i="35"/>
  <c r="U62" i="35"/>
  <c r="X62" i="35"/>
  <c r="X60" i="35"/>
  <c r="X58" i="35"/>
  <c r="X57" i="35"/>
  <c r="X55" i="35"/>
  <c r="X54" i="35"/>
  <c r="X52" i="35"/>
  <c r="X31" i="35"/>
  <c r="X51" i="35"/>
  <c r="X50" i="35"/>
  <c r="X48" i="35"/>
  <c r="X47" i="35"/>
  <c r="X46" i="35"/>
  <c r="X44" i="35"/>
  <c r="X43" i="35"/>
  <c r="X41" i="35"/>
  <c r="X39" i="35"/>
  <c r="X38" i="35"/>
  <c r="X37" i="35"/>
  <c r="X36" i="35"/>
  <c r="X34" i="35"/>
  <c r="X33" i="35"/>
  <c r="X30" i="35"/>
  <c r="X29" i="35"/>
  <c r="X28" i="35"/>
  <c r="X27" i="35"/>
  <c r="X26" i="35"/>
  <c r="X25" i="35"/>
  <c r="X24" i="35"/>
  <c r="X23" i="35"/>
  <c r="X22" i="35"/>
  <c r="X21" i="35"/>
  <c r="X20" i="35"/>
  <c r="X19" i="35"/>
  <c r="X18" i="35"/>
  <c r="X17" i="35"/>
  <c r="X16" i="35"/>
  <c r="X15" i="35"/>
  <c r="X14" i="35"/>
  <c r="AA30" i="35"/>
  <c r="AA29" i="35"/>
  <c r="AA28" i="35"/>
  <c r="AA27" i="35"/>
  <c r="AA26" i="35"/>
  <c r="AA25" i="35"/>
  <c r="AA24" i="35"/>
  <c r="AA23" i="35"/>
  <c r="AA22" i="35"/>
  <c r="AA21" i="35"/>
  <c r="AA20" i="35"/>
  <c r="AA19" i="35"/>
  <c r="AA18" i="35"/>
  <c r="AA17" i="35"/>
  <c r="AA16" i="35"/>
  <c r="AA15" i="35"/>
  <c r="AA14" i="35"/>
  <c r="AA33" i="35"/>
  <c r="AA34" i="35"/>
  <c r="AA36" i="35"/>
  <c r="AA37" i="35"/>
  <c r="AA38" i="35"/>
  <c r="AA39" i="35"/>
  <c r="AA41" i="35"/>
  <c r="AA43" i="35"/>
  <c r="AA44" i="35"/>
  <c r="AA46" i="35"/>
  <c r="AA47" i="35"/>
  <c r="AA48" i="35"/>
  <c r="AA50" i="35"/>
  <c r="AA51" i="35"/>
  <c r="AA31" i="35"/>
  <c r="AA52" i="35"/>
  <c r="AA54" i="35"/>
  <c r="AA55" i="35"/>
  <c r="AA57" i="35"/>
  <c r="AA58" i="35"/>
  <c r="AA60" i="35"/>
  <c r="AA62" i="35"/>
  <c r="AD62" i="35"/>
  <c r="AD60" i="35"/>
  <c r="AD58" i="35"/>
  <c r="AD57" i="35"/>
  <c r="AD55" i="35"/>
  <c r="AD54" i="35"/>
  <c r="AD52" i="35"/>
  <c r="AD31" i="35"/>
  <c r="AD51" i="35"/>
  <c r="AD50" i="35"/>
  <c r="AD48" i="35"/>
  <c r="AD47" i="35"/>
  <c r="AD46" i="35"/>
  <c r="AD44" i="35"/>
  <c r="AD43" i="35"/>
  <c r="AD41" i="35"/>
  <c r="AD39" i="35"/>
  <c r="AD38" i="35"/>
  <c r="AD37" i="35"/>
  <c r="AD36" i="35"/>
  <c r="AD34" i="35"/>
  <c r="AD33" i="35"/>
  <c r="AD30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15" i="35"/>
  <c r="AD14" i="35"/>
  <c r="AG30" i="35"/>
  <c r="AG29" i="35"/>
  <c r="AG28" i="35"/>
  <c r="AG27" i="35"/>
  <c r="AG26" i="35"/>
  <c r="AG25" i="35"/>
  <c r="AG24" i="35"/>
  <c r="AG23" i="35"/>
  <c r="AG22" i="35"/>
  <c r="AG21" i="35"/>
  <c r="AG20" i="35"/>
  <c r="AG19" i="35"/>
  <c r="AG18" i="35"/>
  <c r="AG17" i="35"/>
  <c r="AG16" i="35"/>
  <c r="AG15" i="35"/>
  <c r="AG14" i="35"/>
  <c r="AG33" i="35"/>
  <c r="AG34" i="35"/>
  <c r="AG36" i="35"/>
  <c r="AG37" i="35"/>
  <c r="AG38" i="35"/>
  <c r="AG39" i="35"/>
  <c r="AG41" i="35"/>
  <c r="AG43" i="35"/>
  <c r="AG44" i="35"/>
  <c r="AG46" i="35"/>
  <c r="AG47" i="35"/>
  <c r="AG48" i="35"/>
  <c r="AG50" i="35"/>
  <c r="AG51" i="35"/>
  <c r="AG31" i="35"/>
  <c r="AG52" i="35"/>
  <c r="AG54" i="35"/>
  <c r="AG55" i="35"/>
  <c r="AG57" i="35"/>
  <c r="AG58" i="35"/>
  <c r="AG60" i="35"/>
  <c r="AG62" i="35"/>
  <c r="AJ62" i="35"/>
  <c r="AJ60" i="35"/>
  <c r="AJ58" i="35"/>
  <c r="AJ57" i="35"/>
  <c r="AJ55" i="35"/>
  <c r="AJ54" i="35"/>
  <c r="AJ52" i="35"/>
  <c r="AJ31" i="35"/>
  <c r="AJ51" i="35"/>
  <c r="AJ50" i="35"/>
  <c r="AJ48" i="35"/>
  <c r="AJ47" i="35"/>
  <c r="AJ46" i="35"/>
  <c r="AJ44" i="35"/>
  <c r="AJ43" i="35"/>
  <c r="AJ41" i="35"/>
  <c r="AJ39" i="35"/>
  <c r="AJ38" i="35"/>
  <c r="AJ37" i="35"/>
  <c r="AJ36" i="35"/>
  <c r="AJ34" i="35"/>
  <c r="AJ33" i="35"/>
  <c r="AJ30" i="35"/>
  <c r="AJ29" i="35"/>
  <c r="AJ28" i="35"/>
  <c r="AJ27" i="35"/>
  <c r="AJ26" i="35"/>
  <c r="AJ25" i="35"/>
  <c r="AJ24" i="35"/>
  <c r="AJ23" i="35"/>
  <c r="AJ22" i="35"/>
  <c r="AJ21" i="35"/>
  <c r="AJ20" i="35"/>
  <c r="AJ19" i="35"/>
  <c r="AJ18" i="35"/>
  <c r="AJ17" i="35"/>
  <c r="AJ16" i="35"/>
  <c r="AJ15" i="35"/>
  <c r="AJ14" i="35"/>
  <c r="AO14" i="23"/>
  <c r="AO13" i="23"/>
  <c r="AO12" i="23"/>
  <c r="AJ14" i="23"/>
  <c r="AJ13" i="23"/>
  <c r="AJ12" i="23"/>
  <c r="AG14" i="23"/>
  <c r="AG13" i="23"/>
  <c r="AG12" i="23"/>
  <c r="AD14" i="23"/>
  <c r="AD13" i="23"/>
  <c r="AD12" i="23"/>
  <c r="AA14" i="23"/>
  <c r="AA13" i="23"/>
  <c r="AA12" i="23"/>
  <c r="X14" i="23"/>
  <c r="X13" i="23"/>
  <c r="X12" i="23"/>
  <c r="U14" i="23"/>
  <c r="U13" i="23"/>
  <c r="U12" i="23"/>
  <c r="R14" i="23"/>
  <c r="R13" i="23"/>
  <c r="R12" i="23"/>
  <c r="O14" i="23"/>
  <c r="O13" i="23"/>
  <c r="O12" i="23"/>
  <c r="L14" i="23"/>
  <c r="L13" i="23"/>
  <c r="L12" i="23"/>
  <c r="I14" i="23"/>
  <c r="I13" i="23"/>
  <c r="I12" i="23"/>
  <c r="F18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37" i="23"/>
  <c r="I38" i="23"/>
  <c r="I40" i="23"/>
  <c r="I41" i="23"/>
  <c r="I42" i="23"/>
  <c r="I43" i="23"/>
  <c r="I45" i="23"/>
  <c r="I47" i="23"/>
  <c r="I48" i="23"/>
  <c r="I50" i="23"/>
  <c r="I51" i="23"/>
  <c r="I52" i="23"/>
  <c r="I54" i="23"/>
  <c r="I55" i="23"/>
  <c r="I56" i="23"/>
  <c r="I58" i="23"/>
  <c r="I59" i="23"/>
  <c r="I61" i="23"/>
  <c r="I62" i="23"/>
  <c r="I64" i="23"/>
  <c r="I66" i="23"/>
  <c r="L66" i="23"/>
  <c r="L64" i="23"/>
  <c r="L62" i="23"/>
  <c r="L61" i="23"/>
  <c r="L59" i="23"/>
  <c r="L58" i="23"/>
  <c r="L56" i="23"/>
  <c r="L55" i="23"/>
  <c r="L54" i="23"/>
  <c r="L52" i="23"/>
  <c r="L51" i="23"/>
  <c r="L50" i="23"/>
  <c r="L48" i="23"/>
  <c r="L47" i="23"/>
  <c r="L45" i="23"/>
  <c r="L43" i="23"/>
  <c r="L42" i="23"/>
  <c r="L41" i="23"/>
  <c r="L40" i="23"/>
  <c r="L38" i="23"/>
  <c r="L37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37" i="23"/>
  <c r="O38" i="23"/>
  <c r="O40" i="23"/>
  <c r="O41" i="23"/>
  <c r="O42" i="23"/>
  <c r="O43" i="23"/>
  <c r="O45" i="23"/>
  <c r="O47" i="23"/>
  <c r="O48" i="23"/>
  <c r="O50" i="23"/>
  <c r="O51" i="23"/>
  <c r="O52" i="23"/>
  <c r="O54" i="23"/>
  <c r="O55" i="23"/>
  <c r="O56" i="23"/>
  <c r="O58" i="23"/>
  <c r="O59" i="23"/>
  <c r="O61" i="23"/>
  <c r="O62" i="23"/>
  <c r="O64" i="23"/>
  <c r="O66" i="23"/>
  <c r="R66" i="23"/>
  <c r="R64" i="23"/>
  <c r="R62" i="23"/>
  <c r="R61" i="23"/>
  <c r="R59" i="23"/>
  <c r="R58" i="23"/>
  <c r="R56" i="23"/>
  <c r="R55" i="23"/>
  <c r="R54" i="23"/>
  <c r="R52" i="23"/>
  <c r="R51" i="23"/>
  <c r="R50" i="23"/>
  <c r="R48" i="23"/>
  <c r="R47" i="23"/>
  <c r="R45" i="23"/>
  <c r="R43" i="23"/>
  <c r="R42" i="23"/>
  <c r="R41" i="23"/>
  <c r="R40" i="23"/>
  <c r="R38" i="23"/>
  <c r="R37" i="23"/>
  <c r="R35" i="23"/>
  <c r="R34" i="23"/>
  <c r="R33" i="23"/>
  <c r="R32" i="23"/>
  <c r="R31" i="23"/>
  <c r="R30" i="23"/>
  <c r="R29" i="23"/>
  <c r="R28" i="23"/>
  <c r="R27" i="23"/>
  <c r="R26" i="23"/>
  <c r="R25" i="23"/>
  <c r="R24" i="23"/>
  <c r="R23" i="23"/>
  <c r="R22" i="23"/>
  <c r="R21" i="23"/>
  <c r="R20" i="23"/>
  <c r="R19" i="23"/>
  <c r="R18" i="23"/>
  <c r="U35" i="23"/>
  <c r="U34" i="23"/>
  <c r="U33" i="23"/>
  <c r="U32" i="23"/>
  <c r="U31" i="23"/>
  <c r="U30" i="23"/>
  <c r="U29" i="23"/>
  <c r="U28" i="23"/>
  <c r="U27" i="23"/>
  <c r="U26" i="23"/>
  <c r="U25" i="23"/>
  <c r="U24" i="23"/>
  <c r="U23" i="23"/>
  <c r="U22" i="23"/>
  <c r="U21" i="23"/>
  <c r="U20" i="23"/>
  <c r="U19" i="23"/>
  <c r="U18" i="23"/>
  <c r="U37" i="23"/>
  <c r="U38" i="23"/>
  <c r="U40" i="23"/>
  <c r="U41" i="23"/>
  <c r="U42" i="23"/>
  <c r="U43" i="23"/>
  <c r="U45" i="23"/>
  <c r="U47" i="23"/>
  <c r="U48" i="23"/>
  <c r="U50" i="23"/>
  <c r="U51" i="23"/>
  <c r="U52" i="23"/>
  <c r="U54" i="23"/>
  <c r="U55" i="23"/>
  <c r="U56" i="23"/>
  <c r="U58" i="23"/>
  <c r="U59" i="23"/>
  <c r="U61" i="23"/>
  <c r="U62" i="23"/>
  <c r="U64" i="23"/>
  <c r="U66" i="23"/>
  <c r="X66" i="23"/>
  <c r="X64" i="23"/>
  <c r="X62" i="23"/>
  <c r="X61" i="23"/>
  <c r="X59" i="23"/>
  <c r="X58" i="23"/>
  <c r="X56" i="23"/>
  <c r="X55" i="23"/>
  <c r="X54" i="23"/>
  <c r="X52" i="23"/>
  <c r="X51" i="23"/>
  <c r="X50" i="23"/>
  <c r="X48" i="23"/>
  <c r="X47" i="23"/>
  <c r="X45" i="23"/>
  <c r="X43" i="23"/>
  <c r="X42" i="23"/>
  <c r="X41" i="23"/>
  <c r="X40" i="23"/>
  <c r="X38" i="23"/>
  <c r="X37" i="23"/>
  <c r="X35" i="23"/>
  <c r="X34" i="23"/>
  <c r="X33" i="23"/>
  <c r="X32" i="23"/>
  <c r="X31" i="23"/>
  <c r="X30" i="23"/>
  <c r="X29" i="23"/>
  <c r="X28" i="23"/>
  <c r="X27" i="23"/>
  <c r="X26" i="23"/>
  <c r="X25" i="23"/>
  <c r="X24" i="23"/>
  <c r="X23" i="23"/>
  <c r="X22" i="23"/>
  <c r="X21" i="23"/>
  <c r="X20" i="23"/>
  <c r="X19" i="23"/>
  <c r="X18" i="23"/>
  <c r="AA35" i="23"/>
  <c r="AA34" i="23"/>
  <c r="AA33" i="23"/>
  <c r="AA32" i="23"/>
  <c r="AA31" i="23"/>
  <c r="AA30" i="23"/>
  <c r="AA29" i="23"/>
  <c r="AA28" i="23"/>
  <c r="AA27" i="23"/>
  <c r="AA26" i="23"/>
  <c r="AA25" i="23"/>
  <c r="AA24" i="23"/>
  <c r="AA23" i="23"/>
  <c r="AA22" i="23"/>
  <c r="AA21" i="23"/>
  <c r="AA20" i="23"/>
  <c r="AA19" i="23"/>
  <c r="AA18" i="23"/>
  <c r="AA37" i="23"/>
  <c r="AA38" i="23"/>
  <c r="AA40" i="23"/>
  <c r="AA41" i="23"/>
  <c r="AA42" i="23"/>
  <c r="AA43" i="23"/>
  <c r="AA45" i="23"/>
  <c r="AA47" i="23"/>
  <c r="AA48" i="23"/>
  <c r="AA50" i="23"/>
  <c r="AA51" i="23"/>
  <c r="AA52" i="23"/>
  <c r="AA54" i="23"/>
  <c r="AA55" i="23"/>
  <c r="AA56" i="23"/>
  <c r="AA58" i="23"/>
  <c r="AA59" i="23"/>
  <c r="AA61" i="23"/>
  <c r="AA62" i="23"/>
  <c r="AA64" i="23"/>
  <c r="AA66" i="23"/>
  <c r="AD66" i="23"/>
  <c r="AD64" i="23"/>
  <c r="AD62" i="23"/>
  <c r="AD61" i="23"/>
  <c r="AD59" i="23"/>
  <c r="AD58" i="23"/>
  <c r="AD56" i="23"/>
  <c r="AD55" i="23"/>
  <c r="AD54" i="23"/>
  <c r="AD52" i="23"/>
  <c r="AD51" i="23"/>
  <c r="AD50" i="23"/>
  <c r="AD48" i="23"/>
  <c r="AD47" i="23"/>
  <c r="AD45" i="23"/>
  <c r="AD43" i="23"/>
  <c r="AD42" i="23"/>
  <c r="AD41" i="23"/>
  <c r="AD40" i="23"/>
  <c r="AD38" i="23"/>
  <c r="AD37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G35" i="23"/>
  <c r="AG34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37" i="23"/>
  <c r="AG38" i="23"/>
  <c r="AG43" i="23"/>
  <c r="AG42" i="23"/>
  <c r="AG41" i="23"/>
  <c r="AG40" i="23"/>
  <c r="AG45" i="23"/>
  <c r="AG47" i="23"/>
  <c r="AG48" i="23"/>
  <c r="AG50" i="23"/>
  <c r="AG51" i="23"/>
  <c r="AG52" i="23"/>
  <c r="AG54" i="23"/>
  <c r="AG55" i="23"/>
  <c r="AG56" i="23"/>
  <c r="AG58" i="23"/>
  <c r="AG59" i="23"/>
  <c r="AG61" i="23"/>
  <c r="AG62" i="23"/>
  <c r="AG64" i="23"/>
  <c r="AG66" i="23"/>
  <c r="AJ66" i="23"/>
  <c r="AJ64" i="23"/>
  <c r="AJ62" i="23"/>
  <c r="AJ61" i="23"/>
  <c r="AJ59" i="23"/>
  <c r="AJ58" i="23"/>
  <c r="AJ56" i="23"/>
  <c r="AJ55" i="23"/>
  <c r="AJ54" i="23"/>
  <c r="AJ52" i="23"/>
  <c r="AJ51" i="23"/>
  <c r="AJ50" i="23"/>
  <c r="AJ48" i="23"/>
  <c r="AJ47" i="23"/>
  <c r="AJ45" i="23"/>
  <c r="AJ43" i="23"/>
  <c r="AJ42" i="23"/>
  <c r="AJ41" i="23"/>
  <c r="AJ40" i="23"/>
  <c r="AJ38" i="23"/>
  <c r="AJ37" i="23"/>
  <c r="AJ35" i="23"/>
  <c r="AJ34" i="23"/>
  <c r="AJ33" i="23"/>
  <c r="AJ31" i="23"/>
  <c r="AJ30" i="23"/>
  <c r="AJ29" i="23"/>
  <c r="AJ28" i="23"/>
  <c r="AJ27" i="23"/>
  <c r="AJ26" i="23"/>
  <c r="AJ25" i="23"/>
  <c r="AJ24" i="23"/>
  <c r="AJ23" i="23"/>
  <c r="AJ22" i="23"/>
  <c r="AJ21" i="23"/>
  <c r="AJ20" i="23"/>
  <c r="AJ19" i="23"/>
  <c r="AJ18" i="23"/>
  <c r="O12" i="41"/>
  <c r="N12" i="41"/>
  <c r="M12" i="41"/>
  <c r="K12" i="41"/>
  <c r="J12" i="41"/>
  <c r="I12" i="41" s="1"/>
  <c r="H12" i="41"/>
  <c r="G12" i="41"/>
  <c r="O16" i="7"/>
  <c r="M16" i="7"/>
  <c r="L16" i="7"/>
  <c r="K16" i="7"/>
  <c r="J16" i="7"/>
  <c r="I16" i="7" s="1"/>
  <c r="H16" i="7"/>
  <c r="K9" i="6"/>
  <c r="Z13" i="38"/>
  <c r="Y13" i="38"/>
  <c r="Y10" i="38" s="1"/>
  <c r="W13" i="38"/>
  <c r="V13" i="38"/>
  <c r="U13" i="38"/>
  <c r="T13" i="38"/>
  <c r="S13" i="38"/>
  <c r="R13" i="38"/>
  <c r="Q13" i="38"/>
  <c r="O13" i="38"/>
  <c r="N13" i="38"/>
  <c r="L13" i="38"/>
  <c r="J13" i="38"/>
  <c r="J10" i="38" s="1"/>
  <c r="I13" i="38"/>
  <c r="H13" i="38"/>
  <c r="H10" i="38" s="1"/>
  <c r="F13" i="38"/>
  <c r="Z14" i="38"/>
  <c r="O14" i="38"/>
  <c r="L14" i="38"/>
  <c r="F14" i="38"/>
  <c r="J14" i="38"/>
  <c r="I14" i="38"/>
  <c r="H14" i="38"/>
  <c r="G14" i="38" s="1"/>
  <c r="D49" i="5"/>
  <c r="E49" i="5"/>
  <c r="L62" i="41"/>
  <c r="I62" i="41"/>
  <c r="F62" i="41"/>
  <c r="E62" i="41"/>
  <c r="D62" i="41"/>
  <c r="O61" i="41"/>
  <c r="N61" i="41"/>
  <c r="M61" i="41"/>
  <c r="K61" i="41"/>
  <c r="J61" i="41"/>
  <c r="I61" i="41" s="1"/>
  <c r="H61" i="41"/>
  <c r="F61" i="41" s="1"/>
  <c r="G61" i="41"/>
  <c r="L60" i="41"/>
  <c r="I60" i="41"/>
  <c r="F60" i="41"/>
  <c r="E60" i="41"/>
  <c r="D60" i="41"/>
  <c r="O59" i="41"/>
  <c r="N59" i="41"/>
  <c r="E59" i="41" s="1"/>
  <c r="M59" i="41"/>
  <c r="K59" i="41"/>
  <c r="J59" i="41"/>
  <c r="I59" i="41" s="1"/>
  <c r="H59" i="41"/>
  <c r="G59" i="41"/>
  <c r="L58" i="41"/>
  <c r="I58" i="41"/>
  <c r="F58" i="41"/>
  <c r="E58" i="41"/>
  <c r="D58" i="41"/>
  <c r="L57" i="41"/>
  <c r="I57" i="41"/>
  <c r="F57" i="41"/>
  <c r="E57" i="41"/>
  <c r="D57" i="41"/>
  <c r="O56" i="41"/>
  <c r="N56" i="41"/>
  <c r="E56" i="41" s="1"/>
  <c r="M56" i="41"/>
  <c r="D56" i="41" s="1"/>
  <c r="K56" i="41"/>
  <c r="J56" i="41"/>
  <c r="H56" i="41"/>
  <c r="L55" i="41"/>
  <c r="I55" i="41"/>
  <c r="F55" i="41"/>
  <c r="E55" i="41"/>
  <c r="C55" i="41" s="1"/>
  <c r="D55" i="41"/>
  <c r="L54" i="41"/>
  <c r="I54" i="41"/>
  <c r="F54" i="41"/>
  <c r="E54" i="41"/>
  <c r="C54" i="41" s="1"/>
  <c r="D54" i="41"/>
  <c r="O53" i="41"/>
  <c r="N53" i="41"/>
  <c r="M53" i="41"/>
  <c r="L53" i="41" s="1"/>
  <c r="K53" i="41"/>
  <c r="J53" i="41"/>
  <c r="H53" i="41"/>
  <c r="G53" i="41"/>
  <c r="F53" i="41" s="1"/>
  <c r="L52" i="41"/>
  <c r="I52" i="41"/>
  <c r="F52" i="41"/>
  <c r="E52" i="41"/>
  <c r="D52" i="41"/>
  <c r="L31" i="41"/>
  <c r="I31" i="41"/>
  <c r="F31" i="41"/>
  <c r="E31" i="41"/>
  <c r="D31" i="41"/>
  <c r="L51" i="41"/>
  <c r="I51" i="41"/>
  <c r="F51" i="41"/>
  <c r="E51" i="41"/>
  <c r="D51" i="41"/>
  <c r="L50" i="41"/>
  <c r="I50" i="41"/>
  <c r="F50" i="41"/>
  <c r="E50" i="41"/>
  <c r="D50" i="41"/>
  <c r="O49" i="41"/>
  <c r="N49" i="41"/>
  <c r="L49" i="41" s="1"/>
  <c r="M49" i="41"/>
  <c r="K49" i="41"/>
  <c r="I49" i="41" s="1"/>
  <c r="J49" i="41"/>
  <c r="H49" i="41"/>
  <c r="F49" i="41" s="1"/>
  <c r="G49" i="41"/>
  <c r="L48" i="41"/>
  <c r="I48" i="41"/>
  <c r="F48" i="41"/>
  <c r="E48" i="41"/>
  <c r="D48" i="41"/>
  <c r="L47" i="41"/>
  <c r="I47" i="41"/>
  <c r="F47" i="41"/>
  <c r="E47" i="41"/>
  <c r="D47" i="41"/>
  <c r="L46" i="41"/>
  <c r="I46" i="41"/>
  <c r="F46" i="41"/>
  <c r="E46" i="41"/>
  <c r="D46" i="41"/>
  <c r="O45" i="41"/>
  <c r="N45" i="41"/>
  <c r="M45" i="41"/>
  <c r="L45" i="41" s="1"/>
  <c r="K45" i="41"/>
  <c r="J45" i="41"/>
  <c r="I45" i="41"/>
  <c r="G45" i="41"/>
  <c r="L44" i="41"/>
  <c r="I44" i="41"/>
  <c r="F44" i="41"/>
  <c r="E44" i="41"/>
  <c r="D44" i="41"/>
  <c r="L43" i="41"/>
  <c r="I43" i="41"/>
  <c r="F43" i="41"/>
  <c r="E43" i="41"/>
  <c r="D43" i="41"/>
  <c r="O42" i="41"/>
  <c r="N42" i="41"/>
  <c r="M42" i="41"/>
  <c r="L42" i="41" s="1"/>
  <c r="K42" i="41"/>
  <c r="J42" i="41"/>
  <c r="I42" i="41" s="1"/>
  <c r="H42" i="41"/>
  <c r="G42" i="41"/>
  <c r="F42" i="41"/>
  <c r="L41" i="41"/>
  <c r="I41" i="41"/>
  <c r="F41" i="41"/>
  <c r="E41" i="41"/>
  <c r="D41" i="41"/>
  <c r="O40" i="41"/>
  <c r="N40" i="41"/>
  <c r="L40" i="41" s="1"/>
  <c r="M40" i="41"/>
  <c r="K40" i="41"/>
  <c r="J40" i="41"/>
  <c r="I40" i="41"/>
  <c r="H40" i="41"/>
  <c r="G40" i="41"/>
  <c r="F40" i="41" s="1"/>
  <c r="L39" i="41"/>
  <c r="I39" i="41"/>
  <c r="F39" i="41"/>
  <c r="E39" i="41"/>
  <c r="D39" i="41"/>
  <c r="C39" i="41" s="1"/>
  <c r="L38" i="41"/>
  <c r="I38" i="41"/>
  <c r="F38" i="41"/>
  <c r="E38" i="41"/>
  <c r="D38" i="41"/>
  <c r="C38" i="41" s="1"/>
  <c r="L37" i="41"/>
  <c r="I37" i="41"/>
  <c r="F37" i="41"/>
  <c r="E37" i="41"/>
  <c r="D37" i="41"/>
  <c r="L36" i="41"/>
  <c r="I36" i="41"/>
  <c r="F36" i="41"/>
  <c r="E36" i="41"/>
  <c r="C36" i="41" s="1"/>
  <c r="D36" i="41"/>
  <c r="N35" i="41"/>
  <c r="M35" i="41"/>
  <c r="L35" i="41" s="1"/>
  <c r="K35" i="41"/>
  <c r="J35" i="41"/>
  <c r="D35" i="41" s="1"/>
  <c r="H35" i="41"/>
  <c r="G35" i="41"/>
  <c r="L34" i="41"/>
  <c r="I34" i="41"/>
  <c r="F34" i="41"/>
  <c r="E34" i="41"/>
  <c r="D34" i="41"/>
  <c r="C34" i="41" s="1"/>
  <c r="L33" i="41"/>
  <c r="I33" i="41"/>
  <c r="F33" i="41"/>
  <c r="E33" i="41"/>
  <c r="D33" i="41"/>
  <c r="O32" i="41"/>
  <c r="N32" i="41"/>
  <c r="M32" i="41"/>
  <c r="L32" i="41" s="1"/>
  <c r="K32" i="41"/>
  <c r="J32" i="41"/>
  <c r="I32" i="41" s="1"/>
  <c r="H32" i="41"/>
  <c r="G32" i="41"/>
  <c r="F32" i="41" s="1"/>
  <c r="L30" i="41"/>
  <c r="I30" i="41"/>
  <c r="F30" i="41"/>
  <c r="E30" i="41"/>
  <c r="C30" i="41" s="1"/>
  <c r="D30" i="41"/>
  <c r="L29" i="41"/>
  <c r="I29" i="41"/>
  <c r="F29" i="41"/>
  <c r="E29" i="41"/>
  <c r="D29" i="41"/>
  <c r="C29" i="41" s="1"/>
  <c r="L28" i="41"/>
  <c r="I28" i="41"/>
  <c r="F28" i="41"/>
  <c r="E28" i="41"/>
  <c r="C28" i="41" s="1"/>
  <c r="D28" i="41"/>
  <c r="L27" i="41"/>
  <c r="I27" i="41"/>
  <c r="F27" i="41"/>
  <c r="E27" i="41"/>
  <c r="C27" i="41" s="1"/>
  <c r="D27" i="41"/>
  <c r="L26" i="41"/>
  <c r="I26" i="41"/>
  <c r="F26" i="41"/>
  <c r="E26" i="41"/>
  <c r="D26" i="41"/>
  <c r="L25" i="41"/>
  <c r="I25" i="41"/>
  <c r="F25" i="41"/>
  <c r="E25" i="41"/>
  <c r="D25" i="41"/>
  <c r="C25" i="41" s="1"/>
  <c r="L24" i="41"/>
  <c r="I24" i="41"/>
  <c r="F24" i="41"/>
  <c r="E24" i="41"/>
  <c r="D24" i="41"/>
  <c r="C24" i="41" s="1"/>
  <c r="L23" i="41"/>
  <c r="I23" i="41"/>
  <c r="F23" i="41"/>
  <c r="E23" i="41"/>
  <c r="D23" i="41"/>
  <c r="C23" i="41" s="1"/>
  <c r="L22" i="41"/>
  <c r="I22" i="41"/>
  <c r="F22" i="41"/>
  <c r="E22" i="41"/>
  <c r="D22" i="41"/>
  <c r="L21" i="41"/>
  <c r="I21" i="41"/>
  <c r="F21" i="41"/>
  <c r="E21" i="41"/>
  <c r="D21" i="41"/>
  <c r="L20" i="41"/>
  <c r="I20" i="41"/>
  <c r="F20" i="41"/>
  <c r="E20" i="41"/>
  <c r="C20" i="41" s="1"/>
  <c r="D20" i="41"/>
  <c r="L19" i="41"/>
  <c r="I19" i="41"/>
  <c r="F19" i="41"/>
  <c r="E19" i="41"/>
  <c r="D19" i="41"/>
  <c r="L18" i="41"/>
  <c r="I18" i="41"/>
  <c r="F18" i="41"/>
  <c r="E18" i="41"/>
  <c r="D18" i="41"/>
  <c r="L17" i="41"/>
  <c r="I17" i="41"/>
  <c r="F17" i="41"/>
  <c r="E17" i="41"/>
  <c r="D17" i="41"/>
  <c r="C17" i="41" s="1"/>
  <c r="L16" i="41"/>
  <c r="I16" i="41"/>
  <c r="F16" i="41"/>
  <c r="E16" i="41"/>
  <c r="D16" i="41"/>
  <c r="L15" i="41"/>
  <c r="I15" i="41"/>
  <c r="F15" i="41"/>
  <c r="E15" i="41"/>
  <c r="D15" i="41"/>
  <c r="C15" i="41" s="1"/>
  <c r="L14" i="41"/>
  <c r="I14" i="41"/>
  <c r="F14" i="41"/>
  <c r="E14" i="41"/>
  <c r="D14" i="41"/>
  <c r="O13" i="41"/>
  <c r="N13" i="41"/>
  <c r="M13" i="41"/>
  <c r="L13" i="41"/>
  <c r="K13" i="41"/>
  <c r="J13" i="41"/>
  <c r="I13" i="41" s="1"/>
  <c r="H13" i="41"/>
  <c r="G13" i="41"/>
  <c r="T9" i="40"/>
  <c r="J12" i="40"/>
  <c r="M12" i="40"/>
  <c r="AO18" i="23"/>
  <c r="AO19" i="23"/>
  <c r="AO20" i="23"/>
  <c r="AO21" i="23"/>
  <c r="AO22" i="23"/>
  <c r="AO23" i="23"/>
  <c r="AO24" i="23"/>
  <c r="AO25" i="23"/>
  <c r="AO26" i="23"/>
  <c r="AO27" i="23"/>
  <c r="AO28" i="23"/>
  <c r="AO29" i="23"/>
  <c r="AO30" i="23"/>
  <c r="AO31" i="23"/>
  <c r="AO32" i="23"/>
  <c r="AO33" i="23"/>
  <c r="AO34" i="23"/>
  <c r="E12" i="7"/>
  <c r="D12" i="7"/>
  <c r="N14" i="38"/>
  <c r="Y14" i="38"/>
  <c r="R14" i="38"/>
  <c r="S14" i="38"/>
  <c r="T14" i="38"/>
  <c r="U14" i="38"/>
  <c r="V14" i="38"/>
  <c r="W14" i="38"/>
  <c r="Q14" i="38"/>
  <c r="P14" i="38" s="1"/>
  <c r="M14" i="38" s="1"/>
  <c r="AN57" i="23"/>
  <c r="K10" i="6"/>
  <c r="K11" i="6"/>
  <c r="K12" i="6"/>
  <c r="K13" i="6"/>
  <c r="K14" i="6"/>
  <c r="K7" i="6" s="1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L7" i="6"/>
  <c r="M7" i="6"/>
  <c r="N7" i="6"/>
  <c r="O7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M13" i="40"/>
  <c r="M11" i="40"/>
  <c r="J13" i="40"/>
  <c r="J11" i="40"/>
  <c r="B12" i="40"/>
  <c r="B13" i="40"/>
  <c r="B11" i="40"/>
  <c r="C9" i="40"/>
  <c r="D9" i="40"/>
  <c r="E9" i="40"/>
  <c r="F9" i="40"/>
  <c r="G9" i="40"/>
  <c r="H9" i="40"/>
  <c r="I9" i="40"/>
  <c r="K9" i="40"/>
  <c r="L9" i="40"/>
  <c r="N9" i="40"/>
  <c r="O9" i="40"/>
  <c r="P9" i="40"/>
  <c r="Q9" i="40"/>
  <c r="S9" i="40"/>
  <c r="D12" i="39"/>
  <c r="D13" i="39"/>
  <c r="C13" i="39"/>
  <c r="B13" i="39"/>
  <c r="C11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V9" i="39"/>
  <c r="W9" i="39"/>
  <c r="X9" i="39"/>
  <c r="Y9" i="39"/>
  <c r="Z9" i="39"/>
  <c r="D8" i="33"/>
  <c r="E8" i="33"/>
  <c r="F8" i="33"/>
  <c r="B8" i="33"/>
  <c r="E37" i="5"/>
  <c r="E38" i="5"/>
  <c r="E41" i="5"/>
  <c r="E44" i="5"/>
  <c r="E45" i="5"/>
  <c r="E46" i="5"/>
  <c r="E47" i="5"/>
  <c r="E48" i="5"/>
  <c r="E50" i="5"/>
  <c r="D36" i="5"/>
  <c r="D37" i="5"/>
  <c r="D38" i="5"/>
  <c r="D41" i="5"/>
  <c r="D44" i="5"/>
  <c r="D45" i="5"/>
  <c r="D46" i="5"/>
  <c r="D47" i="5"/>
  <c r="D48" i="5"/>
  <c r="D50" i="5"/>
  <c r="F43" i="5"/>
  <c r="G43" i="5"/>
  <c r="H43" i="5"/>
  <c r="I43" i="5"/>
  <c r="E43" i="5" s="1"/>
  <c r="J43" i="5"/>
  <c r="K43" i="5"/>
  <c r="F40" i="5"/>
  <c r="G40" i="5"/>
  <c r="H40" i="5"/>
  <c r="I40" i="5"/>
  <c r="E40" i="5" s="1"/>
  <c r="J40" i="5"/>
  <c r="K40" i="5"/>
  <c r="F35" i="5"/>
  <c r="F33" i="5"/>
  <c r="G35" i="5"/>
  <c r="G33" i="5" s="1"/>
  <c r="H35" i="5"/>
  <c r="I35" i="5"/>
  <c r="J35" i="5"/>
  <c r="J33" i="5"/>
  <c r="K35" i="5"/>
  <c r="K33" i="5" s="1"/>
  <c r="E20" i="5"/>
  <c r="E9" i="5"/>
  <c r="E10" i="5"/>
  <c r="E11" i="5"/>
  <c r="E12" i="5"/>
  <c r="E13" i="5"/>
  <c r="E14" i="5"/>
  <c r="E15" i="5"/>
  <c r="E16" i="5"/>
  <c r="E17" i="5"/>
  <c r="E18" i="5"/>
  <c r="E19" i="5"/>
  <c r="E8" i="5"/>
  <c r="K6" i="5"/>
  <c r="I6" i="5"/>
  <c r="G6" i="5"/>
  <c r="E14" i="36"/>
  <c r="E15" i="36"/>
  <c r="E16" i="36"/>
  <c r="C16" i="36" s="1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C30" i="36" s="1"/>
  <c r="E33" i="36"/>
  <c r="E34" i="36"/>
  <c r="E36" i="36"/>
  <c r="E37" i="36"/>
  <c r="E38" i="36"/>
  <c r="E39" i="36"/>
  <c r="E41" i="36"/>
  <c r="E43" i="36"/>
  <c r="E44" i="36"/>
  <c r="C44" i="36" s="1"/>
  <c r="E46" i="36"/>
  <c r="E47" i="36"/>
  <c r="E48" i="36"/>
  <c r="E50" i="36"/>
  <c r="E51" i="36"/>
  <c r="E31" i="36"/>
  <c r="E52" i="36"/>
  <c r="E54" i="36"/>
  <c r="E55" i="36"/>
  <c r="E57" i="36"/>
  <c r="E58" i="36"/>
  <c r="E60" i="36"/>
  <c r="E62" i="36"/>
  <c r="D14" i="36"/>
  <c r="C14" i="36"/>
  <c r="D15" i="36"/>
  <c r="D16" i="36"/>
  <c r="D17" i="36"/>
  <c r="C17" i="36" s="1"/>
  <c r="D18" i="36"/>
  <c r="D19" i="36"/>
  <c r="D20" i="36"/>
  <c r="D21" i="36"/>
  <c r="C21" i="36" s="1"/>
  <c r="D22" i="36"/>
  <c r="C22" i="36" s="1"/>
  <c r="D23" i="36"/>
  <c r="D24" i="36"/>
  <c r="C24" i="36"/>
  <c r="D25" i="36"/>
  <c r="C25" i="36" s="1"/>
  <c r="D26" i="36"/>
  <c r="D27" i="36"/>
  <c r="D28" i="36"/>
  <c r="C28" i="36" s="1"/>
  <c r="D29" i="36"/>
  <c r="C29" i="36" s="1"/>
  <c r="D30" i="36"/>
  <c r="D33" i="36"/>
  <c r="C33" i="36"/>
  <c r="D34" i="36"/>
  <c r="C34" i="36" s="1"/>
  <c r="D36" i="36"/>
  <c r="C36" i="36" s="1"/>
  <c r="D37" i="36"/>
  <c r="C37" i="36" s="1"/>
  <c r="D38" i="36"/>
  <c r="C38" i="36"/>
  <c r="D39" i="36"/>
  <c r="D41" i="36"/>
  <c r="C41" i="36" s="1"/>
  <c r="D43" i="36"/>
  <c r="C43" i="36" s="1"/>
  <c r="D44" i="36"/>
  <c r="D46" i="36"/>
  <c r="C46" i="36" s="1"/>
  <c r="D47" i="36"/>
  <c r="D48" i="36"/>
  <c r="D50" i="36"/>
  <c r="C50" i="36" s="1"/>
  <c r="D51" i="36"/>
  <c r="C51" i="36" s="1"/>
  <c r="D31" i="36"/>
  <c r="D52" i="36"/>
  <c r="D54" i="36"/>
  <c r="C54" i="36" s="1"/>
  <c r="D55" i="36"/>
  <c r="D57" i="36"/>
  <c r="D58" i="36"/>
  <c r="C58" i="36" s="1"/>
  <c r="D60" i="36"/>
  <c r="C60" i="36"/>
  <c r="D62" i="36"/>
  <c r="C62" i="36" s="1"/>
  <c r="F61" i="36"/>
  <c r="G61" i="36"/>
  <c r="H61" i="36"/>
  <c r="I61" i="36"/>
  <c r="E61" i="36" s="1"/>
  <c r="J61" i="36"/>
  <c r="K61" i="36"/>
  <c r="L61" i="36"/>
  <c r="D61" i="36" s="1"/>
  <c r="C61" i="36" s="1"/>
  <c r="M61" i="36"/>
  <c r="N61" i="36"/>
  <c r="O61" i="36"/>
  <c r="P61" i="36"/>
  <c r="Q61" i="36"/>
  <c r="R61" i="36"/>
  <c r="S61" i="36"/>
  <c r="T61" i="36"/>
  <c r="U61" i="36"/>
  <c r="V61" i="36"/>
  <c r="W61" i="36"/>
  <c r="X61" i="36"/>
  <c r="Y61" i="36"/>
  <c r="F59" i="36"/>
  <c r="G59" i="36"/>
  <c r="H59" i="36"/>
  <c r="D59" i="36" s="1"/>
  <c r="I59" i="36"/>
  <c r="J59" i="36"/>
  <c r="K59" i="36"/>
  <c r="E59" i="36" s="1"/>
  <c r="L59" i="36"/>
  <c r="M59" i="36"/>
  <c r="N59" i="36"/>
  <c r="O59" i="36"/>
  <c r="P59" i="36"/>
  <c r="Q59" i="36"/>
  <c r="R59" i="36"/>
  <c r="S59" i="36"/>
  <c r="T59" i="36"/>
  <c r="U59" i="36"/>
  <c r="V59" i="36"/>
  <c r="W59" i="36"/>
  <c r="X59" i="36"/>
  <c r="Y59" i="36"/>
  <c r="F56" i="36"/>
  <c r="D56" i="36" s="1"/>
  <c r="C56" i="36" s="1"/>
  <c r="G56" i="36"/>
  <c r="E56" i="36" s="1"/>
  <c r="H56" i="36"/>
  <c r="I56" i="36"/>
  <c r="J56" i="36"/>
  <c r="K56" i="36"/>
  <c r="L56" i="36"/>
  <c r="L10" i="36" s="1"/>
  <c r="M56" i="36"/>
  <c r="N56" i="36"/>
  <c r="O56" i="36"/>
  <c r="P56" i="36"/>
  <c r="Q56" i="36"/>
  <c r="R56" i="36"/>
  <c r="S56" i="36"/>
  <c r="T56" i="36"/>
  <c r="U56" i="36"/>
  <c r="V56" i="36"/>
  <c r="W56" i="36"/>
  <c r="X56" i="36"/>
  <c r="Y56" i="36"/>
  <c r="F53" i="36"/>
  <c r="G53" i="36"/>
  <c r="E53" i="36" s="1"/>
  <c r="H53" i="36"/>
  <c r="I53" i="36"/>
  <c r="J53" i="36"/>
  <c r="K53" i="36"/>
  <c r="L53" i="36"/>
  <c r="M53" i="36"/>
  <c r="N53" i="36"/>
  <c r="O53" i="36"/>
  <c r="P53" i="36"/>
  <c r="Q53" i="36"/>
  <c r="R53" i="36"/>
  <c r="S53" i="36"/>
  <c r="T53" i="36"/>
  <c r="U53" i="36"/>
  <c r="V53" i="36"/>
  <c r="W53" i="36"/>
  <c r="X53" i="36"/>
  <c r="Y53" i="36"/>
  <c r="F49" i="36"/>
  <c r="G49" i="36"/>
  <c r="H49" i="36"/>
  <c r="I49" i="36"/>
  <c r="J49" i="36"/>
  <c r="K49" i="36"/>
  <c r="L49" i="36"/>
  <c r="M49" i="36"/>
  <c r="N49" i="36"/>
  <c r="O49" i="36"/>
  <c r="P49" i="36"/>
  <c r="Q49" i="36"/>
  <c r="R49" i="36"/>
  <c r="S49" i="36"/>
  <c r="T49" i="36"/>
  <c r="U49" i="36"/>
  <c r="V49" i="36"/>
  <c r="W49" i="36"/>
  <c r="X49" i="36"/>
  <c r="Y49" i="36"/>
  <c r="F45" i="36"/>
  <c r="G45" i="36"/>
  <c r="H45" i="36"/>
  <c r="I45" i="36"/>
  <c r="J45" i="36"/>
  <c r="K45" i="36"/>
  <c r="L45" i="36"/>
  <c r="M45" i="36"/>
  <c r="N45" i="36"/>
  <c r="O45" i="36"/>
  <c r="P45" i="36"/>
  <c r="Q45" i="36"/>
  <c r="R45" i="36"/>
  <c r="S45" i="36"/>
  <c r="T45" i="36"/>
  <c r="U45" i="36"/>
  <c r="V45" i="36"/>
  <c r="W45" i="36"/>
  <c r="X45" i="36"/>
  <c r="Y45" i="36"/>
  <c r="F42" i="36"/>
  <c r="G42" i="36"/>
  <c r="E42" i="36" s="1"/>
  <c r="H42" i="36"/>
  <c r="I42" i="36"/>
  <c r="J42" i="36"/>
  <c r="K42" i="36"/>
  <c r="L42" i="36"/>
  <c r="M42" i="36"/>
  <c r="N42" i="36"/>
  <c r="O42" i="36"/>
  <c r="P42" i="36"/>
  <c r="Q42" i="36"/>
  <c r="R42" i="36"/>
  <c r="S42" i="36"/>
  <c r="T42" i="36"/>
  <c r="T10" i="36" s="1"/>
  <c r="U42" i="36"/>
  <c r="V42" i="36"/>
  <c r="V10" i="36" s="1"/>
  <c r="W42" i="36"/>
  <c r="X42" i="36"/>
  <c r="Y42" i="36"/>
  <c r="F40" i="36"/>
  <c r="D40" i="36" s="1"/>
  <c r="G40" i="36"/>
  <c r="H40" i="36"/>
  <c r="I40" i="36"/>
  <c r="J40" i="36"/>
  <c r="K40" i="36"/>
  <c r="L40" i="36"/>
  <c r="M40" i="36"/>
  <c r="E40" i="36" s="1"/>
  <c r="N40" i="36"/>
  <c r="O40" i="36"/>
  <c r="P40" i="36"/>
  <c r="Q40" i="36"/>
  <c r="R40" i="36"/>
  <c r="S40" i="36"/>
  <c r="T40" i="36"/>
  <c r="U40" i="36"/>
  <c r="V40" i="36"/>
  <c r="W40" i="36"/>
  <c r="X40" i="36"/>
  <c r="Y40" i="36"/>
  <c r="F35" i="36"/>
  <c r="D35" i="36" s="1"/>
  <c r="C35" i="36" s="1"/>
  <c r="G35" i="36"/>
  <c r="H35" i="36"/>
  <c r="I35" i="36"/>
  <c r="E35" i="36" s="1"/>
  <c r="J35" i="36"/>
  <c r="K35" i="36"/>
  <c r="L35" i="36"/>
  <c r="M35" i="36"/>
  <c r="N35" i="36"/>
  <c r="O35" i="36"/>
  <c r="P35" i="36"/>
  <c r="Q35" i="36"/>
  <c r="R35" i="36"/>
  <c r="S35" i="36"/>
  <c r="T35" i="36"/>
  <c r="U35" i="36"/>
  <c r="V35" i="36"/>
  <c r="W35" i="36"/>
  <c r="X35" i="36"/>
  <c r="Y35" i="36"/>
  <c r="F32" i="36"/>
  <c r="G32" i="36"/>
  <c r="H32" i="36"/>
  <c r="D32" i="36" s="1"/>
  <c r="I32" i="36"/>
  <c r="J32" i="36"/>
  <c r="K32" i="36"/>
  <c r="L32" i="36"/>
  <c r="M32" i="36"/>
  <c r="N32" i="36"/>
  <c r="O32" i="36"/>
  <c r="P32" i="36"/>
  <c r="Q32" i="36"/>
  <c r="R32" i="36"/>
  <c r="S32" i="36"/>
  <c r="V32" i="36"/>
  <c r="W32" i="36"/>
  <c r="X32" i="36"/>
  <c r="Y32" i="36"/>
  <c r="F13" i="36"/>
  <c r="G13" i="36"/>
  <c r="H13" i="36"/>
  <c r="D13" i="36" s="1"/>
  <c r="C13" i="36" s="1"/>
  <c r="I13" i="36"/>
  <c r="J13" i="36"/>
  <c r="K13" i="36"/>
  <c r="L13" i="36"/>
  <c r="M13" i="36"/>
  <c r="N13" i="36"/>
  <c r="O13" i="36"/>
  <c r="P13" i="36"/>
  <c r="Q13" i="36"/>
  <c r="R13" i="36"/>
  <c r="S13" i="36"/>
  <c r="T13" i="36"/>
  <c r="U13" i="36"/>
  <c r="V13" i="36"/>
  <c r="W13" i="36"/>
  <c r="X13" i="36"/>
  <c r="Y13" i="36"/>
  <c r="D14" i="30"/>
  <c r="E13" i="30"/>
  <c r="E14" i="30"/>
  <c r="C14" i="30" s="1"/>
  <c r="E18" i="30"/>
  <c r="E19" i="30"/>
  <c r="E20" i="30"/>
  <c r="E21" i="30"/>
  <c r="E22" i="30"/>
  <c r="E23" i="30"/>
  <c r="E24" i="30"/>
  <c r="E25" i="30"/>
  <c r="C25" i="30" s="1"/>
  <c r="E26" i="30"/>
  <c r="E27" i="30"/>
  <c r="E28" i="30"/>
  <c r="E29" i="30"/>
  <c r="E30" i="30"/>
  <c r="E31" i="30"/>
  <c r="E32" i="30"/>
  <c r="E33" i="30"/>
  <c r="E34" i="30"/>
  <c r="E37" i="30"/>
  <c r="E38" i="30"/>
  <c r="E40" i="30"/>
  <c r="E41" i="30"/>
  <c r="C41" i="30" s="1"/>
  <c r="E42" i="30"/>
  <c r="E43" i="30"/>
  <c r="E45" i="30"/>
  <c r="E47" i="30"/>
  <c r="E48" i="30"/>
  <c r="E50" i="30"/>
  <c r="E51" i="30"/>
  <c r="E52" i="30"/>
  <c r="E54" i="30"/>
  <c r="E55" i="30"/>
  <c r="E35" i="30"/>
  <c r="E56" i="30"/>
  <c r="C56" i="30" s="1"/>
  <c r="E58" i="30"/>
  <c r="E59" i="30"/>
  <c r="E61" i="30"/>
  <c r="E62" i="30"/>
  <c r="C62" i="30"/>
  <c r="E64" i="30"/>
  <c r="E66" i="30"/>
  <c r="D13" i="30"/>
  <c r="D18" i="30"/>
  <c r="C18" i="30" s="1"/>
  <c r="D19" i="30"/>
  <c r="D20" i="30"/>
  <c r="D21" i="30"/>
  <c r="D22" i="30"/>
  <c r="C22" i="30" s="1"/>
  <c r="D23" i="30"/>
  <c r="C23" i="30" s="1"/>
  <c r="D24" i="30"/>
  <c r="C24" i="30" s="1"/>
  <c r="D25" i="30"/>
  <c r="D26" i="30"/>
  <c r="C26" i="30" s="1"/>
  <c r="D27" i="30"/>
  <c r="C27" i="30" s="1"/>
  <c r="D28" i="30"/>
  <c r="C28" i="30" s="1"/>
  <c r="D29" i="30"/>
  <c r="D30" i="30"/>
  <c r="D31" i="30"/>
  <c r="C31" i="30"/>
  <c r="D32" i="30"/>
  <c r="C32" i="30" s="1"/>
  <c r="D33" i="30"/>
  <c r="C33" i="30"/>
  <c r="D34" i="30"/>
  <c r="D37" i="30"/>
  <c r="C37" i="30" s="1"/>
  <c r="D38" i="30"/>
  <c r="C38" i="30"/>
  <c r="D40" i="30"/>
  <c r="C40" i="30" s="1"/>
  <c r="D41" i="30"/>
  <c r="D42" i="30"/>
  <c r="D43" i="30"/>
  <c r="D45" i="30"/>
  <c r="C45" i="30" s="1"/>
  <c r="D47" i="30"/>
  <c r="D48" i="30"/>
  <c r="D50" i="30"/>
  <c r="C50" i="30"/>
  <c r="D51" i="30"/>
  <c r="C51" i="30" s="1"/>
  <c r="D52" i="30"/>
  <c r="D54" i="30"/>
  <c r="C54" i="30" s="1"/>
  <c r="D55" i="30"/>
  <c r="C55" i="30"/>
  <c r="D35" i="30"/>
  <c r="D56" i="30"/>
  <c r="D58" i="30"/>
  <c r="C58" i="30" s="1"/>
  <c r="D59" i="30"/>
  <c r="C59" i="30" s="1"/>
  <c r="D61" i="30"/>
  <c r="D62" i="30"/>
  <c r="D64" i="30"/>
  <c r="C64" i="30" s="1"/>
  <c r="D66" i="30"/>
  <c r="C66" i="30" s="1"/>
  <c r="E12" i="30"/>
  <c r="D12" i="30"/>
  <c r="C12" i="30"/>
  <c r="F65" i="30"/>
  <c r="G65" i="30"/>
  <c r="H65" i="30"/>
  <c r="I65" i="30"/>
  <c r="J65" i="30"/>
  <c r="K65" i="30"/>
  <c r="E65" i="30" s="1"/>
  <c r="L65" i="30"/>
  <c r="L10" i="30" s="1"/>
  <c r="M65" i="30"/>
  <c r="N65" i="30"/>
  <c r="O65" i="30"/>
  <c r="P65" i="30"/>
  <c r="Q65" i="30"/>
  <c r="R65" i="30"/>
  <c r="S65" i="30"/>
  <c r="T65" i="30"/>
  <c r="U65" i="30"/>
  <c r="V65" i="30"/>
  <c r="W65" i="30"/>
  <c r="X65" i="30"/>
  <c r="Y65" i="30"/>
  <c r="F63" i="30"/>
  <c r="G63" i="30"/>
  <c r="E63" i="30" s="1"/>
  <c r="H63" i="30"/>
  <c r="I63" i="30"/>
  <c r="J63" i="30"/>
  <c r="K63" i="30"/>
  <c r="L63" i="30"/>
  <c r="M63" i="30"/>
  <c r="N63" i="30"/>
  <c r="D63" i="30" s="1"/>
  <c r="C63" i="30" s="1"/>
  <c r="O63" i="30"/>
  <c r="P63" i="30"/>
  <c r="Q63" i="30"/>
  <c r="R63" i="30"/>
  <c r="S63" i="30"/>
  <c r="T63" i="30"/>
  <c r="U63" i="30"/>
  <c r="V63" i="30"/>
  <c r="W63" i="30"/>
  <c r="X63" i="30"/>
  <c r="Y63" i="30"/>
  <c r="F60" i="30"/>
  <c r="G60" i="30"/>
  <c r="E60" i="30" s="1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V60" i="30"/>
  <c r="D60" i="30" s="1"/>
  <c r="W60" i="30"/>
  <c r="X60" i="30"/>
  <c r="Y60" i="30"/>
  <c r="F57" i="30"/>
  <c r="G57" i="30"/>
  <c r="H57" i="30"/>
  <c r="I57" i="30"/>
  <c r="J57" i="30"/>
  <c r="K57" i="30"/>
  <c r="L57" i="30"/>
  <c r="D57" i="30" s="1"/>
  <c r="C57" i="30" s="1"/>
  <c r="M57" i="30"/>
  <c r="N57" i="30"/>
  <c r="O57" i="30"/>
  <c r="P57" i="30"/>
  <c r="Q57" i="30"/>
  <c r="R57" i="30"/>
  <c r="S57" i="30"/>
  <c r="T57" i="30"/>
  <c r="U57" i="30"/>
  <c r="V57" i="30"/>
  <c r="W57" i="30"/>
  <c r="X57" i="30"/>
  <c r="Y57" i="30"/>
  <c r="F53" i="30"/>
  <c r="G53" i="30"/>
  <c r="E53" i="30" s="1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F49" i="30"/>
  <c r="G49" i="30"/>
  <c r="H49" i="30"/>
  <c r="I49" i="30"/>
  <c r="E49" i="30" s="1"/>
  <c r="J49" i="30"/>
  <c r="J10" i="30" s="1"/>
  <c r="K49" i="30"/>
  <c r="L49" i="30"/>
  <c r="M49" i="30"/>
  <c r="N49" i="30"/>
  <c r="O49" i="30"/>
  <c r="P49" i="30"/>
  <c r="Q49" i="30"/>
  <c r="R49" i="30"/>
  <c r="R10" i="30" s="1"/>
  <c r="S49" i="30"/>
  <c r="T49" i="30"/>
  <c r="U49" i="30"/>
  <c r="V49" i="30"/>
  <c r="W49" i="30"/>
  <c r="X49" i="30"/>
  <c r="Y49" i="30"/>
  <c r="F46" i="30"/>
  <c r="G46" i="30"/>
  <c r="H46" i="30"/>
  <c r="I46" i="30"/>
  <c r="J46" i="30"/>
  <c r="K46" i="30"/>
  <c r="L46" i="30"/>
  <c r="M46" i="30"/>
  <c r="E46" i="30" s="1"/>
  <c r="N46" i="30"/>
  <c r="O46" i="30"/>
  <c r="P46" i="30"/>
  <c r="Q46" i="30"/>
  <c r="R46" i="30"/>
  <c r="S46" i="30"/>
  <c r="T46" i="30"/>
  <c r="U46" i="30"/>
  <c r="V46" i="30"/>
  <c r="W46" i="30"/>
  <c r="X46" i="30"/>
  <c r="Y46" i="30"/>
  <c r="F44" i="30"/>
  <c r="G44" i="30"/>
  <c r="E44" i="30" s="1"/>
  <c r="H44" i="30"/>
  <c r="I44" i="30"/>
  <c r="J44" i="30"/>
  <c r="K44" i="30"/>
  <c r="L44" i="30"/>
  <c r="M44" i="30"/>
  <c r="N44" i="30"/>
  <c r="O44" i="30"/>
  <c r="P44" i="30"/>
  <c r="P10" i="30" s="1"/>
  <c r="Q44" i="30"/>
  <c r="R44" i="30"/>
  <c r="S44" i="30"/>
  <c r="T44" i="30"/>
  <c r="U44" i="30"/>
  <c r="V44" i="30"/>
  <c r="W44" i="30"/>
  <c r="X44" i="30"/>
  <c r="Y44" i="30"/>
  <c r="Y10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D39" i="30" s="1"/>
  <c r="Y39" i="30"/>
  <c r="F36" i="30"/>
  <c r="D36" i="30" s="1"/>
  <c r="C36" i="30" s="1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F17" i="30"/>
  <c r="G17" i="30"/>
  <c r="H17" i="30"/>
  <c r="I17" i="30"/>
  <c r="J17" i="30"/>
  <c r="K17" i="30"/>
  <c r="L17" i="30"/>
  <c r="D17" i="30" s="1"/>
  <c r="C17" i="30" s="1"/>
  <c r="M17" i="30"/>
  <c r="E17" i="30" s="1"/>
  <c r="O17" i="30"/>
  <c r="P17" i="30"/>
  <c r="Q17" i="30"/>
  <c r="R17" i="30"/>
  <c r="S17" i="30"/>
  <c r="T17" i="30"/>
  <c r="U17" i="30"/>
  <c r="V17" i="30"/>
  <c r="W17" i="30"/>
  <c r="X17" i="30"/>
  <c r="Y17" i="30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3" i="35"/>
  <c r="E34" i="35"/>
  <c r="E36" i="35"/>
  <c r="E37" i="35"/>
  <c r="E38" i="35"/>
  <c r="E39" i="35"/>
  <c r="E41" i="35"/>
  <c r="E43" i="35"/>
  <c r="E44" i="35"/>
  <c r="E46" i="35"/>
  <c r="E47" i="35"/>
  <c r="E48" i="35"/>
  <c r="E50" i="35"/>
  <c r="E51" i="35"/>
  <c r="E31" i="35"/>
  <c r="E52" i="35"/>
  <c r="E54" i="35"/>
  <c r="E55" i="35"/>
  <c r="E57" i="35"/>
  <c r="E58" i="35"/>
  <c r="E60" i="35"/>
  <c r="C60" i="35" s="1"/>
  <c r="E62" i="35"/>
  <c r="C62" i="35" s="1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3" i="35"/>
  <c r="C33" i="35" s="1"/>
  <c r="D34" i="35"/>
  <c r="D36" i="35"/>
  <c r="D37" i="35"/>
  <c r="D38" i="35"/>
  <c r="C38" i="35" s="1"/>
  <c r="D39" i="35"/>
  <c r="D41" i="35"/>
  <c r="D43" i="35"/>
  <c r="D44" i="35"/>
  <c r="C44" i="35" s="1"/>
  <c r="D46" i="35"/>
  <c r="D47" i="35"/>
  <c r="D48" i="35"/>
  <c r="D50" i="35"/>
  <c r="D51" i="35"/>
  <c r="D31" i="35"/>
  <c r="D52" i="35"/>
  <c r="C52" i="35" s="1"/>
  <c r="D54" i="35"/>
  <c r="D55" i="35"/>
  <c r="C55" i="35" s="1"/>
  <c r="D57" i="35"/>
  <c r="C57" i="35" s="1"/>
  <c r="D58" i="35"/>
  <c r="D60" i="35"/>
  <c r="D62" i="35"/>
  <c r="AO14" i="35"/>
  <c r="AO15" i="35"/>
  <c r="AO16" i="35"/>
  <c r="AO17" i="35"/>
  <c r="AO18" i="35"/>
  <c r="AO19" i="35"/>
  <c r="AO20" i="35"/>
  <c r="AO21" i="35"/>
  <c r="AO22" i="35"/>
  <c r="AO23" i="35"/>
  <c r="AO24" i="35"/>
  <c r="AO25" i="35"/>
  <c r="AO26" i="35"/>
  <c r="AO27" i="35"/>
  <c r="AO28" i="35"/>
  <c r="AO29" i="35"/>
  <c r="AO30" i="35"/>
  <c r="AO33" i="35"/>
  <c r="AO34" i="35"/>
  <c r="AO36" i="35"/>
  <c r="AO37" i="35"/>
  <c r="AO38" i="35"/>
  <c r="AO39" i="35"/>
  <c r="AO41" i="35"/>
  <c r="AO43" i="35"/>
  <c r="AO44" i="35"/>
  <c r="AO46" i="35"/>
  <c r="AO47" i="35"/>
  <c r="AO48" i="35"/>
  <c r="AO50" i="35"/>
  <c r="AO51" i="35"/>
  <c r="AO31" i="35"/>
  <c r="AO52" i="35"/>
  <c r="AO54" i="35"/>
  <c r="AO55" i="35"/>
  <c r="AO57" i="35"/>
  <c r="AO58" i="35"/>
  <c r="AO60" i="35"/>
  <c r="AO62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3" i="35"/>
  <c r="F34" i="35"/>
  <c r="F36" i="35"/>
  <c r="F37" i="35"/>
  <c r="F38" i="35"/>
  <c r="F39" i="35"/>
  <c r="F41" i="35"/>
  <c r="F43" i="35"/>
  <c r="F44" i="35"/>
  <c r="F46" i="35"/>
  <c r="F47" i="35"/>
  <c r="F48" i="35"/>
  <c r="F50" i="35"/>
  <c r="F51" i="35"/>
  <c r="F31" i="35"/>
  <c r="F52" i="35"/>
  <c r="F54" i="35"/>
  <c r="F55" i="35"/>
  <c r="F57" i="35"/>
  <c r="F58" i="35"/>
  <c r="F60" i="35"/>
  <c r="F62" i="35"/>
  <c r="G61" i="35"/>
  <c r="F61" i="35" s="1"/>
  <c r="H61" i="35"/>
  <c r="J61" i="35"/>
  <c r="I61" i="35"/>
  <c r="K61" i="35"/>
  <c r="M61" i="35"/>
  <c r="N61" i="35"/>
  <c r="L61" i="35"/>
  <c r="P61" i="35"/>
  <c r="Q61" i="35"/>
  <c r="O61" i="35" s="1"/>
  <c r="E61" i="35"/>
  <c r="S61" i="35"/>
  <c r="R61" i="35"/>
  <c r="T61" i="35"/>
  <c r="V61" i="35"/>
  <c r="D61" i="35"/>
  <c r="W61" i="35"/>
  <c r="Y61" i="35"/>
  <c r="Z61" i="35"/>
  <c r="AB61" i="35"/>
  <c r="AC61" i="35"/>
  <c r="AE61" i="35"/>
  <c r="AF61" i="35"/>
  <c r="AD61" i="35"/>
  <c r="AH61" i="35"/>
  <c r="AI61" i="35"/>
  <c r="AG61" i="35"/>
  <c r="AK61" i="35"/>
  <c r="AJ61" i="35"/>
  <c r="AL61" i="35"/>
  <c r="AM61" i="35"/>
  <c r="AN61" i="35"/>
  <c r="AP61" i="35"/>
  <c r="AO61" i="35"/>
  <c r="AQ61" i="35"/>
  <c r="G59" i="35"/>
  <c r="F59" i="35"/>
  <c r="H59" i="35"/>
  <c r="J59" i="35"/>
  <c r="K59" i="35"/>
  <c r="M59" i="35"/>
  <c r="N59" i="35"/>
  <c r="P59" i="35"/>
  <c r="O59" i="35" s="1"/>
  <c r="Q59" i="35"/>
  <c r="S59" i="35"/>
  <c r="T59" i="35"/>
  <c r="R59" i="35"/>
  <c r="V59" i="35"/>
  <c r="W59" i="35"/>
  <c r="U59" i="35" s="1"/>
  <c r="Y59" i="35"/>
  <c r="X59" i="35"/>
  <c r="Z59" i="35"/>
  <c r="AB59" i="35"/>
  <c r="AC59" i="35"/>
  <c r="AA59" i="35"/>
  <c r="AE59" i="35"/>
  <c r="AF59" i="35"/>
  <c r="AD59" i="35"/>
  <c r="AH59" i="35"/>
  <c r="AI59" i="35"/>
  <c r="AK59" i="35"/>
  <c r="AL59" i="35"/>
  <c r="AM59" i="35"/>
  <c r="AN59" i="35"/>
  <c r="AP59" i="35"/>
  <c r="AO59" i="35" s="1"/>
  <c r="AQ59" i="35"/>
  <c r="G56" i="35"/>
  <c r="F56" i="35"/>
  <c r="H56" i="35"/>
  <c r="J56" i="35"/>
  <c r="K56" i="35"/>
  <c r="M56" i="35"/>
  <c r="L56" i="35" s="1"/>
  <c r="N56" i="35"/>
  <c r="P56" i="35"/>
  <c r="O56" i="35" s="1"/>
  <c r="Q56" i="35"/>
  <c r="E56" i="35" s="1"/>
  <c r="S56" i="35"/>
  <c r="T56" i="35"/>
  <c r="R56" i="35"/>
  <c r="V56" i="35"/>
  <c r="W56" i="35"/>
  <c r="Y56" i="35"/>
  <c r="X56" i="35"/>
  <c r="Z56" i="35"/>
  <c r="AB56" i="35"/>
  <c r="AC56" i="35"/>
  <c r="AA56" i="35"/>
  <c r="AE56" i="35"/>
  <c r="AD56" i="35"/>
  <c r="AF56" i="35"/>
  <c r="AH56" i="35"/>
  <c r="AG56" i="35"/>
  <c r="AI56" i="35"/>
  <c r="AK56" i="35"/>
  <c r="AL56" i="35"/>
  <c r="AJ56" i="35" s="1"/>
  <c r="AM56" i="35"/>
  <c r="AN56" i="35"/>
  <c r="AP56" i="35"/>
  <c r="AQ56" i="35"/>
  <c r="AO56" i="35" s="1"/>
  <c r="G53" i="35"/>
  <c r="H53" i="35"/>
  <c r="J53" i="35"/>
  <c r="K53" i="35"/>
  <c r="I53" i="35"/>
  <c r="M53" i="35"/>
  <c r="N53" i="35"/>
  <c r="L53" i="35" s="1"/>
  <c r="P53" i="35"/>
  <c r="Q53" i="35"/>
  <c r="O53" i="35" s="1"/>
  <c r="S53" i="35"/>
  <c r="T53" i="35"/>
  <c r="V53" i="35"/>
  <c r="W53" i="35"/>
  <c r="U53" i="35" s="1"/>
  <c r="Y53" i="35"/>
  <c r="X53" i="35"/>
  <c r="Z53" i="35"/>
  <c r="AB53" i="35"/>
  <c r="AA53" i="35" s="1"/>
  <c r="AC53" i="35"/>
  <c r="AE53" i="35"/>
  <c r="AD53" i="35"/>
  <c r="AF53" i="35"/>
  <c r="AH53" i="35"/>
  <c r="AH10" i="35" s="1"/>
  <c r="AI53" i="35"/>
  <c r="AK53" i="35"/>
  <c r="AL53" i="35"/>
  <c r="AM53" i="35"/>
  <c r="AN53" i="35"/>
  <c r="AP53" i="35"/>
  <c r="AO53" i="35" s="1"/>
  <c r="AQ53" i="35"/>
  <c r="G49" i="35"/>
  <c r="F49" i="35" s="1"/>
  <c r="H49" i="35"/>
  <c r="J49" i="35"/>
  <c r="K49" i="35"/>
  <c r="I49" i="35"/>
  <c r="M49" i="35"/>
  <c r="L49" i="35" s="1"/>
  <c r="N49" i="35"/>
  <c r="P49" i="35"/>
  <c r="Q49" i="35"/>
  <c r="S49" i="35"/>
  <c r="T49" i="35"/>
  <c r="R49" i="35"/>
  <c r="V49" i="35"/>
  <c r="V10" i="35" s="1"/>
  <c r="W49" i="35"/>
  <c r="Y49" i="35"/>
  <c r="X49" i="35"/>
  <c r="Z49" i="35"/>
  <c r="AB49" i="35"/>
  <c r="AC49" i="35"/>
  <c r="AE49" i="35"/>
  <c r="AD49" i="35"/>
  <c r="AF49" i="35"/>
  <c r="AH49" i="35"/>
  <c r="AG49" i="35" s="1"/>
  <c r="AI49" i="35"/>
  <c r="AK49" i="35"/>
  <c r="AJ49" i="35" s="1"/>
  <c r="AL49" i="35"/>
  <c r="AM49" i="35"/>
  <c r="AN49" i="35"/>
  <c r="AP49" i="35"/>
  <c r="AQ49" i="35"/>
  <c r="G45" i="35"/>
  <c r="H45" i="35"/>
  <c r="J45" i="35"/>
  <c r="K45" i="35"/>
  <c r="M45" i="35"/>
  <c r="N45" i="35"/>
  <c r="P45" i="35"/>
  <c r="O45" i="35" s="1"/>
  <c r="Q45" i="35"/>
  <c r="S45" i="35"/>
  <c r="T45" i="35"/>
  <c r="R45" i="35"/>
  <c r="W45" i="35"/>
  <c r="U45" i="35" s="1"/>
  <c r="Y45" i="35"/>
  <c r="X45" i="35"/>
  <c r="Z45" i="35"/>
  <c r="AB45" i="35"/>
  <c r="AC45" i="35"/>
  <c r="AA45" i="35"/>
  <c r="AE45" i="35"/>
  <c r="AD45" i="35"/>
  <c r="AF45" i="35"/>
  <c r="AG45" i="35"/>
  <c r="AK45" i="35"/>
  <c r="AJ45" i="35" s="1"/>
  <c r="AL45" i="35"/>
  <c r="AM45" i="35"/>
  <c r="AN45" i="35"/>
  <c r="AP45" i="35"/>
  <c r="AO45" i="35" s="1"/>
  <c r="AQ45" i="35"/>
  <c r="G42" i="35"/>
  <c r="H42" i="35"/>
  <c r="J42" i="35"/>
  <c r="K42" i="35"/>
  <c r="M42" i="35"/>
  <c r="L42" i="35" s="1"/>
  <c r="N42" i="35"/>
  <c r="P42" i="35"/>
  <c r="O42" i="35"/>
  <c r="Q42" i="35"/>
  <c r="S42" i="35"/>
  <c r="T42" i="35"/>
  <c r="R42" i="35"/>
  <c r="V42" i="35"/>
  <c r="W42" i="35"/>
  <c r="Y42" i="35"/>
  <c r="X42" i="35"/>
  <c r="Z42" i="35"/>
  <c r="AB42" i="35"/>
  <c r="AA42" i="35" s="1"/>
  <c r="AC42" i="35"/>
  <c r="AE42" i="35"/>
  <c r="AD42" i="35"/>
  <c r="AF42" i="35"/>
  <c r="AH42" i="35"/>
  <c r="AI42" i="35"/>
  <c r="AG42" i="35" s="1"/>
  <c r="AK42" i="35"/>
  <c r="AL42" i="35"/>
  <c r="AM42" i="35"/>
  <c r="AN42" i="35"/>
  <c r="AP42" i="35"/>
  <c r="AQ42" i="35"/>
  <c r="AO42" i="35" s="1"/>
  <c r="G40" i="35"/>
  <c r="F40" i="35" s="1"/>
  <c r="H40" i="35"/>
  <c r="J40" i="35"/>
  <c r="I40" i="35"/>
  <c r="K40" i="35"/>
  <c r="M40" i="35"/>
  <c r="N40" i="35"/>
  <c r="L40" i="35"/>
  <c r="P40" i="35"/>
  <c r="Q40" i="35"/>
  <c r="O40" i="35" s="1"/>
  <c r="S40" i="35"/>
  <c r="T40" i="35"/>
  <c r="R40" i="35"/>
  <c r="V40" i="35"/>
  <c r="U40" i="35" s="1"/>
  <c r="W40" i="35"/>
  <c r="Y40" i="35"/>
  <c r="X40" i="35"/>
  <c r="Z40" i="35"/>
  <c r="Z10" i="35"/>
  <c r="AB40" i="35"/>
  <c r="AC40" i="35"/>
  <c r="AE40" i="35"/>
  <c r="AF40" i="35"/>
  <c r="AD40" i="35"/>
  <c r="AH40" i="35"/>
  <c r="AG40" i="35"/>
  <c r="AI40" i="35"/>
  <c r="AK40" i="35"/>
  <c r="AL40" i="35"/>
  <c r="AM40" i="35"/>
  <c r="AN40" i="35"/>
  <c r="AP40" i="35"/>
  <c r="AO40" i="35" s="1"/>
  <c r="AQ40" i="35"/>
  <c r="G35" i="35"/>
  <c r="H35" i="35"/>
  <c r="J35" i="35"/>
  <c r="K35" i="35"/>
  <c r="I35" i="35"/>
  <c r="M35" i="35"/>
  <c r="N35" i="35"/>
  <c r="P35" i="35"/>
  <c r="O35" i="35" s="1"/>
  <c r="Q35" i="35"/>
  <c r="S35" i="35"/>
  <c r="T35" i="35"/>
  <c r="R35" i="35"/>
  <c r="V35" i="35"/>
  <c r="W35" i="35"/>
  <c r="Y35" i="35"/>
  <c r="Z35" i="35"/>
  <c r="X35" i="35"/>
  <c r="AB35" i="35"/>
  <c r="AC35" i="35"/>
  <c r="AE35" i="35"/>
  <c r="AD35" i="35"/>
  <c r="AF35" i="35"/>
  <c r="AH35" i="35"/>
  <c r="AI35" i="35"/>
  <c r="AK35" i="35"/>
  <c r="AL35" i="35"/>
  <c r="AM35" i="35"/>
  <c r="AN35" i="35"/>
  <c r="AP35" i="35"/>
  <c r="AQ35" i="35"/>
  <c r="AO35" i="35" s="1"/>
  <c r="G32" i="35"/>
  <c r="F32" i="35" s="1"/>
  <c r="H32" i="35"/>
  <c r="J32" i="35"/>
  <c r="I32" i="35"/>
  <c r="K32" i="35"/>
  <c r="M32" i="35"/>
  <c r="N32" i="35"/>
  <c r="P32" i="35"/>
  <c r="O32" i="35"/>
  <c r="Q32" i="35"/>
  <c r="S32" i="35"/>
  <c r="R32" i="35"/>
  <c r="S10" i="35"/>
  <c r="T32" i="35"/>
  <c r="V32" i="35"/>
  <c r="U32" i="35"/>
  <c r="W32" i="35"/>
  <c r="Y32" i="35"/>
  <c r="Z32" i="35"/>
  <c r="AB32" i="35"/>
  <c r="AC32" i="35"/>
  <c r="AA32" i="35"/>
  <c r="AE32" i="35"/>
  <c r="AF32" i="35"/>
  <c r="AD32" i="35"/>
  <c r="AH32" i="35"/>
  <c r="AI32" i="35"/>
  <c r="AK32" i="35"/>
  <c r="AL32" i="35"/>
  <c r="AL10" i="35" s="1"/>
  <c r="AM32" i="35"/>
  <c r="AN32" i="35"/>
  <c r="AP32" i="35"/>
  <c r="AO32" i="35" s="1"/>
  <c r="AQ32" i="35"/>
  <c r="G13" i="35"/>
  <c r="H13" i="35"/>
  <c r="J13" i="35"/>
  <c r="K13" i="35"/>
  <c r="M13" i="35"/>
  <c r="N13" i="35"/>
  <c r="P13" i="35"/>
  <c r="O13" i="35" s="1"/>
  <c r="Q13" i="35"/>
  <c r="S13" i="35"/>
  <c r="R13" i="35"/>
  <c r="T13" i="35"/>
  <c r="V13" i="35"/>
  <c r="U13" i="35"/>
  <c r="W13" i="35"/>
  <c r="Y13" i="35"/>
  <c r="Z13" i="35"/>
  <c r="X13" i="35"/>
  <c r="AB13" i="35"/>
  <c r="AA13" i="35" s="1"/>
  <c r="AC13" i="35"/>
  <c r="AE13" i="35"/>
  <c r="AD13" i="35"/>
  <c r="AF13" i="35"/>
  <c r="AH13" i="35"/>
  <c r="AG13" i="35" s="1"/>
  <c r="AI13" i="35"/>
  <c r="AK13" i="35"/>
  <c r="AJ13" i="35" s="1"/>
  <c r="AL13" i="35"/>
  <c r="AM13" i="35"/>
  <c r="AN13" i="35"/>
  <c r="AP13" i="35"/>
  <c r="AQ13" i="35"/>
  <c r="AO13" i="35" s="1"/>
  <c r="E13" i="23"/>
  <c r="E14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7" i="23"/>
  <c r="E38" i="23"/>
  <c r="E40" i="23"/>
  <c r="E41" i="23"/>
  <c r="E42" i="23"/>
  <c r="E43" i="23"/>
  <c r="C43" i="23" s="1"/>
  <c r="E45" i="23"/>
  <c r="E47" i="23"/>
  <c r="E48" i="23"/>
  <c r="E50" i="23"/>
  <c r="E51" i="23"/>
  <c r="E52" i="23"/>
  <c r="E54" i="23"/>
  <c r="E55" i="23"/>
  <c r="E35" i="23"/>
  <c r="E56" i="23"/>
  <c r="E58" i="23"/>
  <c r="E59" i="23"/>
  <c r="E61" i="23"/>
  <c r="E62" i="23"/>
  <c r="E64" i="23"/>
  <c r="E66" i="23"/>
  <c r="D13" i="23"/>
  <c r="D14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7" i="23"/>
  <c r="D38" i="23"/>
  <c r="D40" i="23"/>
  <c r="D41" i="23"/>
  <c r="D42" i="23"/>
  <c r="C42" i="23" s="1"/>
  <c r="D43" i="23"/>
  <c r="D45" i="23"/>
  <c r="C45" i="23" s="1"/>
  <c r="D47" i="23"/>
  <c r="D48" i="23"/>
  <c r="D50" i="23"/>
  <c r="D51" i="23"/>
  <c r="D52" i="23"/>
  <c r="D54" i="23"/>
  <c r="D55" i="23"/>
  <c r="D35" i="23"/>
  <c r="C35" i="23" s="1"/>
  <c r="D56" i="23"/>
  <c r="D58" i="23"/>
  <c r="D59" i="23"/>
  <c r="D61" i="23"/>
  <c r="D62" i="23"/>
  <c r="C62" i="23" s="1"/>
  <c r="D64" i="23"/>
  <c r="C64" i="23" s="1"/>
  <c r="D66" i="23"/>
  <c r="E12" i="23"/>
  <c r="D12" i="23"/>
  <c r="E13" i="7"/>
  <c r="E14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7" i="7"/>
  <c r="E38" i="7"/>
  <c r="E40" i="7"/>
  <c r="E41" i="7"/>
  <c r="E42" i="7"/>
  <c r="E43" i="7"/>
  <c r="E45" i="7"/>
  <c r="E47" i="7"/>
  <c r="C47" i="7" s="1"/>
  <c r="E48" i="7"/>
  <c r="E50" i="7"/>
  <c r="E51" i="7"/>
  <c r="E52" i="7"/>
  <c r="E54" i="7"/>
  <c r="E55" i="7"/>
  <c r="E35" i="7"/>
  <c r="E56" i="7"/>
  <c r="E58" i="7"/>
  <c r="E59" i="7"/>
  <c r="E61" i="7"/>
  <c r="E62" i="7"/>
  <c r="E64" i="7"/>
  <c r="C64" i="7" s="1"/>
  <c r="E66" i="7"/>
  <c r="D13" i="7"/>
  <c r="C13" i="7" s="1"/>
  <c r="D14" i="7"/>
  <c r="D18" i="7"/>
  <c r="D19" i="7"/>
  <c r="D20" i="7"/>
  <c r="D21" i="7"/>
  <c r="C21" i="7" s="1"/>
  <c r="D22" i="7"/>
  <c r="D23" i="7"/>
  <c r="D24" i="7"/>
  <c r="C24" i="7" s="1"/>
  <c r="D25" i="7"/>
  <c r="D26" i="7"/>
  <c r="C26" i="7" s="1"/>
  <c r="D27" i="7"/>
  <c r="D28" i="7"/>
  <c r="D29" i="7"/>
  <c r="C29" i="7" s="1"/>
  <c r="D30" i="7"/>
  <c r="C30" i="7" s="1"/>
  <c r="D31" i="7"/>
  <c r="D32" i="7"/>
  <c r="C32" i="7" s="1"/>
  <c r="D33" i="7"/>
  <c r="D34" i="7"/>
  <c r="C34" i="7" s="1"/>
  <c r="D37" i="7"/>
  <c r="D38" i="7"/>
  <c r="D40" i="7"/>
  <c r="D41" i="7"/>
  <c r="D42" i="7"/>
  <c r="C42" i="7" s="1"/>
  <c r="D43" i="7"/>
  <c r="D45" i="7"/>
  <c r="C45" i="7" s="1"/>
  <c r="D47" i="7"/>
  <c r="D48" i="7"/>
  <c r="C48" i="7" s="1"/>
  <c r="D50" i="7"/>
  <c r="D51" i="7"/>
  <c r="D52" i="7"/>
  <c r="D54" i="7"/>
  <c r="D55" i="7"/>
  <c r="C55" i="7" s="1"/>
  <c r="D35" i="7"/>
  <c r="D56" i="7"/>
  <c r="D58" i="7"/>
  <c r="C58" i="7" s="1"/>
  <c r="D59" i="7"/>
  <c r="C59" i="7" s="1"/>
  <c r="D61" i="7"/>
  <c r="D62" i="7"/>
  <c r="C62" i="7" s="1"/>
  <c r="D64" i="7"/>
  <c r="D66" i="7"/>
  <c r="C66" i="7" s="1"/>
  <c r="AO37" i="23"/>
  <c r="AO38" i="23"/>
  <c r="AO40" i="23"/>
  <c r="AO45" i="23"/>
  <c r="AO47" i="23"/>
  <c r="AO48" i="23"/>
  <c r="AO50" i="23"/>
  <c r="AO51" i="23"/>
  <c r="AO52" i="23"/>
  <c r="AO35" i="23"/>
  <c r="AO61" i="23"/>
  <c r="AO62" i="23"/>
  <c r="AO64" i="23"/>
  <c r="F13" i="23"/>
  <c r="F14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7" i="23"/>
  <c r="F38" i="23"/>
  <c r="F40" i="23"/>
  <c r="F41" i="23"/>
  <c r="F42" i="23"/>
  <c r="F43" i="23"/>
  <c r="F45" i="23"/>
  <c r="F47" i="23"/>
  <c r="F48" i="23"/>
  <c r="F50" i="23"/>
  <c r="F51" i="23"/>
  <c r="F52" i="23"/>
  <c r="F54" i="23"/>
  <c r="F55" i="23"/>
  <c r="F35" i="23"/>
  <c r="F56" i="23"/>
  <c r="F58" i="23"/>
  <c r="F59" i="23"/>
  <c r="F61" i="23"/>
  <c r="F62" i="23"/>
  <c r="F64" i="23"/>
  <c r="F66" i="23"/>
  <c r="F12" i="23"/>
  <c r="G65" i="23"/>
  <c r="H65" i="23"/>
  <c r="J65" i="23"/>
  <c r="K65" i="23"/>
  <c r="M65" i="23"/>
  <c r="N65" i="23"/>
  <c r="P65" i="23"/>
  <c r="Q65" i="23"/>
  <c r="S65" i="23"/>
  <c r="T65" i="23"/>
  <c r="V65" i="23"/>
  <c r="W65" i="23"/>
  <c r="Y65" i="23"/>
  <c r="Z65" i="23"/>
  <c r="AB65" i="23"/>
  <c r="AC65" i="23"/>
  <c r="AE65" i="23"/>
  <c r="AF65" i="23"/>
  <c r="AD65" i="23" s="1"/>
  <c r="AH65" i="23"/>
  <c r="AI65" i="23"/>
  <c r="AK65" i="23"/>
  <c r="AL65" i="23"/>
  <c r="AM65" i="23"/>
  <c r="AN65" i="23"/>
  <c r="AQ65" i="23"/>
  <c r="AO65" i="23" s="1"/>
  <c r="G63" i="23"/>
  <c r="H63" i="23"/>
  <c r="F63" i="23" s="1"/>
  <c r="J63" i="23"/>
  <c r="K63" i="23"/>
  <c r="M63" i="23"/>
  <c r="N63" i="23"/>
  <c r="P63" i="23"/>
  <c r="Q63" i="23"/>
  <c r="S63" i="23"/>
  <c r="T63" i="23"/>
  <c r="V63" i="23"/>
  <c r="W63" i="23"/>
  <c r="U63" i="23" s="1"/>
  <c r="Y63" i="23"/>
  <c r="X63" i="23" s="1"/>
  <c r="Z63" i="23"/>
  <c r="AB63" i="23"/>
  <c r="AC63" i="23"/>
  <c r="AE63" i="23"/>
  <c r="AF63" i="23"/>
  <c r="AH63" i="23"/>
  <c r="AI63" i="23"/>
  <c r="AK63" i="23"/>
  <c r="AL63" i="23"/>
  <c r="AJ63" i="23" s="1"/>
  <c r="AM63" i="23"/>
  <c r="AN63" i="23"/>
  <c r="AP63" i="23"/>
  <c r="AQ63" i="23"/>
  <c r="G60" i="23"/>
  <c r="H60" i="23"/>
  <c r="J60" i="23"/>
  <c r="K60" i="23"/>
  <c r="M60" i="23"/>
  <c r="N60" i="23"/>
  <c r="P60" i="23"/>
  <c r="Q60" i="23"/>
  <c r="S60" i="23"/>
  <c r="R60" i="23" s="1"/>
  <c r="T60" i="23"/>
  <c r="V60" i="23"/>
  <c r="W60" i="23"/>
  <c r="Y60" i="23"/>
  <c r="Z60" i="23"/>
  <c r="AB60" i="23"/>
  <c r="AC60" i="23"/>
  <c r="AE60" i="23"/>
  <c r="AD60" i="23" s="1"/>
  <c r="AF60" i="23"/>
  <c r="AH60" i="23"/>
  <c r="AI60" i="23"/>
  <c r="AG60" i="23" s="1"/>
  <c r="AK60" i="23"/>
  <c r="AL60" i="23"/>
  <c r="AM60" i="23"/>
  <c r="AN60" i="23"/>
  <c r="AP60" i="23"/>
  <c r="AQ60" i="23"/>
  <c r="G57" i="23"/>
  <c r="H57" i="23"/>
  <c r="J57" i="23"/>
  <c r="K57" i="23"/>
  <c r="M57" i="23"/>
  <c r="N57" i="23"/>
  <c r="P57" i="23"/>
  <c r="Q57" i="23"/>
  <c r="O57" i="23" s="1"/>
  <c r="S57" i="23"/>
  <c r="T57" i="23"/>
  <c r="V57" i="23"/>
  <c r="U57" i="23" s="1"/>
  <c r="W57" i="23"/>
  <c r="Y57" i="23"/>
  <c r="Z57" i="23"/>
  <c r="AB57" i="23"/>
  <c r="AC57" i="23"/>
  <c r="AE57" i="23"/>
  <c r="AF57" i="23"/>
  <c r="AH57" i="23"/>
  <c r="AG57" i="23" s="1"/>
  <c r="AI57" i="23"/>
  <c r="AK57" i="23"/>
  <c r="AL57" i="23"/>
  <c r="AM57" i="23"/>
  <c r="AP57" i="23"/>
  <c r="AQ57" i="23"/>
  <c r="G53" i="23"/>
  <c r="H53" i="23"/>
  <c r="F53" i="23" s="1"/>
  <c r="J53" i="23"/>
  <c r="K53" i="23"/>
  <c r="I53" i="23" s="1"/>
  <c r="M53" i="23"/>
  <c r="N53" i="23"/>
  <c r="P53" i="23"/>
  <c r="Q53" i="23"/>
  <c r="S53" i="23"/>
  <c r="R53" i="23" s="1"/>
  <c r="T53" i="23"/>
  <c r="V53" i="23"/>
  <c r="W53" i="23"/>
  <c r="Y53" i="23"/>
  <c r="Z53" i="23"/>
  <c r="AB53" i="23"/>
  <c r="AC53" i="23"/>
  <c r="AE53" i="23"/>
  <c r="AF53" i="23"/>
  <c r="AH53" i="23"/>
  <c r="AG53" i="23" s="1"/>
  <c r="AI53" i="23"/>
  <c r="AK53" i="23"/>
  <c r="AL53" i="23"/>
  <c r="AM53" i="23"/>
  <c r="AN53" i="23"/>
  <c r="G49" i="23"/>
  <c r="F49" i="23" s="1"/>
  <c r="H49" i="23"/>
  <c r="J49" i="23"/>
  <c r="K49" i="23"/>
  <c r="M49" i="23"/>
  <c r="N49" i="23"/>
  <c r="P49" i="23"/>
  <c r="O49" i="23" s="1"/>
  <c r="Q49" i="23"/>
  <c r="S49" i="23"/>
  <c r="T49" i="23"/>
  <c r="V49" i="23"/>
  <c r="U49" i="23" s="1"/>
  <c r="W49" i="23"/>
  <c r="Y49" i="23"/>
  <c r="Z49" i="23"/>
  <c r="X49" i="23" s="1"/>
  <c r="AB49" i="23"/>
  <c r="AC49" i="23"/>
  <c r="AE49" i="23"/>
  <c r="AF49" i="23"/>
  <c r="AH49" i="23"/>
  <c r="AG49" i="23" s="1"/>
  <c r="AI49" i="23"/>
  <c r="AK49" i="23"/>
  <c r="AL49" i="23"/>
  <c r="AM49" i="23"/>
  <c r="AN49" i="23"/>
  <c r="G46" i="23"/>
  <c r="H46" i="23"/>
  <c r="J46" i="23"/>
  <c r="K46" i="23"/>
  <c r="M46" i="23"/>
  <c r="N46" i="23"/>
  <c r="P46" i="23"/>
  <c r="Q46" i="23"/>
  <c r="S46" i="23"/>
  <c r="T46" i="23"/>
  <c r="V46" i="23"/>
  <c r="U46" i="23" s="1"/>
  <c r="W46" i="23"/>
  <c r="Y46" i="23"/>
  <c r="X46" i="23" s="1"/>
  <c r="Z46" i="23"/>
  <c r="AB46" i="23"/>
  <c r="AA46" i="23" s="1"/>
  <c r="AC46" i="23"/>
  <c r="AE46" i="23"/>
  <c r="AD46" i="23" s="1"/>
  <c r="AF46" i="23"/>
  <c r="AH46" i="23"/>
  <c r="AI46" i="23"/>
  <c r="AK46" i="23"/>
  <c r="AL46" i="23"/>
  <c r="AM46" i="23"/>
  <c r="AN46" i="23"/>
  <c r="G44" i="23"/>
  <c r="H44" i="23"/>
  <c r="J44" i="23"/>
  <c r="K44" i="23"/>
  <c r="I44" i="23" s="1"/>
  <c r="M44" i="23"/>
  <c r="L44" i="23" s="1"/>
  <c r="N44" i="23"/>
  <c r="P44" i="23"/>
  <c r="Q44" i="23"/>
  <c r="S44" i="23"/>
  <c r="R44" i="23" s="1"/>
  <c r="T44" i="23"/>
  <c r="V44" i="23"/>
  <c r="W44" i="23"/>
  <c r="U44" i="23" s="1"/>
  <c r="Y44" i="23"/>
  <c r="X44" i="23" s="1"/>
  <c r="Z44" i="23"/>
  <c r="AB44" i="23"/>
  <c r="AC44" i="23"/>
  <c r="AE44" i="23"/>
  <c r="AD44" i="23" s="1"/>
  <c r="AF44" i="23"/>
  <c r="AH44" i="23"/>
  <c r="AI44" i="23"/>
  <c r="AG44" i="23" s="1"/>
  <c r="AK44" i="23"/>
  <c r="AL44" i="23"/>
  <c r="AM44" i="23"/>
  <c r="AN44" i="23"/>
  <c r="AQ44" i="23"/>
  <c r="G39" i="23"/>
  <c r="H39" i="23"/>
  <c r="F39" i="23" s="1"/>
  <c r="J39" i="23"/>
  <c r="K39" i="23"/>
  <c r="M39" i="23"/>
  <c r="N39" i="23"/>
  <c r="P39" i="23"/>
  <c r="Q39" i="23"/>
  <c r="S39" i="23"/>
  <c r="T39" i="23"/>
  <c r="V39" i="23"/>
  <c r="U39" i="23" s="1"/>
  <c r="W39" i="23"/>
  <c r="Y39" i="23"/>
  <c r="Z39" i="23"/>
  <c r="AB39" i="23"/>
  <c r="AC39" i="23"/>
  <c r="AE39" i="23"/>
  <c r="AF39" i="23"/>
  <c r="AH39" i="23"/>
  <c r="AG39" i="23" s="1"/>
  <c r="AI39" i="23"/>
  <c r="AK39" i="23"/>
  <c r="AL39" i="23"/>
  <c r="AM39" i="23"/>
  <c r="AN39" i="23"/>
  <c r="AQ39" i="23"/>
  <c r="G36" i="23"/>
  <c r="H36" i="23"/>
  <c r="J36" i="23"/>
  <c r="K36" i="23"/>
  <c r="M36" i="23"/>
  <c r="L36" i="23" s="1"/>
  <c r="N36" i="23"/>
  <c r="P36" i="23"/>
  <c r="Q36" i="23"/>
  <c r="S36" i="23"/>
  <c r="R36" i="23" s="1"/>
  <c r="T36" i="23"/>
  <c r="V36" i="23"/>
  <c r="W36" i="23"/>
  <c r="Y36" i="23"/>
  <c r="Z36" i="23"/>
  <c r="AB36" i="23"/>
  <c r="AC36" i="23"/>
  <c r="AE36" i="23"/>
  <c r="AF36" i="23"/>
  <c r="AH36" i="23"/>
  <c r="AI36" i="23"/>
  <c r="AK36" i="23"/>
  <c r="AL36" i="23"/>
  <c r="AM36" i="23"/>
  <c r="AN36" i="23"/>
  <c r="G17" i="23"/>
  <c r="H17" i="23"/>
  <c r="I17" i="23"/>
  <c r="M17" i="23"/>
  <c r="L17" i="23" s="1"/>
  <c r="P17" i="23"/>
  <c r="Q17" i="23"/>
  <c r="S17" i="23"/>
  <c r="T17" i="23"/>
  <c r="V17" i="23"/>
  <c r="W17" i="23"/>
  <c r="Y17" i="23"/>
  <c r="Z17" i="23"/>
  <c r="AB17" i="23"/>
  <c r="AC17" i="23"/>
  <c r="AE17" i="23"/>
  <c r="AF17" i="23"/>
  <c r="AH17" i="23"/>
  <c r="AI17" i="23"/>
  <c r="AJ17" i="23"/>
  <c r="AM17" i="23"/>
  <c r="AN17" i="23"/>
  <c r="L13" i="7"/>
  <c r="L14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7" i="7"/>
  <c r="L38" i="7"/>
  <c r="L40" i="7"/>
  <c r="L41" i="7"/>
  <c r="L42" i="7"/>
  <c r="L43" i="7"/>
  <c r="L45" i="7"/>
  <c r="L47" i="7"/>
  <c r="L48" i="7"/>
  <c r="L50" i="7"/>
  <c r="L51" i="7"/>
  <c r="L52" i="7"/>
  <c r="L54" i="7"/>
  <c r="L55" i="7"/>
  <c r="L35" i="7"/>
  <c r="L56" i="7"/>
  <c r="L58" i="7"/>
  <c r="L59" i="7"/>
  <c r="L61" i="7"/>
  <c r="L62" i="7"/>
  <c r="L64" i="7"/>
  <c r="L66" i="7"/>
  <c r="I13" i="7"/>
  <c r="I14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7" i="7"/>
  <c r="I38" i="7"/>
  <c r="I40" i="7"/>
  <c r="I41" i="7"/>
  <c r="I42" i="7"/>
  <c r="I43" i="7"/>
  <c r="I45" i="7"/>
  <c r="I47" i="7"/>
  <c r="I48" i="7"/>
  <c r="I50" i="7"/>
  <c r="I51" i="7"/>
  <c r="I52" i="7"/>
  <c r="I54" i="7"/>
  <c r="I55" i="7"/>
  <c r="I35" i="7"/>
  <c r="I56" i="7"/>
  <c r="I58" i="7"/>
  <c r="I59" i="7"/>
  <c r="I61" i="7"/>
  <c r="I62" i="7"/>
  <c r="I64" i="7"/>
  <c r="I66" i="7"/>
  <c r="F13" i="7"/>
  <c r="F14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7" i="7"/>
  <c r="F38" i="7"/>
  <c r="F40" i="7"/>
  <c r="F41" i="7"/>
  <c r="F42" i="7"/>
  <c r="F43" i="7"/>
  <c r="F45" i="7"/>
  <c r="F47" i="7"/>
  <c r="F48" i="7"/>
  <c r="F50" i="7"/>
  <c r="F51" i="7"/>
  <c r="F52" i="7"/>
  <c r="F54" i="7"/>
  <c r="F55" i="7"/>
  <c r="F35" i="7"/>
  <c r="F56" i="7"/>
  <c r="F58" i="7"/>
  <c r="F59" i="7"/>
  <c r="F61" i="7"/>
  <c r="F62" i="7"/>
  <c r="F64" i="7"/>
  <c r="F66" i="7"/>
  <c r="L12" i="7"/>
  <c r="I12" i="7"/>
  <c r="F12" i="7"/>
  <c r="J65" i="7"/>
  <c r="I65" i="7" s="1"/>
  <c r="K65" i="7"/>
  <c r="M65" i="7"/>
  <c r="N65" i="7"/>
  <c r="L65" i="7" s="1"/>
  <c r="O65" i="7"/>
  <c r="G63" i="7"/>
  <c r="F63" i="7" s="1"/>
  <c r="H63" i="7"/>
  <c r="J63" i="7"/>
  <c r="I63" i="7" s="1"/>
  <c r="K63" i="7"/>
  <c r="M63" i="7"/>
  <c r="N63" i="7"/>
  <c r="L63" i="7" s="1"/>
  <c r="O63" i="7"/>
  <c r="O10" i="7" s="1"/>
  <c r="G60" i="7"/>
  <c r="H60" i="7"/>
  <c r="F60" i="7" s="1"/>
  <c r="J60" i="7"/>
  <c r="D60" i="7" s="1"/>
  <c r="K60" i="7"/>
  <c r="M60" i="7"/>
  <c r="N60" i="7"/>
  <c r="L60" i="7" s="1"/>
  <c r="O60" i="7"/>
  <c r="G57" i="7"/>
  <c r="F57" i="7" s="1"/>
  <c r="H57" i="7"/>
  <c r="J57" i="7"/>
  <c r="I57" i="7" s="1"/>
  <c r="K57" i="7"/>
  <c r="M57" i="7"/>
  <c r="L57" i="7" s="1"/>
  <c r="N57" i="7"/>
  <c r="O57" i="7"/>
  <c r="G53" i="7"/>
  <c r="H53" i="7"/>
  <c r="F53" i="7" s="1"/>
  <c r="J53" i="7"/>
  <c r="K53" i="7"/>
  <c r="I53" i="7" s="1"/>
  <c r="M53" i="7"/>
  <c r="L53" i="7" s="1"/>
  <c r="N53" i="7"/>
  <c r="O53" i="7"/>
  <c r="G49" i="7"/>
  <c r="F49" i="7"/>
  <c r="H49" i="7"/>
  <c r="J49" i="7"/>
  <c r="D49" i="7" s="1"/>
  <c r="C49" i="7" s="1"/>
  <c r="K49" i="7"/>
  <c r="M49" i="7"/>
  <c r="N49" i="7"/>
  <c r="O49" i="7"/>
  <c r="G46" i="7"/>
  <c r="H46" i="7"/>
  <c r="K46" i="7"/>
  <c r="M46" i="7"/>
  <c r="N46" i="7"/>
  <c r="E46" i="7" s="1"/>
  <c r="O46" i="7"/>
  <c r="G44" i="7"/>
  <c r="F44" i="7"/>
  <c r="H44" i="7"/>
  <c r="J44" i="7"/>
  <c r="K44" i="7"/>
  <c r="M44" i="7"/>
  <c r="N44" i="7"/>
  <c r="O44" i="7"/>
  <c r="G39" i="7"/>
  <c r="F39" i="7" s="1"/>
  <c r="H39" i="7"/>
  <c r="J39" i="7"/>
  <c r="I39" i="7" s="1"/>
  <c r="K39" i="7"/>
  <c r="E39" i="7" s="1"/>
  <c r="M39" i="7"/>
  <c r="D39" i="7" s="1"/>
  <c r="N39" i="7"/>
  <c r="O39" i="7"/>
  <c r="G36" i="7"/>
  <c r="H36" i="7"/>
  <c r="J36" i="7"/>
  <c r="I36" i="7" s="1"/>
  <c r="K36" i="7"/>
  <c r="M36" i="7"/>
  <c r="L36" i="7"/>
  <c r="N36" i="7"/>
  <c r="O36" i="7"/>
  <c r="G17" i="7"/>
  <c r="F17" i="7" s="1"/>
  <c r="H17" i="7"/>
  <c r="J17" i="7"/>
  <c r="I17" i="7" s="1"/>
  <c r="K17" i="7"/>
  <c r="E17" i="7"/>
  <c r="M17" i="7"/>
  <c r="O17" i="7"/>
  <c r="C25" i="38"/>
  <c r="D42" i="38"/>
  <c r="C42" i="38"/>
  <c r="D44" i="38"/>
  <c r="C44" i="38"/>
  <c r="D45" i="38"/>
  <c r="C45" i="38"/>
  <c r="D47" i="38"/>
  <c r="C47" i="38"/>
  <c r="D48" i="38"/>
  <c r="C48" i="38"/>
  <c r="D49" i="38"/>
  <c r="C49" i="38"/>
  <c r="D51" i="38"/>
  <c r="D52" i="38"/>
  <c r="C52" i="38"/>
  <c r="D53" i="38"/>
  <c r="C53" i="38"/>
  <c r="D55" i="38"/>
  <c r="C55" i="38"/>
  <c r="D56" i="38"/>
  <c r="C56" i="38"/>
  <c r="D58" i="38"/>
  <c r="C58" i="38"/>
  <c r="D59" i="38"/>
  <c r="C59" i="38"/>
  <c r="D61" i="38"/>
  <c r="C61" i="38"/>
  <c r="C63" i="38"/>
  <c r="X15" i="38"/>
  <c r="X14" i="38" s="1"/>
  <c r="X16" i="38"/>
  <c r="X17" i="38"/>
  <c r="X13" i="38" s="1"/>
  <c r="X10" i="38" s="1"/>
  <c r="X18" i="38"/>
  <c r="X19" i="38"/>
  <c r="X20" i="38"/>
  <c r="X21" i="38"/>
  <c r="X22" i="38"/>
  <c r="X23" i="38"/>
  <c r="K23" i="38" s="1"/>
  <c r="X24" i="38"/>
  <c r="X25" i="38"/>
  <c r="X26" i="38"/>
  <c r="X27" i="38"/>
  <c r="X28" i="38"/>
  <c r="X29" i="38"/>
  <c r="X30" i="38"/>
  <c r="X31" i="38"/>
  <c r="X34" i="38"/>
  <c r="X35" i="38"/>
  <c r="X37" i="38"/>
  <c r="X38" i="38"/>
  <c r="X39" i="38"/>
  <c r="X40" i="38"/>
  <c r="X42" i="38"/>
  <c r="X44" i="38"/>
  <c r="X45" i="38"/>
  <c r="X47" i="38"/>
  <c r="X48" i="38"/>
  <c r="X49" i="38"/>
  <c r="X51" i="38"/>
  <c r="X52" i="38"/>
  <c r="X32" i="38"/>
  <c r="X53" i="38"/>
  <c r="X55" i="38"/>
  <c r="X56" i="38"/>
  <c r="X58" i="38"/>
  <c r="X59" i="38"/>
  <c r="X61" i="38"/>
  <c r="X63" i="38"/>
  <c r="P15" i="38"/>
  <c r="P13" i="38" s="1"/>
  <c r="P16" i="38"/>
  <c r="M16" i="38" s="1"/>
  <c r="K16" i="38" s="1"/>
  <c r="P17" i="38"/>
  <c r="M17" i="38"/>
  <c r="P18" i="38"/>
  <c r="M18" i="38"/>
  <c r="K18" i="38" s="1"/>
  <c r="P19" i="38"/>
  <c r="M19" i="38" s="1"/>
  <c r="K19" i="38" s="1"/>
  <c r="P20" i="38"/>
  <c r="M20" i="38"/>
  <c r="P21" i="38"/>
  <c r="M21" i="38"/>
  <c r="K21" i="38" s="1"/>
  <c r="P22" i="38"/>
  <c r="M22" i="38" s="1"/>
  <c r="K22" i="38" s="1"/>
  <c r="P23" i="38"/>
  <c r="M23" i="38"/>
  <c r="P24" i="38"/>
  <c r="M24" i="38" s="1"/>
  <c r="K24" i="38" s="1"/>
  <c r="P25" i="38"/>
  <c r="M25" i="38" s="1"/>
  <c r="P26" i="38"/>
  <c r="M26" i="38"/>
  <c r="K26" i="38" s="1"/>
  <c r="P27" i="38"/>
  <c r="M27" i="38" s="1"/>
  <c r="K27" i="38" s="1"/>
  <c r="P28" i="38"/>
  <c r="M28" i="38" s="1"/>
  <c r="P29" i="38"/>
  <c r="M29" i="38"/>
  <c r="K29" i="38" s="1"/>
  <c r="P30" i="38"/>
  <c r="M30" i="38" s="1"/>
  <c r="K30" i="38" s="1"/>
  <c r="P31" i="38"/>
  <c r="M31" i="38"/>
  <c r="P34" i="38"/>
  <c r="M34" i="38"/>
  <c r="K34" i="38" s="1"/>
  <c r="P35" i="38"/>
  <c r="M35" i="38" s="1"/>
  <c r="K35" i="38" s="1"/>
  <c r="P37" i="38"/>
  <c r="M37" i="38" s="1"/>
  <c r="K37" i="38" s="1"/>
  <c r="P38" i="38"/>
  <c r="M38" i="38" s="1"/>
  <c r="K38" i="38" s="1"/>
  <c r="P39" i="38"/>
  <c r="M39" i="38" s="1"/>
  <c r="K39" i="38" s="1"/>
  <c r="P40" i="38"/>
  <c r="M40" i="38"/>
  <c r="K40" i="38"/>
  <c r="P42" i="38"/>
  <c r="M42" i="38" s="1"/>
  <c r="K42" i="38" s="1"/>
  <c r="P44" i="38"/>
  <c r="M44" i="38"/>
  <c r="K44" i="38" s="1"/>
  <c r="P45" i="38"/>
  <c r="M45" i="38"/>
  <c r="K45" i="38"/>
  <c r="P47" i="38"/>
  <c r="M47" i="38" s="1"/>
  <c r="K47" i="38" s="1"/>
  <c r="P48" i="38"/>
  <c r="M48" i="38" s="1"/>
  <c r="K48" i="38" s="1"/>
  <c r="P49" i="38"/>
  <c r="M49" i="38"/>
  <c r="K49" i="38" s="1"/>
  <c r="P51" i="38"/>
  <c r="M51" i="38"/>
  <c r="K51" i="38" s="1"/>
  <c r="P52" i="38"/>
  <c r="M52" i="38" s="1"/>
  <c r="K52" i="38" s="1"/>
  <c r="P32" i="38"/>
  <c r="M32" i="38"/>
  <c r="K32" i="38" s="1"/>
  <c r="P53" i="38"/>
  <c r="M53" i="38" s="1"/>
  <c r="K53" i="38" s="1"/>
  <c r="P55" i="38"/>
  <c r="M55" i="38" s="1"/>
  <c r="K55" i="38" s="1"/>
  <c r="P56" i="38"/>
  <c r="M56" i="38" s="1"/>
  <c r="K56" i="38" s="1"/>
  <c r="P58" i="38"/>
  <c r="M58" i="38"/>
  <c r="K58" i="38" s="1"/>
  <c r="P59" i="38"/>
  <c r="M59" i="38" s="1"/>
  <c r="K59" i="38" s="1"/>
  <c r="P61" i="38"/>
  <c r="M61" i="38" s="1"/>
  <c r="K61" i="38" s="1"/>
  <c r="P63" i="38"/>
  <c r="M63" i="38" s="1"/>
  <c r="K63" i="38" s="1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4" i="38"/>
  <c r="G35" i="38"/>
  <c r="G37" i="38"/>
  <c r="G38" i="38"/>
  <c r="G39" i="38"/>
  <c r="G40" i="38"/>
  <c r="G42" i="38"/>
  <c r="G44" i="38"/>
  <c r="G45" i="38"/>
  <c r="G47" i="38"/>
  <c r="G48" i="38"/>
  <c r="G49" i="38"/>
  <c r="G51" i="38"/>
  <c r="G52" i="38"/>
  <c r="G32" i="38"/>
  <c r="G53" i="38"/>
  <c r="G55" i="38"/>
  <c r="G56" i="38"/>
  <c r="G58" i="38"/>
  <c r="G59" i="38"/>
  <c r="G61" i="38"/>
  <c r="G63" i="38"/>
  <c r="F62" i="38"/>
  <c r="H62" i="38"/>
  <c r="I62" i="38"/>
  <c r="E62" i="38"/>
  <c r="J62" i="38"/>
  <c r="L62" i="38"/>
  <c r="N62" i="38"/>
  <c r="O62" i="38"/>
  <c r="Q62" i="38"/>
  <c r="P62" i="38" s="1"/>
  <c r="M62" i="38" s="1"/>
  <c r="K62" i="38" s="1"/>
  <c r="R62" i="38"/>
  <c r="S62" i="38"/>
  <c r="T62" i="38"/>
  <c r="U62" i="38"/>
  <c r="V62" i="38"/>
  <c r="W62" i="38"/>
  <c r="Y62" i="38"/>
  <c r="Z62" i="38"/>
  <c r="X62" i="38"/>
  <c r="F60" i="38"/>
  <c r="H60" i="38"/>
  <c r="G60" i="38"/>
  <c r="I60" i="38"/>
  <c r="J60" i="38"/>
  <c r="L60" i="38"/>
  <c r="N60" i="38"/>
  <c r="O60" i="38"/>
  <c r="Q60" i="38"/>
  <c r="P60" i="38"/>
  <c r="M60" i="38" s="1"/>
  <c r="K60" i="38" s="1"/>
  <c r="R60" i="38"/>
  <c r="S60" i="38"/>
  <c r="T60" i="38"/>
  <c r="U60" i="38"/>
  <c r="V60" i="38"/>
  <c r="W60" i="38"/>
  <c r="Y60" i="38"/>
  <c r="X60" i="38"/>
  <c r="Z60" i="38"/>
  <c r="F57" i="38"/>
  <c r="H57" i="38"/>
  <c r="D57" i="38"/>
  <c r="I57" i="38"/>
  <c r="G57" i="38"/>
  <c r="J57" i="38"/>
  <c r="L57" i="38"/>
  <c r="N57" i="38"/>
  <c r="O57" i="38"/>
  <c r="Q57" i="38"/>
  <c r="R57" i="38"/>
  <c r="S57" i="38"/>
  <c r="P57" i="38" s="1"/>
  <c r="M57" i="38" s="1"/>
  <c r="K57" i="38" s="1"/>
  <c r="T57" i="38"/>
  <c r="U57" i="38"/>
  <c r="V57" i="38"/>
  <c r="W57" i="38"/>
  <c r="Y57" i="38"/>
  <c r="Z57" i="38"/>
  <c r="F54" i="38"/>
  <c r="D54" i="38"/>
  <c r="C54" i="38"/>
  <c r="H54" i="38"/>
  <c r="G54" i="38"/>
  <c r="I54" i="38"/>
  <c r="E54" i="38"/>
  <c r="J54" i="38"/>
  <c r="L54" i="38"/>
  <c r="N54" i="38"/>
  <c r="O54" i="38"/>
  <c r="Q54" i="38"/>
  <c r="R54" i="38"/>
  <c r="S54" i="38"/>
  <c r="P54" i="38" s="1"/>
  <c r="T54" i="38"/>
  <c r="U54" i="38"/>
  <c r="V54" i="38"/>
  <c r="W54" i="38"/>
  <c r="Y54" i="38"/>
  <c r="X54" i="38"/>
  <c r="Z54" i="38"/>
  <c r="F50" i="38"/>
  <c r="H50" i="38"/>
  <c r="I50" i="38"/>
  <c r="E50" i="38"/>
  <c r="J50" i="38"/>
  <c r="D50" i="38"/>
  <c r="C50" i="38"/>
  <c r="L50" i="38"/>
  <c r="N50" i="38"/>
  <c r="O50" i="38"/>
  <c r="Q50" i="38"/>
  <c r="R50" i="38"/>
  <c r="S50" i="38"/>
  <c r="T50" i="38"/>
  <c r="U50" i="38"/>
  <c r="P50" i="38"/>
  <c r="M50" i="38" s="1"/>
  <c r="K50" i="38" s="1"/>
  <c r="V50" i="38"/>
  <c r="W50" i="38"/>
  <c r="Y50" i="38"/>
  <c r="X50" i="38"/>
  <c r="Z50" i="38"/>
  <c r="F46" i="38"/>
  <c r="D46" i="38"/>
  <c r="C46" i="38"/>
  <c r="H46" i="38"/>
  <c r="I46" i="38"/>
  <c r="E46" i="38"/>
  <c r="J46" i="38"/>
  <c r="L46" i="38"/>
  <c r="N46" i="38"/>
  <c r="O46" i="38"/>
  <c r="Q46" i="38"/>
  <c r="R46" i="38"/>
  <c r="S46" i="38"/>
  <c r="T46" i="38"/>
  <c r="P46" i="38" s="1"/>
  <c r="U46" i="38"/>
  <c r="V46" i="38"/>
  <c r="W46" i="38"/>
  <c r="Y46" i="38"/>
  <c r="Z46" i="38"/>
  <c r="F43" i="38"/>
  <c r="D43" i="38"/>
  <c r="C43" i="38"/>
  <c r="H43" i="38"/>
  <c r="I43" i="38"/>
  <c r="E43" i="38"/>
  <c r="J43" i="38"/>
  <c r="L43" i="38"/>
  <c r="N43" i="38"/>
  <c r="O43" i="38"/>
  <c r="Q43" i="38"/>
  <c r="R43" i="38"/>
  <c r="P43" i="38" s="1"/>
  <c r="S43" i="38"/>
  <c r="T43" i="38"/>
  <c r="U43" i="38"/>
  <c r="V43" i="38"/>
  <c r="W43" i="38"/>
  <c r="Y43" i="38"/>
  <c r="X43" i="38"/>
  <c r="Z43" i="38"/>
  <c r="F41" i="38"/>
  <c r="H41" i="38"/>
  <c r="G41" i="38"/>
  <c r="I41" i="38"/>
  <c r="J41" i="38"/>
  <c r="D41" i="38"/>
  <c r="L41" i="38"/>
  <c r="N41" i="38"/>
  <c r="O41" i="38"/>
  <c r="Q41" i="38"/>
  <c r="P41" i="38" s="1"/>
  <c r="M41" i="38" s="1"/>
  <c r="K41" i="38" s="1"/>
  <c r="R41" i="38"/>
  <c r="S41" i="38"/>
  <c r="T41" i="38"/>
  <c r="U41" i="38"/>
  <c r="V41" i="38"/>
  <c r="W41" i="38"/>
  <c r="Y41" i="38"/>
  <c r="Z41" i="38"/>
  <c r="Z10" i="38"/>
  <c r="F36" i="38"/>
  <c r="H36" i="38"/>
  <c r="G36" i="38"/>
  <c r="I36" i="38"/>
  <c r="E36" i="38"/>
  <c r="C36" i="38"/>
  <c r="J36" i="38"/>
  <c r="L36" i="38"/>
  <c r="N36" i="38"/>
  <c r="O36" i="38"/>
  <c r="O10" i="38"/>
  <c r="Q36" i="38"/>
  <c r="P36" i="38" s="1"/>
  <c r="R36" i="38"/>
  <c r="S36" i="38"/>
  <c r="T36" i="38"/>
  <c r="U36" i="38"/>
  <c r="V36" i="38"/>
  <c r="W36" i="38"/>
  <c r="Y36" i="38"/>
  <c r="X36" i="38"/>
  <c r="Z36" i="38"/>
  <c r="F33" i="38"/>
  <c r="H33" i="38"/>
  <c r="I33" i="38"/>
  <c r="E33" i="38"/>
  <c r="J33" i="38"/>
  <c r="D33" i="38"/>
  <c r="L33" i="38"/>
  <c r="N33" i="38"/>
  <c r="O33" i="38"/>
  <c r="Q33" i="38"/>
  <c r="R33" i="38"/>
  <c r="S33" i="38"/>
  <c r="T33" i="38"/>
  <c r="P33" i="38" s="1"/>
  <c r="U33" i="38"/>
  <c r="V33" i="38"/>
  <c r="W33" i="38"/>
  <c r="Y33" i="38"/>
  <c r="X33" i="38"/>
  <c r="Z33" i="38"/>
  <c r="D7" i="6"/>
  <c r="F7" i="6"/>
  <c r="G7" i="6"/>
  <c r="E7" i="6"/>
  <c r="X32" i="35"/>
  <c r="G33" i="38"/>
  <c r="X57" i="38"/>
  <c r="C39" i="38"/>
  <c r="X46" i="38"/>
  <c r="AA49" i="35"/>
  <c r="F53" i="35"/>
  <c r="R12" i="35"/>
  <c r="AG36" i="23"/>
  <c r="I36" i="23"/>
  <c r="O49" i="35"/>
  <c r="D60" i="38"/>
  <c r="F46" i="7"/>
  <c r="I56" i="35"/>
  <c r="L59" i="35"/>
  <c r="D45" i="36"/>
  <c r="E49" i="35"/>
  <c r="L45" i="35"/>
  <c r="AJ59" i="35"/>
  <c r="E40" i="41"/>
  <c r="C40" i="41" s="1"/>
  <c r="E32" i="41"/>
  <c r="F35" i="41"/>
  <c r="E63" i="7"/>
  <c r="D44" i="30"/>
  <c r="C44" i="30" s="1"/>
  <c r="E60" i="38"/>
  <c r="C60" i="38"/>
  <c r="L10" i="38"/>
  <c r="F10" i="38"/>
  <c r="C33" i="38"/>
  <c r="C57" i="38"/>
  <c r="G43" i="38"/>
  <c r="X41" i="38"/>
  <c r="E41" i="38"/>
  <c r="C41" i="38"/>
  <c r="E57" i="38"/>
  <c r="G50" i="38"/>
  <c r="I59" i="35"/>
  <c r="G62" i="38"/>
  <c r="D62" i="38"/>
  <c r="C62" i="38"/>
  <c r="G46" i="38"/>
  <c r="L61" i="41"/>
  <c r="L12" i="41"/>
  <c r="C57" i="41"/>
  <c r="E13" i="41"/>
  <c r="I44" i="7"/>
  <c r="AA61" i="35"/>
  <c r="AG12" i="35"/>
  <c r="U56" i="35"/>
  <c r="F13" i="35"/>
  <c r="AO60" i="23"/>
  <c r="R16" i="23"/>
  <c r="L65" i="23"/>
  <c r="L53" i="23"/>
  <c r="F16" i="23"/>
  <c r="I60" i="23"/>
  <c r="R10" i="35"/>
  <c r="J10" i="35"/>
  <c r="AF10" i="35"/>
  <c r="R53" i="35"/>
  <c r="AG32" i="35"/>
  <c r="AA35" i="35"/>
  <c r="X61" i="35"/>
  <c r="X10" i="35"/>
  <c r="AJ35" i="35"/>
  <c r="I45" i="35"/>
  <c r="T10" i="35"/>
  <c r="D59" i="35"/>
  <c r="I42" i="35"/>
  <c r="K10" i="35"/>
  <c r="Y10" i="35"/>
  <c r="AD12" i="35"/>
  <c r="AD10" i="35"/>
  <c r="C8" i="33"/>
  <c r="D40" i="5"/>
  <c r="E36" i="30"/>
  <c r="F65" i="7"/>
  <c r="C61" i="7"/>
  <c r="L49" i="7"/>
  <c r="D43" i="5"/>
  <c r="AG59" i="35"/>
  <c r="D56" i="35"/>
  <c r="AA57" i="23"/>
  <c r="AM10" i="23"/>
  <c r="L49" i="23"/>
  <c r="D40" i="41"/>
  <c r="D46" i="7"/>
  <c r="I60" i="7"/>
  <c r="D36" i="7"/>
  <c r="C22" i="7"/>
  <c r="D36" i="38"/>
  <c r="D53" i="30"/>
  <c r="C52" i="30"/>
  <c r="C48" i="30"/>
  <c r="C42" i="30"/>
  <c r="AO49" i="35"/>
  <c r="U42" i="35"/>
  <c r="D42" i="36"/>
  <c r="C23" i="36"/>
  <c r="C37" i="41"/>
  <c r="C19" i="41"/>
  <c r="I56" i="41"/>
  <c r="E45" i="41"/>
  <c r="D45" i="41"/>
  <c r="C16" i="41"/>
  <c r="D49" i="41"/>
  <c r="F45" i="41"/>
  <c r="C52" i="7"/>
  <c r="C31" i="7"/>
  <c r="D16" i="7"/>
  <c r="I46" i="7"/>
  <c r="E44" i="7"/>
  <c r="C12" i="7"/>
  <c r="AJ40" i="35"/>
  <c r="C54" i="23"/>
  <c r="L39" i="23"/>
  <c r="D35" i="5"/>
  <c r="C15" i="36"/>
  <c r="C48" i="36"/>
  <c r="C47" i="36"/>
  <c r="C57" i="36"/>
  <c r="C34" i="30"/>
  <c r="C19" i="30"/>
  <c r="C61" i="30"/>
  <c r="D46" i="30"/>
  <c r="C46" i="30" s="1"/>
  <c r="C13" i="30"/>
  <c r="AJ53" i="35"/>
  <c r="AJ42" i="35"/>
  <c r="AA40" i="35"/>
  <c r="U61" i="35"/>
  <c r="D45" i="35"/>
  <c r="P10" i="35"/>
  <c r="I13" i="35"/>
  <c r="F45" i="35"/>
  <c r="F42" i="35"/>
  <c r="AO16" i="23"/>
  <c r="C61" i="23"/>
  <c r="D39" i="23"/>
  <c r="U36" i="23"/>
  <c r="C24" i="23"/>
  <c r="N10" i="23"/>
  <c r="C45" i="41"/>
  <c r="C48" i="41"/>
  <c r="D42" i="41"/>
  <c r="C43" i="41"/>
  <c r="C31" i="41"/>
  <c r="C26" i="41"/>
  <c r="D13" i="41"/>
  <c r="C13" i="41" s="1"/>
  <c r="C22" i="41"/>
  <c r="D59" i="41"/>
  <c r="C50" i="41"/>
  <c r="C41" i="41"/>
  <c r="C14" i="41"/>
  <c r="F59" i="41"/>
  <c r="F56" i="41"/>
  <c r="F13" i="41"/>
  <c r="E12" i="41"/>
  <c r="E57" i="7"/>
  <c r="E49" i="7"/>
  <c r="C35" i="7"/>
  <c r="C33" i="7"/>
  <c r="E16" i="7"/>
  <c r="L17" i="7"/>
  <c r="C18" i="7"/>
  <c r="I49" i="7"/>
  <c r="C43" i="7"/>
  <c r="C23" i="7"/>
  <c r="C25" i="7"/>
  <c r="D44" i="7"/>
  <c r="C44" i="7" s="1"/>
  <c r="F36" i="7"/>
  <c r="C14" i="7"/>
  <c r="N10" i="38"/>
  <c r="I10" i="38"/>
  <c r="D9" i="39"/>
  <c r="C9" i="39"/>
  <c r="B12" i="39"/>
  <c r="B11" i="39"/>
  <c r="B9" i="39" s="1"/>
  <c r="X10" i="36"/>
  <c r="C39" i="36"/>
  <c r="C31" i="36"/>
  <c r="D53" i="36"/>
  <c r="C52" i="36"/>
  <c r="C20" i="36"/>
  <c r="C27" i="36"/>
  <c r="C26" i="36"/>
  <c r="C55" i="36"/>
  <c r="C19" i="36"/>
  <c r="E13" i="36"/>
  <c r="C18" i="36"/>
  <c r="C43" i="30"/>
  <c r="E57" i="30"/>
  <c r="C30" i="30"/>
  <c r="C20" i="30"/>
  <c r="C47" i="30"/>
  <c r="C21" i="30"/>
  <c r="C35" i="30"/>
  <c r="C29" i="30"/>
  <c r="AO12" i="35"/>
  <c r="AN10" i="35"/>
  <c r="I33" i="5" l="1"/>
  <c r="E35" i="5"/>
  <c r="E33" i="5" s="1"/>
  <c r="D33" i="5"/>
  <c r="H33" i="5"/>
  <c r="E6" i="5"/>
  <c r="C59" i="36"/>
  <c r="C53" i="36"/>
  <c r="G10" i="36"/>
  <c r="E49" i="36"/>
  <c r="J10" i="36"/>
  <c r="R10" i="36"/>
  <c r="D49" i="36"/>
  <c r="D10" i="36" s="1"/>
  <c r="S10" i="36"/>
  <c r="K10" i="36"/>
  <c r="P10" i="36"/>
  <c r="E45" i="36"/>
  <c r="C45" i="36" s="1"/>
  <c r="C42" i="36"/>
  <c r="M10" i="36"/>
  <c r="U10" i="36"/>
  <c r="W10" i="36"/>
  <c r="O10" i="36"/>
  <c r="C40" i="36"/>
  <c r="H10" i="36"/>
  <c r="N10" i="36"/>
  <c r="F10" i="36"/>
  <c r="I10" i="36"/>
  <c r="Q10" i="36"/>
  <c r="Y10" i="36"/>
  <c r="E32" i="36"/>
  <c r="C32" i="36" s="1"/>
  <c r="E12" i="36"/>
  <c r="D65" i="30"/>
  <c r="C65" i="30" s="1"/>
  <c r="N10" i="30"/>
  <c r="C60" i="30"/>
  <c r="O10" i="30"/>
  <c r="S10" i="30"/>
  <c r="K10" i="30"/>
  <c r="C53" i="30"/>
  <c r="G10" i="30"/>
  <c r="D49" i="30"/>
  <c r="C49" i="30" s="1"/>
  <c r="Q10" i="30"/>
  <c r="I10" i="30"/>
  <c r="M10" i="30"/>
  <c r="W10" i="30"/>
  <c r="T10" i="30"/>
  <c r="E39" i="30"/>
  <c r="C39" i="30" s="1"/>
  <c r="F10" i="30"/>
  <c r="X10" i="30"/>
  <c r="H10" i="30"/>
  <c r="U10" i="30"/>
  <c r="V10" i="30"/>
  <c r="E10" i="30"/>
  <c r="D16" i="30"/>
  <c r="AQ10" i="35"/>
  <c r="AO10" i="35"/>
  <c r="AP10" i="35"/>
  <c r="AJ10" i="35"/>
  <c r="AJ32" i="35"/>
  <c r="C30" i="35"/>
  <c r="C22" i="35"/>
  <c r="AK10" i="35"/>
  <c r="C24" i="35"/>
  <c r="C16" i="35"/>
  <c r="AG53" i="35"/>
  <c r="D53" i="35"/>
  <c r="C51" i="35"/>
  <c r="AI10" i="35"/>
  <c r="C46" i="35"/>
  <c r="C47" i="35"/>
  <c r="AG35" i="35"/>
  <c r="AG10" i="35"/>
  <c r="E35" i="35"/>
  <c r="C21" i="35"/>
  <c r="C29" i="35"/>
  <c r="C31" i="35"/>
  <c r="C54" i="35"/>
  <c r="C43" i="35"/>
  <c r="AC10" i="35"/>
  <c r="D42" i="35"/>
  <c r="AA10" i="35"/>
  <c r="E32" i="35"/>
  <c r="D12" i="35"/>
  <c r="AB10" i="35"/>
  <c r="D13" i="35"/>
  <c r="E59" i="35"/>
  <c r="C59" i="35" s="1"/>
  <c r="U49" i="35"/>
  <c r="E45" i="35"/>
  <c r="C45" i="35" s="1"/>
  <c r="W10" i="35"/>
  <c r="C41" i="35"/>
  <c r="U35" i="35"/>
  <c r="U10" i="35"/>
  <c r="C28" i="35"/>
  <c r="C27" i="35"/>
  <c r="C19" i="35"/>
  <c r="C20" i="35"/>
  <c r="C14" i="35"/>
  <c r="C61" i="35"/>
  <c r="C56" i="35"/>
  <c r="C58" i="35"/>
  <c r="E53" i="35"/>
  <c r="C53" i="35" s="1"/>
  <c r="C50" i="35"/>
  <c r="E42" i="35"/>
  <c r="C42" i="35" s="1"/>
  <c r="E40" i="35"/>
  <c r="C39" i="35"/>
  <c r="C37" i="35"/>
  <c r="D35" i="35"/>
  <c r="C35" i="35" s="1"/>
  <c r="D32" i="35"/>
  <c r="C32" i="35" s="1"/>
  <c r="Q10" i="35"/>
  <c r="O10" i="35"/>
  <c r="C26" i="35"/>
  <c r="C18" i="35"/>
  <c r="E13" i="35"/>
  <c r="E12" i="35"/>
  <c r="C48" i="35"/>
  <c r="L35" i="35"/>
  <c r="N10" i="35"/>
  <c r="C36" i="35"/>
  <c r="M10" i="35"/>
  <c r="L32" i="35"/>
  <c r="L10" i="35"/>
  <c r="C34" i="35"/>
  <c r="L13" i="35"/>
  <c r="C25" i="35"/>
  <c r="C17" i="35"/>
  <c r="C23" i="35"/>
  <c r="C15" i="35"/>
  <c r="H10" i="35"/>
  <c r="D49" i="35"/>
  <c r="C49" i="35" s="1"/>
  <c r="D40" i="35"/>
  <c r="G10" i="35"/>
  <c r="F35" i="35"/>
  <c r="F10" i="35"/>
  <c r="AJ49" i="23"/>
  <c r="AO63" i="23"/>
  <c r="AP10" i="23"/>
  <c r="C33" i="23"/>
  <c r="C25" i="23"/>
  <c r="C30" i="23"/>
  <c r="C22" i="23"/>
  <c r="AG46" i="23"/>
  <c r="C18" i="23"/>
  <c r="U65" i="23"/>
  <c r="C66" i="23"/>
  <c r="C56" i="23"/>
  <c r="C52" i="23"/>
  <c r="C51" i="23"/>
  <c r="C50" i="23"/>
  <c r="D46" i="23"/>
  <c r="C38" i="23"/>
  <c r="C34" i="23"/>
  <c r="C26" i="23"/>
  <c r="M10" i="23"/>
  <c r="C31" i="23"/>
  <c r="C23" i="23"/>
  <c r="C28" i="23"/>
  <c r="C20" i="23"/>
  <c r="E16" i="23"/>
  <c r="C27" i="23"/>
  <c r="F17" i="23"/>
  <c r="C32" i="23"/>
  <c r="C14" i="23"/>
  <c r="C13" i="23"/>
  <c r="C62" i="41"/>
  <c r="L59" i="41"/>
  <c r="D61" i="41"/>
  <c r="C60" i="41"/>
  <c r="C59" i="41"/>
  <c r="E61" i="41"/>
  <c r="L56" i="41"/>
  <c r="C58" i="41"/>
  <c r="C56" i="41"/>
  <c r="E53" i="41"/>
  <c r="D53" i="41"/>
  <c r="C53" i="41" s="1"/>
  <c r="I53" i="41"/>
  <c r="C51" i="41"/>
  <c r="C52" i="41"/>
  <c r="H10" i="41"/>
  <c r="E49" i="41"/>
  <c r="C49" i="41" s="1"/>
  <c r="C46" i="41"/>
  <c r="C47" i="41"/>
  <c r="E42" i="41"/>
  <c r="C42" i="41" s="1"/>
  <c r="C44" i="41"/>
  <c r="K10" i="41"/>
  <c r="N10" i="41"/>
  <c r="L10" i="41"/>
  <c r="J10" i="41"/>
  <c r="I35" i="41"/>
  <c r="E35" i="41"/>
  <c r="C35" i="41" s="1"/>
  <c r="C33" i="41"/>
  <c r="M10" i="41"/>
  <c r="I10" i="41"/>
  <c r="E10" i="41"/>
  <c r="D32" i="41"/>
  <c r="C32" i="41" s="1"/>
  <c r="D12" i="41"/>
  <c r="C18" i="41"/>
  <c r="C21" i="41"/>
  <c r="F12" i="41"/>
  <c r="F10" i="41" s="1"/>
  <c r="G10" i="41"/>
  <c r="O10" i="41"/>
  <c r="D57" i="7"/>
  <c r="M10" i="7"/>
  <c r="D53" i="7"/>
  <c r="C50" i="7"/>
  <c r="C51" i="7"/>
  <c r="L46" i="7"/>
  <c r="N10" i="7"/>
  <c r="L44" i="7"/>
  <c r="L39" i="7"/>
  <c r="C40" i="7"/>
  <c r="L10" i="7"/>
  <c r="E36" i="7"/>
  <c r="C36" i="7" s="1"/>
  <c r="C28" i="7"/>
  <c r="C27" i="7"/>
  <c r="D65" i="7"/>
  <c r="D10" i="7" s="1"/>
  <c r="E65" i="7"/>
  <c r="D63" i="7"/>
  <c r="C63" i="7" s="1"/>
  <c r="C57" i="7"/>
  <c r="C56" i="7"/>
  <c r="C54" i="7"/>
  <c r="J10" i="7"/>
  <c r="C46" i="7"/>
  <c r="C39" i="7"/>
  <c r="K10" i="7"/>
  <c r="C41" i="7"/>
  <c r="C38" i="7"/>
  <c r="C37" i="7"/>
  <c r="I10" i="7"/>
  <c r="C19" i="7"/>
  <c r="C20" i="7"/>
  <c r="C16" i="7"/>
  <c r="H10" i="7"/>
  <c r="E60" i="7"/>
  <c r="C60" i="7" s="1"/>
  <c r="E53" i="7"/>
  <c r="C53" i="7" s="1"/>
  <c r="G10" i="7"/>
  <c r="D17" i="7"/>
  <c r="C17" i="7" s="1"/>
  <c r="F16" i="7"/>
  <c r="F10" i="7" s="1"/>
  <c r="C7" i="6"/>
  <c r="K25" i="38"/>
  <c r="K20" i="38"/>
  <c r="K31" i="38"/>
  <c r="K28" i="38"/>
  <c r="K14" i="38"/>
  <c r="K17" i="38"/>
  <c r="S10" i="38"/>
  <c r="M54" i="38"/>
  <c r="K54" i="38" s="1"/>
  <c r="T10" i="38"/>
  <c r="M46" i="38"/>
  <c r="K46" i="38" s="1"/>
  <c r="W10" i="38"/>
  <c r="M43" i="38"/>
  <c r="K43" i="38" s="1"/>
  <c r="R10" i="38"/>
  <c r="V10" i="38"/>
  <c r="Q10" i="38"/>
  <c r="M36" i="38"/>
  <c r="K36" i="38" s="1"/>
  <c r="U10" i="38"/>
  <c r="M33" i="38"/>
  <c r="K33" i="38" s="1"/>
  <c r="P10" i="38"/>
  <c r="M15" i="38"/>
  <c r="G13" i="38"/>
  <c r="G10" i="38" s="1"/>
  <c r="C19" i="38"/>
  <c r="D14" i="38"/>
  <c r="C16" i="38"/>
  <c r="C13" i="38" s="1"/>
  <c r="C10" i="38" s="1"/>
  <c r="D13" i="38"/>
  <c r="D10" i="38" s="1"/>
  <c r="E14" i="38"/>
  <c r="C14" i="38" s="1"/>
  <c r="B9" i="40"/>
  <c r="J9" i="40"/>
  <c r="M9" i="40"/>
  <c r="R9" i="40"/>
  <c r="R63" i="23"/>
  <c r="AI10" i="23"/>
  <c r="X17" i="23"/>
  <c r="AK10" i="23"/>
  <c r="X60" i="23"/>
  <c r="AA63" i="23"/>
  <c r="AA53" i="23"/>
  <c r="D16" i="23"/>
  <c r="X53" i="23"/>
  <c r="AF10" i="23"/>
  <c r="AO36" i="23"/>
  <c r="C58" i="23"/>
  <c r="C48" i="23"/>
  <c r="C37" i="23"/>
  <c r="C19" i="23"/>
  <c r="AD17" i="23"/>
  <c r="AJ39" i="23"/>
  <c r="AA44" i="23"/>
  <c r="O44" i="23"/>
  <c r="AO46" i="23"/>
  <c r="I57" i="23"/>
  <c r="O60" i="23"/>
  <c r="C12" i="23"/>
  <c r="C47" i="23"/>
  <c r="I39" i="23"/>
  <c r="L60" i="23"/>
  <c r="E57" i="23"/>
  <c r="O17" i="23"/>
  <c r="Q10" i="23"/>
  <c r="R57" i="23"/>
  <c r="D65" i="23"/>
  <c r="AD39" i="23"/>
  <c r="AJ46" i="23"/>
  <c r="O46" i="23"/>
  <c r="AO49" i="23"/>
  <c r="AD49" i="23"/>
  <c r="U60" i="23"/>
  <c r="C41" i="23"/>
  <c r="U16" i="23"/>
  <c r="AA39" i="23"/>
  <c r="O39" i="23"/>
  <c r="AO53" i="23"/>
  <c r="F60" i="23"/>
  <c r="AG63" i="23"/>
  <c r="C40" i="23"/>
  <c r="C29" i="23"/>
  <c r="C21" i="23"/>
  <c r="AG17" i="23"/>
  <c r="U17" i="23"/>
  <c r="L57" i="23"/>
  <c r="C59" i="23"/>
  <c r="AA17" i="23"/>
  <c r="X57" i="23"/>
  <c r="AD63" i="23"/>
  <c r="AJ65" i="23"/>
  <c r="X65" i="23"/>
  <c r="AB10" i="23"/>
  <c r="AQ10" i="23"/>
  <c r="AD36" i="23"/>
  <c r="E36" i="23"/>
  <c r="Y10" i="23"/>
  <c r="D44" i="23"/>
  <c r="I49" i="23"/>
  <c r="AJ53" i="23"/>
  <c r="AG65" i="23"/>
  <c r="S10" i="23"/>
  <c r="O53" i="23"/>
  <c r="D53" i="23"/>
  <c r="J10" i="23"/>
  <c r="AD16" i="23"/>
  <c r="E65" i="23"/>
  <c r="F65" i="23"/>
  <c r="AH10" i="23"/>
  <c r="E17" i="23"/>
  <c r="AA36" i="23"/>
  <c r="P10" i="23"/>
  <c r="AO39" i="23"/>
  <c r="R39" i="23"/>
  <c r="AJ44" i="23"/>
  <c r="AN10" i="23"/>
  <c r="L46" i="23"/>
  <c r="AA49" i="23"/>
  <c r="R49" i="23"/>
  <c r="AO57" i="23"/>
  <c r="AD57" i="23"/>
  <c r="AJ60" i="23"/>
  <c r="AA60" i="23"/>
  <c r="O63" i="23"/>
  <c r="R65" i="23"/>
  <c r="C55" i="23"/>
  <c r="K10" i="23"/>
  <c r="AJ36" i="23"/>
  <c r="X36" i="23"/>
  <c r="I46" i="23"/>
  <c r="AD53" i="23"/>
  <c r="AD10" i="23" s="1"/>
  <c r="U53" i="23"/>
  <c r="G10" i="23"/>
  <c r="L63" i="23"/>
  <c r="AA65" i="23"/>
  <c r="O65" i="23"/>
  <c r="AO17" i="23"/>
  <c r="R17" i="23"/>
  <c r="R46" i="23"/>
  <c r="E46" i="23"/>
  <c r="C46" i="23" s="1"/>
  <c r="AJ57" i="23"/>
  <c r="Z10" i="23"/>
  <c r="E63" i="23"/>
  <c r="V10" i="23"/>
  <c r="E49" i="23"/>
  <c r="AC10" i="23"/>
  <c r="D60" i="23"/>
  <c r="T10" i="23"/>
  <c r="I63" i="23"/>
  <c r="O36" i="23"/>
  <c r="D63" i="23"/>
  <c r="F36" i="23"/>
  <c r="X39" i="23"/>
  <c r="X10" i="23" s="1"/>
  <c r="E44" i="23"/>
  <c r="H10" i="23"/>
  <c r="F46" i="23"/>
  <c r="AE10" i="23"/>
  <c r="E53" i="23"/>
  <c r="I65" i="23"/>
  <c r="D36" i="23"/>
  <c r="C36" i="23" s="1"/>
  <c r="D17" i="23"/>
  <c r="F44" i="23"/>
  <c r="E39" i="23"/>
  <c r="C39" i="23" s="1"/>
  <c r="D49" i="23"/>
  <c r="AA16" i="23"/>
  <c r="W10" i="23"/>
  <c r="AL10" i="23"/>
  <c r="F57" i="23"/>
  <c r="D57" i="23"/>
  <c r="E60" i="23"/>
  <c r="C49" i="36" l="1"/>
  <c r="E10" i="36"/>
  <c r="C12" i="36"/>
  <c r="C10" i="36" s="1"/>
  <c r="C16" i="30"/>
  <c r="C10" i="30" s="1"/>
  <c r="D10" i="30"/>
  <c r="C12" i="35"/>
  <c r="C13" i="35"/>
  <c r="C40" i="35"/>
  <c r="E10" i="35"/>
  <c r="C10" i="35"/>
  <c r="D10" i="35"/>
  <c r="C16" i="23"/>
  <c r="C17" i="23"/>
  <c r="C65" i="23"/>
  <c r="C57" i="23"/>
  <c r="C61" i="41"/>
  <c r="D10" i="41"/>
  <c r="C12" i="41"/>
  <c r="C10" i="41" s="1"/>
  <c r="C65" i="7"/>
  <c r="C10" i="7"/>
  <c r="E10" i="7"/>
  <c r="M13" i="38"/>
  <c r="M10" i="38" s="1"/>
  <c r="K15" i="38"/>
  <c r="K13" i="38" s="1"/>
  <c r="K10" i="38" s="1"/>
  <c r="AO10" i="23"/>
  <c r="C53" i="23"/>
  <c r="R10" i="23"/>
  <c r="L10" i="23"/>
  <c r="I10" i="23"/>
  <c r="C63" i="23"/>
  <c r="AJ10" i="23"/>
  <c r="O10" i="23"/>
  <c r="AG10" i="23"/>
  <c r="U10" i="23"/>
  <c r="AA10" i="23"/>
  <c r="C49" i="23"/>
  <c r="E10" i="23"/>
  <c r="F10" i="23"/>
  <c r="C60" i="23"/>
  <c r="C44" i="23"/>
  <c r="D10" i="23"/>
  <c r="C10" i="23" l="1"/>
</calcChain>
</file>

<file path=xl/sharedStrings.xml><?xml version="1.0" encoding="utf-8"?>
<sst xmlns="http://schemas.openxmlformats.org/spreadsheetml/2006/main" count="1206" uniqueCount="319">
  <si>
    <t>(単位：人)</t>
  </si>
  <si>
    <t>男</t>
  </si>
  <si>
    <t>女</t>
  </si>
  <si>
    <t>計</t>
  </si>
  <si>
    <t>教諭</t>
    <rPh sb="0" eb="2">
      <t>キョウユ</t>
    </rPh>
    <phoneticPr fontId="2"/>
  </si>
  <si>
    <t>助教諭</t>
    <rPh sb="0" eb="3">
      <t>ジョキョウユ</t>
    </rPh>
    <phoneticPr fontId="2"/>
  </si>
  <si>
    <t>区    分</t>
  </si>
  <si>
    <t>国    立</t>
  </si>
  <si>
    <t>公    立</t>
  </si>
  <si>
    <t>私    立</t>
  </si>
  <si>
    <t xml:space="preserve"> 単式学級</t>
  </si>
  <si>
    <t>１学年</t>
  </si>
  <si>
    <t>２学年</t>
  </si>
  <si>
    <t>３学年</t>
  </si>
  <si>
    <t xml:space="preserve"> 複式学級</t>
  </si>
  <si>
    <t>肢体不自由</t>
  </si>
  <si>
    <t xml:space="preserve">  弱    視</t>
  </si>
  <si>
    <t xml:space="preserve">  難    聴</t>
  </si>
  <si>
    <t xml:space="preserve">  言語障害</t>
  </si>
  <si>
    <t>　知的障害</t>
    <rPh sb="1" eb="3">
      <t>チテキ</t>
    </rPh>
    <rPh sb="3" eb="5">
      <t>ショウガイ</t>
    </rPh>
    <phoneticPr fontId="2"/>
  </si>
  <si>
    <t>国  立</t>
  </si>
  <si>
    <t>私  立</t>
  </si>
  <si>
    <t>区     分</t>
  </si>
  <si>
    <t>本  校</t>
  </si>
  <si>
    <t>分  校</t>
  </si>
  <si>
    <t xml:space="preserve">   0      人</t>
  </si>
  <si>
    <t xml:space="preserve">   1～  49人</t>
  </si>
  <si>
    <t xml:space="preserve">  50～  99人</t>
  </si>
  <si>
    <t xml:space="preserve">     6学級</t>
  </si>
  <si>
    <t xml:space="preserve"> 100～ 149人</t>
  </si>
  <si>
    <t xml:space="preserve">     7学級</t>
  </si>
  <si>
    <t xml:space="preserve"> 150～ 199人</t>
  </si>
  <si>
    <t xml:space="preserve">     8学級</t>
  </si>
  <si>
    <t xml:space="preserve"> 200～ 249人</t>
  </si>
  <si>
    <t xml:space="preserve">     9学級</t>
  </si>
  <si>
    <t xml:space="preserve"> 250～ 299人</t>
  </si>
  <si>
    <t xml:space="preserve">    10学級</t>
  </si>
  <si>
    <t xml:space="preserve"> 300～ 399人</t>
  </si>
  <si>
    <t xml:space="preserve">    11学級</t>
  </si>
  <si>
    <t xml:space="preserve"> 400～ 499人</t>
  </si>
  <si>
    <t xml:space="preserve">    12学級</t>
  </si>
  <si>
    <t xml:space="preserve"> 500～ 599人</t>
  </si>
  <si>
    <t xml:space="preserve">    13学級</t>
  </si>
  <si>
    <t xml:space="preserve"> 600～ 699人</t>
  </si>
  <si>
    <t xml:space="preserve">    14学級</t>
  </si>
  <si>
    <t xml:space="preserve"> 700～ 799人</t>
  </si>
  <si>
    <t xml:space="preserve">    15学級</t>
  </si>
  <si>
    <t xml:space="preserve"> 800～ 899人</t>
  </si>
  <si>
    <t xml:space="preserve">    16学級</t>
  </si>
  <si>
    <t xml:space="preserve"> 900～ 999人</t>
  </si>
  <si>
    <t xml:space="preserve">    17学級</t>
  </si>
  <si>
    <t>1000～1099人</t>
  </si>
  <si>
    <t xml:space="preserve">    18学級</t>
  </si>
  <si>
    <t xml:space="preserve">    19学級</t>
  </si>
  <si>
    <t xml:space="preserve">    20学級</t>
  </si>
  <si>
    <t xml:space="preserve">    21学級</t>
  </si>
  <si>
    <t xml:space="preserve">    22学級</t>
  </si>
  <si>
    <t xml:space="preserve">    23学級</t>
  </si>
  <si>
    <t xml:space="preserve">    24学級</t>
  </si>
  <si>
    <t xml:space="preserve">  国  立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</si>
  <si>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</si>
  <si>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</si>
  <si>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</si>
  <si>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</si>
  <si>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</si>
  <si>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</si>
  <si>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</si>
  <si>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</si>
  <si>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</si>
  <si>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</si>
  <si>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</si>
  <si>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</si>
  <si>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</si>
  <si>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</si>
  <si>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</si>
  <si>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</si>
  <si>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</si>
  <si>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</si>
  <si>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</si>
  <si>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</si>
  <si>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</si>
  <si>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</si>
  <si>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</si>
  <si>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</si>
  <si>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</si>
  <si>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</si>
  <si>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</si>
  <si>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</si>
  <si>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</si>
  <si>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</si>
  <si>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本校</t>
  </si>
  <si>
    <t>分校</t>
  </si>
  <si>
    <t>大河原町</t>
  </si>
  <si>
    <t>大河原町</t>
    <rPh sb="0" eb="3">
      <t>オオカワラ</t>
    </rPh>
    <rPh sb="3" eb="4">
      <t>チョウ</t>
    </rPh>
    <phoneticPr fontId="2"/>
  </si>
  <si>
    <t>村田町</t>
  </si>
  <si>
    <t>村田町</t>
    <rPh sb="0" eb="3">
      <t>ムラタチョウ</t>
    </rPh>
    <phoneticPr fontId="2"/>
  </si>
  <si>
    <t>柴田町</t>
  </si>
  <si>
    <t>柴田町</t>
    <rPh sb="0" eb="3">
      <t>シバタチョウ</t>
    </rPh>
    <phoneticPr fontId="2"/>
  </si>
  <si>
    <t>川崎町</t>
  </si>
  <si>
    <t>川崎町</t>
    <rPh sb="0" eb="3">
      <t>カワサキチョウ</t>
    </rPh>
    <phoneticPr fontId="2"/>
  </si>
  <si>
    <t>大河原町</t>
    <rPh sb="0" eb="1">
      <t>ダイ</t>
    </rPh>
    <rPh sb="1" eb="3">
      <t>カワラ</t>
    </rPh>
    <rPh sb="3" eb="4">
      <t>チョウ</t>
    </rPh>
    <phoneticPr fontId="2"/>
  </si>
  <si>
    <t>加美町</t>
    <rPh sb="0" eb="2">
      <t>カミ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</si>
  <si>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</si>
  <si>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</si>
  <si>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</si>
  <si>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</si>
  <si>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登米市</t>
    <rPh sb="0" eb="2">
      <t>トメ</t>
    </rPh>
    <rPh sb="2" eb="3">
      <t>シ</t>
    </rPh>
    <phoneticPr fontId="2"/>
  </si>
  <si>
    <t>栗原市</t>
    <rPh sb="0" eb="2">
      <t>クリハラ</t>
    </rPh>
    <rPh sb="2" eb="3">
      <t>シ</t>
    </rPh>
    <phoneticPr fontId="2"/>
  </si>
  <si>
    <t>東松島市</t>
    <rPh sb="0" eb="1">
      <t>ヒガシ</t>
    </rPh>
    <rPh sb="1" eb="3">
      <t>マツシマ</t>
    </rPh>
    <rPh sb="3" eb="4">
      <t>シ</t>
    </rPh>
    <phoneticPr fontId="2"/>
  </si>
  <si>
    <t>単式学級</t>
    <rPh sb="0" eb="2">
      <t>タンシキ</t>
    </rPh>
    <rPh sb="2" eb="4">
      <t>ガッキュウ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</si>
  <si>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</si>
  <si>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</si>
  <si>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</si>
  <si>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複式学級</t>
    <rPh sb="0" eb="2">
      <t>フクシキ</t>
    </rPh>
    <rPh sb="2" eb="4">
      <t>ガッキュウ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</si>
  <si>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</si>
  <si>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</si>
  <si>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</si>
  <si>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</si>
  <si>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</si>
  <si>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</si>
  <si>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</si>
  <si>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</si>
  <si>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</si>
  <si>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2"/>
  </si>
  <si>
    <t>用務員</t>
    <rPh sb="0" eb="3">
      <t>ヨウムイン</t>
    </rPh>
    <phoneticPr fontId="2"/>
  </si>
  <si>
    <t>警備員・その他</t>
    <rPh sb="0" eb="3">
      <t>ケイビイン</t>
    </rPh>
    <rPh sb="6" eb="7">
      <t>タ</t>
    </rPh>
    <phoneticPr fontId="2"/>
  </si>
  <si>
    <t>登米市</t>
  </si>
  <si>
    <t>栗原市</t>
  </si>
  <si>
    <t>東松島市</t>
  </si>
  <si>
    <t xml:space="preserve"> </t>
    <phoneticPr fontId="2"/>
  </si>
  <si>
    <t>負担法による
学校栄養職員</t>
    <rPh sb="0" eb="2">
      <t>フタン</t>
    </rPh>
    <rPh sb="2" eb="3">
      <t>ホウ</t>
    </rPh>
    <rPh sb="7" eb="9">
      <t>ガッコウ</t>
    </rPh>
    <rPh sb="9" eb="11">
      <t>エイヨウ</t>
    </rPh>
    <rPh sb="11" eb="13">
      <t>ショクイン</t>
    </rPh>
    <phoneticPr fontId="2"/>
  </si>
  <si>
    <t>&lt;中学校&gt;</t>
    <rPh sb="1" eb="2">
      <t>チュウ</t>
    </rPh>
    <phoneticPr fontId="2"/>
  </si>
  <si>
    <t>&lt;中学校&gt;（国公私計）</t>
    <rPh sb="1" eb="2">
      <t>チュウ</t>
    </rPh>
    <rPh sb="6" eb="7">
      <t>コク</t>
    </rPh>
    <rPh sb="7" eb="8">
      <t>コウ</t>
    </rPh>
    <rPh sb="8" eb="9">
      <t>シ</t>
    </rPh>
    <rPh sb="9" eb="10">
      <t>ケイ</t>
    </rPh>
    <phoneticPr fontId="2"/>
  </si>
  <si>
    <t>25～30学級</t>
  </si>
  <si>
    <t>31～36学級</t>
  </si>
  <si>
    <t>37～42学級</t>
  </si>
  <si>
    <t>43～48学級</t>
  </si>
  <si>
    <t>49～54学級</t>
  </si>
  <si>
    <t>55～60学級</t>
  </si>
  <si>
    <t>61学級以上</t>
  </si>
  <si>
    <t>兼務者</t>
    <rPh sb="0" eb="2">
      <t>ケンム</t>
    </rPh>
    <rPh sb="2" eb="3">
      <t>シャ</t>
    </rPh>
    <phoneticPr fontId="2"/>
  </si>
  <si>
    <t>学校数</t>
    <rPh sb="0" eb="2">
      <t>ガッコウ</t>
    </rPh>
    <rPh sb="2" eb="3">
      <t>スウ</t>
    </rPh>
    <phoneticPr fontId="2"/>
  </si>
  <si>
    <t>学級数</t>
    <rPh sb="0" eb="2">
      <t>ガッキュウ</t>
    </rPh>
    <rPh sb="2" eb="3">
      <t>スウ</t>
    </rPh>
    <phoneticPr fontId="2"/>
  </si>
  <si>
    <t>知的障害</t>
  </si>
  <si>
    <t>弱視</t>
  </si>
  <si>
    <t>難聴</t>
  </si>
  <si>
    <t>言語障害</t>
  </si>
  <si>
    <t>公   立</t>
  </si>
  <si>
    <t>私   立</t>
  </si>
  <si>
    <t>学級数</t>
  </si>
  <si>
    <t>生徒数</t>
  </si>
  <si>
    <t>&lt;中学校&gt;（公立）</t>
    <rPh sb="1" eb="2">
      <t>チュウ</t>
    </rPh>
    <rPh sb="6" eb="8">
      <t>コウリツ</t>
    </rPh>
    <phoneticPr fontId="2"/>
  </si>
  <si>
    <t>そ　　の　　他　　の　　者</t>
    <rPh sb="6" eb="7">
      <t>タ</t>
    </rPh>
    <rPh sb="12" eb="13">
      <t>モノ</t>
    </rPh>
    <phoneticPr fontId="2"/>
  </si>
  <si>
    <t>塩竈市</t>
  </si>
  <si>
    <t>塩竈市</t>
    <rPh sb="0" eb="2">
      <t>シオガマ</t>
    </rPh>
    <phoneticPr fontId="2"/>
  </si>
  <si>
    <t>外国人
生徒数</t>
    <rPh sb="0" eb="2">
      <t>ガイコク</t>
    </rPh>
    <rPh sb="2" eb="3">
      <t>ジン</t>
    </rPh>
    <rPh sb="4" eb="6">
      <t>セイト</t>
    </rPh>
    <rPh sb="6" eb="7">
      <t>スウ</t>
    </rPh>
    <phoneticPr fontId="2"/>
  </si>
  <si>
    <t>公　　　　　　立</t>
    <rPh sb="0" eb="1">
      <t>オオヤケ</t>
    </rPh>
    <rPh sb="7" eb="8">
      <t>タテ</t>
    </rPh>
    <phoneticPr fontId="2"/>
  </si>
  <si>
    <t>本　　　　　務　　　　　者</t>
    <rPh sb="0" eb="1">
      <t>ホン</t>
    </rPh>
    <rPh sb="6" eb="7">
      <t>ツトム</t>
    </rPh>
    <rPh sb="12" eb="13">
      <t>シャ</t>
    </rPh>
    <phoneticPr fontId="2"/>
  </si>
  <si>
    <t>大崎市</t>
    <rPh sb="0" eb="2">
      <t>オオサキ</t>
    </rPh>
    <rPh sb="2" eb="3">
      <t>シ</t>
    </rPh>
    <phoneticPr fontId="2"/>
  </si>
  <si>
    <t>美里町</t>
    <rPh sb="0" eb="3">
      <t>ミサトチョウ</t>
    </rPh>
    <phoneticPr fontId="2"/>
  </si>
  <si>
    <t>南三陸町</t>
    <rPh sb="0" eb="1">
      <t>ミナミ</t>
    </rPh>
    <rPh sb="1" eb="4">
      <t>サンリクチョウ</t>
    </rPh>
    <phoneticPr fontId="2"/>
  </si>
  <si>
    <t>大崎市</t>
    <rPh sb="0" eb="1">
      <t>オオ</t>
    </rPh>
    <rPh sb="1" eb="2">
      <t>サキ</t>
    </rPh>
    <rPh sb="2" eb="3">
      <t>シ</t>
    </rPh>
    <phoneticPr fontId="2"/>
  </si>
  <si>
    <t>（つづき）</t>
    <phoneticPr fontId="2"/>
  </si>
  <si>
    <t>市 部 計</t>
    <phoneticPr fontId="2"/>
  </si>
  <si>
    <t>仙台市計</t>
    <phoneticPr fontId="2"/>
  </si>
  <si>
    <t>刈 田 郡 計</t>
    <phoneticPr fontId="2"/>
  </si>
  <si>
    <t>柴 田 郡 計</t>
    <phoneticPr fontId="2"/>
  </si>
  <si>
    <t>伊 具 郡 計</t>
    <phoneticPr fontId="2"/>
  </si>
  <si>
    <t>亘 理 郡 計</t>
    <phoneticPr fontId="2"/>
  </si>
  <si>
    <t>宮 城 郡 計</t>
    <phoneticPr fontId="2"/>
  </si>
  <si>
    <t>黒 川 郡 計</t>
    <phoneticPr fontId="2"/>
  </si>
  <si>
    <t>加 美 郡 計</t>
    <phoneticPr fontId="2"/>
  </si>
  <si>
    <t>遠 田 郡 計</t>
    <phoneticPr fontId="2"/>
  </si>
  <si>
    <t>牡 鹿 郡 計</t>
    <phoneticPr fontId="2"/>
  </si>
  <si>
    <t>本 吉 郡 計</t>
    <phoneticPr fontId="2"/>
  </si>
  <si>
    <t>…</t>
    <phoneticPr fontId="2"/>
  </si>
  <si>
    <t>３    学    年</t>
    <phoneticPr fontId="2"/>
  </si>
  <si>
    <t>１    学    年</t>
    <phoneticPr fontId="2"/>
  </si>
  <si>
    <t>２    学    年</t>
    <phoneticPr fontId="2"/>
  </si>
  <si>
    <t>市 部 計</t>
    <phoneticPr fontId="2"/>
  </si>
  <si>
    <t>仙台市計</t>
    <phoneticPr fontId="2"/>
  </si>
  <si>
    <t>柴 田 郡 計</t>
    <phoneticPr fontId="2"/>
  </si>
  <si>
    <t>遠 田 郡 計</t>
    <phoneticPr fontId="2"/>
  </si>
  <si>
    <t>(つづき）</t>
    <phoneticPr fontId="2"/>
  </si>
  <si>
    <t>市 部 計</t>
    <phoneticPr fontId="2"/>
  </si>
  <si>
    <t>仙台市計</t>
    <phoneticPr fontId="2"/>
  </si>
  <si>
    <t>市 部 計</t>
    <phoneticPr fontId="2"/>
  </si>
  <si>
    <t>仙台市計</t>
    <phoneticPr fontId="2"/>
  </si>
  <si>
    <t xml:space="preserve"> </t>
    <phoneticPr fontId="2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</si>
  <si>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2"/>
  </si>
  <si>
    <t>病弱・
身体虚弱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</si>
  <si>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</si>
  <si>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特別支
援学級
生徒数
（再掲）</t>
    <rPh sb="0" eb="2">
      <t>トクベツ</t>
    </rPh>
    <rPh sb="2" eb="3">
      <t>ササ</t>
    </rPh>
    <rPh sb="4" eb="5">
      <t>エン</t>
    </rPh>
    <rPh sb="5" eb="7">
      <t>ガッキュウ</t>
    </rPh>
    <rPh sb="8" eb="10">
      <t>セイト</t>
    </rPh>
    <rPh sb="10" eb="11">
      <t>スウ</t>
    </rPh>
    <rPh sb="13" eb="15">
      <t>サイケイ</t>
    </rPh>
    <phoneticPr fontId="2"/>
  </si>
  <si>
    <t>副校長</t>
    <rPh sb="0" eb="1">
      <t>フク</t>
    </rPh>
    <rPh sb="1" eb="3">
      <t>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</si>
  <si>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</si>
  <si>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</si>
  <si>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帰 国 生 徒 数 （前年度間）</t>
    <rPh sb="0" eb="1">
      <t>キ</t>
    </rPh>
    <rPh sb="2" eb="3">
      <t>クニ</t>
    </rPh>
    <rPh sb="4" eb="5">
      <t>ショウ</t>
    </rPh>
    <rPh sb="6" eb="7">
      <t>ト</t>
    </rPh>
    <rPh sb="8" eb="9">
      <t>スウ</t>
    </rPh>
    <rPh sb="11" eb="14">
      <t>ゼンネンド</t>
    </rPh>
    <rPh sb="14" eb="15">
      <t>カン</t>
    </rPh>
    <phoneticPr fontId="2"/>
  </si>
  <si>
    <t>区    分</t>
    <phoneticPr fontId="2"/>
  </si>
  <si>
    <t>公　立</t>
    <phoneticPr fontId="2"/>
  </si>
  <si>
    <t xml:space="preserve">公   立 </t>
    <phoneticPr fontId="2"/>
  </si>
  <si>
    <t>副校長</t>
    <rPh sb="0" eb="1">
      <t>フク</t>
    </rPh>
    <phoneticPr fontId="2"/>
  </si>
  <si>
    <t>区 分</t>
    <phoneticPr fontId="2"/>
  </si>
  <si>
    <t>教務
主任</t>
    <rPh sb="3" eb="5">
      <t>シュニン</t>
    </rPh>
    <phoneticPr fontId="2"/>
  </si>
  <si>
    <t>学年
主任</t>
    <rPh sb="0" eb="2">
      <t>ガクネン</t>
    </rPh>
    <rPh sb="3" eb="5">
      <t>シュニン</t>
    </rPh>
    <phoneticPr fontId="2"/>
  </si>
  <si>
    <t>保健
主事</t>
    <rPh sb="0" eb="2">
      <t>ホケン</t>
    </rPh>
    <rPh sb="3" eb="5">
      <t>シュジ</t>
    </rPh>
    <phoneticPr fontId="2"/>
  </si>
  <si>
    <t>司書
教諭</t>
    <rPh sb="0" eb="2">
      <t>シショ</t>
    </rPh>
    <rPh sb="3" eb="5">
      <t>キョウユ</t>
    </rPh>
    <phoneticPr fontId="2"/>
  </si>
  <si>
    <t>舎監</t>
  </si>
  <si>
    <t>特別支援学級担当教員</t>
    <rPh sb="0" eb="2">
      <t>トクベツ</t>
    </rPh>
    <rPh sb="2" eb="4">
      <t>シエン</t>
    </rPh>
    <phoneticPr fontId="2"/>
  </si>
  <si>
    <t>産 休 代 替 教 職 員</t>
  </si>
  <si>
    <t>区　分</t>
  </si>
  <si>
    <t>(2)</t>
    <phoneticPr fontId="2"/>
  </si>
  <si>
    <t/>
  </si>
  <si>
    <t>育児休業代替教員</t>
    <rPh sb="2" eb="4">
      <t>キュウギョウ</t>
    </rPh>
    <phoneticPr fontId="13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</si>
  <si>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2"/>
  </si>
  <si>
    <t>第１３表　　　市　町　村　別　学　校　数　及　び　学　級　数</t>
    <rPh sb="7" eb="8">
      <t>シ</t>
    </rPh>
    <rPh sb="9" eb="10">
      <t>マチ</t>
    </rPh>
    <rPh sb="11" eb="12">
      <t>ムラ</t>
    </rPh>
    <rPh sb="13" eb="14">
      <t>ベツ</t>
    </rPh>
    <rPh sb="15" eb="16">
      <t>ガク</t>
    </rPh>
    <rPh sb="17" eb="18">
      <t>コウ</t>
    </rPh>
    <rPh sb="19" eb="20">
      <t>スウ</t>
    </rPh>
    <rPh sb="21" eb="22">
      <t>オヨ</t>
    </rPh>
    <rPh sb="25" eb="26">
      <t>ガク</t>
    </rPh>
    <rPh sb="27" eb="28">
      <t>キュウ</t>
    </rPh>
    <rPh sb="29" eb="30">
      <t>スウ</t>
    </rPh>
    <phoneticPr fontId="2"/>
  </si>
  <si>
    <t>第１７表　　市　町　村　別　職　名　別　教　員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</si>
  <si>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第１７表  　市　町　村　別　職　名　別　教　員　数　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ナ</t>
    </rPh>
    <rPh sb="19" eb="20">
      <t>ベツ</t>
    </rPh>
    <rPh sb="21" eb="22">
      <t>キョウ</t>
    </rPh>
    <rPh sb="23" eb="24">
      <t>イン</t>
    </rPh>
    <rPh sb="25" eb="26">
      <t>スウ</t>
    </rPh>
    <phoneticPr fontId="2"/>
  </si>
  <si>
    <t>第１８表  　市　町　村　別　職　員　数　（　本　務　者　） （２－１）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2"/>
  </si>
  <si>
    <t>「教員」(本務者),
(兼務者)以外の教員</t>
    <phoneticPr fontId="2"/>
  </si>
  <si>
    <t>第１８表  　市　町　村　別　職　員　数　（　本　務　者　） （２－２）</t>
    <rPh sb="7" eb="8">
      <t>シ</t>
    </rPh>
    <rPh sb="9" eb="10">
      <t>マチ</t>
    </rPh>
    <rPh sb="11" eb="12">
      <t>ムラ</t>
    </rPh>
    <rPh sb="13" eb="14">
      <t>ベツ</t>
    </rPh>
    <rPh sb="15" eb="16">
      <t>ショク</t>
    </rPh>
    <rPh sb="17" eb="18">
      <t>イン</t>
    </rPh>
    <rPh sb="19" eb="20">
      <t>スウ</t>
    </rPh>
    <rPh sb="23" eb="24">
      <t>ホン</t>
    </rPh>
    <rPh sb="25" eb="26">
      <t>ツトム</t>
    </rPh>
    <rPh sb="27" eb="28">
      <t>シャ</t>
    </rPh>
    <phoneticPr fontId="2"/>
  </si>
  <si>
    <t>富谷市</t>
    <rPh sb="2" eb="3">
      <t>シ</t>
    </rPh>
    <phoneticPr fontId="2"/>
  </si>
  <si>
    <t>富谷市</t>
    <rPh sb="2" eb="3">
      <t>シ</t>
    </rPh>
    <phoneticPr fontId="13"/>
  </si>
  <si>
    <t xml:space="preserve">     0学級</t>
    <phoneticPr fontId="2"/>
  </si>
  <si>
    <t xml:space="preserve">     1学級</t>
    <phoneticPr fontId="2"/>
  </si>
  <si>
    <t xml:space="preserve">     2学級</t>
    <phoneticPr fontId="2"/>
  </si>
  <si>
    <t xml:space="preserve">     3学級</t>
    <phoneticPr fontId="2"/>
  </si>
  <si>
    <t xml:space="preserve">     4学級</t>
    <phoneticPr fontId="2"/>
  </si>
  <si>
    <t xml:space="preserve">     5学級</t>
    <phoneticPr fontId="2"/>
  </si>
  <si>
    <t>２個学年</t>
    <rPh sb="1" eb="2">
      <t>コ</t>
    </rPh>
    <rPh sb="2" eb="4">
      <t>ガクネン</t>
    </rPh>
    <phoneticPr fontId="2"/>
  </si>
  <si>
    <t xml:space="preserve">  病弱・身体虚弱</t>
    <rPh sb="3" eb="4">
      <t>ジャク</t>
    </rPh>
    <rPh sb="5" eb="7">
      <t>シンタイ</t>
    </rPh>
    <phoneticPr fontId="2"/>
  </si>
  <si>
    <t>助教諭</t>
    <phoneticPr fontId="13"/>
  </si>
  <si>
    <t>計</t>
    <phoneticPr fontId="13"/>
  </si>
  <si>
    <t>…</t>
    <phoneticPr fontId="2"/>
  </si>
  <si>
    <t>事務
職員</t>
    <phoneticPr fontId="13"/>
  </si>
  <si>
    <t>計</t>
    <phoneticPr fontId="2"/>
  </si>
  <si>
    <t>区　　分</t>
    <rPh sb="0" eb="1">
      <t>ク</t>
    </rPh>
    <rPh sb="3" eb="4">
      <t>ブン</t>
    </rPh>
    <phoneticPr fontId="2"/>
  </si>
  <si>
    <t>区　　分</t>
    <phoneticPr fontId="2"/>
  </si>
  <si>
    <t xml:space="preserve">  自閉症・情緒障害</t>
    <rPh sb="2" eb="5">
      <t>ジヘイショウ</t>
    </rPh>
    <phoneticPr fontId="2"/>
  </si>
  <si>
    <t>自閉症・
情緒障害</t>
    <rPh sb="0" eb="3">
      <t>ジヘイショウ</t>
    </rPh>
    <phoneticPr fontId="2"/>
  </si>
  <si>
    <t>1,100～1,199人</t>
    <phoneticPr fontId="2"/>
  </si>
  <si>
    <t>1,200～1,299人</t>
    <phoneticPr fontId="2"/>
  </si>
  <si>
    <t>1,300～1,399人</t>
    <phoneticPr fontId="2"/>
  </si>
  <si>
    <t>1,400～1,499人</t>
    <phoneticPr fontId="2"/>
  </si>
  <si>
    <t>1,500～1,599人</t>
    <phoneticPr fontId="2"/>
  </si>
  <si>
    <t>1,600～1,699人</t>
    <phoneticPr fontId="2"/>
  </si>
  <si>
    <t>1,700～1,799人</t>
    <phoneticPr fontId="2"/>
  </si>
  <si>
    <t>1,800～1,899人</t>
    <phoneticPr fontId="2"/>
  </si>
  <si>
    <t>1,900～1,999人</t>
    <phoneticPr fontId="2"/>
  </si>
  <si>
    <t>2,000～2,499人</t>
    <phoneticPr fontId="2"/>
  </si>
  <si>
    <t>2,500～2,999人</t>
    <phoneticPr fontId="2"/>
  </si>
  <si>
    <t>3,000人 以 上</t>
    <phoneticPr fontId="2"/>
  </si>
  <si>
    <t>肢体
不自由</t>
    <phoneticPr fontId="2"/>
  </si>
  <si>
    <t>第１４表　　　学 級 数 別 学 校 数</t>
    <phoneticPr fontId="2"/>
  </si>
  <si>
    <t>第１５表　　　生 徒 数 別 学 校 数</t>
    <rPh sb="7" eb="8">
      <t>ショウ</t>
    </rPh>
    <rPh sb="9" eb="10">
      <t>タダ</t>
    </rPh>
    <phoneticPr fontId="2"/>
  </si>
  <si>
    <t>(単位：校)</t>
    <phoneticPr fontId="2"/>
  </si>
  <si>
    <t>第１６表　　市　町　村　別　学　年　別　生　徒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トシ</t>
    </rPh>
    <rPh sb="18" eb="19">
      <t>ベツ</t>
    </rPh>
    <rPh sb="20" eb="21">
      <t>ショウ</t>
    </rPh>
    <rPh sb="22" eb="23">
      <t>タダ</t>
    </rPh>
    <rPh sb="24" eb="25">
      <t>カズ</t>
    </rPh>
    <phoneticPr fontId="2"/>
  </si>
  <si>
    <t>第１６表　　市　町　村　別　学　年　別　生　徒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トシ</t>
    </rPh>
    <rPh sb="18" eb="19">
      <t>ベツ</t>
    </rPh>
    <rPh sb="20" eb="21">
      <t>ショウ</t>
    </rPh>
    <rPh sb="22" eb="23">
      <t>タダ</t>
    </rPh>
    <rPh sb="24" eb="25">
      <t>カズ</t>
    </rPh>
    <phoneticPr fontId="2"/>
  </si>
  <si>
    <t>本務者
のうち
市町村
費負担
の者
（再掲）</t>
    <rPh sb="0" eb="2">
      <t>ホンム</t>
    </rPh>
    <rPh sb="2" eb="3">
      <t>シャ</t>
    </rPh>
    <rPh sb="8" eb="11">
      <t>シチョウソン</t>
    </rPh>
    <rPh sb="12" eb="13">
      <t>ヒ</t>
    </rPh>
    <rPh sb="13" eb="15">
      <t>フタン</t>
    </rPh>
    <rPh sb="17" eb="18">
      <t>モノ</t>
    </rPh>
    <rPh sb="20" eb="22">
      <t>サイケイ</t>
    </rPh>
    <phoneticPr fontId="2"/>
  </si>
  <si>
    <t>本務者
のうち
休職者
等
（再掲）</t>
    <rPh sb="0" eb="2">
      <t>ホンム</t>
    </rPh>
    <rPh sb="2" eb="3">
      <t>シャ</t>
    </rPh>
    <rPh sb="8" eb="10">
      <t>キュウショク</t>
    </rPh>
    <rPh sb="10" eb="11">
      <t>シャ</t>
    </rPh>
    <rPh sb="12" eb="13">
      <t>トウ</t>
    </rPh>
    <rPh sb="16" eb="18">
      <t>サイケイ</t>
    </rPh>
    <phoneticPr fontId="2"/>
  </si>
  <si>
    <t xml:space="preserve"> (単位：学級)</t>
    <phoneticPr fontId="2"/>
  </si>
  <si>
    <t xml:space="preserve"> 7人以下</t>
    <phoneticPr fontId="2"/>
  </si>
  <si>
    <t xml:space="preserve"> 8～12人</t>
    <phoneticPr fontId="2"/>
  </si>
  <si>
    <t>13～20人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</si>
  <si>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</si>
  <si>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</si>
  <si>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</si>
  <si>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</si>
  <si>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</si>
  <si>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>46人</t>
    <phoneticPr fontId="2"/>
  </si>
  <si>
    <t>47人</t>
    <phoneticPr fontId="2"/>
  </si>
  <si>
    <t>48人</t>
    <phoneticPr fontId="2"/>
  </si>
  <si>
    <t>49人</t>
    <phoneticPr fontId="2"/>
  </si>
  <si>
    <t>50人以上</t>
    <phoneticPr fontId="2"/>
  </si>
  <si>
    <t>&lt;中学校&gt;</t>
    <phoneticPr fontId="2"/>
  </si>
  <si>
    <t>第１９表　　　収　容　人　員  別  学  級  数</t>
    <rPh sb="7" eb="8">
      <t>オサム</t>
    </rPh>
    <rPh sb="9" eb="10">
      <t>カタチ</t>
    </rPh>
    <rPh sb="11" eb="12">
      <t>ヒト</t>
    </rPh>
    <rPh sb="13" eb="14">
      <t>イン</t>
    </rPh>
    <phoneticPr fontId="2"/>
  </si>
  <si>
    <t>第２０表　　　編制方式別学級数及び生徒数</t>
    <rPh sb="7" eb="9">
      <t>ヘンセイ</t>
    </rPh>
    <rPh sb="14" eb="15">
      <t>スウ</t>
    </rPh>
    <phoneticPr fontId="2"/>
  </si>
  <si>
    <t xml:space="preserve"> 特別支援学級</t>
    <rPh sb="1" eb="3">
      <t>トクベツ</t>
    </rPh>
    <rPh sb="3" eb="5">
      <t>シエン</t>
    </rPh>
    <phoneticPr fontId="2"/>
  </si>
  <si>
    <t>計</t>
    <phoneticPr fontId="2"/>
  </si>
  <si>
    <t>２個学年</t>
    <phoneticPr fontId="2"/>
  </si>
  <si>
    <t>(単位：人)</t>
    <phoneticPr fontId="2"/>
  </si>
  <si>
    <t>区    分</t>
    <phoneticPr fontId="2"/>
  </si>
  <si>
    <t>(単位：人)</t>
    <phoneticPr fontId="13"/>
  </si>
  <si>
    <t>校　長</t>
    <rPh sb="2" eb="3">
      <t>チョウ</t>
    </rPh>
    <phoneticPr fontId="13"/>
  </si>
  <si>
    <t>教　頭</t>
    <phoneticPr fontId="13"/>
  </si>
  <si>
    <t>主　幹
教　諭</t>
    <rPh sb="0" eb="1">
      <t>シュ</t>
    </rPh>
    <rPh sb="2" eb="3">
      <t>ミキ</t>
    </rPh>
    <phoneticPr fontId="2"/>
  </si>
  <si>
    <t>指　導
教　諭</t>
    <rPh sb="0" eb="1">
      <t>ユビ</t>
    </rPh>
    <rPh sb="2" eb="3">
      <t>シルベ</t>
    </rPh>
    <phoneticPr fontId="2"/>
  </si>
  <si>
    <t>教　諭</t>
    <phoneticPr fontId="13"/>
  </si>
  <si>
    <t>養　護
教　諭</t>
    <rPh sb="0" eb="1">
      <t>ヨウ</t>
    </rPh>
    <rPh sb="2" eb="3">
      <t>マモル</t>
    </rPh>
    <phoneticPr fontId="2"/>
  </si>
  <si>
    <t>養　護
助教諭</t>
    <rPh sb="0" eb="1">
      <t>ヨウ</t>
    </rPh>
    <rPh sb="2" eb="3">
      <t>マモル</t>
    </rPh>
    <phoneticPr fontId="2"/>
  </si>
  <si>
    <t>栄　養
教　諭</t>
    <rPh sb="0" eb="1">
      <t>サカエ</t>
    </rPh>
    <rPh sb="2" eb="3">
      <t>ヨウ</t>
    </rPh>
    <rPh sb="4" eb="5">
      <t>キョウ</t>
    </rPh>
    <rPh sb="6" eb="7">
      <t>サトシ</t>
    </rPh>
    <phoneticPr fontId="2"/>
  </si>
  <si>
    <t>講　師</t>
    <phoneticPr fontId="13"/>
  </si>
  <si>
    <t>(単位：人)</t>
    <phoneticPr fontId="13"/>
  </si>
  <si>
    <t>生徒指
導主事</t>
    <rPh sb="2" eb="3">
      <t>ユビ</t>
    </rPh>
    <rPh sb="4" eb="5">
      <t>ドウ</t>
    </rPh>
    <rPh sb="5" eb="7">
      <t>シュジ</t>
    </rPh>
    <phoneticPr fontId="2"/>
  </si>
  <si>
    <t>進路指
導主事</t>
    <rPh sb="0" eb="2">
      <t>シンロ</t>
    </rPh>
    <rPh sb="2" eb="3">
      <t>ユビ</t>
    </rPh>
    <rPh sb="4" eb="5">
      <t>ドウ</t>
    </rPh>
    <rPh sb="5" eb="7">
      <t>シュジ</t>
    </rPh>
    <phoneticPr fontId="2"/>
  </si>
  <si>
    <t>教 務 主 任 等</t>
    <rPh sb="0" eb="1">
      <t>キョウ</t>
    </rPh>
    <rPh sb="2" eb="3">
      <t>ツトム</t>
    </rPh>
    <rPh sb="4" eb="5">
      <t>オモ</t>
    </rPh>
    <rPh sb="6" eb="7">
      <t>ニン</t>
    </rPh>
    <rPh sb="8" eb="9">
      <t>トウ</t>
    </rPh>
    <phoneticPr fontId="13"/>
  </si>
  <si>
    <t>免許状
所  有</t>
    <phoneticPr fontId="13"/>
  </si>
  <si>
    <t>免許状
非所有</t>
    <phoneticPr fontId="13"/>
  </si>
  <si>
    <t>教諭
講師等</t>
    <rPh sb="0" eb="2">
      <t>キョウユ</t>
    </rPh>
    <phoneticPr fontId="2"/>
  </si>
  <si>
    <t>養護
教諭等</t>
    <rPh sb="5" eb="6">
      <t>トウ</t>
    </rPh>
    <phoneticPr fontId="13"/>
  </si>
  <si>
    <t>学校栄
養職員</t>
    <phoneticPr fontId="13"/>
  </si>
  <si>
    <t>国   立　　</t>
    <rPh sb="0" eb="1">
      <t>クニ</t>
    </rPh>
    <phoneticPr fontId="2"/>
  </si>
  <si>
    <t>公   立　　</t>
    <rPh sb="0" eb="1">
      <t>コウ</t>
    </rPh>
    <phoneticPr fontId="2"/>
  </si>
  <si>
    <t>私   立　　</t>
    <phoneticPr fontId="2"/>
  </si>
  <si>
    <t>国   立　　</t>
    <phoneticPr fontId="13"/>
  </si>
  <si>
    <t>公   立　　</t>
    <phoneticPr fontId="13"/>
  </si>
  <si>
    <t>私   立　　</t>
    <phoneticPr fontId="13"/>
  </si>
  <si>
    <t>第２１表　　　外国人生徒数・帰国生徒数</t>
    <rPh sb="7" eb="8">
      <t>ソト</t>
    </rPh>
    <rPh sb="8" eb="9">
      <t>クニ</t>
    </rPh>
    <rPh sb="9" eb="10">
      <t>ジン</t>
    </rPh>
    <rPh sb="10" eb="11">
      <t>ショウ</t>
    </rPh>
    <rPh sb="11" eb="12">
      <t>タダ</t>
    </rPh>
    <rPh sb="12" eb="13">
      <t>スウ</t>
    </rPh>
    <rPh sb="14" eb="15">
      <t>キ</t>
    </rPh>
    <rPh sb="15" eb="16">
      <t>クニ</t>
    </rPh>
    <rPh sb="16" eb="17">
      <t>セイ</t>
    </rPh>
    <rPh sb="17" eb="18">
      <t>ト</t>
    </rPh>
    <rPh sb="18" eb="19">
      <t>スウ</t>
    </rPh>
    <phoneticPr fontId="2"/>
  </si>
  <si>
    <t>第２２表　　　職　名　別　教　員　数　（　兼　務　者　）</t>
    <rPh sb="0" eb="1">
      <t>ダイ</t>
    </rPh>
    <rPh sb="3" eb="4">
      <t>ヒョウ</t>
    </rPh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rPh sb="21" eb="22">
      <t>ケン</t>
    </rPh>
    <rPh sb="23" eb="24">
      <t>ツトム</t>
    </rPh>
    <rPh sb="25" eb="26">
      <t>シャ</t>
    </rPh>
    <phoneticPr fontId="2"/>
  </si>
  <si>
    <t>第２３表　　　本　務　教　職　員　の　う　ち　教　務　主　任　等　の　数　（　再　掲　）</t>
    <rPh sb="39" eb="40">
      <t>サイ</t>
    </rPh>
    <rPh sb="41" eb="42">
      <t>ケイ</t>
    </rPh>
    <phoneticPr fontId="2"/>
  </si>
  <si>
    <t>令和５年度</t>
    <rPh sb="0" eb="2">
      <t>レイワ</t>
    </rPh>
    <rPh sb="3" eb="5">
      <t>ネンド</t>
    </rPh>
    <phoneticPr fontId="2"/>
  </si>
  <si>
    <t xml:space="preserve">令和５年度 </t>
    <rPh sb="0" eb="2">
      <t>レイワ</t>
    </rPh>
    <rPh sb="3" eb="5">
      <t>ネンド</t>
    </rPh>
    <phoneticPr fontId="2"/>
  </si>
  <si>
    <t xml:space="preserve">令和５年度 </t>
    <rPh sb="0" eb="2">
      <t>レイワガン</t>
    </rPh>
    <phoneticPr fontId="13"/>
  </si>
  <si>
    <t>(単位：校、学級)</t>
    <phoneticPr fontId="2"/>
  </si>
  <si>
    <t xml:space="preserve"> (単位：学級、人)</t>
    <phoneticPr fontId="2"/>
  </si>
  <si>
    <t>注　（　）内の数値は、「県立」の学校数で内数である。</t>
    <rPh sb="0" eb="1">
      <t>チュウ</t>
    </rPh>
    <rPh sb="5" eb="6">
      <t>ナイ</t>
    </rPh>
    <rPh sb="7" eb="9">
      <t>スウチ</t>
    </rPh>
    <rPh sb="12" eb="14">
      <t>ケンリツ</t>
    </rPh>
    <rPh sb="16" eb="18">
      <t>ガッコウ</t>
    </rPh>
    <rPh sb="18" eb="19">
      <t>スウ</t>
    </rPh>
    <rPh sb="20" eb="21">
      <t>ウチ</t>
    </rPh>
    <rPh sb="21" eb="22">
      <t>スウ</t>
    </rPh>
    <phoneticPr fontId="2"/>
  </si>
  <si>
    <t>令和６年度</t>
    <rPh sb="0" eb="2">
      <t>レイワ</t>
    </rPh>
    <rPh sb="3" eb="5">
      <t>ネンド</t>
    </rPh>
    <phoneticPr fontId="2"/>
  </si>
  <si>
    <t xml:space="preserve">令和６年度 </t>
    <rPh sb="0" eb="2">
      <t>レイワ</t>
    </rPh>
    <rPh sb="3" eb="5">
      <t>ネンド</t>
    </rPh>
    <phoneticPr fontId="2"/>
  </si>
  <si>
    <t>　「帰国生徒」とは、海外勤務者等の生徒で、引続き１年を超える期間海外に在留し、令和5年4月1日から令和6年3月31日までの間に帰国した生徒をいう。</t>
    <rPh sb="4" eb="6">
      <t>セイト</t>
    </rPh>
    <rPh sb="17" eb="19">
      <t>セイト</t>
    </rPh>
    <rPh sb="39" eb="41">
      <t>レイワ</t>
    </rPh>
    <rPh sb="49" eb="51">
      <t>レイワ</t>
    </rPh>
    <rPh sb="67" eb="69">
      <t>セイト</t>
    </rPh>
    <phoneticPr fontId="2"/>
  </si>
  <si>
    <t xml:space="preserve">令和６年度 </t>
    <rPh sb="0" eb="2">
      <t>レイワガン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</si>
</sst>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;\-#,###;\-"/>
    <numFmt numFmtId="177" formatCode="#,##0;\-#,##0;\-"/>
  </numFmts>
  <fonts count="36">
    <font>
      <sz val="14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9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明朝"/>
      <family val="1"/>
      <charset val="128"/>
    </font>
    <font>
      <b/>
      <sz val="14"/>
      <name val="書院細明朝体"/>
      <family val="1"/>
      <charset val="128"/>
    </font>
    <font>
      <b/>
      <sz val="9"/>
      <color indexed="12"/>
      <name val="書院細明朝体"/>
      <family val="1"/>
      <charset val="128"/>
    </font>
    <font>
      <b/>
      <sz val="8"/>
      <name val="書院細明朝体"/>
      <family val="1"/>
      <charset val="128"/>
    </font>
    <font>
      <sz val="7"/>
      <name val="Terminal"/>
      <charset val="128"/>
    </font>
    <font>
      <b/>
      <sz val="11"/>
      <name val="ＭＳ Ｐゴシック"/>
      <family val="3"/>
      <charset val="128"/>
    </font>
    <font>
      <b/>
      <sz val="11"/>
      <name val="書院細明朝体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name val="書院細明朝体"/>
      <family val="1"/>
      <charset val="128"/>
    </font>
    <font>
      <b/>
      <sz val="11"/>
      <name val="明朝"/>
      <family val="1"/>
      <charset val="128"/>
    </font>
    <font>
      <b/>
      <sz val="9"/>
      <name val="Terminal"/>
      <charset val="128"/>
    </font>
    <font>
      <b/>
      <sz val="8"/>
      <name val="明朝"/>
      <family val="1"/>
      <charset val="128"/>
    </font>
    <font>
      <b/>
      <sz val="9"/>
      <color theme="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9"/>
      <color theme="1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color rgb="FFFF0000"/>
      <name val="明朝"/>
      <family val="1"/>
      <charset val="128"/>
    </font>
    <font>
      <sz val="8"/>
      <color rgb="FFFF0000"/>
      <name val="明朝"/>
      <family val="1"/>
      <charset val="128"/>
    </font>
    <font>
      <sz val="9"/>
      <color theme="1"/>
      <name val="書院細明朝体"/>
      <family val="1"/>
      <charset val="128"/>
    </font>
    <font>
      <b/>
      <sz val="9"/>
      <name val="ＭＳ Ｐゴシック"/>
      <family val="3"/>
      <charset val="128"/>
      <scheme val="minor"/>
    </font>
    <font>
      <sz val="8"/>
      <color rgb="FFFF0000"/>
      <name val="書院細明朝体"/>
      <family val="1"/>
      <charset val="128"/>
    </font>
    <font>
      <b/>
      <sz val="8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color rgb="FFFF0000"/>
      <name val="書院細明朝体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6" fillId="0" borderId="0">
      <alignment vertical="center"/>
    </xf>
    <xf numFmtId="0" fontId="16" fillId="0" borderId="0">
      <alignment vertical="center"/>
    </xf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</cellStyleXfs>
  <cellXfs count="452">
    <xf numFmtId="0" fontId="0" fillId="0" borderId="0" xfId="0"/>
    <xf numFmtId="177" fontId="3" fillId="0" borderId="0" xfId="6" applyNumberFormat="1" applyFont="1" applyFill="1" applyBorder="1" applyAlignment="1">
      <alignment vertical="center"/>
    </xf>
    <xf numFmtId="177" fontId="3" fillId="0" borderId="0" xfId="6" applyNumberFormat="1" applyFont="1" applyFill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176" fontId="5" fillId="0" borderId="2" xfId="4" applyNumberFormat="1" applyFont="1" applyFill="1" applyBorder="1" applyAlignment="1" applyProtection="1">
      <alignment horizontal="center" vertical="center"/>
    </xf>
    <xf numFmtId="176" fontId="4" fillId="0" borderId="0" xfId="4" applyNumberFormat="1" applyFont="1" applyFill="1" applyBorder="1" applyAlignment="1">
      <alignment vertical="center"/>
    </xf>
    <xf numFmtId="176" fontId="5" fillId="0" borderId="3" xfId="3" applyNumberFormat="1" applyFont="1" applyFill="1" applyBorder="1" applyAlignment="1" applyProtection="1">
      <alignment horizontal="left" vertical="center"/>
    </xf>
    <xf numFmtId="176" fontId="4" fillId="0" borderId="0" xfId="3" applyNumberFormat="1" applyFont="1" applyFill="1" applyBorder="1" applyAlignment="1">
      <alignment vertical="center"/>
    </xf>
    <xf numFmtId="176" fontId="4" fillId="0" borderId="0" xfId="4" applyNumberFormat="1" applyFont="1" applyFill="1" applyAlignment="1">
      <alignment vertical="center"/>
    </xf>
    <xf numFmtId="176" fontId="5" fillId="0" borderId="0" xfId="3" applyNumberFormat="1" applyFont="1" applyFill="1" applyAlignment="1">
      <alignment horizontal="center" vertical="center"/>
    </xf>
    <xf numFmtId="176" fontId="4" fillId="0" borderId="0" xfId="3" applyNumberFormat="1" applyFont="1" applyFill="1" applyAlignment="1">
      <alignment horizontal="centerContinuous" vertical="center"/>
    </xf>
    <xf numFmtId="37" fontId="10" fillId="0" borderId="4" xfId="3" applyFont="1" applyFill="1" applyBorder="1" applyAlignment="1">
      <alignment vertical="center"/>
    </xf>
    <xf numFmtId="176" fontId="5" fillId="0" borderId="4" xfId="3" applyNumberFormat="1" applyFont="1" applyFill="1" applyBorder="1" applyAlignment="1">
      <alignment horizontal="left" vertical="center"/>
    </xf>
    <xf numFmtId="176" fontId="5" fillId="0" borderId="4" xfId="3" applyNumberFormat="1" applyFont="1" applyFill="1" applyBorder="1" applyAlignment="1">
      <alignment vertical="center"/>
    </xf>
    <xf numFmtId="37" fontId="10" fillId="0" borderId="4" xfId="3" applyFont="1" applyFill="1" applyBorder="1" applyAlignment="1">
      <alignment horizontal="right" vertical="center"/>
    </xf>
    <xf numFmtId="176" fontId="5" fillId="0" borderId="6" xfId="3" applyNumberFormat="1" applyFont="1" applyFill="1" applyBorder="1" applyAlignment="1" applyProtection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176" fontId="5" fillId="0" borderId="0" xfId="3" applyNumberFormat="1" applyFont="1" applyFill="1" applyBorder="1" applyAlignment="1" applyProtection="1">
      <alignment horizontal="right" vertical="center"/>
    </xf>
    <xf numFmtId="176" fontId="4" fillId="0" borderId="4" xfId="3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 applyProtection="1">
      <alignment vertical="center"/>
      <protection locked="0"/>
    </xf>
    <xf numFmtId="176" fontId="4" fillId="0" borderId="0" xfId="3" applyNumberFormat="1" applyFont="1" applyFill="1" applyAlignment="1">
      <alignment vertical="center"/>
    </xf>
    <xf numFmtId="176" fontId="5" fillId="0" borderId="4" xfId="3" applyNumberFormat="1" applyFont="1" applyFill="1" applyBorder="1" applyAlignment="1" applyProtection="1">
      <alignment horizontal="left" vertical="center"/>
      <protection locked="0"/>
    </xf>
    <xf numFmtId="176" fontId="5" fillId="0" borderId="4" xfId="3" applyNumberFormat="1" applyFont="1" applyFill="1" applyBorder="1" applyAlignment="1" applyProtection="1">
      <alignment horizontal="right" vertical="center"/>
    </xf>
    <xf numFmtId="176" fontId="5" fillId="0" borderId="5" xfId="3" applyNumberFormat="1" applyFont="1" applyFill="1" applyBorder="1" applyAlignment="1" applyProtection="1">
      <alignment horizontal="center" vertical="center" wrapText="1"/>
    </xf>
    <xf numFmtId="176" fontId="4" fillId="0" borderId="3" xfId="3" applyNumberFormat="1" applyFont="1" applyFill="1" applyBorder="1" applyAlignment="1">
      <alignment vertical="center"/>
    </xf>
    <xf numFmtId="176" fontId="4" fillId="0" borderId="7" xfId="3" applyNumberFormat="1" applyFont="1" applyFill="1" applyBorder="1" applyAlignment="1">
      <alignment vertical="center"/>
    </xf>
    <xf numFmtId="176" fontId="4" fillId="0" borderId="5" xfId="3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177" fontId="3" fillId="0" borderId="0" xfId="6" applyNumberFormat="1" applyFont="1" applyFill="1" applyBorder="1" applyAlignment="1" applyProtection="1">
      <alignment horizontal="left" vertical="center"/>
    </xf>
    <xf numFmtId="177" fontId="3" fillId="0" borderId="0" xfId="6" applyNumberFormat="1" applyFont="1" applyFill="1" applyBorder="1" applyAlignment="1" applyProtection="1">
      <alignment vertical="center"/>
    </xf>
    <xf numFmtId="177" fontId="3" fillId="0" borderId="0" xfId="6" applyNumberFormat="1" applyFont="1" applyFill="1" applyBorder="1" applyAlignment="1">
      <alignment horizontal="right" vertical="center"/>
    </xf>
    <xf numFmtId="177" fontId="12" fillId="0" borderId="8" xfId="6" applyNumberFormat="1" applyFont="1" applyFill="1" applyBorder="1" applyAlignment="1">
      <alignment horizontal="centerContinuous" vertical="center"/>
    </xf>
    <xf numFmtId="177" fontId="9" fillId="0" borderId="0" xfId="8" applyNumberFormat="1" applyFont="1" applyFill="1" applyBorder="1" applyAlignment="1">
      <alignment vertical="center"/>
    </xf>
    <xf numFmtId="177" fontId="3" fillId="0" borderId="0" xfId="6" applyNumberFormat="1" applyFont="1" applyFill="1" applyBorder="1" applyAlignment="1" applyProtection="1">
      <alignment horizontal="right" vertical="center"/>
    </xf>
    <xf numFmtId="177" fontId="11" fillId="0" borderId="0" xfId="6" applyNumberFormat="1" applyFont="1" applyFill="1" applyBorder="1" applyAlignment="1" applyProtection="1">
      <alignment vertical="center"/>
      <protection locked="0"/>
    </xf>
    <xf numFmtId="177" fontId="9" fillId="0" borderId="1" xfId="8" applyNumberFormat="1" applyFont="1" applyFill="1" applyBorder="1" applyAlignment="1">
      <alignment vertical="center"/>
    </xf>
    <xf numFmtId="177" fontId="12" fillId="0" borderId="9" xfId="6" applyNumberFormat="1" applyFont="1" applyFill="1" applyBorder="1" applyAlignment="1" applyProtection="1">
      <alignment horizontal="center" vertical="center"/>
    </xf>
    <xf numFmtId="177" fontId="12" fillId="0" borderId="6" xfId="6" applyNumberFormat="1" applyFont="1" applyFill="1" applyBorder="1" applyAlignment="1" applyProtection="1">
      <alignment horizontal="center" vertical="center"/>
    </xf>
    <xf numFmtId="177" fontId="12" fillId="0" borderId="8" xfId="6" applyNumberFormat="1" applyFont="1" applyFill="1" applyBorder="1" applyAlignment="1" applyProtection="1">
      <alignment horizontal="center" vertical="center"/>
    </xf>
    <xf numFmtId="177" fontId="22" fillId="0" borderId="0" xfId="6" applyNumberFormat="1" applyFont="1" applyFill="1" applyAlignment="1">
      <alignment vertical="center"/>
    </xf>
    <xf numFmtId="177" fontId="10" fillId="0" borderId="0" xfId="6" applyNumberFormat="1" applyFont="1" applyFill="1" applyAlignment="1">
      <alignment vertical="center"/>
    </xf>
    <xf numFmtId="177" fontId="3" fillId="0" borderId="0" xfId="5" applyNumberFormat="1" applyFont="1" applyFill="1" applyAlignment="1">
      <alignment vertical="center"/>
    </xf>
    <xf numFmtId="177" fontId="9" fillId="0" borderId="0" xfId="5" applyNumberFormat="1" applyFont="1" applyFill="1" applyAlignment="1">
      <alignment vertical="center"/>
    </xf>
    <xf numFmtId="177" fontId="3" fillId="0" borderId="0" xfId="5" applyNumberFormat="1" applyFont="1" applyFill="1" applyBorder="1" applyAlignment="1" applyProtection="1">
      <alignment horizontal="left" vertical="center"/>
    </xf>
    <xf numFmtId="177" fontId="3" fillId="0" borderId="0" xfId="5" applyNumberFormat="1" applyFont="1" applyFill="1" applyBorder="1" applyAlignment="1">
      <alignment horizontal="center" vertical="center"/>
    </xf>
    <xf numFmtId="177" fontId="3" fillId="0" borderId="0" xfId="5" applyNumberFormat="1" applyFont="1" applyFill="1" applyBorder="1" applyAlignment="1" applyProtection="1">
      <alignment horizontal="right" vertical="center"/>
    </xf>
    <xf numFmtId="177" fontId="3" fillId="0" borderId="8" xfId="5" applyNumberFormat="1" applyFont="1" applyFill="1" applyBorder="1" applyAlignment="1" applyProtection="1">
      <alignment horizontal="center" vertical="center"/>
    </xf>
    <xf numFmtId="177" fontId="3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 applyProtection="1">
      <alignment horizontal="right"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3" fillId="0" borderId="0" xfId="7" applyNumberFormat="1" applyFont="1" applyFill="1" applyBorder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177" fontId="3" fillId="0" borderId="4" xfId="7" applyNumberFormat="1" applyFont="1" applyFill="1" applyBorder="1" applyAlignment="1">
      <alignment vertical="center"/>
    </xf>
    <xf numFmtId="37" fontId="10" fillId="0" borderId="5" xfId="7" applyFont="1" applyFill="1" applyBorder="1" applyAlignment="1">
      <alignment vertical="center"/>
    </xf>
    <xf numFmtId="37" fontId="10" fillId="0" borderId="4" xfId="7" applyFont="1" applyFill="1" applyBorder="1" applyAlignment="1">
      <alignment vertical="center"/>
    </xf>
    <xf numFmtId="177" fontId="9" fillId="0" borderId="0" xfId="5" applyNumberFormat="1" applyFont="1" applyFill="1" applyAlignment="1">
      <alignment vertical="center" wrapText="1"/>
    </xf>
    <xf numFmtId="176" fontId="5" fillId="0" borderId="0" xfId="4" applyNumberFormat="1" applyFont="1" applyFill="1" applyAlignment="1">
      <alignment horizontal="centerContinuous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176" fontId="5" fillId="0" borderId="4" xfId="4" applyNumberFormat="1" applyFont="1" applyFill="1" applyBorder="1" applyAlignment="1">
      <alignment vertical="center"/>
    </xf>
    <xf numFmtId="176" fontId="4" fillId="0" borderId="4" xfId="4" applyNumberFormat="1" applyFont="1" applyFill="1" applyBorder="1" applyAlignment="1">
      <alignment vertical="center"/>
    </xf>
    <xf numFmtId="176" fontId="5" fillId="0" borderId="0" xfId="4" applyNumberFormat="1" applyFont="1" applyFill="1" applyBorder="1" applyAlignment="1">
      <alignment vertical="center"/>
    </xf>
    <xf numFmtId="176" fontId="5" fillId="0" borderId="4" xfId="4" applyNumberFormat="1" applyFont="1" applyFill="1" applyBorder="1" applyAlignment="1" applyProtection="1">
      <alignment horizontal="right" vertical="center"/>
    </xf>
    <xf numFmtId="176" fontId="5" fillId="0" borderId="2" xfId="4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6" fontId="4" fillId="0" borderId="1" xfId="3" applyNumberFormat="1" applyFont="1" applyFill="1" applyBorder="1" applyAlignment="1">
      <alignment vertical="center"/>
    </xf>
    <xf numFmtId="176" fontId="7" fillId="0" borderId="0" xfId="4" applyNumberFormat="1" applyFont="1" applyFill="1" applyAlignment="1">
      <alignment vertical="center"/>
    </xf>
    <xf numFmtId="176" fontId="7" fillId="0" borderId="0" xfId="4" applyNumberFormat="1" applyFont="1" applyFill="1" applyBorder="1" applyAlignment="1">
      <alignment vertical="center"/>
    </xf>
    <xf numFmtId="176" fontId="4" fillId="0" borderId="7" xfId="4" applyNumberFormat="1" applyFont="1" applyFill="1" applyBorder="1" applyAlignment="1">
      <alignment vertical="center"/>
    </xf>
    <xf numFmtId="176" fontId="4" fillId="0" borderId="5" xfId="4" applyNumberFormat="1" applyFont="1" applyFill="1" applyBorder="1" applyAlignment="1">
      <alignment vertical="center"/>
    </xf>
    <xf numFmtId="176" fontId="15" fillId="0" borderId="0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 applyProtection="1">
      <alignment horizontal="right" vertical="center"/>
    </xf>
    <xf numFmtId="177" fontId="5" fillId="0" borderId="0" xfId="0" applyNumberFormat="1" applyFont="1" applyFill="1" applyBorder="1" applyAlignment="1" applyProtection="1">
      <alignment horizontal="left" vertical="center"/>
    </xf>
    <xf numFmtId="177" fontId="5" fillId="0" borderId="0" xfId="0" applyNumberFormat="1" applyFont="1" applyFill="1" applyAlignment="1" applyProtection="1">
      <alignment vertical="center"/>
    </xf>
    <xf numFmtId="177" fontId="5" fillId="0" borderId="4" xfId="0" applyNumberFormat="1" applyFont="1" applyFill="1" applyBorder="1" applyAlignment="1" applyProtection="1">
      <alignment horizontal="left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>
      <alignment vertical="center" wrapText="1"/>
    </xf>
    <xf numFmtId="176" fontId="5" fillId="0" borderId="0" xfId="3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vertical="center"/>
      <protection locked="0"/>
    </xf>
    <xf numFmtId="176" fontId="4" fillId="0" borderId="0" xfId="4" applyNumberFormat="1" applyFont="1" applyFill="1" applyBorder="1" applyAlignment="1" applyProtection="1">
      <alignment vertical="center"/>
      <protection locked="0"/>
    </xf>
    <xf numFmtId="176" fontId="4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vertical="center"/>
      <protection locked="0"/>
    </xf>
    <xf numFmtId="177" fontId="5" fillId="0" borderId="0" xfId="5" applyNumberFormat="1" applyFont="1" applyFill="1" applyBorder="1" applyAlignment="1" applyProtection="1">
      <alignment horizontal="right" vertical="center"/>
      <protection locked="0"/>
    </xf>
    <xf numFmtId="177" fontId="3" fillId="0" borderId="0" xfId="7" applyNumberFormat="1" applyFont="1" applyFill="1" applyBorder="1" applyAlignment="1" applyProtection="1">
      <alignment vertical="center"/>
      <protection locked="0"/>
    </xf>
    <xf numFmtId="177" fontId="3" fillId="0" borderId="0" xfId="6" applyNumberFormat="1" applyFont="1" applyFill="1" applyBorder="1" applyAlignment="1" applyProtection="1">
      <alignment vertical="center"/>
      <protection locked="0"/>
    </xf>
    <xf numFmtId="177" fontId="6" fillId="0" borderId="0" xfId="6" applyNumberFormat="1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9" fontId="5" fillId="0" borderId="0" xfId="3" applyNumberFormat="1" applyFont="1" applyFill="1" applyBorder="1" applyAlignment="1" applyProtection="1">
      <alignment horizontal="right" vertical="center"/>
    </xf>
    <xf numFmtId="176" fontId="4" fillId="0" borderId="0" xfId="3" applyNumberFormat="1" applyFont="1" applyFill="1" applyAlignment="1" applyProtection="1">
      <alignment vertical="center"/>
      <protection locked="0"/>
    </xf>
    <xf numFmtId="177" fontId="5" fillId="0" borderId="3" xfId="0" applyNumberFormat="1" applyFont="1" applyFill="1" applyBorder="1" applyAlignment="1">
      <alignment vertical="center"/>
    </xf>
    <xf numFmtId="177" fontId="5" fillId="0" borderId="3" xfId="0" applyNumberFormat="1" applyFont="1" applyFill="1" applyBorder="1" applyAlignment="1" applyProtection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 applyProtection="1">
      <alignment horizontal="right" vertical="center"/>
    </xf>
    <xf numFmtId="177" fontId="5" fillId="0" borderId="4" xfId="0" applyNumberFormat="1" applyFont="1" applyFill="1" applyBorder="1" applyAlignment="1" applyProtection="1">
      <alignment horizontal="right" vertical="center"/>
      <protection locked="0"/>
    </xf>
    <xf numFmtId="177" fontId="4" fillId="0" borderId="4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 applyProtection="1">
      <alignment horizontal="left" vertical="center" wrapText="1"/>
    </xf>
    <xf numFmtId="177" fontId="4" fillId="0" borderId="0" xfId="0" applyNumberFormat="1" applyFont="1" applyFill="1" applyBorder="1" applyAlignment="1" applyProtection="1">
      <alignment horizontal="left" vertical="center"/>
    </xf>
    <xf numFmtId="176" fontId="5" fillId="0" borderId="4" xfId="4" applyNumberFormat="1" applyFont="1" applyFill="1" applyBorder="1" applyAlignment="1" applyProtection="1">
      <alignment vertical="center"/>
      <protection locked="0"/>
    </xf>
    <xf numFmtId="176" fontId="5" fillId="0" borderId="2" xfId="4" applyNumberFormat="1" applyFont="1" applyFill="1" applyBorder="1" applyAlignment="1" applyProtection="1">
      <alignment horizontal="right" vertical="center"/>
      <protection locked="0"/>
    </xf>
    <xf numFmtId="176" fontId="3" fillId="0" borderId="0" xfId="4" applyNumberFormat="1" applyFont="1" applyFill="1" applyBorder="1" applyAlignment="1" applyProtection="1">
      <alignment vertical="center"/>
      <protection locked="0"/>
    </xf>
    <xf numFmtId="176" fontId="3" fillId="0" borderId="0" xfId="4" applyNumberFormat="1" applyFont="1" applyFill="1" applyBorder="1" applyAlignment="1" applyProtection="1">
      <alignment vertical="center"/>
    </xf>
    <xf numFmtId="177" fontId="5" fillId="0" borderId="3" xfId="5" applyNumberFormat="1" applyFont="1" applyFill="1" applyBorder="1" applyAlignment="1">
      <alignment vertical="center"/>
    </xf>
    <xf numFmtId="177" fontId="3" fillId="0" borderId="0" xfId="5" applyNumberFormat="1" applyFont="1" applyFill="1" applyBorder="1" applyAlignment="1" applyProtection="1">
      <alignment horizontal="center" vertical="center"/>
    </xf>
    <xf numFmtId="177" fontId="5" fillId="0" borderId="3" xfId="5" applyNumberFormat="1" applyFont="1" applyFill="1" applyBorder="1" applyAlignment="1" applyProtection="1">
      <alignment horizontal="left" vertical="center"/>
    </xf>
    <xf numFmtId="177" fontId="10" fillId="0" borderId="3" xfId="7" applyNumberFormat="1" applyFont="1" applyFill="1" applyBorder="1" applyAlignment="1">
      <alignment vertical="center"/>
    </xf>
    <xf numFmtId="177" fontId="3" fillId="0" borderId="3" xfId="7" applyNumberFormat="1" applyFont="1" applyFill="1" applyBorder="1" applyAlignment="1" applyProtection="1">
      <alignment vertical="center"/>
    </xf>
    <xf numFmtId="177" fontId="3" fillId="0" borderId="0" xfId="7" applyNumberFormat="1" applyFont="1" applyFill="1" applyBorder="1" applyAlignment="1" applyProtection="1">
      <alignment vertical="center"/>
    </xf>
    <xf numFmtId="177" fontId="3" fillId="0" borderId="3" xfId="7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 applyProtection="1">
      <alignment horizontal="right" vertical="center"/>
    </xf>
    <xf numFmtId="176" fontId="24" fillId="0" borderId="0" xfId="4" applyNumberFormat="1" applyFont="1" applyFill="1" applyBorder="1" applyAlignment="1">
      <alignment vertical="center"/>
    </xf>
    <xf numFmtId="176" fontId="23" fillId="0" borderId="2" xfId="4" applyNumberFormat="1" applyFont="1" applyFill="1" applyBorder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Alignment="1">
      <alignment vertical="center"/>
    </xf>
    <xf numFmtId="176" fontId="24" fillId="0" borderId="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4" fillId="0" borderId="0" xfId="4" applyNumberFormat="1" applyFont="1" applyFill="1" applyAlignment="1">
      <alignment horizontal="right" vertical="center"/>
    </xf>
    <xf numFmtId="177" fontId="9" fillId="0" borderId="4" xfId="6" applyNumberFormat="1" applyFont="1" applyFill="1" applyBorder="1" applyAlignment="1">
      <alignment vertical="center"/>
    </xf>
    <xf numFmtId="177" fontId="3" fillId="0" borderId="0" xfId="6" quotePrefix="1" applyNumberFormat="1" applyFont="1" applyFill="1" applyBorder="1" applyAlignment="1" applyProtection="1">
      <alignment horizontal="right" vertical="center"/>
    </xf>
    <xf numFmtId="177" fontId="25" fillId="0" borderId="0" xfId="6" applyNumberFormat="1" applyFont="1" applyFill="1" applyBorder="1" applyAlignment="1" applyProtection="1">
      <alignment horizontal="right" vertical="center"/>
      <protection locked="0"/>
    </xf>
    <xf numFmtId="0" fontId="17" fillId="0" borderId="0" xfId="1" applyFont="1" applyFill="1" applyAlignment="1">
      <alignment vertical="center" shrinkToFit="1"/>
    </xf>
    <xf numFmtId="176" fontId="7" fillId="0" borderId="0" xfId="3" applyNumberFormat="1" applyFont="1" applyFill="1" applyBorder="1" applyAlignment="1"/>
    <xf numFmtId="176" fontId="7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right"/>
    </xf>
    <xf numFmtId="176" fontId="5" fillId="0" borderId="3" xfId="3" applyNumberFormat="1" applyFont="1" applyFill="1" applyBorder="1" applyAlignment="1" applyProtection="1">
      <alignment horizontal="left"/>
    </xf>
    <xf numFmtId="176" fontId="4" fillId="0" borderId="0" xfId="3" applyNumberFormat="1" applyFont="1" applyFill="1" applyBorder="1" applyAlignment="1"/>
    <xf numFmtId="176" fontId="4" fillId="0" borderId="0" xfId="3" applyNumberFormat="1" applyFont="1" applyFill="1" applyAlignment="1"/>
    <xf numFmtId="176" fontId="5" fillId="0" borderId="0" xfId="3" applyNumberFormat="1" applyFont="1" applyFill="1" applyBorder="1" applyAlignment="1" applyProtection="1">
      <alignment horizontal="distributed"/>
    </xf>
    <xf numFmtId="176" fontId="5" fillId="0" borderId="3" xfId="3" applyNumberFormat="1" applyFont="1" applyFill="1" applyBorder="1" applyAlignment="1" applyProtection="1">
      <alignment horizontal="distributed"/>
    </xf>
    <xf numFmtId="176" fontId="4" fillId="0" borderId="0" xfId="3" applyNumberFormat="1" applyFont="1" applyFill="1" applyBorder="1" applyAlignment="1">
      <alignment horizontal="right"/>
    </xf>
    <xf numFmtId="176" fontId="4" fillId="0" borderId="0" xfId="3" applyNumberFormat="1" applyFont="1" applyFill="1" applyBorder="1" applyAlignment="1">
      <alignment horizontal="left"/>
    </xf>
    <xf numFmtId="176" fontId="5" fillId="0" borderId="2" xfId="3" applyNumberFormat="1" applyFont="1" applyFill="1" applyBorder="1" applyAlignment="1" applyProtection="1">
      <alignment horizontal="distributed"/>
    </xf>
    <xf numFmtId="176" fontId="5" fillId="0" borderId="0" xfId="3" applyNumberFormat="1" applyFont="1" applyFill="1" applyBorder="1" applyAlignment="1">
      <alignment horizontal="right"/>
    </xf>
    <xf numFmtId="176" fontId="5" fillId="0" borderId="2" xfId="3" applyNumberFormat="1" applyFont="1" applyFill="1" applyBorder="1" applyAlignment="1" applyProtection="1">
      <alignment horizontal="right"/>
    </xf>
    <xf numFmtId="176" fontId="7" fillId="0" borderId="0" xfId="4" applyNumberFormat="1" applyFont="1" applyFill="1" applyAlignment="1"/>
    <xf numFmtId="176" fontId="3" fillId="0" borderId="0" xfId="4" applyNumberFormat="1" applyFont="1" applyFill="1" applyBorder="1" applyAlignment="1" applyProtection="1">
      <protection locked="0"/>
    </xf>
    <xf numFmtId="176" fontId="4" fillId="0" borderId="0" xfId="4" applyNumberFormat="1" applyFont="1" applyFill="1" applyAlignment="1"/>
    <xf numFmtId="176" fontId="7" fillId="0" borderId="0" xfId="4" applyNumberFormat="1" applyFont="1" applyFill="1" applyBorder="1" applyAlignment="1"/>
    <xf numFmtId="176" fontId="5" fillId="0" borderId="0" xfId="3" applyNumberFormat="1" applyFont="1" applyFill="1" applyBorder="1" applyAlignment="1">
      <alignment horizontal="left"/>
    </xf>
    <xf numFmtId="176" fontId="4" fillId="0" borderId="0" xfId="4" applyNumberFormat="1" applyFont="1" applyFill="1" applyBorder="1" applyAlignment="1"/>
    <xf numFmtId="176" fontId="5" fillId="0" borderId="4" xfId="4" applyNumberFormat="1" applyFont="1" applyFill="1" applyBorder="1" applyAlignment="1"/>
    <xf numFmtId="176" fontId="5" fillId="0" borderId="1" xfId="4" applyNumberFormat="1" applyFont="1" applyFill="1" applyBorder="1" applyAlignment="1"/>
    <xf numFmtId="176" fontId="5" fillId="0" borderId="0" xfId="4" applyNumberFormat="1" applyFont="1" applyFill="1" applyAlignment="1" applyProtection="1">
      <protection locked="0"/>
    </xf>
    <xf numFmtId="176" fontId="5" fillId="0" borderId="0" xfId="4" applyNumberFormat="1" applyFont="1" applyFill="1" applyAlignment="1"/>
    <xf numFmtId="176" fontId="15" fillId="0" borderId="0" xfId="4" applyNumberFormat="1" applyFont="1" applyFill="1" applyBorder="1" applyAlignment="1" applyProtection="1">
      <alignment horizontal="right"/>
      <protection locked="0"/>
    </xf>
    <xf numFmtId="176" fontId="4" fillId="0" borderId="4" xfId="4" applyNumberFormat="1" applyFont="1" applyFill="1" applyBorder="1" applyAlignment="1"/>
    <xf numFmtId="176" fontId="4" fillId="0" borderId="7" xfId="4" applyNumberFormat="1" applyFont="1" applyFill="1" applyBorder="1" applyAlignment="1"/>
    <xf numFmtId="176" fontId="4" fillId="0" borderId="5" xfId="4" applyNumberFormat="1" applyFont="1" applyFill="1" applyBorder="1" applyAlignment="1"/>
    <xf numFmtId="177" fontId="3" fillId="0" borderId="4" xfId="5" applyNumberFormat="1" applyFont="1" applyFill="1" applyBorder="1" applyAlignment="1">
      <alignment vertical="center"/>
    </xf>
    <xf numFmtId="177" fontId="3" fillId="0" borderId="7" xfId="5" applyNumberFormat="1" applyFont="1" applyFill="1" applyBorder="1" applyAlignment="1">
      <alignment vertical="center"/>
    </xf>
    <xf numFmtId="177" fontId="3" fillId="0" borderId="10" xfId="7" applyNumberFormat="1" applyFont="1" applyFill="1" applyBorder="1" applyAlignment="1" applyProtection="1">
      <alignment horizontal="centerContinuous" vertical="center"/>
    </xf>
    <xf numFmtId="177" fontId="3" fillId="0" borderId="11" xfId="7" applyNumberFormat="1" applyFont="1" applyFill="1" applyBorder="1" applyAlignment="1">
      <alignment horizontal="centerContinuous" vertical="center"/>
    </xf>
    <xf numFmtId="177" fontId="3" fillId="0" borderId="1" xfId="7" applyNumberFormat="1" applyFont="1" applyFill="1" applyBorder="1" applyAlignment="1" applyProtection="1">
      <alignment horizontal="centerContinuous" vertical="center"/>
    </xf>
    <xf numFmtId="177" fontId="3" fillId="0" borderId="1" xfId="7" applyNumberFormat="1" applyFont="1" applyFill="1" applyBorder="1" applyAlignment="1">
      <alignment horizontal="centerContinuous" vertical="center"/>
    </xf>
    <xf numFmtId="177" fontId="3" fillId="0" borderId="9" xfId="7" applyNumberFormat="1" applyFont="1" applyFill="1" applyBorder="1" applyAlignment="1" applyProtection="1">
      <alignment horizontal="center" vertical="center"/>
    </xf>
    <xf numFmtId="177" fontId="3" fillId="0" borderId="6" xfId="7" applyNumberFormat="1" applyFont="1" applyFill="1" applyBorder="1" applyAlignment="1" applyProtection="1">
      <alignment horizontal="center" vertical="center"/>
    </xf>
    <xf numFmtId="177" fontId="3" fillId="0" borderId="8" xfId="7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Continuous" vertical="center"/>
    </xf>
    <xf numFmtId="177" fontId="5" fillId="0" borderId="11" xfId="0" applyNumberFormat="1" applyFont="1" applyFill="1" applyBorder="1" applyAlignment="1">
      <alignment horizontal="centerContinuous" vertical="center"/>
    </xf>
    <xf numFmtId="177" fontId="5" fillId="0" borderId="12" xfId="0" applyNumberFormat="1" applyFont="1" applyFill="1" applyBorder="1" applyAlignment="1" applyProtection="1">
      <alignment horizontal="center" vertical="center"/>
    </xf>
    <xf numFmtId="177" fontId="5" fillId="0" borderId="13" xfId="0" applyNumberFormat="1" applyFont="1" applyFill="1" applyBorder="1" applyAlignment="1" applyProtection="1">
      <alignment horizontal="center" vertical="center"/>
    </xf>
    <xf numFmtId="177" fontId="5" fillId="0" borderId="14" xfId="0" applyNumberFormat="1" applyFont="1" applyFill="1" applyBorder="1" applyAlignment="1" applyProtection="1">
      <alignment horizontal="center" vertical="center"/>
    </xf>
    <xf numFmtId="176" fontId="27" fillId="0" borderId="0" xfId="4" applyNumberFormat="1" applyFont="1" applyFill="1" applyBorder="1" applyAlignment="1">
      <alignment vertical="center"/>
    </xf>
    <xf numFmtId="176" fontId="27" fillId="0" borderId="2" xfId="4" applyNumberFormat="1" applyFont="1" applyFill="1" applyBorder="1" applyAlignment="1">
      <alignment vertical="center"/>
    </xf>
    <xf numFmtId="176" fontId="27" fillId="0" borderId="0" xfId="4" applyNumberFormat="1" applyFont="1" applyFill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0" xfId="3" applyNumberFormat="1" applyFont="1" applyFill="1" applyBorder="1" applyAlignment="1">
      <alignment vertical="center"/>
    </xf>
    <xf numFmtId="176" fontId="28" fillId="0" borderId="0" xfId="4" applyNumberFormat="1" applyFont="1" applyFill="1" applyAlignment="1">
      <alignment vertical="center"/>
    </xf>
    <xf numFmtId="176" fontId="19" fillId="0" borderId="0" xfId="4" applyNumberFormat="1" applyFont="1" applyFill="1" applyAlignment="1">
      <alignment vertical="center"/>
    </xf>
    <xf numFmtId="176" fontId="19" fillId="0" borderId="0" xfId="4" applyNumberFormat="1" applyFont="1" applyFill="1" applyBorder="1" applyAlignment="1">
      <alignment vertical="center"/>
    </xf>
    <xf numFmtId="176" fontId="19" fillId="0" borderId="0" xfId="4" applyNumberFormat="1" applyFont="1" applyFill="1" applyBorder="1" applyAlignment="1" applyProtection="1">
      <alignment vertical="center"/>
      <protection locked="0"/>
    </xf>
    <xf numFmtId="176" fontId="19" fillId="0" borderId="4" xfId="4" applyNumberFormat="1" applyFont="1" applyFill="1" applyBorder="1" applyAlignment="1"/>
    <xf numFmtId="176" fontId="19" fillId="0" borderId="0" xfId="4" applyNumberFormat="1" applyFont="1" applyFill="1" applyAlignment="1" applyProtection="1">
      <alignment vertical="center"/>
      <protection locked="0"/>
    </xf>
    <xf numFmtId="176" fontId="15" fillId="0" borderId="0" xfId="4" applyNumberFormat="1" applyFont="1" applyFill="1" applyBorder="1" applyAlignment="1" applyProtection="1">
      <alignment horizontal="center" vertical="center"/>
    </xf>
    <xf numFmtId="176" fontId="19" fillId="0" borderId="4" xfId="4" applyNumberFormat="1" applyFont="1" applyFill="1" applyBorder="1" applyAlignment="1">
      <alignment vertical="center"/>
    </xf>
    <xf numFmtId="177" fontId="5" fillId="0" borderId="0" xfId="6" applyNumberFormat="1" applyFont="1" applyFill="1" applyAlignment="1">
      <alignment horizontal="centerContinuous" vertical="center"/>
    </xf>
    <xf numFmtId="177" fontId="4" fillId="0" borderId="0" xfId="6" applyNumberFormat="1" applyFont="1" applyFill="1" applyAlignment="1">
      <alignment vertical="center"/>
    </xf>
    <xf numFmtId="177" fontId="5" fillId="0" borderId="0" xfId="6" applyNumberFormat="1" applyFont="1" applyFill="1" applyBorder="1" applyAlignment="1" applyProtection="1">
      <alignment horizontal="left" vertical="center"/>
    </xf>
    <xf numFmtId="177" fontId="5" fillId="0" borderId="0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 applyProtection="1">
      <alignment vertical="center"/>
    </xf>
    <xf numFmtId="177" fontId="5" fillId="0" borderId="0" xfId="6" applyNumberFormat="1" applyFont="1" applyFill="1" applyBorder="1" applyAlignment="1">
      <alignment horizontal="right" vertical="center"/>
    </xf>
    <xf numFmtId="177" fontId="5" fillId="0" borderId="0" xfId="6" applyNumberFormat="1" applyFont="1" applyFill="1" applyAlignment="1">
      <alignment vertical="center"/>
    </xf>
    <xf numFmtId="177" fontId="5" fillId="0" borderId="6" xfId="6" applyNumberFormat="1" applyFont="1" applyFill="1" applyBorder="1" applyAlignment="1" applyProtection="1">
      <alignment horizontal="center" vertical="center"/>
    </xf>
    <xf numFmtId="177" fontId="5" fillId="0" borderId="8" xfId="6" applyNumberFormat="1" applyFont="1" applyFill="1" applyBorder="1" applyAlignment="1" applyProtection="1">
      <alignment horizontal="center" vertical="center"/>
    </xf>
    <xf numFmtId="177" fontId="5" fillId="0" borderId="3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 applyProtection="1">
      <alignment horizontal="right" vertical="center"/>
    </xf>
    <xf numFmtId="177" fontId="5" fillId="0" borderId="3" xfId="6" applyNumberFormat="1" applyFont="1" applyFill="1" applyBorder="1" applyAlignment="1" applyProtection="1">
      <alignment horizontal="right" vertical="center"/>
    </xf>
    <xf numFmtId="177" fontId="5" fillId="0" borderId="0" xfId="6" applyNumberFormat="1" applyFont="1" applyFill="1" applyBorder="1" applyAlignment="1" applyProtection="1">
      <alignment horizontal="centerContinuous" vertical="center"/>
    </xf>
    <xf numFmtId="177" fontId="7" fillId="0" borderId="0" xfId="6" applyNumberFormat="1" applyFont="1" applyFill="1" applyAlignment="1" applyProtection="1">
      <alignment horizontal="right" vertical="center"/>
    </xf>
    <xf numFmtId="177" fontId="7" fillId="0" borderId="0" xfId="6" applyNumberFormat="1" applyFont="1" applyFill="1" applyAlignment="1">
      <alignment vertical="center"/>
    </xf>
    <xf numFmtId="177" fontId="5" fillId="0" borderId="0" xfId="6" applyNumberFormat="1" applyFont="1" applyFill="1" applyAlignment="1" applyProtection="1">
      <alignment horizontal="right" vertical="center"/>
    </xf>
    <xf numFmtId="177" fontId="5" fillId="0" borderId="0" xfId="6" applyNumberFormat="1" applyFont="1" applyFill="1" applyBorder="1" applyAlignment="1" applyProtection="1">
      <alignment horizontal="right" vertical="center"/>
      <protection locked="0"/>
    </xf>
    <xf numFmtId="177" fontId="5" fillId="0" borderId="0" xfId="6" applyNumberFormat="1" applyFont="1" applyFill="1" applyBorder="1" applyAlignment="1" applyProtection="1"/>
    <xf numFmtId="177" fontId="4" fillId="0" borderId="0" xfId="6" applyNumberFormat="1" applyFont="1" applyFill="1" applyAlignment="1"/>
    <xf numFmtId="177" fontId="5" fillId="0" borderId="0" xfId="6" applyNumberFormat="1" applyFont="1" applyFill="1" applyAlignment="1" applyProtection="1"/>
    <xf numFmtId="177" fontId="29" fillId="0" borderId="0" xfId="6" applyNumberFormat="1" applyFont="1" applyFill="1" applyBorder="1" applyAlignment="1" applyProtection="1">
      <alignment wrapText="1"/>
    </xf>
    <xf numFmtId="177" fontId="5" fillId="0" borderId="0" xfId="0" applyNumberFormat="1" applyFont="1" applyFill="1" applyBorder="1" applyAlignment="1" applyProtection="1">
      <alignment horizontal="right" vertical="center"/>
    </xf>
    <xf numFmtId="176" fontId="3" fillId="0" borderId="5" xfId="4" applyNumberFormat="1" applyFont="1" applyFill="1" applyBorder="1" applyAlignment="1"/>
    <xf numFmtId="176" fontId="3" fillId="0" borderId="4" xfId="4" applyNumberFormat="1" applyFont="1" applyFill="1" applyBorder="1" applyAlignment="1"/>
    <xf numFmtId="176" fontId="3" fillId="0" borderId="0" xfId="4" applyNumberFormat="1" applyFont="1" applyFill="1" applyAlignment="1" applyProtection="1">
      <protection locked="0"/>
    </xf>
    <xf numFmtId="176" fontId="3" fillId="0" borderId="0" xfId="4" applyNumberFormat="1" applyFont="1" applyFill="1" applyAlignment="1"/>
    <xf numFmtId="176" fontId="31" fillId="0" borderId="0" xfId="4" applyNumberFormat="1" applyFont="1" applyFill="1" applyAlignment="1">
      <alignment vertical="center"/>
    </xf>
    <xf numFmtId="176" fontId="32" fillId="0" borderId="0" xfId="4" applyNumberFormat="1" applyFont="1" applyFill="1" applyBorder="1" applyAlignment="1">
      <alignment vertical="center"/>
    </xf>
    <xf numFmtId="176" fontId="5" fillId="0" borderId="10" xfId="4" applyNumberFormat="1" applyFont="1" applyFill="1" applyBorder="1" applyAlignment="1">
      <alignment vertical="center"/>
    </xf>
    <xf numFmtId="176" fontId="5" fillId="0" borderId="11" xfId="4" applyNumberFormat="1" applyFont="1" applyFill="1" applyBorder="1" applyAlignment="1">
      <alignment vertical="center"/>
    </xf>
    <xf numFmtId="176" fontId="5" fillId="0" borderId="5" xfId="4" applyNumberFormat="1" applyFont="1" applyFill="1" applyBorder="1" applyAlignment="1">
      <alignment vertical="center"/>
    </xf>
    <xf numFmtId="176" fontId="5" fillId="0" borderId="7" xfId="4" applyNumberFormat="1" applyFont="1" applyFill="1" applyBorder="1" applyAlignment="1">
      <alignment vertical="center"/>
    </xf>
    <xf numFmtId="176" fontId="19" fillId="0" borderId="0" xfId="4" applyNumberFormat="1" applyFont="1" applyFill="1" applyAlignment="1"/>
    <xf numFmtId="176" fontId="33" fillId="0" borderId="0" xfId="4" applyNumberFormat="1" applyFont="1" applyFill="1" applyBorder="1" applyAlignment="1">
      <alignment horizontal="right" vertical="center"/>
    </xf>
    <xf numFmtId="176" fontId="24" fillId="0" borderId="2" xfId="4" applyNumberFormat="1" applyFont="1" applyFill="1" applyBorder="1" applyAlignment="1">
      <alignment vertical="center"/>
    </xf>
    <xf numFmtId="176" fontId="23" fillId="0" borderId="10" xfId="3" applyNumberFormat="1" applyFont="1" applyFill="1" applyBorder="1" applyAlignment="1">
      <alignment vertical="center"/>
    </xf>
    <xf numFmtId="176" fontId="24" fillId="0" borderId="1" xfId="3" applyNumberFormat="1" applyFont="1" applyFill="1" applyBorder="1" applyAlignment="1">
      <alignment vertical="center"/>
    </xf>
    <xf numFmtId="176" fontId="35" fillId="0" borderId="0" xfId="4" applyNumberFormat="1" applyFont="1" applyFill="1" applyBorder="1" applyAlignment="1" applyProtection="1">
      <alignment vertical="center"/>
      <protection locked="0"/>
    </xf>
    <xf numFmtId="176" fontId="35" fillId="0" borderId="0" xfId="4" applyNumberFormat="1" applyFont="1" applyFill="1" applyAlignment="1">
      <alignment horizontal="right" vertical="center"/>
    </xf>
    <xf numFmtId="176" fontId="5" fillId="0" borderId="0" xfId="4" applyNumberFormat="1" applyFont="1" applyFill="1" applyBorder="1" applyAlignment="1" applyProtection="1">
      <alignment horizontal="right" vertical="center"/>
      <protection locked="0"/>
    </xf>
    <xf numFmtId="176" fontId="5" fillId="0" borderId="0" xfId="4" applyNumberFormat="1" applyFont="1" applyFill="1" applyBorder="1" applyAlignment="1" applyProtection="1">
      <alignment horizontal="right"/>
      <protection locked="0"/>
    </xf>
    <xf numFmtId="176" fontId="5" fillId="0" borderId="0" xfId="4" applyNumberFormat="1" applyFont="1" applyFill="1" applyBorder="1" applyAlignment="1">
      <alignment horizontal="right" vertical="center"/>
    </xf>
    <xf numFmtId="176" fontId="34" fillId="0" borderId="0" xfId="4" applyNumberFormat="1" applyFont="1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177" fontId="3" fillId="0" borderId="0" xfId="7" quotePrefix="1" applyNumberFormat="1" applyFont="1" applyFill="1" applyBorder="1" applyAlignment="1" applyProtection="1">
      <alignment horizontal="left" vertical="center"/>
    </xf>
    <xf numFmtId="177" fontId="5" fillId="0" borderId="7" xfId="6" applyNumberFormat="1" applyFont="1" applyFill="1" applyBorder="1" applyAlignment="1" applyProtection="1">
      <alignment horizontal="right" vertical="center"/>
    </xf>
    <xf numFmtId="177" fontId="25" fillId="0" borderId="4" xfId="6" applyNumberFormat="1" applyFont="1" applyFill="1" applyBorder="1" applyAlignment="1" applyProtection="1">
      <alignment horizontal="right" vertical="center"/>
      <protection locked="0"/>
    </xf>
    <xf numFmtId="177" fontId="9" fillId="0" borderId="11" xfId="6" applyNumberFormat="1" applyFont="1" applyFill="1" applyBorder="1" applyAlignment="1">
      <alignment vertical="center"/>
    </xf>
    <xf numFmtId="177" fontId="21" fillId="0" borderId="2" xfId="8" applyNumberFormat="1" applyFont="1" applyFill="1" applyBorder="1" applyAlignment="1">
      <alignment horizontal="center" vertical="center"/>
    </xf>
    <xf numFmtId="177" fontId="21" fillId="0" borderId="7" xfId="8" applyNumberFormat="1" applyFont="1" applyFill="1" applyBorder="1" applyAlignment="1">
      <alignment vertical="center"/>
    </xf>
    <xf numFmtId="177" fontId="12" fillId="0" borderId="9" xfId="6" applyNumberFormat="1" applyFont="1" applyFill="1" applyBorder="1" applyAlignment="1" applyProtection="1">
      <alignment horizontal="centerContinuous" vertical="center"/>
    </xf>
    <xf numFmtId="177" fontId="3" fillId="0" borderId="0" xfId="8" quotePrefix="1" applyNumberFormat="1" applyFont="1" applyFill="1" applyBorder="1" applyAlignment="1" applyProtection="1">
      <alignment horizontal="right" vertical="center"/>
    </xf>
    <xf numFmtId="177" fontId="3" fillId="0" borderId="4" xfId="6" applyNumberFormat="1" applyFont="1" applyFill="1" applyBorder="1" applyAlignment="1" applyProtection="1">
      <alignment horizontal="right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15" fillId="0" borderId="0" xfId="4" applyNumberFormat="1" applyFont="1" applyFill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right" vertical="center"/>
    </xf>
    <xf numFmtId="177" fontId="3" fillId="0" borderId="0" xfId="6" applyNumberFormat="1" applyFont="1" applyFill="1" applyAlignment="1" applyProtection="1">
      <alignment horizontal="center" vertical="center"/>
    </xf>
    <xf numFmtId="177" fontId="5" fillId="0" borderId="0" xfId="6" applyNumberFormat="1" applyFont="1" applyFill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right" vertical="center"/>
    </xf>
    <xf numFmtId="176" fontId="7" fillId="0" borderId="0" xfId="3" applyNumberFormat="1" applyFont="1" applyFill="1" applyBorder="1" applyAlignment="1" applyProtection="1">
      <alignment horizontal="right" vertical="center"/>
    </xf>
    <xf numFmtId="176" fontId="7" fillId="0" borderId="3" xfId="3" applyNumberFormat="1" applyFont="1" applyFill="1" applyBorder="1" applyAlignment="1" applyProtection="1">
      <alignment horizontal="right" vertical="center"/>
    </xf>
    <xf numFmtId="176" fontId="7" fillId="0" borderId="3" xfId="3" applyNumberFormat="1" applyFont="1" applyFill="1" applyBorder="1" applyAlignment="1" applyProtection="1">
      <alignment horizontal="left" vertical="center"/>
    </xf>
    <xf numFmtId="176" fontId="7" fillId="0" borderId="0" xfId="3" applyNumberFormat="1" applyFont="1" applyFill="1" applyBorder="1" applyAlignment="1" applyProtection="1">
      <alignment horizontal="right"/>
    </xf>
    <xf numFmtId="176" fontId="26" fillId="0" borderId="0" xfId="3" applyNumberFormat="1" applyFont="1" applyFill="1" applyBorder="1" applyAlignment="1" applyProtection="1">
      <alignment horizontal="right"/>
    </xf>
    <xf numFmtId="176" fontId="7" fillId="0" borderId="2" xfId="3" applyNumberFormat="1" applyFont="1" applyFill="1" applyBorder="1" applyAlignment="1" applyProtection="1">
      <alignment horizontal="distributed"/>
    </xf>
    <xf numFmtId="176" fontId="7" fillId="0" borderId="3" xfId="3" applyNumberFormat="1" applyFont="1" applyFill="1" applyBorder="1" applyAlignment="1" applyProtection="1">
      <alignment horizontal="distributed"/>
    </xf>
    <xf numFmtId="176" fontId="7" fillId="0" borderId="0" xfId="3" applyNumberFormat="1" applyFont="1" applyFill="1" applyBorder="1" applyAlignment="1" applyProtection="1">
      <alignment horizontal="right"/>
      <protection locked="0"/>
    </xf>
    <xf numFmtId="176" fontId="26" fillId="0" borderId="0" xfId="3" applyNumberFormat="1" applyFont="1" applyFill="1" applyBorder="1" applyAlignment="1" applyProtection="1">
      <alignment horizontal="right"/>
      <protection locked="0"/>
    </xf>
    <xf numFmtId="176" fontId="5" fillId="0" borderId="0" xfId="3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>
      <alignment horizontal="right" vertical="center"/>
    </xf>
    <xf numFmtId="176" fontId="5" fillId="0" borderId="3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vertical="center"/>
      <protection locked="0"/>
    </xf>
    <xf numFmtId="176" fontId="7" fillId="0" borderId="0" xfId="4" applyNumberFormat="1" applyFont="1" applyFill="1" applyBorder="1" applyAlignment="1" applyProtection="1">
      <alignment vertical="center"/>
      <protection locked="0"/>
    </xf>
    <xf numFmtId="176" fontId="7" fillId="0" borderId="2" xfId="4" applyNumberFormat="1" applyFont="1" applyFill="1" applyBorder="1" applyAlignment="1" applyProtection="1">
      <alignment horizontal="right" vertical="center"/>
      <protection locked="0"/>
    </xf>
    <xf numFmtId="176" fontId="7" fillId="0" borderId="3" xfId="4" applyNumberFormat="1" applyFont="1" applyFill="1" applyBorder="1" applyAlignment="1" applyProtection="1">
      <alignment vertical="center"/>
    </xf>
    <xf numFmtId="176" fontId="7" fillId="0" borderId="0" xfId="4" applyNumberFormat="1" applyFont="1" applyFill="1" applyBorder="1" applyAlignment="1" applyProtection="1">
      <alignment vertical="center"/>
    </xf>
    <xf numFmtId="176" fontId="32" fillId="0" borderId="3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31" fillId="0" borderId="0" xfId="4" applyNumberFormat="1" applyFont="1" applyFill="1" applyBorder="1" applyAlignment="1" applyProtection="1">
      <alignment vertical="center"/>
    </xf>
    <xf numFmtId="176" fontId="6" fillId="0" borderId="3" xfId="4" applyNumberFormat="1" applyFont="1" applyFill="1" applyBorder="1" applyAlignment="1" applyProtection="1"/>
    <xf numFmtId="176" fontId="6" fillId="0" borderId="0" xfId="4" applyNumberFormat="1" applyFont="1" applyFill="1" applyBorder="1" applyAlignment="1" applyProtection="1"/>
    <xf numFmtId="176" fontId="3" fillId="0" borderId="3" xfId="4" applyNumberFormat="1" applyFont="1" applyFill="1" applyBorder="1" applyAlignment="1" applyProtection="1"/>
    <xf numFmtId="176" fontId="3" fillId="0" borderId="0" xfId="4" applyNumberFormat="1" applyFont="1" applyFill="1" applyBorder="1" applyAlignment="1" applyProtection="1"/>
    <xf numFmtId="176" fontId="30" fillId="0" borderId="3" xfId="4" applyNumberFormat="1" applyFont="1" applyFill="1" applyBorder="1" applyAlignment="1" applyProtection="1"/>
    <xf numFmtId="176" fontId="30" fillId="0" borderId="0" xfId="4" applyNumberFormat="1" applyFont="1" applyFill="1" applyBorder="1" applyAlignment="1" applyProtection="1"/>
    <xf numFmtId="176" fontId="15" fillId="0" borderId="3" xfId="4" applyNumberFormat="1" applyFont="1" applyFill="1" applyBorder="1" applyAlignment="1">
      <alignment vertical="center"/>
    </xf>
    <xf numFmtId="176" fontId="15" fillId="0" borderId="0" xfId="4" applyNumberFormat="1" applyFont="1" applyFill="1" applyBorder="1" applyAlignment="1">
      <alignment vertical="center"/>
    </xf>
    <xf numFmtId="176" fontId="15" fillId="0" borderId="3" xfId="4" applyNumberFormat="1" applyFont="1" applyFill="1" applyBorder="1" applyAlignment="1" applyProtection="1">
      <alignment horizontal="right" vertical="center"/>
      <protection locked="0"/>
    </xf>
    <xf numFmtId="176" fontId="14" fillId="0" borderId="3" xfId="4" applyNumberFormat="1" applyFont="1" applyFill="1" applyBorder="1" applyAlignment="1" applyProtection="1">
      <alignment horizontal="right" vertical="center"/>
    </xf>
    <xf numFmtId="176" fontId="14" fillId="0" borderId="0" xfId="4" applyNumberFormat="1" applyFont="1" applyFill="1" applyBorder="1" applyAlignment="1" applyProtection="1">
      <alignment horizontal="right" vertical="center"/>
    </xf>
    <xf numFmtId="176" fontId="33" fillId="0" borderId="3" xfId="4" applyNumberFormat="1" applyFont="1" applyFill="1" applyBorder="1" applyAlignment="1">
      <alignment horizontal="right" vertical="center"/>
    </xf>
    <xf numFmtId="176" fontId="15" fillId="0" borderId="3" xfId="4" applyNumberFormat="1" applyFont="1" applyFill="1" applyBorder="1" applyAlignment="1" applyProtection="1">
      <alignment horizontal="right" vertical="center"/>
    </xf>
    <xf numFmtId="176" fontId="15" fillId="0" borderId="0" xfId="4" applyNumberFormat="1" applyFont="1" applyFill="1" applyBorder="1" applyAlignment="1" applyProtection="1">
      <alignment horizontal="right" vertical="center"/>
    </xf>
    <xf numFmtId="176" fontId="14" fillId="0" borderId="3" xfId="4" applyNumberFormat="1" applyFont="1" applyFill="1" applyBorder="1" applyAlignment="1" applyProtection="1">
      <alignment horizontal="right"/>
    </xf>
    <xf numFmtId="176" fontId="14" fillId="0" borderId="0" xfId="4" applyNumberFormat="1" applyFont="1" applyFill="1" applyBorder="1" applyAlignment="1" applyProtection="1">
      <alignment horizontal="right"/>
    </xf>
    <xf numFmtId="176" fontId="15" fillId="0" borderId="3" xfId="4" applyNumberFormat="1" applyFont="1" applyFill="1" applyBorder="1" applyAlignment="1" applyProtection="1">
      <alignment horizontal="right"/>
    </xf>
    <xf numFmtId="176" fontId="15" fillId="0" borderId="0" xfId="4" applyNumberFormat="1" applyFont="1" applyFill="1" applyBorder="1" applyAlignment="1" applyProtection="1">
      <alignment horizontal="right"/>
    </xf>
    <xf numFmtId="176" fontId="14" fillId="0" borderId="0" xfId="4" applyNumberFormat="1" applyFont="1" applyFill="1" applyBorder="1" applyAlignment="1" applyProtection="1">
      <alignment horizontal="right"/>
      <protection locked="0"/>
    </xf>
    <xf numFmtId="176" fontId="35" fillId="0" borderId="3" xfId="4" applyNumberFormat="1" applyFont="1" applyFill="1" applyBorder="1" applyAlignment="1">
      <alignment vertical="center"/>
    </xf>
    <xf numFmtId="176" fontId="35" fillId="0" borderId="0" xfId="4" applyNumberFormat="1" applyFont="1" applyFill="1" applyBorder="1" applyAlignment="1">
      <alignment vertical="center"/>
    </xf>
    <xf numFmtId="176" fontId="5" fillId="0" borderId="3" xfId="4" applyNumberFormat="1" applyFont="1" applyFill="1" applyBorder="1" applyAlignment="1" applyProtection="1">
      <alignment horizontal="right" vertical="center"/>
      <protection locked="0"/>
    </xf>
    <xf numFmtId="176" fontId="7" fillId="0" borderId="3" xfId="4" applyNumberFormat="1" applyFont="1" applyFill="1" applyBorder="1" applyAlignment="1" applyProtection="1">
      <alignment horizontal="right" vertical="center"/>
    </xf>
    <xf numFmtId="176" fontId="7" fillId="0" borderId="0" xfId="4" applyNumberFormat="1" applyFont="1" applyFill="1" applyBorder="1" applyAlignment="1" applyProtection="1">
      <alignment horizontal="right" vertical="center"/>
    </xf>
    <xf numFmtId="176" fontId="5" fillId="0" borderId="3" xfId="4" applyNumberFormat="1" applyFont="1" applyFill="1" applyBorder="1" applyAlignment="1" applyProtection="1">
      <alignment horizontal="right" vertical="center"/>
    </xf>
    <xf numFmtId="176" fontId="5" fillId="0" borderId="0" xfId="4" applyNumberFormat="1" applyFont="1" applyFill="1" applyBorder="1" applyAlignment="1" applyProtection="1">
      <alignment horizontal="right" vertical="center"/>
    </xf>
    <xf numFmtId="176" fontId="7" fillId="0" borderId="3" xfId="4" applyNumberFormat="1" applyFont="1" applyFill="1" applyBorder="1" applyAlignment="1" applyProtection="1">
      <alignment horizontal="right"/>
    </xf>
    <xf numFmtId="176" fontId="7" fillId="0" borderId="0" xfId="4" applyNumberFormat="1" applyFont="1" applyFill="1" applyBorder="1" applyAlignment="1" applyProtection="1">
      <alignment horizontal="right"/>
    </xf>
    <xf numFmtId="176" fontId="5" fillId="0" borderId="3" xfId="4" applyNumberFormat="1" applyFont="1" applyFill="1" applyBorder="1" applyAlignment="1" applyProtection="1">
      <alignment horizontal="right"/>
    </xf>
    <xf numFmtId="176" fontId="5" fillId="0" borderId="0" xfId="4" applyNumberFormat="1" applyFont="1" applyFill="1" applyBorder="1" applyAlignment="1" applyProtection="1">
      <alignment horizontal="right"/>
    </xf>
    <xf numFmtId="176" fontId="5" fillId="0" borderId="3" xfId="4" applyNumberFormat="1" applyFont="1" applyFill="1" applyBorder="1" applyAlignment="1">
      <alignment horizontal="right" vertical="center"/>
    </xf>
    <xf numFmtId="177" fontId="5" fillId="0" borderId="3" xfId="5" applyNumberFormat="1" applyFont="1" applyFill="1" applyBorder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left" vertical="center"/>
    </xf>
    <xf numFmtId="177" fontId="3" fillId="0" borderId="0" xfId="7" applyNumberFormat="1" applyFont="1" applyFill="1" applyBorder="1" applyAlignment="1" applyProtection="1">
      <alignment horizontal="left" vertical="center" wrapText="1"/>
    </xf>
    <xf numFmtId="177" fontId="3" fillId="0" borderId="10" xfId="6" applyNumberFormat="1" applyFont="1" applyFill="1" applyBorder="1" applyAlignment="1">
      <alignment vertical="center"/>
    </xf>
    <xf numFmtId="177" fontId="3" fillId="0" borderId="3" xfId="6" applyNumberFormat="1" applyFont="1" applyFill="1" applyBorder="1" applyAlignment="1" applyProtection="1">
      <alignment horizontal="right" vertical="center"/>
    </xf>
    <xf numFmtId="177" fontId="6" fillId="0" borderId="0" xfId="8" quotePrefix="1" applyNumberFormat="1" applyFont="1" applyFill="1" applyBorder="1" applyAlignment="1" applyProtection="1">
      <alignment horizontal="right" vertical="center"/>
    </xf>
    <xf numFmtId="177" fontId="6" fillId="0" borderId="3" xfId="6" applyNumberFormat="1" applyFont="1" applyFill="1" applyBorder="1" applyAlignment="1" applyProtection="1">
      <alignment horizontal="right" vertical="center"/>
    </xf>
    <xf numFmtId="177" fontId="6" fillId="0" borderId="0" xfId="6" applyNumberFormat="1" applyFont="1" applyFill="1" applyBorder="1" applyAlignment="1" applyProtection="1">
      <alignment horizontal="right" vertical="center"/>
    </xf>
    <xf numFmtId="177" fontId="3" fillId="0" borderId="3" xfId="6" applyNumberFormat="1" applyFont="1" applyFill="1" applyBorder="1" applyAlignment="1">
      <alignment horizontal="right" vertical="center"/>
    </xf>
    <xf numFmtId="177" fontId="3" fillId="0" borderId="5" xfId="6" applyNumberFormat="1" applyFont="1" applyFill="1" applyBorder="1" applyAlignment="1" applyProtection="1">
      <alignment horizontal="right" vertical="center"/>
    </xf>
    <xf numFmtId="177" fontId="25" fillId="0" borderId="0" xfId="6" applyNumberFormat="1" applyFont="1" applyFill="1" applyBorder="1" applyAlignment="1" applyProtection="1">
      <alignment horizontal="right" vertical="center"/>
    </xf>
    <xf numFmtId="3" fontId="25" fillId="0" borderId="0" xfId="6" applyNumberFormat="1" applyFont="1" applyFill="1" applyBorder="1" applyAlignment="1" applyProtection="1">
      <alignment horizontal="right" vertical="center"/>
      <protection locked="0"/>
    </xf>
    <xf numFmtId="177" fontId="25" fillId="0" borderId="4" xfId="6" applyNumberFormat="1" applyFont="1" applyFill="1" applyBorder="1" applyAlignment="1" applyProtection="1">
      <alignment horizontal="right" vertical="center"/>
    </xf>
    <xf numFmtId="177" fontId="5" fillId="0" borderId="9" xfId="6" applyNumberFormat="1" applyFont="1" applyFill="1" applyBorder="1" applyAlignment="1" applyProtection="1">
      <alignment horizontal="center" vertical="center"/>
    </xf>
    <xf numFmtId="177" fontId="7" fillId="0" borderId="0" xfId="6" applyNumberFormat="1" applyFont="1" applyFill="1" applyBorder="1" applyAlignment="1" applyProtection="1">
      <alignment horizontal="right" vertical="center"/>
    </xf>
    <xf numFmtId="177" fontId="7" fillId="0" borderId="3" xfId="6" applyNumberFormat="1" applyFont="1" applyFill="1" applyBorder="1" applyAlignment="1" applyProtection="1">
      <alignment horizontal="right" vertical="center"/>
    </xf>
    <xf numFmtId="177" fontId="24" fillId="0" borderId="0" xfId="6" applyNumberFormat="1" applyFont="1" applyFill="1" applyAlignment="1">
      <alignment vertical="center"/>
    </xf>
    <xf numFmtId="177" fontId="3" fillId="0" borderId="0" xfId="8" quotePrefix="1" applyNumberFormat="1" applyFont="1" applyFill="1" applyBorder="1" applyAlignment="1" applyProtection="1">
      <alignment horizontal="center" vertical="center"/>
    </xf>
    <xf numFmtId="177" fontId="6" fillId="0" borderId="0" xfId="8" quotePrefix="1" applyNumberFormat="1" applyFont="1" applyFill="1" applyBorder="1" applyAlignment="1" applyProtection="1">
      <alignment horizontal="center" vertical="center"/>
    </xf>
    <xf numFmtId="177" fontId="9" fillId="0" borderId="0" xfId="8" applyNumberFormat="1" applyFont="1" applyFill="1" applyBorder="1" applyAlignment="1">
      <alignment horizontal="center" vertical="center"/>
    </xf>
    <xf numFmtId="177" fontId="3" fillId="0" borderId="0" xfId="6" applyNumberFormat="1" applyFont="1" applyFill="1" applyBorder="1" applyAlignment="1" applyProtection="1">
      <alignment horizontal="center" vertical="center"/>
    </xf>
    <xf numFmtId="177" fontId="3" fillId="0" borderId="4" xfId="6" applyNumberFormat="1" applyFont="1" applyFill="1" applyBorder="1" applyAlignment="1" applyProtection="1">
      <alignment horizontal="center" vertical="center"/>
    </xf>
    <xf numFmtId="176" fontId="7" fillId="0" borderId="0" xfId="3" applyNumberFormat="1" applyFont="1" applyFill="1" applyBorder="1" applyAlignment="1" applyProtection="1">
      <alignment horizontal="left"/>
    </xf>
    <xf numFmtId="176" fontId="7" fillId="0" borderId="2" xfId="3" applyNumberFormat="1" applyFont="1" applyFill="1" applyBorder="1" applyAlignment="1" applyProtection="1">
      <alignment horizontal="left"/>
    </xf>
    <xf numFmtId="176" fontId="5" fillId="0" borderId="15" xfId="3" applyNumberFormat="1" applyFont="1" applyFill="1" applyBorder="1" applyAlignment="1" applyProtection="1">
      <alignment horizontal="center" vertical="center"/>
    </xf>
    <xf numFmtId="176" fontId="5" fillId="0" borderId="18" xfId="3" applyNumberFormat="1" applyFont="1" applyFill="1" applyBorder="1" applyAlignment="1" applyProtection="1">
      <alignment horizontal="center" vertical="center"/>
    </xf>
    <xf numFmtId="176" fontId="5" fillId="0" borderId="16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 wrapText="1"/>
    </xf>
    <xf numFmtId="176" fontId="5" fillId="0" borderId="1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10" xfId="3" applyNumberFormat="1" applyFont="1" applyFill="1" applyBorder="1" applyAlignment="1" applyProtection="1">
      <alignment horizontal="center" vertical="center"/>
    </xf>
    <xf numFmtId="176" fontId="5" fillId="0" borderId="11" xfId="3" applyNumberFormat="1" applyFont="1" applyFill="1" applyBorder="1" applyAlignment="1" applyProtection="1">
      <alignment horizontal="center" vertical="center"/>
    </xf>
    <xf numFmtId="176" fontId="5" fillId="0" borderId="7" xfId="3" applyNumberFormat="1" applyFont="1" applyFill="1" applyBorder="1" applyAlignment="1" applyProtection="1">
      <alignment horizontal="center" vertical="center"/>
    </xf>
    <xf numFmtId="176" fontId="5" fillId="0" borderId="9" xfId="3" applyNumberFormat="1" applyFont="1" applyFill="1" applyBorder="1" applyAlignment="1">
      <alignment horizontal="center" vertical="center"/>
    </xf>
    <xf numFmtId="176" fontId="5" fillId="0" borderId="8" xfId="3" applyNumberFormat="1" applyFont="1" applyFill="1" applyBorder="1" applyAlignment="1">
      <alignment horizontal="center" vertical="center"/>
    </xf>
    <xf numFmtId="176" fontId="5" fillId="0" borderId="17" xfId="3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 applyProtection="1">
      <alignment horizontal="center" vertical="center" wrapText="1"/>
    </xf>
    <xf numFmtId="176" fontId="5" fillId="0" borderId="2" xfId="3" applyNumberFormat="1" applyFont="1" applyFill="1" applyBorder="1" applyAlignment="1" applyProtection="1">
      <alignment horizontal="center" vertical="center"/>
    </xf>
    <xf numFmtId="176" fontId="7" fillId="0" borderId="3" xfId="3" applyNumberFormat="1" applyFont="1" applyFill="1" applyBorder="1" applyAlignment="1" applyProtection="1">
      <alignment horizontal="right"/>
    </xf>
    <xf numFmtId="37" fontId="8" fillId="0" borderId="0" xfId="3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76" fontId="7" fillId="0" borderId="3" xfId="3" applyNumberFormat="1" applyFont="1" applyFill="1" applyBorder="1" applyAlignment="1">
      <alignment horizontal="right"/>
    </xf>
    <xf numFmtId="37" fontId="7" fillId="0" borderId="0" xfId="3" applyFont="1" applyFill="1" applyBorder="1" applyAlignment="1">
      <alignment horizontal="right"/>
    </xf>
    <xf numFmtId="176" fontId="5" fillId="0" borderId="15" xfId="3" applyNumberFormat="1" applyFont="1" applyFill="1" applyBorder="1" applyAlignment="1">
      <alignment horizontal="center" vertical="center"/>
    </xf>
    <xf numFmtId="176" fontId="5" fillId="0" borderId="16" xfId="3" applyNumberFormat="1" applyFont="1" applyFill="1" applyBorder="1" applyAlignment="1">
      <alignment horizontal="center" vertical="center"/>
    </xf>
    <xf numFmtId="176" fontId="5" fillId="0" borderId="0" xfId="3" applyNumberFormat="1" applyFont="1" applyFill="1" applyAlignment="1">
      <alignment horizontal="center"/>
    </xf>
    <xf numFmtId="176" fontId="7" fillId="0" borderId="0" xfId="3" applyNumberFormat="1" applyFont="1" applyFill="1" applyBorder="1" applyAlignment="1" applyProtection="1"/>
    <xf numFmtId="176" fontId="7" fillId="0" borderId="2" xfId="3" applyNumberFormat="1" applyFont="1" applyFill="1" applyBorder="1" applyAlignment="1" applyProtection="1"/>
    <xf numFmtId="176" fontId="5" fillId="0" borderId="9" xfId="3" applyNumberFormat="1" applyFont="1" applyFill="1" applyBorder="1" applyAlignment="1" applyProtection="1">
      <alignment horizontal="center" vertical="center"/>
    </xf>
    <xf numFmtId="176" fontId="5" fillId="0" borderId="8" xfId="3" applyNumberFormat="1" applyFont="1" applyFill="1" applyBorder="1" applyAlignment="1" applyProtection="1">
      <alignment horizontal="center" vertical="center"/>
    </xf>
    <xf numFmtId="176" fontId="5" fillId="0" borderId="17" xfId="3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177" fontId="5" fillId="0" borderId="15" xfId="0" applyNumberFormat="1" applyFont="1" applyFill="1" applyBorder="1" applyAlignment="1" applyProtection="1">
      <alignment horizontal="center" vertical="center" shrinkToFit="1"/>
    </xf>
    <xf numFmtId="177" fontId="5" fillId="0" borderId="16" xfId="0" applyNumberFormat="1" applyFont="1" applyFill="1" applyBorder="1" applyAlignment="1" applyProtection="1">
      <alignment horizontal="center" vertical="center" shrinkToFit="1"/>
    </xf>
    <xf numFmtId="177" fontId="5" fillId="0" borderId="11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37" fontId="7" fillId="0" borderId="2" xfId="3" applyFont="1" applyFill="1" applyBorder="1" applyAlignment="1">
      <alignment horizontal="left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10" xfId="4" applyNumberFormat="1" applyFont="1" applyFill="1" applyBorder="1" applyAlignment="1">
      <alignment horizontal="center" vertical="center" wrapText="1"/>
    </xf>
    <xf numFmtId="176" fontId="5" fillId="0" borderId="3" xfId="4" applyNumberFormat="1" applyFont="1" applyFill="1" applyBorder="1" applyAlignment="1">
      <alignment horizontal="center" vertical="center"/>
    </xf>
    <xf numFmtId="176" fontId="5" fillId="0" borderId="5" xfId="4" applyNumberFormat="1" applyFont="1" applyFill="1" applyBorder="1" applyAlignment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/>
    </xf>
    <xf numFmtId="176" fontId="5" fillId="0" borderId="16" xfId="4" applyNumberFormat="1" applyFont="1" applyFill="1" applyBorder="1" applyAlignment="1" applyProtection="1">
      <alignment horizontal="center" vertical="center"/>
    </xf>
    <xf numFmtId="176" fontId="5" fillId="0" borderId="1" xfId="4" applyNumberFormat="1" applyFont="1" applyFill="1" applyBorder="1" applyAlignment="1" applyProtection="1">
      <alignment horizontal="center" vertical="center"/>
    </xf>
    <xf numFmtId="176" fontId="5" fillId="0" borderId="4" xfId="4" applyNumberFormat="1" applyFont="1" applyFill="1" applyBorder="1" applyAlignment="1" applyProtection="1">
      <alignment horizontal="center" vertical="center"/>
    </xf>
    <xf numFmtId="176" fontId="5" fillId="0" borderId="10" xfId="4" applyNumberFormat="1" applyFont="1" applyFill="1" applyBorder="1" applyAlignment="1" applyProtection="1">
      <alignment horizontal="center" vertical="center"/>
    </xf>
    <xf numFmtId="176" fontId="5" fillId="0" borderId="11" xfId="4" applyNumberFormat="1" applyFont="1" applyFill="1" applyBorder="1" applyAlignment="1" applyProtection="1">
      <alignment horizontal="center" vertical="center"/>
    </xf>
    <xf numFmtId="176" fontId="5" fillId="0" borderId="5" xfId="4" applyNumberFormat="1" applyFont="1" applyFill="1" applyBorder="1" applyAlignment="1" applyProtection="1">
      <alignment horizontal="center" vertical="center"/>
    </xf>
    <xf numFmtId="176" fontId="5" fillId="0" borderId="7" xfId="4" applyNumberFormat="1" applyFont="1" applyFill="1" applyBorder="1" applyAlignment="1" applyProtection="1">
      <alignment horizontal="center" vertical="center"/>
    </xf>
    <xf numFmtId="37" fontId="8" fillId="0" borderId="2" xfId="3" applyFont="1" applyFill="1" applyBorder="1" applyAlignment="1"/>
    <xf numFmtId="176" fontId="15" fillId="0" borderId="0" xfId="4" applyNumberFormat="1" applyFont="1" applyFill="1" applyAlignment="1" applyProtection="1">
      <alignment horizontal="center" vertical="center"/>
    </xf>
    <xf numFmtId="37" fontId="7" fillId="0" borderId="2" xfId="3" applyFont="1" applyFill="1" applyBorder="1" applyAlignment="1"/>
    <xf numFmtId="176" fontId="7" fillId="0" borderId="0" xfId="3" applyNumberFormat="1" applyFont="1" applyFill="1" applyBorder="1" applyAlignment="1" applyProtection="1">
      <alignment horizontal="right"/>
    </xf>
    <xf numFmtId="176" fontId="5" fillId="0" borderId="9" xfId="4" applyNumberFormat="1" applyFont="1" applyFill="1" applyBorder="1" applyAlignment="1" applyProtection="1">
      <alignment horizontal="center" vertical="center"/>
    </xf>
    <xf numFmtId="176" fontId="5" fillId="0" borderId="8" xfId="4" applyNumberFormat="1" applyFont="1" applyFill="1" applyBorder="1" applyAlignment="1" applyProtection="1">
      <alignment horizontal="center" vertical="center"/>
    </xf>
    <xf numFmtId="176" fontId="5" fillId="0" borderId="17" xfId="4" applyNumberFormat="1" applyFont="1" applyFill="1" applyBorder="1" applyAlignment="1" applyProtection="1">
      <alignment horizontal="center" vertical="center"/>
    </xf>
    <xf numFmtId="176" fontId="7" fillId="0" borderId="0" xfId="3" applyNumberFormat="1" applyFont="1" applyFill="1" applyBorder="1" applyAlignment="1">
      <alignment horizontal="right"/>
    </xf>
    <xf numFmtId="176" fontId="5" fillId="0" borderId="10" xfId="4" applyNumberFormat="1" applyFont="1" applyFill="1" applyBorder="1" applyAlignment="1" applyProtection="1">
      <alignment horizontal="center" vertical="center" wrapText="1"/>
    </xf>
    <xf numFmtId="176" fontId="5" fillId="0" borderId="3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center" vertical="center"/>
    </xf>
    <xf numFmtId="176" fontId="5" fillId="0" borderId="15" xfId="4" applyNumberFormat="1" applyFont="1" applyFill="1" applyBorder="1" applyAlignment="1" applyProtection="1">
      <alignment horizontal="center" vertical="center" wrapText="1"/>
    </xf>
    <xf numFmtId="176" fontId="5" fillId="0" borderId="18" xfId="4" applyNumberFormat="1" applyFont="1" applyFill="1" applyBorder="1" applyAlignment="1" applyProtection="1">
      <alignment horizontal="center" vertical="center" wrapText="1"/>
    </xf>
    <xf numFmtId="176" fontId="5" fillId="0" borderId="16" xfId="4" applyNumberFormat="1" applyFont="1" applyFill="1" applyBorder="1" applyAlignment="1" applyProtection="1">
      <alignment horizontal="center" vertical="center" wrapText="1"/>
    </xf>
    <xf numFmtId="176" fontId="5" fillId="0" borderId="18" xfId="4" applyNumberFormat="1" applyFont="1" applyFill="1" applyBorder="1" applyAlignment="1" applyProtection="1">
      <alignment horizontal="center" vertical="center"/>
    </xf>
    <xf numFmtId="176" fontId="5" fillId="0" borderId="9" xfId="4" applyNumberFormat="1" applyFont="1" applyFill="1" applyBorder="1" applyAlignment="1" applyProtection="1">
      <alignment horizontal="center" vertical="center" shrinkToFit="1"/>
    </xf>
    <xf numFmtId="176" fontId="5" fillId="0" borderId="17" xfId="4" applyNumberFormat="1" applyFont="1" applyFill="1" applyBorder="1" applyAlignment="1" applyProtection="1">
      <alignment horizontal="center" vertical="center" shrinkToFit="1"/>
    </xf>
    <xf numFmtId="176" fontId="5" fillId="0" borderId="11" xfId="4" applyNumberFormat="1" applyFont="1" applyFill="1" applyBorder="1" applyAlignment="1" applyProtection="1">
      <alignment horizontal="center" vertical="center" wrapText="1"/>
    </xf>
    <xf numFmtId="176" fontId="5" fillId="0" borderId="5" xfId="4" applyNumberFormat="1" applyFont="1" applyFill="1" applyBorder="1" applyAlignment="1" applyProtection="1">
      <alignment horizontal="center" vertical="center" wrapText="1"/>
    </xf>
    <xf numFmtId="176" fontId="5" fillId="0" borderId="7" xfId="4" applyNumberFormat="1" applyFont="1" applyFill="1" applyBorder="1" applyAlignment="1" applyProtection="1">
      <alignment horizontal="center" vertical="center" wrapText="1"/>
    </xf>
    <xf numFmtId="176" fontId="18" fillId="0" borderId="9" xfId="4" applyNumberFormat="1" applyFont="1" applyFill="1" applyBorder="1" applyAlignment="1" applyProtection="1">
      <alignment horizontal="center" vertical="center" wrapText="1" shrinkToFit="1"/>
    </xf>
    <xf numFmtId="176" fontId="18" fillId="0" borderId="17" xfId="4" applyNumberFormat="1" applyFont="1" applyFill="1" applyBorder="1" applyAlignment="1" applyProtection="1">
      <alignment horizontal="center" vertical="center" shrinkToFit="1"/>
    </xf>
    <xf numFmtId="177" fontId="3" fillId="0" borderId="11" xfId="7" applyNumberFormat="1" applyFont="1" applyFill="1" applyBorder="1" applyAlignment="1" applyProtection="1">
      <alignment horizontal="center" vertical="center"/>
    </xf>
    <xf numFmtId="177" fontId="3" fillId="0" borderId="7" xfId="7" applyNumberFormat="1" applyFont="1" applyFill="1" applyBorder="1" applyAlignment="1" applyProtection="1">
      <alignment horizontal="center" vertical="center"/>
    </xf>
    <xf numFmtId="177" fontId="3" fillId="0" borderId="19" xfId="5" applyNumberFormat="1" applyFont="1" applyFill="1" applyBorder="1" applyAlignment="1" applyProtection="1">
      <alignment horizontal="center" vertical="center"/>
    </xf>
    <xf numFmtId="177" fontId="3" fillId="0" borderId="20" xfId="5" applyNumberFormat="1" applyFont="1" applyFill="1" applyBorder="1" applyAlignment="1" applyProtection="1">
      <alignment horizontal="center" vertical="center"/>
    </xf>
    <xf numFmtId="177" fontId="5" fillId="0" borderId="0" xfId="5" applyNumberFormat="1" applyFont="1" applyFill="1" applyAlignment="1" applyProtection="1">
      <alignment horizontal="center" vertical="center"/>
    </xf>
    <xf numFmtId="177" fontId="5" fillId="0" borderId="0" xfId="7" applyNumberFormat="1" applyFont="1" applyFill="1" applyAlignment="1" applyProtection="1">
      <alignment horizontal="center" vertical="center"/>
    </xf>
    <xf numFmtId="177" fontId="3" fillId="0" borderId="0" xfId="7" applyNumberFormat="1" applyFont="1" applyFill="1" applyBorder="1" applyAlignment="1" applyProtection="1">
      <alignment horizontal="right" vertical="center"/>
    </xf>
    <xf numFmtId="37" fontId="3" fillId="0" borderId="0" xfId="7" applyFont="1" applyFill="1" applyBorder="1" applyAlignment="1">
      <alignment horizontal="right" vertical="center"/>
    </xf>
    <xf numFmtId="177" fontId="3" fillId="0" borderId="21" xfId="5" applyNumberFormat="1" applyFont="1" applyFill="1" applyBorder="1" applyAlignment="1" applyProtection="1">
      <alignment horizontal="center" vertical="center"/>
    </xf>
    <xf numFmtId="177" fontId="3" fillId="0" borderId="22" xfId="5" applyNumberFormat="1" applyFont="1" applyFill="1" applyBorder="1" applyAlignment="1" applyProtection="1">
      <alignment horizontal="center" vertical="center"/>
    </xf>
    <xf numFmtId="177" fontId="5" fillId="0" borderId="10" xfId="6" applyNumberFormat="1" applyFont="1" applyFill="1" applyBorder="1" applyAlignment="1">
      <alignment horizontal="center" vertical="center"/>
    </xf>
    <xf numFmtId="177" fontId="5" fillId="0" borderId="1" xfId="6" applyNumberFormat="1" applyFont="1" applyFill="1" applyBorder="1" applyAlignment="1">
      <alignment horizontal="center" vertical="center"/>
    </xf>
    <xf numFmtId="177" fontId="5" fillId="0" borderId="10" xfId="6" applyNumberFormat="1" applyFont="1" applyFill="1" applyBorder="1" applyAlignment="1" applyProtection="1">
      <alignment horizontal="center" vertical="center" wrapText="1"/>
    </xf>
    <xf numFmtId="177" fontId="5" fillId="0" borderId="5" xfId="6" applyNumberFormat="1" applyFont="1" applyFill="1" applyBorder="1" applyAlignment="1" applyProtection="1">
      <alignment horizontal="center" vertical="center" wrapText="1"/>
    </xf>
    <xf numFmtId="177" fontId="5" fillId="0" borderId="0" xfId="6" applyNumberFormat="1" applyFont="1" applyFill="1" applyAlignment="1" applyProtection="1">
      <alignment horizontal="center" vertical="center"/>
    </xf>
    <xf numFmtId="177" fontId="5" fillId="0" borderId="11" xfId="6" applyNumberFormat="1" applyFont="1" applyFill="1" applyBorder="1" applyAlignment="1" applyProtection="1">
      <alignment horizontal="center" vertical="center"/>
    </xf>
    <xf numFmtId="177" fontId="5" fillId="0" borderId="7" xfId="6" applyNumberFormat="1" applyFont="1" applyFill="1" applyBorder="1" applyAlignment="1" applyProtection="1">
      <alignment horizontal="center" vertical="center"/>
    </xf>
    <xf numFmtId="177" fontId="25" fillId="0" borderId="1" xfId="6" applyNumberFormat="1" applyFont="1" applyFill="1" applyBorder="1" applyAlignment="1" applyProtection="1">
      <alignment horizontal="left" wrapText="1"/>
    </xf>
    <xf numFmtId="177" fontId="25" fillId="0" borderId="0" xfId="6" applyNumberFormat="1" applyFont="1" applyFill="1" applyBorder="1" applyAlignment="1" applyProtection="1">
      <alignment horizontal="left" wrapText="1"/>
    </xf>
    <xf numFmtId="177" fontId="3" fillId="0" borderId="0" xfId="6" applyNumberFormat="1" applyFont="1" applyFill="1" applyAlignment="1" applyProtection="1">
      <alignment horizontal="center" vertical="center"/>
    </xf>
    <xf numFmtId="177" fontId="12" fillId="0" borderId="10" xfId="6" applyNumberFormat="1" applyFont="1" applyFill="1" applyBorder="1" applyAlignment="1" applyProtection="1">
      <alignment horizontal="center" vertical="center"/>
    </xf>
    <xf numFmtId="177" fontId="12" fillId="0" borderId="1" xfId="6" applyNumberFormat="1" applyFont="1" applyFill="1" applyBorder="1" applyAlignment="1" applyProtection="1">
      <alignment horizontal="center" vertical="center"/>
    </xf>
    <xf numFmtId="177" fontId="12" fillId="0" borderId="3" xfId="6" applyNumberFormat="1" applyFont="1" applyFill="1" applyBorder="1" applyAlignment="1" applyProtection="1">
      <alignment horizontal="center" vertical="center"/>
    </xf>
    <xf numFmtId="177" fontId="12" fillId="0" borderId="0" xfId="6" applyNumberFormat="1" applyFont="1" applyFill="1" applyBorder="1" applyAlignment="1" applyProtection="1">
      <alignment horizontal="center" vertical="center"/>
    </xf>
    <xf numFmtId="177" fontId="12" fillId="0" borderId="11" xfId="6" applyNumberFormat="1" applyFont="1" applyFill="1" applyBorder="1" applyAlignment="1" applyProtection="1">
      <alignment horizontal="center" vertical="center"/>
    </xf>
    <xf numFmtId="177" fontId="12" fillId="0" borderId="5" xfId="6" applyNumberFormat="1" applyFont="1" applyFill="1" applyBorder="1" applyAlignment="1" applyProtection="1">
      <alignment horizontal="center" vertical="center"/>
    </xf>
    <xf numFmtId="177" fontId="12" fillId="0" borderId="7" xfId="6" applyNumberFormat="1" applyFont="1" applyFill="1" applyBorder="1" applyAlignment="1" applyProtection="1">
      <alignment horizontal="center" vertical="center"/>
    </xf>
    <xf numFmtId="177" fontId="12" fillId="0" borderId="10" xfId="6" applyNumberFormat="1" applyFont="1" applyFill="1" applyBorder="1" applyAlignment="1">
      <alignment horizontal="center" vertical="center" wrapText="1"/>
    </xf>
    <xf numFmtId="177" fontId="12" fillId="0" borderId="11" xfId="6" applyNumberFormat="1" applyFont="1" applyFill="1" applyBorder="1" applyAlignment="1">
      <alignment horizontal="center" vertical="center"/>
    </xf>
    <xf numFmtId="177" fontId="12" fillId="0" borderId="5" xfId="6" applyNumberFormat="1" applyFont="1" applyFill="1" applyBorder="1" applyAlignment="1">
      <alignment horizontal="center" vertical="center"/>
    </xf>
    <xf numFmtId="177" fontId="12" fillId="0" borderId="7" xfId="6" applyNumberFormat="1" applyFont="1" applyFill="1" applyBorder="1" applyAlignment="1">
      <alignment horizontal="center" vertical="center"/>
    </xf>
    <xf numFmtId="177" fontId="12" fillId="0" borderId="11" xfId="6" applyNumberFormat="1" applyFont="1" applyFill="1" applyBorder="1" applyAlignment="1">
      <alignment horizontal="center" vertical="center" wrapText="1"/>
    </xf>
    <xf numFmtId="177" fontId="12" fillId="0" borderId="5" xfId="6" applyNumberFormat="1" applyFont="1" applyFill="1" applyBorder="1" applyAlignment="1">
      <alignment horizontal="center" vertical="center" wrapText="1"/>
    </xf>
    <xf numFmtId="177" fontId="12" fillId="0" borderId="7" xfId="6" applyNumberFormat="1" applyFont="1" applyFill="1" applyBorder="1" applyAlignment="1">
      <alignment horizontal="center" vertical="center" wrapText="1"/>
    </xf>
    <xf numFmtId="177" fontId="12" fillId="0" borderId="3" xfId="6" applyNumberFormat="1" applyFont="1" applyFill="1" applyBorder="1" applyAlignment="1">
      <alignment horizontal="center" vertical="center"/>
    </xf>
    <xf numFmtId="177" fontId="12" fillId="0" borderId="2" xfId="6" applyNumberFormat="1" applyFont="1" applyFill="1" applyBorder="1" applyAlignment="1">
      <alignment horizontal="center" vertical="center"/>
    </xf>
    <xf numFmtId="177" fontId="12" fillId="0" borderId="4" xfId="6" applyNumberFormat="1" applyFont="1" applyFill="1" applyBorder="1" applyAlignment="1" applyProtection="1">
      <alignment horizontal="center" vertical="center"/>
    </xf>
    <xf numFmtId="177" fontId="12" fillId="0" borderId="10" xfId="6" applyNumberFormat="1" applyFont="1" applyFill="1" applyBorder="1" applyAlignment="1" applyProtection="1">
      <alignment horizontal="center" vertical="center" wrapText="1"/>
    </xf>
    <xf numFmtId="177" fontId="12" fillId="0" borderId="5" xfId="6" applyNumberFormat="1" applyFont="1" applyFill="1" applyBorder="1" applyAlignment="1" applyProtection="1">
      <alignment horizontal="center" vertical="center" wrapText="1"/>
    </xf>
    <xf numFmtId="177" fontId="12" fillId="0" borderId="15" xfId="6" applyNumberFormat="1" applyFont="1" applyFill="1" applyBorder="1" applyAlignment="1" applyProtection="1">
      <alignment horizontal="center" vertical="center" wrapText="1"/>
    </xf>
    <xf numFmtId="177" fontId="12" fillId="0" borderId="16" xfId="6" applyNumberFormat="1" applyFont="1" applyFill="1" applyBorder="1" applyAlignment="1" applyProtection="1">
      <alignment horizontal="center" vertical="center" wrapText="1"/>
    </xf>
    <xf numFmtId="177" fontId="12" fillId="0" borderId="10" xfId="6" applyNumberFormat="1" applyFont="1" applyFill="1" applyBorder="1" applyAlignment="1" applyProtection="1">
      <alignment horizontal="center" vertical="center" wrapText="1" shrinkToFit="1"/>
    </xf>
    <xf numFmtId="177" fontId="12" fillId="0" borderId="5" xfId="6" applyNumberFormat="1" applyFont="1" applyFill="1" applyBorder="1" applyAlignment="1" applyProtection="1">
      <alignment horizontal="center" vertical="center" wrapText="1" shrinkToFit="1"/>
    </xf>
    <xf numFmtId="177" fontId="12" fillId="0" borderId="15" xfId="8" applyNumberFormat="1" applyFont="1" applyFill="1" applyBorder="1" applyAlignment="1" applyProtection="1">
      <alignment horizontal="center" vertical="center" wrapText="1"/>
    </xf>
    <xf numFmtId="177" fontId="12" fillId="0" borderId="16" xfId="8" applyNumberFormat="1" applyFont="1" applyFill="1" applyBorder="1" applyAlignment="1" applyProtection="1">
      <alignment horizontal="center" vertical="center" wrapText="1"/>
    </xf>
    <xf numFmtId="177" fontId="12" fillId="0" borderId="15" xfId="6" applyNumberFormat="1" applyFont="1" applyFill="1" applyBorder="1" applyAlignment="1" applyProtection="1">
      <alignment horizontal="center" vertical="center" wrapText="1" shrinkToFit="1"/>
    </xf>
    <xf numFmtId="177" fontId="12" fillId="0" borderId="16" xfId="6" applyNumberFormat="1" applyFont="1" applyFill="1" applyBorder="1" applyAlignment="1" applyProtection="1">
      <alignment horizontal="center" vertical="center" wrapText="1" shrinkToFit="1"/>
    </xf>
    <xf numFmtId="177" fontId="12" fillId="0" borderId="15" xfId="6" applyNumberFormat="1" applyFont="1" applyFill="1" applyBorder="1" applyAlignment="1" applyProtection="1">
      <alignment horizontal="center" vertical="center"/>
    </xf>
    <xf numFmtId="177" fontId="12" fillId="0" borderId="16" xfId="6" applyNumberFormat="1" applyFont="1" applyFill="1" applyBorder="1" applyAlignment="1" applyProtection="1">
      <alignment horizontal="center" vertical="center"/>
    </xf>
    <xf numFmtId="177" fontId="3" fillId="0" borderId="11" xfId="6" applyNumberFormat="1" applyFont="1" applyFill="1" applyBorder="1" applyAlignment="1" applyProtection="1">
      <alignment horizontal="center" vertical="center"/>
    </xf>
    <xf numFmtId="177" fontId="3" fillId="0" borderId="2" xfId="6" applyNumberFormat="1" applyFont="1" applyFill="1" applyBorder="1" applyAlignment="1" applyProtection="1">
      <alignment horizontal="center" vertical="center"/>
    </xf>
    <xf numFmtId="177" fontId="3" fillId="0" borderId="7" xfId="6" applyNumberFormat="1" applyFont="1" applyFill="1" applyBorder="1" applyAlignment="1" applyProtection="1">
      <alignment horizontal="center" vertical="center"/>
    </xf>
    <xf numFmtId="177" fontId="12" fillId="0" borderId="9" xfId="6" applyNumberFormat="1" applyFont="1" applyFill="1" applyBorder="1" applyAlignment="1" applyProtection="1">
      <alignment horizontal="center" vertical="center" shrinkToFit="1"/>
    </xf>
    <xf numFmtId="177" fontId="12" fillId="0" borderId="8" xfId="6" applyNumberFormat="1" applyFont="1" applyFill="1" applyBorder="1" applyAlignment="1" applyProtection="1">
      <alignment horizontal="center" vertical="center" shrinkToFit="1"/>
    </xf>
    <xf numFmtId="177" fontId="12" fillId="0" borderId="9" xfId="6" applyNumberFormat="1" applyFont="1" applyFill="1" applyBorder="1" applyAlignment="1">
      <alignment horizontal="center" vertical="center"/>
    </xf>
    <xf numFmtId="177" fontId="12" fillId="0" borderId="8" xfId="6" applyNumberFormat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_第02表  H14" xfId="3"/>
    <cellStyle name="標準_第03表 H14" xfId="4"/>
    <cellStyle name="標準_第06表 H14" xfId="5"/>
    <cellStyle name="標準_第08表 H15" xfId="6"/>
    <cellStyle name="標準_第16表 H14" xfId="7"/>
    <cellStyle name="標準_第18表 H1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190500</xdr:rowOff>
        </xdr:from>
        <xdr:to>
          <xdr:col>10</xdr:col>
          <xdr:colOff>552450</xdr:colOff>
          <xdr:row>33</xdr:row>
          <xdr:rowOff>19050</xdr:rowOff>
        </xdr:to>
        <xdr:pic>
          <xdr:nvPicPr>
            <xdr:cNvPr id="14103" name="図 4"/>
            <xdr:cNvPicPr>
              <a:picLocks noChangeAspect="1" noChangeArrowheads="1"/>
              <a:extLst>
                <a:ext uri="{84589F7E-364E-4C9E-8A38-B11213B215E9}">
                  <a14:cameraTool cellRange="第２2表!$A$1:$Z$13" spid="_x0000_s142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810000"/>
              <a:ext cx="6496050" cy="2495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19050</xdr:rowOff>
        </xdr:from>
        <xdr:to>
          <xdr:col>11</xdr:col>
          <xdr:colOff>9525</xdr:colOff>
          <xdr:row>51</xdr:row>
          <xdr:rowOff>28575</xdr:rowOff>
        </xdr:to>
        <xdr:pic>
          <xdr:nvPicPr>
            <xdr:cNvPr id="14104" name="図 6"/>
            <xdr:cNvPicPr>
              <a:picLocks noChangeAspect="1" noChangeArrowheads="1"/>
              <a:extLst>
                <a:ext uri="{84589F7E-364E-4C9E-8A38-B11213B215E9}">
                  <a14:cameraTool cellRange="第２3表!$A$1:$T$13" spid="_x0000_s142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258050"/>
              <a:ext cx="6527346" cy="24860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1">
    <tabColor theme="3" tint="0.59999389629810485"/>
    <pageSetUpPr fitToPage="1"/>
  </sheetPr>
  <dimension ref="A1:AC70"/>
  <sheetViews>
    <sheetView showGridLines="0" tabSelected="1" zoomScaleNormal="100" workbookViewId="0">
      <pane xSplit="2" ySplit="7" topLeftCell="C8" activePane="bottomRight" state="frozen"/>
      <selection activeCell="K10" sqref="K10"/>
      <selection pane="topRight" activeCell="K10" sqref="K10"/>
      <selection pane="bottomLeft" activeCell="K10" sqref="K10"/>
      <selection pane="bottomRight" activeCell="B2" sqref="B2"/>
    </sheetView>
  </sheetViews>
  <sheetFormatPr defaultColWidth="7.75" defaultRowHeight="13.5" customHeight="1"/>
  <cols>
    <col min="1" max="1" width="3.875" style="22" customWidth="1"/>
    <col min="2" max="2" width="10.5" style="22" customWidth="1"/>
    <col min="3" max="26" width="7.75" style="22" customWidth="1"/>
    <col min="27" max="27" width="10.5" style="7" customWidth="1"/>
    <col min="28" max="28" width="3.875" style="7" customWidth="1"/>
    <col min="29" max="29" width="7.75" style="7"/>
    <col min="30" max="16384" width="7.75" style="22"/>
  </cols>
  <sheetData>
    <row r="1" spans="1:29" ht="16.5" customHeight="1">
      <c r="A1" s="350" t="s">
        <v>214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1" t="s">
        <v>129</v>
      </c>
    </row>
    <row r="2" spans="1:29" ht="16.5" customHeight="1">
      <c r="A2" s="9"/>
      <c r="B2" s="9"/>
      <c r="C2" s="9"/>
      <c r="D2" s="9"/>
      <c r="E2" s="9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21"/>
    </row>
    <row r="3" spans="1:29" ht="16.5" customHeight="1">
      <c r="A3" s="23" t="s">
        <v>131</v>
      </c>
      <c r="B3" s="20"/>
      <c r="C3" s="11"/>
      <c r="D3" s="11"/>
      <c r="E3" s="11"/>
      <c r="F3" s="11"/>
      <c r="G3" s="11"/>
      <c r="H3" s="12"/>
      <c r="I3" s="13"/>
      <c r="J3" s="14"/>
      <c r="K3" s="14"/>
      <c r="L3" s="14"/>
      <c r="M3" s="14"/>
      <c r="N3" s="14"/>
      <c r="O3" s="12" t="s">
        <v>162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23"/>
      <c r="AB3" s="24" t="s">
        <v>312</v>
      </c>
    </row>
    <row r="4" spans="1:29" ht="16.5" customHeight="1">
      <c r="A4" s="341" t="s">
        <v>235</v>
      </c>
      <c r="B4" s="336"/>
      <c r="C4" s="335" t="s">
        <v>141</v>
      </c>
      <c r="D4" s="330"/>
      <c r="E4" s="330"/>
      <c r="F4" s="330"/>
      <c r="G4" s="330"/>
      <c r="H4" s="330"/>
      <c r="I4" s="330"/>
      <c r="J4" s="336"/>
      <c r="K4" s="338" t="s">
        <v>142</v>
      </c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40"/>
      <c r="AA4" s="329" t="s">
        <v>235</v>
      </c>
      <c r="AB4" s="330"/>
    </row>
    <row r="5" spans="1:29" ht="16.5" customHeight="1">
      <c r="A5" s="332"/>
      <c r="B5" s="342"/>
      <c r="C5" s="333"/>
      <c r="D5" s="334"/>
      <c r="E5" s="334"/>
      <c r="F5" s="334"/>
      <c r="G5" s="334"/>
      <c r="H5" s="334"/>
      <c r="I5" s="334"/>
      <c r="J5" s="337"/>
      <c r="K5" s="326" t="s">
        <v>102</v>
      </c>
      <c r="L5" s="16" t="s">
        <v>103</v>
      </c>
      <c r="M5" s="338" t="s">
        <v>156</v>
      </c>
      <c r="N5" s="339"/>
      <c r="O5" s="339"/>
      <c r="P5" s="339"/>
      <c r="Q5" s="339"/>
      <c r="R5" s="339"/>
      <c r="S5" s="339"/>
      <c r="T5" s="339"/>
      <c r="U5" s="339"/>
      <c r="V5" s="339"/>
      <c r="W5" s="340"/>
      <c r="X5" s="338" t="s">
        <v>105</v>
      </c>
      <c r="Y5" s="339"/>
      <c r="Z5" s="340"/>
      <c r="AA5" s="331"/>
      <c r="AB5" s="332"/>
    </row>
    <row r="6" spans="1:29" ht="16.5" customHeight="1">
      <c r="A6" s="332"/>
      <c r="B6" s="342"/>
      <c r="C6" s="353" t="s">
        <v>102</v>
      </c>
      <c r="D6" s="354"/>
      <c r="E6" s="355"/>
      <c r="F6" s="15" t="s">
        <v>103</v>
      </c>
      <c r="G6" s="338" t="s">
        <v>104</v>
      </c>
      <c r="H6" s="339"/>
      <c r="I6" s="340"/>
      <c r="J6" s="16" t="s">
        <v>105</v>
      </c>
      <c r="K6" s="327"/>
      <c r="L6" s="326" t="s">
        <v>109</v>
      </c>
      <c r="M6" s="326" t="s">
        <v>102</v>
      </c>
      <c r="N6" s="327" t="s">
        <v>109</v>
      </c>
      <c r="O6" s="16" t="s">
        <v>113</v>
      </c>
      <c r="P6" s="338" t="s">
        <v>191</v>
      </c>
      <c r="Q6" s="339"/>
      <c r="R6" s="339"/>
      <c r="S6" s="339"/>
      <c r="T6" s="339"/>
      <c r="U6" s="339"/>
      <c r="V6" s="339"/>
      <c r="W6" s="340"/>
      <c r="X6" s="348" t="s">
        <v>102</v>
      </c>
      <c r="Y6" s="326" t="s">
        <v>109</v>
      </c>
      <c r="Z6" s="238" t="s">
        <v>113</v>
      </c>
      <c r="AA6" s="331"/>
      <c r="AB6" s="332"/>
    </row>
    <row r="7" spans="1:29" ht="24" customHeight="1">
      <c r="A7" s="334"/>
      <c r="B7" s="337"/>
      <c r="C7" s="238" t="s">
        <v>3</v>
      </c>
      <c r="D7" s="238" t="s">
        <v>90</v>
      </c>
      <c r="E7" s="238" t="s">
        <v>91</v>
      </c>
      <c r="F7" s="238" t="s">
        <v>90</v>
      </c>
      <c r="G7" s="238" t="s">
        <v>3</v>
      </c>
      <c r="H7" s="238" t="s">
        <v>90</v>
      </c>
      <c r="I7" s="238" t="s">
        <v>91</v>
      </c>
      <c r="J7" s="238" t="s">
        <v>90</v>
      </c>
      <c r="K7" s="328"/>
      <c r="L7" s="328"/>
      <c r="M7" s="328"/>
      <c r="N7" s="328"/>
      <c r="O7" s="238" t="s">
        <v>228</v>
      </c>
      <c r="P7" s="238" t="s">
        <v>3</v>
      </c>
      <c r="Q7" s="238" t="s">
        <v>143</v>
      </c>
      <c r="R7" s="25" t="s">
        <v>251</v>
      </c>
      <c r="S7" s="25" t="s">
        <v>190</v>
      </c>
      <c r="T7" s="238" t="s">
        <v>144</v>
      </c>
      <c r="U7" s="238" t="s">
        <v>145</v>
      </c>
      <c r="V7" s="238" t="s">
        <v>146</v>
      </c>
      <c r="W7" s="25" t="s">
        <v>238</v>
      </c>
      <c r="X7" s="349"/>
      <c r="Y7" s="328"/>
      <c r="Z7" s="238" t="s">
        <v>228</v>
      </c>
      <c r="AA7" s="333"/>
      <c r="AB7" s="334"/>
    </row>
    <row r="8" spans="1:29" ht="16.5" customHeight="1">
      <c r="B8" s="18"/>
      <c r="C8" s="17"/>
      <c r="D8" s="83"/>
      <c r="E8" s="83"/>
      <c r="F8" s="18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17"/>
    </row>
    <row r="9" spans="1:29" ht="16.5" customHeight="1">
      <c r="B9" s="19" t="s">
        <v>309</v>
      </c>
      <c r="C9" s="248">
        <v>200</v>
      </c>
      <c r="D9" s="19">
        <v>198</v>
      </c>
      <c r="E9" s="19">
        <v>2</v>
      </c>
      <c r="F9" s="19">
        <v>1</v>
      </c>
      <c r="G9" s="19">
        <v>191</v>
      </c>
      <c r="H9" s="19">
        <v>189</v>
      </c>
      <c r="I9" s="19">
        <v>2</v>
      </c>
      <c r="J9" s="19">
        <v>8</v>
      </c>
      <c r="K9" s="19">
        <v>2284</v>
      </c>
      <c r="L9" s="19">
        <v>12</v>
      </c>
      <c r="M9" s="19">
        <v>2221</v>
      </c>
      <c r="N9" s="19">
        <v>1757</v>
      </c>
      <c r="O9" s="19">
        <v>1</v>
      </c>
      <c r="P9" s="19">
        <v>463</v>
      </c>
      <c r="Q9" s="19">
        <v>180</v>
      </c>
      <c r="R9" s="19">
        <v>39</v>
      </c>
      <c r="S9" s="19">
        <v>47</v>
      </c>
      <c r="T9" s="19">
        <v>9</v>
      </c>
      <c r="U9" s="19">
        <v>16</v>
      </c>
      <c r="V9" s="19">
        <v>0</v>
      </c>
      <c r="W9" s="19">
        <v>172</v>
      </c>
      <c r="X9" s="19">
        <v>51</v>
      </c>
      <c r="Y9" s="19">
        <v>51</v>
      </c>
      <c r="Z9" s="19">
        <v>0</v>
      </c>
      <c r="AA9" s="6" t="s">
        <v>309</v>
      </c>
    </row>
    <row r="10" spans="1:29" s="93" customFormat="1" ht="16.5" customHeight="1">
      <c r="B10" s="249" t="s">
        <v>315</v>
      </c>
      <c r="C10" s="250">
        <f t="shared" ref="C10:Z10" si="0">SUM(C13,C33,C36,C41,C43,C46,C50,C54,C57,C60,C62)</f>
        <v>199</v>
      </c>
      <c r="D10" s="249">
        <f t="shared" si="0"/>
        <v>197</v>
      </c>
      <c r="E10" s="249">
        <f t="shared" si="0"/>
        <v>2</v>
      </c>
      <c r="F10" s="249">
        <f t="shared" si="0"/>
        <v>1</v>
      </c>
      <c r="G10" s="249">
        <f t="shared" si="0"/>
        <v>190</v>
      </c>
      <c r="H10" s="249">
        <f t="shared" si="0"/>
        <v>188</v>
      </c>
      <c r="I10" s="249">
        <f t="shared" si="0"/>
        <v>2</v>
      </c>
      <c r="J10" s="249">
        <f t="shared" si="0"/>
        <v>8</v>
      </c>
      <c r="K10" s="249">
        <f t="shared" si="0"/>
        <v>2267</v>
      </c>
      <c r="L10" s="249">
        <f t="shared" si="0"/>
        <v>12</v>
      </c>
      <c r="M10" s="249">
        <f t="shared" si="0"/>
        <v>2203</v>
      </c>
      <c r="N10" s="249">
        <f t="shared" si="0"/>
        <v>1728</v>
      </c>
      <c r="O10" s="249">
        <f t="shared" si="0"/>
        <v>1</v>
      </c>
      <c r="P10" s="249">
        <f>SUM(P13,P33,P36,P41,P43,P46,P50,P54,P57,P60,P62)</f>
        <v>474</v>
      </c>
      <c r="Q10" s="249">
        <f t="shared" si="0"/>
        <v>193</v>
      </c>
      <c r="R10" s="249">
        <f t="shared" si="0"/>
        <v>34</v>
      </c>
      <c r="S10" s="249">
        <f t="shared" si="0"/>
        <v>47</v>
      </c>
      <c r="T10" s="249">
        <f t="shared" si="0"/>
        <v>8</v>
      </c>
      <c r="U10" s="249">
        <f t="shared" si="0"/>
        <v>13</v>
      </c>
      <c r="V10" s="249">
        <f t="shared" si="0"/>
        <v>0</v>
      </c>
      <c r="W10" s="249">
        <f t="shared" si="0"/>
        <v>179</v>
      </c>
      <c r="X10" s="249">
        <f t="shared" si="0"/>
        <v>52</v>
      </c>
      <c r="Y10" s="249">
        <f t="shared" si="0"/>
        <v>52</v>
      </c>
      <c r="Z10" s="249">
        <f t="shared" si="0"/>
        <v>0</v>
      </c>
      <c r="AA10" s="251" t="s">
        <v>315</v>
      </c>
      <c r="AB10" s="94"/>
      <c r="AC10" s="94"/>
    </row>
    <row r="11" spans="1:29" ht="16.5" customHeight="1">
      <c r="B11" s="237"/>
      <c r="C11" s="248"/>
      <c r="D11" s="19"/>
      <c r="E11" s="19"/>
      <c r="F11" s="19"/>
      <c r="G11" s="95" t="s">
        <v>210</v>
      </c>
      <c r="H11" s="95" t="s">
        <v>210</v>
      </c>
      <c r="I11" s="19"/>
      <c r="J11" s="19"/>
      <c r="K11" s="19"/>
      <c r="L11" s="19"/>
      <c r="M11" s="127"/>
      <c r="N11" s="127"/>
      <c r="O11" s="19"/>
      <c r="P11" s="127"/>
      <c r="Q11" s="127"/>
      <c r="R11" s="127"/>
      <c r="S11" s="127"/>
      <c r="T11" s="127"/>
      <c r="U11" s="127"/>
      <c r="V11" s="127"/>
      <c r="W11" s="127"/>
      <c r="X11" s="19"/>
      <c r="Y11" s="19"/>
      <c r="Z11" s="19"/>
      <c r="AA11" s="236"/>
    </row>
    <row r="12" spans="1:29" ht="16.5" customHeight="1">
      <c r="B12" s="7"/>
      <c r="C12" s="248" t="s">
        <v>211</v>
      </c>
      <c r="D12" s="19" t="s">
        <v>211</v>
      </c>
      <c r="E12" s="19" t="s">
        <v>211</v>
      </c>
      <c r="F12" s="19" t="s">
        <v>211</v>
      </c>
      <c r="G12" s="19" t="s">
        <v>211</v>
      </c>
      <c r="H12" s="19"/>
      <c r="I12" s="19" t="s">
        <v>211</v>
      </c>
      <c r="J12" s="19" t="s">
        <v>211</v>
      </c>
      <c r="K12" s="19"/>
      <c r="L12" s="19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9" t="s">
        <v>211</v>
      </c>
      <c r="Y12" s="19" t="s">
        <v>211</v>
      </c>
      <c r="Z12" s="19" t="s">
        <v>211</v>
      </c>
      <c r="AA12" s="26"/>
    </row>
    <row r="13" spans="1:29" s="129" customFormat="1" ht="16.5" customHeight="1">
      <c r="A13" s="324" t="s">
        <v>163</v>
      </c>
      <c r="B13" s="325"/>
      <c r="C13" s="252">
        <f>SUM(C15:C32)</f>
        <v>161</v>
      </c>
      <c r="D13" s="252">
        <f t="shared" ref="D13:Z13" si="1">SUM(D15:D32)</f>
        <v>159</v>
      </c>
      <c r="E13" s="252">
        <f t="shared" si="1"/>
        <v>2</v>
      </c>
      <c r="F13" s="252">
        <f t="shared" si="1"/>
        <v>1</v>
      </c>
      <c r="G13" s="252">
        <f t="shared" si="1"/>
        <v>152</v>
      </c>
      <c r="H13" s="252">
        <f t="shared" si="1"/>
        <v>150</v>
      </c>
      <c r="I13" s="252">
        <f t="shared" si="1"/>
        <v>2</v>
      </c>
      <c r="J13" s="252">
        <f t="shared" si="1"/>
        <v>8</v>
      </c>
      <c r="K13" s="252">
        <f t="shared" si="1"/>
        <v>1909</v>
      </c>
      <c r="L13" s="252">
        <f t="shared" si="1"/>
        <v>12</v>
      </c>
      <c r="M13" s="252">
        <f t="shared" si="1"/>
        <v>1845</v>
      </c>
      <c r="N13" s="252">
        <f t="shared" si="1"/>
        <v>1465</v>
      </c>
      <c r="O13" s="252">
        <f t="shared" si="1"/>
        <v>1</v>
      </c>
      <c r="P13" s="252">
        <f t="shared" si="1"/>
        <v>379</v>
      </c>
      <c r="Q13" s="252">
        <f t="shared" si="1"/>
        <v>153</v>
      </c>
      <c r="R13" s="252">
        <f t="shared" si="1"/>
        <v>26</v>
      </c>
      <c r="S13" s="252">
        <f t="shared" si="1"/>
        <v>40</v>
      </c>
      <c r="T13" s="252">
        <f t="shared" si="1"/>
        <v>6</v>
      </c>
      <c r="U13" s="252">
        <f t="shared" si="1"/>
        <v>10</v>
      </c>
      <c r="V13" s="252">
        <f t="shared" si="1"/>
        <v>0</v>
      </c>
      <c r="W13" s="252">
        <f t="shared" si="1"/>
        <v>144</v>
      </c>
      <c r="X13" s="253">
        <f t="shared" si="1"/>
        <v>52</v>
      </c>
      <c r="Y13" s="252">
        <f t="shared" si="1"/>
        <v>52</v>
      </c>
      <c r="Z13" s="252">
        <f t="shared" si="1"/>
        <v>0</v>
      </c>
      <c r="AA13" s="343" t="s">
        <v>163</v>
      </c>
      <c r="AB13" s="344"/>
      <c r="AC13" s="128"/>
    </row>
    <row r="14" spans="1:29" s="129" customFormat="1" ht="16.5" customHeight="1">
      <c r="A14" s="128"/>
      <c r="B14" s="254" t="s">
        <v>164</v>
      </c>
      <c r="C14" s="252">
        <f t="shared" ref="C14:C63" si="2">D14+E14</f>
        <v>74</v>
      </c>
      <c r="D14" s="252">
        <f>SUM(F14,H14,J14)</f>
        <v>73</v>
      </c>
      <c r="E14" s="252">
        <f>SUM(E15:E19)</f>
        <v>1</v>
      </c>
      <c r="F14" s="252">
        <f>SUM(F15:F19)</f>
        <v>1</v>
      </c>
      <c r="G14" s="252">
        <f t="shared" ref="G14:G63" si="3">H14+I14</f>
        <v>66</v>
      </c>
      <c r="H14" s="252">
        <f>SUM(H15:H19)</f>
        <v>65</v>
      </c>
      <c r="I14" s="252">
        <f>SUM(I15:I19)</f>
        <v>1</v>
      </c>
      <c r="J14" s="252">
        <f>SUM(J15:J19)</f>
        <v>7</v>
      </c>
      <c r="K14" s="252">
        <f>SUM(L14,M14,X14)</f>
        <v>1017</v>
      </c>
      <c r="L14" s="252">
        <f>SUM(L15:L19)</f>
        <v>12</v>
      </c>
      <c r="M14" s="252">
        <f t="shared" ref="M14:M63" si="4">SUM(N14:P14)</f>
        <v>958</v>
      </c>
      <c r="N14" s="252">
        <f>SUM(N15:N19)</f>
        <v>793</v>
      </c>
      <c r="O14" s="252">
        <f>SUM(O15:O19)</f>
        <v>1</v>
      </c>
      <c r="P14" s="252">
        <f>SUM(Q14:W14)</f>
        <v>164</v>
      </c>
      <c r="Q14" s="252">
        <f>SUM(Q15:Q19)</f>
        <v>66</v>
      </c>
      <c r="R14" s="252">
        <f t="shared" ref="R14:W14" si="5">SUM(R15:R19)</f>
        <v>12</v>
      </c>
      <c r="S14" s="252">
        <f t="shared" si="5"/>
        <v>13</v>
      </c>
      <c r="T14" s="252">
        <f t="shared" si="5"/>
        <v>2</v>
      </c>
      <c r="U14" s="252">
        <f t="shared" si="5"/>
        <v>2</v>
      </c>
      <c r="V14" s="252">
        <f t="shared" si="5"/>
        <v>0</v>
      </c>
      <c r="W14" s="252">
        <f t="shared" si="5"/>
        <v>69</v>
      </c>
      <c r="X14" s="253">
        <f>SUM(X15:X19)</f>
        <v>47</v>
      </c>
      <c r="Y14" s="252">
        <f>SUM(Y15:Y19)</f>
        <v>47</v>
      </c>
      <c r="Z14" s="252">
        <f>SUM(Z15:Z19)</f>
        <v>0</v>
      </c>
      <c r="AA14" s="255" t="s">
        <v>164</v>
      </c>
      <c r="AB14" s="128"/>
      <c r="AC14" s="128"/>
    </row>
    <row r="15" spans="1:29" s="133" customFormat="1" ht="16.5" customHeight="1">
      <c r="A15" s="136"/>
      <c r="B15" s="140" t="s">
        <v>63</v>
      </c>
      <c r="C15" s="130">
        <f>D15+E15</f>
        <v>22</v>
      </c>
      <c r="D15" s="130">
        <f t="shared" ref="D15:D32" si="6">SUM(F15,H15,J15)</f>
        <v>21</v>
      </c>
      <c r="E15" s="130">
        <f t="shared" ref="E15:E32" si="7">I15</f>
        <v>1</v>
      </c>
      <c r="F15" s="130">
        <v>1</v>
      </c>
      <c r="G15" s="130">
        <f t="shared" si="3"/>
        <v>18</v>
      </c>
      <c r="H15" s="130">
        <v>17</v>
      </c>
      <c r="I15" s="130">
        <v>1</v>
      </c>
      <c r="J15" s="130">
        <v>3</v>
      </c>
      <c r="K15" s="130">
        <f t="shared" ref="K15:K63" si="8">SUM(L15,M15,X15)</f>
        <v>285</v>
      </c>
      <c r="L15" s="130">
        <v>12</v>
      </c>
      <c r="M15" s="130">
        <f t="shared" si="4"/>
        <v>262</v>
      </c>
      <c r="N15" s="130">
        <v>211</v>
      </c>
      <c r="O15" s="130">
        <v>0</v>
      </c>
      <c r="P15" s="130">
        <f t="shared" ref="P15:P63" si="9">SUM(Q15:W15)</f>
        <v>51</v>
      </c>
      <c r="Q15" s="130">
        <v>19</v>
      </c>
      <c r="R15" s="130">
        <v>2</v>
      </c>
      <c r="S15" s="130">
        <v>8</v>
      </c>
      <c r="T15" s="130">
        <v>0</v>
      </c>
      <c r="U15" s="130">
        <v>1</v>
      </c>
      <c r="V15" s="130">
        <v>0</v>
      </c>
      <c r="W15" s="130">
        <v>21</v>
      </c>
      <c r="X15" s="130">
        <f t="shared" ref="X15:X63" si="10">Y15+Z15</f>
        <v>11</v>
      </c>
      <c r="Y15" s="130">
        <v>11</v>
      </c>
      <c r="Z15" s="130">
        <v>0</v>
      </c>
      <c r="AA15" s="131" t="s">
        <v>63</v>
      </c>
      <c r="AB15" s="132"/>
      <c r="AC15" s="132"/>
    </row>
    <row r="16" spans="1:29" s="133" customFormat="1" ht="16.5" customHeight="1">
      <c r="A16" s="136"/>
      <c r="B16" s="140" t="s">
        <v>64</v>
      </c>
      <c r="C16" s="130">
        <f t="shared" si="2"/>
        <v>12</v>
      </c>
      <c r="D16" s="130">
        <f t="shared" si="6"/>
        <v>12</v>
      </c>
      <c r="E16" s="130">
        <f t="shared" si="7"/>
        <v>0</v>
      </c>
      <c r="F16" s="130">
        <v>0</v>
      </c>
      <c r="G16" s="130">
        <f t="shared" si="3"/>
        <v>10</v>
      </c>
      <c r="H16" s="130">
        <v>10</v>
      </c>
      <c r="I16" s="130">
        <v>0</v>
      </c>
      <c r="J16" s="130">
        <v>2</v>
      </c>
      <c r="K16" s="130">
        <f t="shared" si="8"/>
        <v>196</v>
      </c>
      <c r="L16" s="130">
        <v>0</v>
      </c>
      <c r="M16" s="130">
        <f t="shared" si="4"/>
        <v>175</v>
      </c>
      <c r="N16" s="130">
        <v>146</v>
      </c>
      <c r="O16" s="130">
        <v>0</v>
      </c>
      <c r="P16" s="130">
        <f t="shared" si="9"/>
        <v>29</v>
      </c>
      <c r="Q16" s="130">
        <v>12</v>
      </c>
      <c r="R16" s="130">
        <v>4</v>
      </c>
      <c r="S16" s="130">
        <v>2</v>
      </c>
      <c r="T16" s="130">
        <v>1</v>
      </c>
      <c r="U16" s="130">
        <v>0</v>
      </c>
      <c r="V16" s="130">
        <v>0</v>
      </c>
      <c r="W16" s="130">
        <v>10</v>
      </c>
      <c r="X16" s="130">
        <f t="shared" si="10"/>
        <v>21</v>
      </c>
      <c r="Y16" s="130">
        <v>21</v>
      </c>
      <c r="Z16" s="130">
        <v>0</v>
      </c>
      <c r="AA16" s="131" t="s">
        <v>64</v>
      </c>
      <c r="AB16" s="132"/>
      <c r="AC16" s="132"/>
    </row>
    <row r="17" spans="1:29" s="133" customFormat="1" ht="16.5" customHeight="1">
      <c r="A17" s="136"/>
      <c r="B17" s="140" t="s">
        <v>65</v>
      </c>
      <c r="C17" s="130">
        <f t="shared" si="2"/>
        <v>8</v>
      </c>
      <c r="D17" s="130">
        <f t="shared" si="6"/>
        <v>8</v>
      </c>
      <c r="E17" s="130">
        <f t="shared" si="7"/>
        <v>0</v>
      </c>
      <c r="F17" s="130">
        <v>0</v>
      </c>
      <c r="G17" s="130">
        <f t="shared" si="3"/>
        <v>7</v>
      </c>
      <c r="H17" s="130">
        <v>7</v>
      </c>
      <c r="I17" s="130">
        <v>0</v>
      </c>
      <c r="J17" s="130">
        <v>1</v>
      </c>
      <c r="K17" s="130">
        <f t="shared" si="8"/>
        <v>114</v>
      </c>
      <c r="L17" s="130">
        <v>0</v>
      </c>
      <c r="M17" s="130">
        <f t="shared" si="4"/>
        <v>105</v>
      </c>
      <c r="N17" s="130">
        <v>89</v>
      </c>
      <c r="O17" s="130">
        <v>0</v>
      </c>
      <c r="P17" s="130">
        <f t="shared" si="9"/>
        <v>16</v>
      </c>
      <c r="Q17" s="130">
        <v>6</v>
      </c>
      <c r="R17" s="130">
        <v>2</v>
      </c>
      <c r="S17" s="130">
        <v>1</v>
      </c>
      <c r="T17" s="130">
        <v>1</v>
      </c>
      <c r="U17" s="130">
        <v>0</v>
      </c>
      <c r="V17" s="130">
        <v>0</v>
      </c>
      <c r="W17" s="130">
        <v>6</v>
      </c>
      <c r="X17" s="130">
        <f t="shared" si="10"/>
        <v>9</v>
      </c>
      <c r="Y17" s="130">
        <v>9</v>
      </c>
      <c r="Z17" s="130">
        <v>0</v>
      </c>
      <c r="AA17" s="131" t="s">
        <v>65</v>
      </c>
      <c r="AB17" s="132"/>
      <c r="AC17" s="132"/>
    </row>
    <row r="18" spans="1:29" s="133" customFormat="1" ht="16.5" customHeight="1">
      <c r="A18" s="136"/>
      <c r="B18" s="140" t="s">
        <v>66</v>
      </c>
      <c r="C18" s="130">
        <f t="shared" si="2"/>
        <v>14</v>
      </c>
      <c r="D18" s="130">
        <f t="shared" si="6"/>
        <v>14</v>
      </c>
      <c r="E18" s="130">
        <f t="shared" si="7"/>
        <v>0</v>
      </c>
      <c r="F18" s="130">
        <v>0</v>
      </c>
      <c r="G18" s="130">
        <f t="shared" si="3"/>
        <v>14</v>
      </c>
      <c r="H18" s="130">
        <v>14</v>
      </c>
      <c r="I18" s="130">
        <v>0</v>
      </c>
      <c r="J18" s="130">
        <v>0</v>
      </c>
      <c r="K18" s="130">
        <f t="shared" si="8"/>
        <v>215</v>
      </c>
      <c r="L18" s="130">
        <v>0</v>
      </c>
      <c r="M18" s="130">
        <f t="shared" si="4"/>
        <v>215</v>
      </c>
      <c r="N18" s="130">
        <v>180</v>
      </c>
      <c r="O18" s="130">
        <v>1</v>
      </c>
      <c r="P18" s="130">
        <f t="shared" si="9"/>
        <v>34</v>
      </c>
      <c r="Q18" s="130">
        <v>13</v>
      </c>
      <c r="R18" s="130">
        <v>3</v>
      </c>
      <c r="S18" s="130">
        <v>1</v>
      </c>
      <c r="T18" s="130">
        <v>0</v>
      </c>
      <c r="U18" s="130">
        <v>1</v>
      </c>
      <c r="V18" s="130">
        <v>0</v>
      </c>
      <c r="W18" s="130">
        <v>16</v>
      </c>
      <c r="X18" s="130">
        <f t="shared" si="10"/>
        <v>0</v>
      </c>
      <c r="Y18" s="130">
        <v>0</v>
      </c>
      <c r="Z18" s="130">
        <v>0</v>
      </c>
      <c r="AA18" s="131" t="s">
        <v>66</v>
      </c>
      <c r="AB18" s="132"/>
      <c r="AC18" s="132"/>
    </row>
    <row r="19" spans="1:29" s="133" customFormat="1" ht="16.5" customHeight="1">
      <c r="A19" s="136"/>
      <c r="B19" s="140" t="s">
        <v>67</v>
      </c>
      <c r="C19" s="130">
        <f t="shared" si="2"/>
        <v>18</v>
      </c>
      <c r="D19" s="130">
        <f t="shared" si="6"/>
        <v>18</v>
      </c>
      <c r="E19" s="130">
        <f t="shared" si="7"/>
        <v>0</v>
      </c>
      <c r="F19" s="130">
        <v>0</v>
      </c>
      <c r="G19" s="130">
        <f t="shared" si="3"/>
        <v>17</v>
      </c>
      <c r="H19" s="130">
        <v>17</v>
      </c>
      <c r="I19" s="130">
        <v>0</v>
      </c>
      <c r="J19" s="130">
        <v>1</v>
      </c>
      <c r="K19" s="130">
        <f t="shared" si="8"/>
        <v>207</v>
      </c>
      <c r="L19" s="130">
        <v>0</v>
      </c>
      <c r="M19" s="130">
        <f t="shared" si="4"/>
        <v>201</v>
      </c>
      <c r="N19" s="130">
        <v>167</v>
      </c>
      <c r="O19" s="130">
        <v>0</v>
      </c>
      <c r="P19" s="130">
        <f t="shared" si="9"/>
        <v>34</v>
      </c>
      <c r="Q19" s="130">
        <v>16</v>
      </c>
      <c r="R19" s="130">
        <v>1</v>
      </c>
      <c r="S19" s="130">
        <v>1</v>
      </c>
      <c r="T19" s="130">
        <v>0</v>
      </c>
      <c r="U19" s="130">
        <v>0</v>
      </c>
      <c r="V19" s="130">
        <v>0</v>
      </c>
      <c r="W19" s="130">
        <v>16</v>
      </c>
      <c r="X19" s="130">
        <f t="shared" si="10"/>
        <v>6</v>
      </c>
      <c r="Y19" s="130">
        <v>6</v>
      </c>
      <c r="Z19" s="130">
        <v>0</v>
      </c>
      <c r="AA19" s="131" t="s">
        <v>67</v>
      </c>
      <c r="AB19" s="132"/>
      <c r="AC19" s="132"/>
    </row>
    <row r="20" spans="1:29" s="133" customFormat="1" ht="16.5" customHeight="1">
      <c r="A20" s="136"/>
      <c r="B20" s="138" t="s">
        <v>68</v>
      </c>
      <c r="C20" s="130">
        <f t="shared" si="2"/>
        <v>17</v>
      </c>
      <c r="D20" s="130">
        <f t="shared" si="6"/>
        <v>17</v>
      </c>
      <c r="E20" s="130">
        <f t="shared" si="7"/>
        <v>0</v>
      </c>
      <c r="F20" s="130">
        <v>0</v>
      </c>
      <c r="G20" s="130">
        <f t="shared" si="3"/>
        <v>17</v>
      </c>
      <c r="H20" s="130">
        <v>17</v>
      </c>
      <c r="I20" s="130">
        <v>0</v>
      </c>
      <c r="J20" s="130">
        <v>0</v>
      </c>
      <c r="K20" s="130">
        <f t="shared" si="8"/>
        <v>140</v>
      </c>
      <c r="L20" s="130">
        <v>0</v>
      </c>
      <c r="M20" s="130">
        <f t="shared" si="4"/>
        <v>140</v>
      </c>
      <c r="N20" s="130">
        <v>104</v>
      </c>
      <c r="O20" s="130">
        <v>0</v>
      </c>
      <c r="P20" s="130">
        <f t="shared" si="9"/>
        <v>36</v>
      </c>
      <c r="Q20" s="130">
        <v>14</v>
      </c>
      <c r="R20" s="130">
        <v>2</v>
      </c>
      <c r="S20" s="130">
        <v>2</v>
      </c>
      <c r="T20" s="130">
        <v>2</v>
      </c>
      <c r="U20" s="130">
        <v>2</v>
      </c>
      <c r="V20" s="130">
        <v>0</v>
      </c>
      <c r="W20" s="130">
        <v>14</v>
      </c>
      <c r="X20" s="130">
        <f t="shared" si="10"/>
        <v>0</v>
      </c>
      <c r="Y20" s="130">
        <v>0</v>
      </c>
      <c r="Z20" s="130">
        <v>0</v>
      </c>
      <c r="AA20" s="135" t="s">
        <v>68</v>
      </c>
      <c r="AB20" s="132"/>
      <c r="AC20" s="132"/>
    </row>
    <row r="21" spans="1:29" s="133" customFormat="1" ht="16.5" customHeight="1">
      <c r="A21" s="136"/>
      <c r="B21" s="138" t="s">
        <v>154</v>
      </c>
      <c r="C21" s="130">
        <f t="shared" si="2"/>
        <v>5</v>
      </c>
      <c r="D21" s="130">
        <f t="shared" si="6"/>
        <v>5</v>
      </c>
      <c r="E21" s="130">
        <f t="shared" si="7"/>
        <v>0</v>
      </c>
      <c r="F21" s="130">
        <v>0</v>
      </c>
      <c r="G21" s="130">
        <f t="shared" si="3"/>
        <v>5</v>
      </c>
      <c r="H21" s="130">
        <v>5</v>
      </c>
      <c r="I21" s="130">
        <v>0</v>
      </c>
      <c r="J21" s="130">
        <v>0</v>
      </c>
      <c r="K21" s="130">
        <f t="shared" si="8"/>
        <v>49</v>
      </c>
      <c r="L21" s="130">
        <v>0</v>
      </c>
      <c r="M21" s="130">
        <f t="shared" si="4"/>
        <v>49</v>
      </c>
      <c r="N21" s="130">
        <v>38</v>
      </c>
      <c r="O21" s="130">
        <v>0</v>
      </c>
      <c r="P21" s="130">
        <f t="shared" si="9"/>
        <v>11</v>
      </c>
      <c r="Q21" s="130">
        <v>5</v>
      </c>
      <c r="R21" s="130">
        <v>1</v>
      </c>
      <c r="S21" s="130">
        <v>1</v>
      </c>
      <c r="T21" s="130">
        <v>0</v>
      </c>
      <c r="U21" s="130">
        <v>0</v>
      </c>
      <c r="V21" s="130">
        <v>0</v>
      </c>
      <c r="W21" s="130">
        <v>4</v>
      </c>
      <c r="X21" s="130">
        <f t="shared" si="10"/>
        <v>0</v>
      </c>
      <c r="Y21" s="130">
        <v>0</v>
      </c>
      <c r="Z21" s="130">
        <v>0</v>
      </c>
      <c r="AA21" s="135" t="s">
        <v>153</v>
      </c>
      <c r="AB21" s="132"/>
      <c r="AC21" s="132"/>
    </row>
    <row r="22" spans="1:29" s="133" customFormat="1" ht="16.5" customHeight="1">
      <c r="A22" s="136"/>
      <c r="B22" s="138" t="s">
        <v>69</v>
      </c>
      <c r="C22" s="130">
        <f t="shared" si="2"/>
        <v>9</v>
      </c>
      <c r="D22" s="130">
        <f t="shared" si="6"/>
        <v>9</v>
      </c>
      <c r="E22" s="130">
        <f t="shared" si="7"/>
        <v>0</v>
      </c>
      <c r="F22" s="130">
        <v>0</v>
      </c>
      <c r="G22" s="130">
        <f t="shared" si="3"/>
        <v>9</v>
      </c>
      <c r="H22" s="130">
        <v>9</v>
      </c>
      <c r="I22" s="130">
        <v>0</v>
      </c>
      <c r="J22" s="130">
        <v>0</v>
      </c>
      <c r="K22" s="130">
        <f t="shared" si="8"/>
        <v>64</v>
      </c>
      <c r="L22" s="130">
        <v>0</v>
      </c>
      <c r="M22" s="130">
        <f t="shared" si="4"/>
        <v>64</v>
      </c>
      <c r="N22" s="130">
        <v>45</v>
      </c>
      <c r="O22" s="130">
        <v>0</v>
      </c>
      <c r="P22" s="130">
        <f t="shared" si="9"/>
        <v>19</v>
      </c>
      <c r="Q22" s="130">
        <v>9</v>
      </c>
      <c r="R22" s="130">
        <v>1</v>
      </c>
      <c r="S22" s="130">
        <v>1</v>
      </c>
      <c r="T22" s="130">
        <v>0</v>
      </c>
      <c r="U22" s="130">
        <v>1</v>
      </c>
      <c r="V22" s="130">
        <v>0</v>
      </c>
      <c r="W22" s="130">
        <v>7</v>
      </c>
      <c r="X22" s="130">
        <f t="shared" si="10"/>
        <v>0</v>
      </c>
      <c r="Y22" s="130">
        <v>0</v>
      </c>
      <c r="Z22" s="130">
        <v>0</v>
      </c>
      <c r="AA22" s="135" t="s">
        <v>69</v>
      </c>
      <c r="AB22" s="132"/>
      <c r="AC22" s="132"/>
    </row>
    <row r="23" spans="1:29" s="133" customFormat="1" ht="16.5" customHeight="1">
      <c r="A23" s="136"/>
      <c r="B23" s="138" t="s">
        <v>70</v>
      </c>
      <c r="C23" s="130">
        <f t="shared" si="2"/>
        <v>6</v>
      </c>
      <c r="D23" s="130">
        <f t="shared" si="6"/>
        <v>5</v>
      </c>
      <c r="E23" s="130">
        <f t="shared" si="7"/>
        <v>1</v>
      </c>
      <c r="F23" s="130">
        <v>0</v>
      </c>
      <c r="G23" s="130">
        <f t="shared" si="3"/>
        <v>6</v>
      </c>
      <c r="H23" s="130">
        <v>5</v>
      </c>
      <c r="I23" s="130">
        <v>1</v>
      </c>
      <c r="J23" s="130">
        <v>0</v>
      </c>
      <c r="K23" s="130">
        <f t="shared" si="8"/>
        <v>38</v>
      </c>
      <c r="L23" s="130">
        <v>0</v>
      </c>
      <c r="M23" s="130">
        <f t="shared" si="4"/>
        <v>38</v>
      </c>
      <c r="N23" s="130">
        <v>28</v>
      </c>
      <c r="O23" s="130">
        <v>0</v>
      </c>
      <c r="P23" s="130">
        <f t="shared" si="9"/>
        <v>10</v>
      </c>
      <c r="Q23" s="130">
        <v>4</v>
      </c>
      <c r="R23" s="130">
        <v>1</v>
      </c>
      <c r="S23" s="130">
        <v>2</v>
      </c>
      <c r="T23" s="130">
        <v>0</v>
      </c>
      <c r="U23" s="130">
        <v>0</v>
      </c>
      <c r="V23" s="130">
        <v>0</v>
      </c>
      <c r="W23" s="130">
        <v>3</v>
      </c>
      <c r="X23" s="130">
        <f t="shared" si="10"/>
        <v>0</v>
      </c>
      <c r="Y23" s="130">
        <v>0</v>
      </c>
      <c r="Z23" s="130">
        <v>0</v>
      </c>
      <c r="AA23" s="135" t="s">
        <v>70</v>
      </c>
      <c r="AB23" s="132"/>
      <c r="AC23" s="132"/>
    </row>
    <row r="24" spans="1:29" s="133" customFormat="1" ht="16.5" customHeight="1">
      <c r="A24" s="136"/>
      <c r="B24" s="138" t="s">
        <v>71</v>
      </c>
      <c r="C24" s="130">
        <f t="shared" si="2"/>
        <v>4</v>
      </c>
      <c r="D24" s="130">
        <f t="shared" si="6"/>
        <v>4</v>
      </c>
      <c r="E24" s="130">
        <f t="shared" si="7"/>
        <v>0</v>
      </c>
      <c r="F24" s="130">
        <v>0</v>
      </c>
      <c r="G24" s="130">
        <f t="shared" si="3"/>
        <v>4</v>
      </c>
      <c r="H24" s="130">
        <v>4</v>
      </c>
      <c r="I24" s="130">
        <v>0</v>
      </c>
      <c r="J24" s="130">
        <v>0</v>
      </c>
      <c r="K24" s="130">
        <f t="shared" si="8"/>
        <v>82</v>
      </c>
      <c r="L24" s="130">
        <v>0</v>
      </c>
      <c r="M24" s="130">
        <f t="shared" si="4"/>
        <v>82</v>
      </c>
      <c r="N24" s="130">
        <v>67</v>
      </c>
      <c r="O24" s="130">
        <v>0</v>
      </c>
      <c r="P24" s="130">
        <f t="shared" si="9"/>
        <v>15</v>
      </c>
      <c r="Q24" s="130">
        <v>5</v>
      </c>
      <c r="R24" s="130">
        <v>2</v>
      </c>
      <c r="S24" s="130">
        <v>3</v>
      </c>
      <c r="T24" s="130">
        <v>0</v>
      </c>
      <c r="U24" s="130">
        <v>0</v>
      </c>
      <c r="V24" s="130">
        <v>0</v>
      </c>
      <c r="W24" s="130">
        <v>5</v>
      </c>
      <c r="X24" s="130">
        <f t="shared" si="10"/>
        <v>0</v>
      </c>
      <c r="Y24" s="130">
        <v>0</v>
      </c>
      <c r="Z24" s="130">
        <v>0</v>
      </c>
      <c r="AA24" s="135" t="s">
        <v>71</v>
      </c>
      <c r="AB24" s="132"/>
      <c r="AC24" s="132"/>
    </row>
    <row r="25" spans="1:29" s="133" customFormat="1" ht="16.5" customHeight="1">
      <c r="A25" s="136"/>
      <c r="B25" s="138" t="s">
        <v>72</v>
      </c>
      <c r="C25" s="130">
        <f t="shared" si="2"/>
        <v>2</v>
      </c>
      <c r="D25" s="130">
        <f t="shared" si="6"/>
        <v>2</v>
      </c>
      <c r="E25" s="130">
        <f t="shared" si="7"/>
        <v>0</v>
      </c>
      <c r="F25" s="130">
        <v>0</v>
      </c>
      <c r="G25" s="130">
        <f t="shared" si="3"/>
        <v>2</v>
      </c>
      <c r="H25" s="130">
        <v>2</v>
      </c>
      <c r="I25" s="130">
        <v>0</v>
      </c>
      <c r="J25" s="130">
        <v>0</v>
      </c>
      <c r="K25" s="130">
        <f t="shared" si="8"/>
        <v>27</v>
      </c>
      <c r="L25" s="130">
        <v>0</v>
      </c>
      <c r="M25" s="130">
        <f t="shared" si="4"/>
        <v>27</v>
      </c>
      <c r="N25" s="130">
        <v>20</v>
      </c>
      <c r="O25" s="130">
        <v>0</v>
      </c>
      <c r="P25" s="130">
        <f t="shared" si="9"/>
        <v>7</v>
      </c>
      <c r="Q25" s="130">
        <v>2</v>
      </c>
      <c r="R25" s="130">
        <v>0</v>
      </c>
      <c r="S25" s="130">
        <v>2</v>
      </c>
      <c r="T25" s="130">
        <v>0</v>
      </c>
      <c r="U25" s="130">
        <v>1</v>
      </c>
      <c r="V25" s="130">
        <v>0</v>
      </c>
      <c r="W25" s="130">
        <v>2</v>
      </c>
      <c r="X25" s="130">
        <f t="shared" si="10"/>
        <v>0</v>
      </c>
      <c r="Y25" s="130">
        <v>0</v>
      </c>
      <c r="Z25" s="130">
        <v>0</v>
      </c>
      <c r="AA25" s="135" t="s">
        <v>72</v>
      </c>
      <c r="AB25" s="132"/>
      <c r="AC25" s="132"/>
    </row>
    <row r="26" spans="1:29" s="133" customFormat="1" ht="16.5" customHeight="1">
      <c r="A26" s="136"/>
      <c r="B26" s="138" t="s">
        <v>73</v>
      </c>
      <c r="C26" s="130">
        <f t="shared" si="2"/>
        <v>4</v>
      </c>
      <c r="D26" s="130">
        <f t="shared" si="6"/>
        <v>4</v>
      </c>
      <c r="E26" s="130">
        <f t="shared" si="7"/>
        <v>0</v>
      </c>
      <c r="F26" s="130">
        <v>0</v>
      </c>
      <c r="G26" s="130">
        <f t="shared" si="3"/>
        <v>4</v>
      </c>
      <c r="H26" s="130">
        <v>4</v>
      </c>
      <c r="I26" s="130">
        <v>0</v>
      </c>
      <c r="J26" s="130">
        <v>0</v>
      </c>
      <c r="K26" s="130">
        <f t="shared" si="8"/>
        <v>60</v>
      </c>
      <c r="L26" s="130">
        <v>0</v>
      </c>
      <c r="M26" s="130">
        <f t="shared" si="4"/>
        <v>60</v>
      </c>
      <c r="N26" s="130">
        <v>45</v>
      </c>
      <c r="O26" s="130">
        <v>0</v>
      </c>
      <c r="P26" s="130">
        <f t="shared" si="9"/>
        <v>15</v>
      </c>
      <c r="Q26" s="130">
        <v>7</v>
      </c>
      <c r="R26" s="130">
        <v>2</v>
      </c>
      <c r="S26" s="130">
        <v>0</v>
      </c>
      <c r="T26" s="130">
        <v>0</v>
      </c>
      <c r="U26" s="130">
        <v>1</v>
      </c>
      <c r="V26" s="130">
        <v>0</v>
      </c>
      <c r="W26" s="130">
        <v>5</v>
      </c>
      <c r="X26" s="130">
        <f t="shared" si="10"/>
        <v>0</v>
      </c>
      <c r="Y26" s="130">
        <v>0</v>
      </c>
      <c r="Z26" s="130">
        <v>0</v>
      </c>
      <c r="AA26" s="135" t="s">
        <v>73</v>
      </c>
      <c r="AB26" s="132"/>
      <c r="AC26" s="132"/>
    </row>
    <row r="27" spans="1:29" s="133" customFormat="1" ht="16.5" customHeight="1">
      <c r="A27" s="136"/>
      <c r="B27" s="138" t="s">
        <v>74</v>
      </c>
      <c r="C27" s="130">
        <f t="shared" si="2"/>
        <v>4</v>
      </c>
      <c r="D27" s="130">
        <f t="shared" si="6"/>
        <v>4</v>
      </c>
      <c r="E27" s="130">
        <f t="shared" si="7"/>
        <v>0</v>
      </c>
      <c r="F27" s="130">
        <v>0</v>
      </c>
      <c r="G27" s="130">
        <f t="shared" si="3"/>
        <v>4</v>
      </c>
      <c r="H27" s="130">
        <v>4</v>
      </c>
      <c r="I27" s="130">
        <v>0</v>
      </c>
      <c r="J27" s="130">
        <v>0</v>
      </c>
      <c r="K27" s="130">
        <f t="shared" si="8"/>
        <v>47</v>
      </c>
      <c r="L27" s="130">
        <v>0</v>
      </c>
      <c r="M27" s="130">
        <f t="shared" si="4"/>
        <v>47</v>
      </c>
      <c r="N27" s="130">
        <v>36</v>
      </c>
      <c r="O27" s="130">
        <v>0</v>
      </c>
      <c r="P27" s="130">
        <f t="shared" si="9"/>
        <v>11</v>
      </c>
      <c r="Q27" s="130">
        <v>4</v>
      </c>
      <c r="R27" s="130">
        <v>1</v>
      </c>
      <c r="S27" s="130">
        <v>2</v>
      </c>
      <c r="T27" s="130">
        <v>0</v>
      </c>
      <c r="U27" s="130">
        <v>0</v>
      </c>
      <c r="V27" s="130">
        <v>0</v>
      </c>
      <c r="W27" s="130">
        <v>4</v>
      </c>
      <c r="X27" s="130">
        <f t="shared" si="10"/>
        <v>0</v>
      </c>
      <c r="Y27" s="130">
        <v>0</v>
      </c>
      <c r="Z27" s="130">
        <v>0</v>
      </c>
      <c r="AA27" s="135" t="s">
        <v>74</v>
      </c>
      <c r="AB27" s="132"/>
      <c r="AC27" s="132"/>
    </row>
    <row r="28" spans="1:29" s="133" customFormat="1" ht="16.5" customHeight="1">
      <c r="A28" s="136"/>
      <c r="B28" s="138" t="s">
        <v>106</v>
      </c>
      <c r="C28" s="130">
        <f t="shared" si="2"/>
        <v>10</v>
      </c>
      <c r="D28" s="130">
        <f t="shared" si="6"/>
        <v>10</v>
      </c>
      <c r="E28" s="130">
        <f t="shared" si="7"/>
        <v>0</v>
      </c>
      <c r="F28" s="130">
        <v>0</v>
      </c>
      <c r="G28" s="130">
        <f t="shared" si="3"/>
        <v>10</v>
      </c>
      <c r="H28" s="130">
        <v>10</v>
      </c>
      <c r="I28" s="130">
        <v>0</v>
      </c>
      <c r="J28" s="130">
        <v>0</v>
      </c>
      <c r="K28" s="130">
        <f t="shared" si="8"/>
        <v>82</v>
      </c>
      <c r="L28" s="130">
        <v>0</v>
      </c>
      <c r="M28" s="130">
        <f t="shared" si="4"/>
        <v>82</v>
      </c>
      <c r="N28" s="130">
        <v>57</v>
      </c>
      <c r="O28" s="130">
        <v>0</v>
      </c>
      <c r="P28" s="130">
        <f t="shared" si="9"/>
        <v>25</v>
      </c>
      <c r="Q28" s="130">
        <v>9</v>
      </c>
      <c r="R28" s="130">
        <v>1</v>
      </c>
      <c r="S28" s="130">
        <v>5</v>
      </c>
      <c r="T28" s="130">
        <v>0</v>
      </c>
      <c r="U28" s="130">
        <v>1</v>
      </c>
      <c r="V28" s="130">
        <v>0</v>
      </c>
      <c r="W28" s="130">
        <v>9</v>
      </c>
      <c r="X28" s="130">
        <f t="shared" si="10"/>
        <v>0</v>
      </c>
      <c r="Y28" s="130">
        <v>0</v>
      </c>
      <c r="Z28" s="130">
        <v>0</v>
      </c>
      <c r="AA28" s="135" t="s">
        <v>126</v>
      </c>
      <c r="AB28" s="132"/>
      <c r="AC28" s="132"/>
    </row>
    <row r="29" spans="1:29" s="133" customFormat="1" ht="16.5" customHeight="1">
      <c r="A29" s="136"/>
      <c r="B29" s="138" t="s">
        <v>107</v>
      </c>
      <c r="C29" s="130">
        <f t="shared" si="2"/>
        <v>6</v>
      </c>
      <c r="D29" s="130">
        <f t="shared" si="6"/>
        <v>6</v>
      </c>
      <c r="E29" s="130">
        <f t="shared" si="7"/>
        <v>0</v>
      </c>
      <c r="F29" s="130">
        <v>0</v>
      </c>
      <c r="G29" s="130">
        <f t="shared" si="3"/>
        <v>6</v>
      </c>
      <c r="H29" s="130">
        <v>6</v>
      </c>
      <c r="I29" s="130">
        <v>0</v>
      </c>
      <c r="J29" s="130">
        <v>0</v>
      </c>
      <c r="K29" s="130">
        <f t="shared" si="8"/>
        <v>62</v>
      </c>
      <c r="L29" s="130">
        <v>0</v>
      </c>
      <c r="M29" s="130">
        <f t="shared" si="4"/>
        <v>62</v>
      </c>
      <c r="N29" s="130">
        <v>45</v>
      </c>
      <c r="O29" s="130">
        <v>0</v>
      </c>
      <c r="P29" s="130">
        <f t="shared" si="9"/>
        <v>17</v>
      </c>
      <c r="Q29" s="130">
        <v>7</v>
      </c>
      <c r="R29" s="130">
        <v>0</v>
      </c>
      <c r="S29" s="130">
        <v>3</v>
      </c>
      <c r="T29" s="130">
        <v>1</v>
      </c>
      <c r="U29" s="130">
        <v>1</v>
      </c>
      <c r="V29" s="130">
        <v>0</v>
      </c>
      <c r="W29" s="130">
        <v>5</v>
      </c>
      <c r="X29" s="130">
        <f t="shared" si="10"/>
        <v>0</v>
      </c>
      <c r="Y29" s="130">
        <v>0</v>
      </c>
      <c r="Z29" s="130">
        <v>0</v>
      </c>
      <c r="AA29" s="135" t="s">
        <v>127</v>
      </c>
      <c r="AB29" s="132"/>
      <c r="AC29" s="132"/>
    </row>
    <row r="30" spans="1:29" s="133" customFormat="1" ht="16.5" customHeight="1">
      <c r="A30" s="136"/>
      <c r="B30" s="138" t="s">
        <v>108</v>
      </c>
      <c r="C30" s="130">
        <f t="shared" si="2"/>
        <v>3</v>
      </c>
      <c r="D30" s="130">
        <f t="shared" si="6"/>
        <v>3</v>
      </c>
      <c r="E30" s="130">
        <f t="shared" si="7"/>
        <v>0</v>
      </c>
      <c r="F30" s="130">
        <v>0</v>
      </c>
      <c r="G30" s="130">
        <f t="shared" si="3"/>
        <v>3</v>
      </c>
      <c r="H30" s="130">
        <v>3</v>
      </c>
      <c r="I30" s="130">
        <v>0</v>
      </c>
      <c r="J30" s="130">
        <v>0</v>
      </c>
      <c r="K30" s="130">
        <f t="shared" si="8"/>
        <v>34</v>
      </c>
      <c r="L30" s="130">
        <v>0</v>
      </c>
      <c r="M30" s="130">
        <f t="shared" si="4"/>
        <v>34</v>
      </c>
      <c r="N30" s="130">
        <v>29</v>
      </c>
      <c r="O30" s="130">
        <v>0</v>
      </c>
      <c r="P30" s="130">
        <f t="shared" si="9"/>
        <v>5</v>
      </c>
      <c r="Q30" s="130">
        <v>2</v>
      </c>
      <c r="R30" s="130">
        <v>0</v>
      </c>
      <c r="S30" s="130">
        <v>0</v>
      </c>
      <c r="T30" s="130">
        <v>0</v>
      </c>
      <c r="U30" s="130">
        <v>0</v>
      </c>
      <c r="V30" s="130">
        <v>0</v>
      </c>
      <c r="W30" s="130">
        <v>3</v>
      </c>
      <c r="X30" s="130">
        <f t="shared" si="10"/>
        <v>0</v>
      </c>
      <c r="Y30" s="130">
        <v>0</v>
      </c>
      <c r="Z30" s="130">
        <v>0</v>
      </c>
      <c r="AA30" s="135" t="s">
        <v>128</v>
      </c>
      <c r="AB30" s="132"/>
      <c r="AC30" s="132"/>
    </row>
    <row r="31" spans="1:29" s="133" customFormat="1" ht="16.5" customHeight="1">
      <c r="A31" s="136"/>
      <c r="B31" s="138" t="s">
        <v>158</v>
      </c>
      <c r="C31" s="130">
        <f t="shared" si="2"/>
        <v>12</v>
      </c>
      <c r="D31" s="130">
        <f t="shared" si="6"/>
        <v>12</v>
      </c>
      <c r="E31" s="130">
        <f t="shared" si="7"/>
        <v>0</v>
      </c>
      <c r="F31" s="130">
        <v>0</v>
      </c>
      <c r="G31" s="130">
        <f t="shared" si="3"/>
        <v>11</v>
      </c>
      <c r="H31" s="130">
        <v>11</v>
      </c>
      <c r="I31" s="130">
        <v>0</v>
      </c>
      <c r="J31" s="130">
        <v>1</v>
      </c>
      <c r="K31" s="130">
        <f t="shared" si="8"/>
        <v>133</v>
      </c>
      <c r="L31" s="130">
        <v>0</v>
      </c>
      <c r="M31" s="130">
        <f t="shared" si="4"/>
        <v>128</v>
      </c>
      <c r="N31" s="130">
        <v>98</v>
      </c>
      <c r="O31" s="130">
        <v>0</v>
      </c>
      <c r="P31" s="130">
        <f t="shared" si="9"/>
        <v>30</v>
      </c>
      <c r="Q31" s="130">
        <v>14</v>
      </c>
      <c r="R31" s="130">
        <v>2</v>
      </c>
      <c r="S31" s="130">
        <v>3</v>
      </c>
      <c r="T31" s="130">
        <v>1</v>
      </c>
      <c r="U31" s="130">
        <v>0</v>
      </c>
      <c r="V31" s="130">
        <v>0</v>
      </c>
      <c r="W31" s="130">
        <v>10</v>
      </c>
      <c r="X31" s="130">
        <f t="shared" si="10"/>
        <v>5</v>
      </c>
      <c r="Y31" s="130">
        <v>5</v>
      </c>
      <c r="Z31" s="130">
        <v>0</v>
      </c>
      <c r="AA31" s="135" t="s">
        <v>161</v>
      </c>
      <c r="AB31" s="132"/>
      <c r="AC31" s="132"/>
    </row>
    <row r="32" spans="1:29" s="133" customFormat="1" ht="16.5" customHeight="1">
      <c r="A32" s="136"/>
      <c r="B32" s="138" t="s">
        <v>220</v>
      </c>
      <c r="C32" s="130">
        <f>D32+E32</f>
        <v>5</v>
      </c>
      <c r="D32" s="130">
        <f t="shared" si="6"/>
        <v>5</v>
      </c>
      <c r="E32" s="130">
        <f t="shared" si="7"/>
        <v>0</v>
      </c>
      <c r="F32" s="130">
        <v>0</v>
      </c>
      <c r="G32" s="130">
        <f>H32+I32</f>
        <v>5</v>
      </c>
      <c r="H32" s="130">
        <v>5</v>
      </c>
      <c r="I32" s="130">
        <v>0</v>
      </c>
      <c r="J32" s="130">
        <v>0</v>
      </c>
      <c r="K32" s="130">
        <f>SUM(L32,M32,X32)</f>
        <v>74</v>
      </c>
      <c r="L32" s="130">
        <v>0</v>
      </c>
      <c r="M32" s="130">
        <f>SUM(N32:P32)</f>
        <v>74</v>
      </c>
      <c r="N32" s="130">
        <v>60</v>
      </c>
      <c r="O32" s="130">
        <v>0</v>
      </c>
      <c r="P32" s="130">
        <f>SUM(Q32:W32)</f>
        <v>14</v>
      </c>
      <c r="Q32" s="130">
        <v>5</v>
      </c>
      <c r="R32" s="130">
        <v>1</v>
      </c>
      <c r="S32" s="130">
        <v>3</v>
      </c>
      <c r="T32" s="130">
        <v>0</v>
      </c>
      <c r="U32" s="130">
        <v>1</v>
      </c>
      <c r="V32" s="130">
        <v>0</v>
      </c>
      <c r="W32" s="130">
        <v>4</v>
      </c>
      <c r="X32" s="130">
        <f>Y32+Z32</f>
        <v>0</v>
      </c>
      <c r="Y32" s="130">
        <v>0</v>
      </c>
      <c r="Z32" s="130">
        <v>0</v>
      </c>
      <c r="AA32" s="135" t="s">
        <v>220</v>
      </c>
      <c r="AB32" s="132"/>
      <c r="AC32" s="132"/>
    </row>
    <row r="33" spans="1:29" s="129" customFormat="1" ht="16.5" customHeight="1">
      <c r="A33" s="351" t="s">
        <v>165</v>
      </c>
      <c r="B33" s="352"/>
      <c r="C33" s="252">
        <f t="shared" si="2"/>
        <v>4</v>
      </c>
      <c r="D33" s="252">
        <f t="shared" ref="D33:D62" si="11">SUM(F33,H33,J33)</f>
        <v>4</v>
      </c>
      <c r="E33" s="252">
        <f t="shared" ref="E33:E63" si="12">I33</f>
        <v>0</v>
      </c>
      <c r="F33" s="252">
        <f t="shared" ref="F33:Z33" si="13">SUM(F34:F35)</f>
        <v>0</v>
      </c>
      <c r="G33" s="252">
        <f t="shared" si="3"/>
        <v>4</v>
      </c>
      <c r="H33" s="252">
        <f t="shared" si="13"/>
        <v>4</v>
      </c>
      <c r="I33" s="252">
        <f t="shared" si="13"/>
        <v>0</v>
      </c>
      <c r="J33" s="252">
        <f t="shared" si="13"/>
        <v>0</v>
      </c>
      <c r="K33" s="256">
        <f t="shared" si="8"/>
        <v>20</v>
      </c>
      <c r="L33" s="252">
        <f t="shared" si="13"/>
        <v>0</v>
      </c>
      <c r="M33" s="256">
        <f t="shared" si="4"/>
        <v>20</v>
      </c>
      <c r="N33" s="252">
        <f t="shared" si="13"/>
        <v>14</v>
      </c>
      <c r="O33" s="252">
        <f t="shared" si="13"/>
        <v>0</v>
      </c>
      <c r="P33" s="257">
        <f t="shared" si="9"/>
        <v>6</v>
      </c>
      <c r="Q33" s="252">
        <f t="shared" si="13"/>
        <v>3</v>
      </c>
      <c r="R33" s="252">
        <f t="shared" si="13"/>
        <v>0</v>
      </c>
      <c r="S33" s="252">
        <f t="shared" si="13"/>
        <v>1</v>
      </c>
      <c r="T33" s="252">
        <f t="shared" si="13"/>
        <v>0</v>
      </c>
      <c r="U33" s="252">
        <f t="shared" si="13"/>
        <v>0</v>
      </c>
      <c r="V33" s="252">
        <f t="shared" si="13"/>
        <v>0</v>
      </c>
      <c r="W33" s="252">
        <f t="shared" si="13"/>
        <v>2</v>
      </c>
      <c r="X33" s="257">
        <f t="shared" si="10"/>
        <v>0</v>
      </c>
      <c r="Y33" s="252">
        <f t="shared" si="13"/>
        <v>0</v>
      </c>
      <c r="Z33" s="252">
        <f t="shared" si="13"/>
        <v>0</v>
      </c>
      <c r="AA33" s="343" t="s">
        <v>165</v>
      </c>
      <c r="AB33" s="345"/>
      <c r="AC33" s="128"/>
    </row>
    <row r="34" spans="1:29" s="133" customFormat="1" ht="16.5" customHeight="1">
      <c r="A34" s="136"/>
      <c r="B34" s="138" t="s">
        <v>75</v>
      </c>
      <c r="C34" s="130">
        <f t="shared" si="2"/>
        <v>3</v>
      </c>
      <c r="D34" s="130">
        <f t="shared" si="11"/>
        <v>3</v>
      </c>
      <c r="E34" s="130">
        <f t="shared" si="12"/>
        <v>0</v>
      </c>
      <c r="F34" s="130">
        <v>0</v>
      </c>
      <c r="G34" s="130">
        <f t="shared" si="3"/>
        <v>3</v>
      </c>
      <c r="H34" s="130">
        <v>3</v>
      </c>
      <c r="I34" s="130">
        <v>0</v>
      </c>
      <c r="J34" s="130">
        <v>0</v>
      </c>
      <c r="K34" s="130">
        <f t="shared" si="8"/>
        <v>16</v>
      </c>
      <c r="L34" s="130">
        <v>0</v>
      </c>
      <c r="M34" s="130">
        <f t="shared" si="4"/>
        <v>16</v>
      </c>
      <c r="N34" s="130">
        <v>11</v>
      </c>
      <c r="O34" s="130">
        <v>0</v>
      </c>
      <c r="P34" s="130">
        <f t="shared" si="9"/>
        <v>5</v>
      </c>
      <c r="Q34" s="130">
        <v>3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2</v>
      </c>
      <c r="X34" s="130">
        <f t="shared" si="10"/>
        <v>0</v>
      </c>
      <c r="Y34" s="130">
        <v>0</v>
      </c>
      <c r="Z34" s="130">
        <v>0</v>
      </c>
      <c r="AA34" s="135" t="s">
        <v>75</v>
      </c>
      <c r="AB34" s="132"/>
      <c r="AC34" s="132"/>
    </row>
    <row r="35" spans="1:29" s="133" customFormat="1" ht="16.5" customHeight="1">
      <c r="A35" s="136"/>
      <c r="B35" s="138" t="s">
        <v>76</v>
      </c>
      <c r="C35" s="130">
        <f t="shared" si="2"/>
        <v>1</v>
      </c>
      <c r="D35" s="130">
        <f t="shared" si="11"/>
        <v>1</v>
      </c>
      <c r="E35" s="130">
        <f t="shared" si="12"/>
        <v>0</v>
      </c>
      <c r="F35" s="130">
        <v>0</v>
      </c>
      <c r="G35" s="130">
        <f t="shared" si="3"/>
        <v>1</v>
      </c>
      <c r="H35" s="130">
        <v>1</v>
      </c>
      <c r="I35" s="130">
        <v>0</v>
      </c>
      <c r="J35" s="130">
        <v>0</v>
      </c>
      <c r="K35" s="130">
        <f t="shared" si="8"/>
        <v>4</v>
      </c>
      <c r="L35" s="130">
        <v>0</v>
      </c>
      <c r="M35" s="130">
        <f t="shared" si="4"/>
        <v>4</v>
      </c>
      <c r="N35" s="130">
        <v>3</v>
      </c>
      <c r="O35" s="130">
        <v>0</v>
      </c>
      <c r="P35" s="130">
        <f t="shared" si="9"/>
        <v>1</v>
      </c>
      <c r="Q35" s="130">
        <v>0</v>
      </c>
      <c r="R35" s="130">
        <v>0</v>
      </c>
      <c r="S35" s="130">
        <v>1</v>
      </c>
      <c r="T35" s="130">
        <v>0</v>
      </c>
      <c r="U35" s="130">
        <v>0</v>
      </c>
      <c r="V35" s="130">
        <v>0</v>
      </c>
      <c r="W35" s="130">
        <v>0</v>
      </c>
      <c r="X35" s="130">
        <f t="shared" si="10"/>
        <v>0</v>
      </c>
      <c r="Y35" s="130">
        <v>0</v>
      </c>
      <c r="Z35" s="130">
        <v>0</v>
      </c>
      <c r="AA35" s="135" t="s">
        <v>76</v>
      </c>
      <c r="AB35" s="132"/>
      <c r="AC35" s="132"/>
    </row>
    <row r="36" spans="1:29" s="129" customFormat="1" ht="16.5" customHeight="1">
      <c r="A36" s="324" t="s">
        <v>166</v>
      </c>
      <c r="B36" s="325"/>
      <c r="C36" s="252">
        <f t="shared" si="2"/>
        <v>9</v>
      </c>
      <c r="D36" s="252">
        <f t="shared" si="11"/>
        <v>9</v>
      </c>
      <c r="E36" s="252">
        <f t="shared" si="12"/>
        <v>0</v>
      </c>
      <c r="F36" s="252">
        <f t="shared" ref="F36:Z36" si="14">SUM(F37:F40)</f>
        <v>0</v>
      </c>
      <c r="G36" s="252">
        <f t="shared" si="3"/>
        <v>9</v>
      </c>
      <c r="H36" s="252">
        <f t="shared" si="14"/>
        <v>9</v>
      </c>
      <c r="I36" s="252">
        <f t="shared" si="14"/>
        <v>0</v>
      </c>
      <c r="J36" s="252">
        <f t="shared" si="14"/>
        <v>0</v>
      </c>
      <c r="K36" s="256">
        <f t="shared" si="8"/>
        <v>88</v>
      </c>
      <c r="L36" s="252">
        <f t="shared" si="14"/>
        <v>0</v>
      </c>
      <c r="M36" s="257">
        <f t="shared" si="4"/>
        <v>88</v>
      </c>
      <c r="N36" s="252">
        <f t="shared" si="14"/>
        <v>65</v>
      </c>
      <c r="O36" s="252">
        <f t="shared" si="14"/>
        <v>0</v>
      </c>
      <c r="P36" s="257">
        <f t="shared" si="9"/>
        <v>23</v>
      </c>
      <c r="Q36" s="252">
        <f t="shared" si="14"/>
        <v>9</v>
      </c>
      <c r="R36" s="252">
        <f t="shared" si="14"/>
        <v>2</v>
      </c>
      <c r="S36" s="252">
        <f t="shared" si="14"/>
        <v>3</v>
      </c>
      <c r="T36" s="252">
        <f t="shared" si="14"/>
        <v>0</v>
      </c>
      <c r="U36" s="252">
        <f t="shared" si="14"/>
        <v>0</v>
      </c>
      <c r="V36" s="252">
        <f t="shared" si="14"/>
        <v>0</v>
      </c>
      <c r="W36" s="252">
        <f t="shared" si="14"/>
        <v>9</v>
      </c>
      <c r="X36" s="257">
        <f t="shared" si="10"/>
        <v>0</v>
      </c>
      <c r="Y36" s="252">
        <f t="shared" si="14"/>
        <v>0</v>
      </c>
      <c r="Z36" s="252">
        <f t="shared" si="14"/>
        <v>0</v>
      </c>
      <c r="AA36" s="343" t="s">
        <v>166</v>
      </c>
      <c r="AB36" s="345"/>
      <c r="AC36" s="128"/>
    </row>
    <row r="37" spans="1:29" s="133" customFormat="1" ht="16.5" customHeight="1">
      <c r="A37" s="136"/>
      <c r="B37" s="138" t="s">
        <v>100</v>
      </c>
      <c r="C37" s="130">
        <f t="shared" si="2"/>
        <v>2</v>
      </c>
      <c r="D37" s="130">
        <f t="shared" si="11"/>
        <v>2</v>
      </c>
      <c r="E37" s="130">
        <f t="shared" si="12"/>
        <v>0</v>
      </c>
      <c r="F37" s="130">
        <v>0</v>
      </c>
      <c r="G37" s="130">
        <f t="shared" si="3"/>
        <v>2</v>
      </c>
      <c r="H37" s="130">
        <v>2</v>
      </c>
      <c r="I37" s="130">
        <v>0</v>
      </c>
      <c r="J37" s="130">
        <v>0</v>
      </c>
      <c r="K37" s="130">
        <f t="shared" si="8"/>
        <v>28</v>
      </c>
      <c r="L37" s="130">
        <v>0</v>
      </c>
      <c r="M37" s="130">
        <f t="shared" si="4"/>
        <v>28</v>
      </c>
      <c r="N37" s="130">
        <v>21</v>
      </c>
      <c r="O37" s="130">
        <v>0</v>
      </c>
      <c r="P37" s="130">
        <f t="shared" si="9"/>
        <v>7</v>
      </c>
      <c r="Q37" s="130">
        <v>3</v>
      </c>
      <c r="R37" s="130">
        <v>1</v>
      </c>
      <c r="S37" s="130">
        <v>1</v>
      </c>
      <c r="T37" s="130">
        <v>0</v>
      </c>
      <c r="U37" s="130">
        <v>0</v>
      </c>
      <c r="V37" s="130">
        <v>0</v>
      </c>
      <c r="W37" s="130">
        <v>2</v>
      </c>
      <c r="X37" s="130">
        <f t="shared" si="10"/>
        <v>0</v>
      </c>
      <c r="Y37" s="130">
        <v>0</v>
      </c>
      <c r="Z37" s="130">
        <v>0</v>
      </c>
      <c r="AA37" s="135" t="s">
        <v>92</v>
      </c>
      <c r="AB37" s="132"/>
      <c r="AC37" s="132"/>
    </row>
    <row r="38" spans="1:29" s="133" customFormat="1" ht="16.5" customHeight="1">
      <c r="A38" s="136"/>
      <c r="B38" s="138" t="s">
        <v>95</v>
      </c>
      <c r="C38" s="130">
        <f t="shared" si="2"/>
        <v>2</v>
      </c>
      <c r="D38" s="130">
        <f t="shared" si="11"/>
        <v>2</v>
      </c>
      <c r="E38" s="130">
        <f t="shared" si="12"/>
        <v>0</v>
      </c>
      <c r="F38" s="130">
        <v>0</v>
      </c>
      <c r="G38" s="130">
        <f t="shared" si="3"/>
        <v>2</v>
      </c>
      <c r="H38" s="130">
        <v>2</v>
      </c>
      <c r="I38" s="130">
        <v>0</v>
      </c>
      <c r="J38" s="130">
        <v>0</v>
      </c>
      <c r="K38" s="130">
        <f t="shared" si="8"/>
        <v>14</v>
      </c>
      <c r="L38" s="130">
        <v>0</v>
      </c>
      <c r="M38" s="130">
        <f t="shared" si="4"/>
        <v>14</v>
      </c>
      <c r="N38" s="130">
        <v>9</v>
      </c>
      <c r="O38" s="130">
        <v>0</v>
      </c>
      <c r="P38" s="130">
        <f t="shared" si="9"/>
        <v>5</v>
      </c>
      <c r="Q38" s="130">
        <v>2</v>
      </c>
      <c r="R38" s="130">
        <v>0</v>
      </c>
      <c r="S38" s="130">
        <v>1</v>
      </c>
      <c r="T38" s="130">
        <v>0</v>
      </c>
      <c r="U38" s="130">
        <v>0</v>
      </c>
      <c r="V38" s="130">
        <v>0</v>
      </c>
      <c r="W38" s="130">
        <v>2</v>
      </c>
      <c r="X38" s="130">
        <f t="shared" si="10"/>
        <v>0</v>
      </c>
      <c r="Y38" s="130">
        <v>0</v>
      </c>
      <c r="Z38" s="130">
        <v>0</v>
      </c>
      <c r="AA38" s="135" t="s">
        <v>94</v>
      </c>
      <c r="AB38" s="132"/>
      <c r="AC38" s="132"/>
    </row>
    <row r="39" spans="1:29" s="133" customFormat="1" ht="16.5" customHeight="1">
      <c r="A39" s="136"/>
      <c r="B39" s="138" t="s">
        <v>97</v>
      </c>
      <c r="C39" s="130">
        <f t="shared" si="2"/>
        <v>3</v>
      </c>
      <c r="D39" s="130">
        <f t="shared" si="11"/>
        <v>3</v>
      </c>
      <c r="E39" s="130">
        <f t="shared" si="12"/>
        <v>0</v>
      </c>
      <c r="F39" s="130">
        <v>0</v>
      </c>
      <c r="G39" s="130">
        <f t="shared" si="3"/>
        <v>3</v>
      </c>
      <c r="H39" s="130">
        <v>3</v>
      </c>
      <c r="I39" s="130">
        <v>0</v>
      </c>
      <c r="J39" s="130">
        <v>0</v>
      </c>
      <c r="K39" s="130">
        <f t="shared" si="8"/>
        <v>36</v>
      </c>
      <c r="L39" s="130">
        <v>0</v>
      </c>
      <c r="M39" s="130">
        <f t="shared" si="4"/>
        <v>36</v>
      </c>
      <c r="N39" s="130">
        <v>27</v>
      </c>
      <c r="O39" s="130">
        <v>0</v>
      </c>
      <c r="P39" s="130">
        <f t="shared" si="9"/>
        <v>9</v>
      </c>
      <c r="Q39" s="130">
        <v>3</v>
      </c>
      <c r="R39" s="130">
        <v>1</v>
      </c>
      <c r="S39" s="130">
        <v>1</v>
      </c>
      <c r="T39" s="130">
        <v>0</v>
      </c>
      <c r="U39" s="130">
        <v>0</v>
      </c>
      <c r="V39" s="130">
        <v>0</v>
      </c>
      <c r="W39" s="130">
        <v>4</v>
      </c>
      <c r="X39" s="130">
        <f t="shared" si="10"/>
        <v>0</v>
      </c>
      <c r="Y39" s="130">
        <v>0</v>
      </c>
      <c r="Z39" s="130">
        <v>0</v>
      </c>
      <c r="AA39" s="135" t="s">
        <v>96</v>
      </c>
      <c r="AB39" s="132"/>
      <c r="AC39" s="132"/>
    </row>
    <row r="40" spans="1:29" s="133" customFormat="1" ht="16.5" customHeight="1">
      <c r="A40" s="136"/>
      <c r="B40" s="138" t="s">
        <v>99</v>
      </c>
      <c r="C40" s="130">
        <f t="shared" si="2"/>
        <v>2</v>
      </c>
      <c r="D40" s="130">
        <f t="shared" si="11"/>
        <v>2</v>
      </c>
      <c r="E40" s="130">
        <f t="shared" si="12"/>
        <v>0</v>
      </c>
      <c r="F40" s="130">
        <v>0</v>
      </c>
      <c r="G40" s="130">
        <f t="shared" si="3"/>
        <v>2</v>
      </c>
      <c r="H40" s="130">
        <v>2</v>
      </c>
      <c r="I40" s="130">
        <v>0</v>
      </c>
      <c r="J40" s="130">
        <v>0</v>
      </c>
      <c r="K40" s="130">
        <f t="shared" si="8"/>
        <v>10</v>
      </c>
      <c r="L40" s="130">
        <v>0</v>
      </c>
      <c r="M40" s="130">
        <f t="shared" si="4"/>
        <v>10</v>
      </c>
      <c r="N40" s="130">
        <v>8</v>
      </c>
      <c r="O40" s="130">
        <v>0</v>
      </c>
      <c r="P40" s="130">
        <f t="shared" si="9"/>
        <v>2</v>
      </c>
      <c r="Q40" s="130">
        <v>1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1</v>
      </c>
      <c r="X40" s="130">
        <f t="shared" si="10"/>
        <v>0</v>
      </c>
      <c r="Y40" s="130">
        <v>0</v>
      </c>
      <c r="Z40" s="130">
        <v>0</v>
      </c>
      <c r="AA40" s="135" t="s">
        <v>98</v>
      </c>
      <c r="AB40" s="132"/>
      <c r="AC40" s="132"/>
    </row>
    <row r="41" spans="1:29" s="129" customFormat="1" ht="16.5" customHeight="1">
      <c r="A41" s="324" t="s">
        <v>167</v>
      </c>
      <c r="B41" s="325"/>
      <c r="C41" s="252">
        <f t="shared" si="2"/>
        <v>1</v>
      </c>
      <c r="D41" s="252">
        <f t="shared" si="11"/>
        <v>1</v>
      </c>
      <c r="E41" s="252">
        <f t="shared" si="12"/>
        <v>0</v>
      </c>
      <c r="F41" s="252">
        <f t="shared" ref="F41:Z41" si="15">F42</f>
        <v>0</v>
      </c>
      <c r="G41" s="252">
        <f t="shared" si="3"/>
        <v>1</v>
      </c>
      <c r="H41" s="252">
        <f t="shared" si="15"/>
        <v>1</v>
      </c>
      <c r="I41" s="252">
        <f t="shared" si="15"/>
        <v>0</v>
      </c>
      <c r="J41" s="252">
        <f t="shared" si="15"/>
        <v>0</v>
      </c>
      <c r="K41" s="256">
        <f t="shared" si="8"/>
        <v>11</v>
      </c>
      <c r="L41" s="252">
        <f t="shared" si="15"/>
        <v>0</v>
      </c>
      <c r="M41" s="257">
        <f t="shared" si="4"/>
        <v>11</v>
      </c>
      <c r="N41" s="252">
        <f t="shared" si="15"/>
        <v>8</v>
      </c>
      <c r="O41" s="252">
        <f t="shared" si="15"/>
        <v>0</v>
      </c>
      <c r="P41" s="257">
        <f t="shared" si="9"/>
        <v>3</v>
      </c>
      <c r="Q41" s="252">
        <f t="shared" si="15"/>
        <v>1</v>
      </c>
      <c r="R41" s="252">
        <f t="shared" si="15"/>
        <v>1</v>
      </c>
      <c r="S41" s="252">
        <f t="shared" si="15"/>
        <v>0</v>
      </c>
      <c r="T41" s="252">
        <f t="shared" si="15"/>
        <v>0</v>
      </c>
      <c r="U41" s="252">
        <f t="shared" si="15"/>
        <v>0</v>
      </c>
      <c r="V41" s="252">
        <f t="shared" si="15"/>
        <v>0</v>
      </c>
      <c r="W41" s="252">
        <f t="shared" si="15"/>
        <v>1</v>
      </c>
      <c r="X41" s="257">
        <f t="shared" si="10"/>
        <v>0</v>
      </c>
      <c r="Y41" s="252">
        <f t="shared" si="15"/>
        <v>0</v>
      </c>
      <c r="Z41" s="252">
        <f t="shared" si="15"/>
        <v>0</v>
      </c>
      <c r="AA41" s="346" t="s">
        <v>77</v>
      </c>
      <c r="AB41" s="345"/>
      <c r="AC41" s="128"/>
    </row>
    <row r="42" spans="1:29" s="133" customFormat="1" ht="16.5" customHeight="1">
      <c r="A42" s="136"/>
      <c r="B42" s="138" t="s">
        <v>78</v>
      </c>
      <c r="C42" s="130">
        <f t="shared" si="2"/>
        <v>1</v>
      </c>
      <c r="D42" s="130">
        <f t="shared" si="11"/>
        <v>1</v>
      </c>
      <c r="E42" s="130">
        <f t="shared" si="12"/>
        <v>0</v>
      </c>
      <c r="F42" s="130">
        <v>0</v>
      </c>
      <c r="G42" s="130">
        <f t="shared" si="3"/>
        <v>1</v>
      </c>
      <c r="H42" s="130">
        <v>1</v>
      </c>
      <c r="I42" s="130">
        <v>0</v>
      </c>
      <c r="J42" s="130">
        <v>0</v>
      </c>
      <c r="K42" s="130">
        <f t="shared" si="8"/>
        <v>11</v>
      </c>
      <c r="L42" s="130">
        <v>0</v>
      </c>
      <c r="M42" s="130">
        <f t="shared" si="4"/>
        <v>11</v>
      </c>
      <c r="N42" s="130">
        <v>8</v>
      </c>
      <c r="O42" s="130">
        <v>0</v>
      </c>
      <c r="P42" s="130">
        <f t="shared" si="9"/>
        <v>3</v>
      </c>
      <c r="Q42" s="130">
        <v>1</v>
      </c>
      <c r="R42" s="130">
        <v>1</v>
      </c>
      <c r="S42" s="130">
        <v>0</v>
      </c>
      <c r="T42" s="130">
        <v>0</v>
      </c>
      <c r="U42" s="130">
        <v>0</v>
      </c>
      <c r="V42" s="130">
        <v>0</v>
      </c>
      <c r="W42" s="130">
        <v>1</v>
      </c>
      <c r="X42" s="130">
        <f t="shared" si="10"/>
        <v>0</v>
      </c>
      <c r="Y42" s="130">
        <v>0</v>
      </c>
      <c r="Z42" s="130">
        <v>0</v>
      </c>
      <c r="AA42" s="135" t="s">
        <v>78</v>
      </c>
      <c r="AB42" s="132"/>
      <c r="AC42" s="132"/>
    </row>
    <row r="43" spans="1:29" s="129" customFormat="1" ht="16.5" customHeight="1">
      <c r="A43" s="324" t="s">
        <v>168</v>
      </c>
      <c r="B43" s="325"/>
      <c r="C43" s="252">
        <f t="shared" si="2"/>
        <v>5</v>
      </c>
      <c r="D43" s="252">
        <f t="shared" si="11"/>
        <v>5</v>
      </c>
      <c r="E43" s="252">
        <f t="shared" si="12"/>
        <v>0</v>
      </c>
      <c r="F43" s="252">
        <f t="shared" ref="F43:Z43" si="16">SUM(F44:F45)</f>
        <v>0</v>
      </c>
      <c r="G43" s="252">
        <f t="shared" si="3"/>
        <v>5</v>
      </c>
      <c r="H43" s="252">
        <f t="shared" si="16"/>
        <v>5</v>
      </c>
      <c r="I43" s="252">
        <f t="shared" si="16"/>
        <v>0</v>
      </c>
      <c r="J43" s="252">
        <f t="shared" si="16"/>
        <v>0</v>
      </c>
      <c r="K43" s="256">
        <f t="shared" si="8"/>
        <v>44</v>
      </c>
      <c r="L43" s="252">
        <f t="shared" si="16"/>
        <v>0</v>
      </c>
      <c r="M43" s="258">
        <f t="shared" si="4"/>
        <v>44</v>
      </c>
      <c r="N43" s="252">
        <f t="shared" si="16"/>
        <v>33</v>
      </c>
      <c r="O43" s="252">
        <f t="shared" si="16"/>
        <v>0</v>
      </c>
      <c r="P43" s="257">
        <f t="shared" si="9"/>
        <v>11</v>
      </c>
      <c r="Q43" s="252">
        <f t="shared" si="16"/>
        <v>4</v>
      </c>
      <c r="R43" s="252">
        <f t="shared" si="16"/>
        <v>1</v>
      </c>
      <c r="S43" s="252">
        <f t="shared" si="16"/>
        <v>0</v>
      </c>
      <c r="T43" s="252">
        <f t="shared" si="16"/>
        <v>0</v>
      </c>
      <c r="U43" s="252">
        <f t="shared" si="16"/>
        <v>1</v>
      </c>
      <c r="V43" s="252">
        <f t="shared" si="16"/>
        <v>0</v>
      </c>
      <c r="W43" s="252">
        <f t="shared" si="16"/>
        <v>5</v>
      </c>
      <c r="X43" s="257">
        <f t="shared" si="10"/>
        <v>0</v>
      </c>
      <c r="Y43" s="252">
        <f t="shared" si="16"/>
        <v>0</v>
      </c>
      <c r="Z43" s="252">
        <f t="shared" si="16"/>
        <v>0</v>
      </c>
      <c r="AA43" s="343" t="s">
        <v>168</v>
      </c>
      <c r="AB43" s="347"/>
      <c r="AC43" s="128"/>
    </row>
    <row r="44" spans="1:29" s="133" customFormat="1" ht="16.5" customHeight="1">
      <c r="A44" s="136"/>
      <c r="B44" s="138" t="s">
        <v>79</v>
      </c>
      <c r="C44" s="130">
        <f t="shared" si="2"/>
        <v>4</v>
      </c>
      <c r="D44" s="130">
        <f t="shared" si="11"/>
        <v>4</v>
      </c>
      <c r="E44" s="130">
        <f t="shared" si="12"/>
        <v>0</v>
      </c>
      <c r="F44" s="130">
        <v>0</v>
      </c>
      <c r="G44" s="130">
        <f t="shared" si="3"/>
        <v>4</v>
      </c>
      <c r="H44" s="130">
        <v>4</v>
      </c>
      <c r="I44" s="130">
        <v>0</v>
      </c>
      <c r="J44" s="130">
        <v>0</v>
      </c>
      <c r="K44" s="130">
        <f t="shared" si="8"/>
        <v>36</v>
      </c>
      <c r="L44" s="130">
        <v>0</v>
      </c>
      <c r="M44" s="130">
        <f t="shared" si="4"/>
        <v>36</v>
      </c>
      <c r="N44" s="130">
        <v>27</v>
      </c>
      <c r="O44" s="130">
        <v>0</v>
      </c>
      <c r="P44" s="130">
        <f t="shared" si="9"/>
        <v>9</v>
      </c>
      <c r="Q44" s="130">
        <v>3</v>
      </c>
      <c r="R44" s="130">
        <v>1</v>
      </c>
      <c r="S44" s="130">
        <v>0</v>
      </c>
      <c r="T44" s="130">
        <v>0</v>
      </c>
      <c r="U44" s="130">
        <v>1</v>
      </c>
      <c r="V44" s="130">
        <v>0</v>
      </c>
      <c r="W44" s="130">
        <v>4</v>
      </c>
      <c r="X44" s="130">
        <f t="shared" si="10"/>
        <v>0</v>
      </c>
      <c r="Y44" s="130">
        <v>0</v>
      </c>
      <c r="Z44" s="130">
        <v>0</v>
      </c>
      <c r="AA44" s="135" t="s">
        <v>79</v>
      </c>
      <c r="AB44" s="132"/>
      <c r="AC44" s="132"/>
    </row>
    <row r="45" spans="1:29" s="133" customFormat="1" ht="16.5" customHeight="1">
      <c r="A45" s="136"/>
      <c r="B45" s="138" t="s">
        <v>80</v>
      </c>
      <c r="C45" s="130">
        <f t="shared" si="2"/>
        <v>1</v>
      </c>
      <c r="D45" s="130">
        <f t="shared" si="11"/>
        <v>1</v>
      </c>
      <c r="E45" s="130">
        <f t="shared" si="12"/>
        <v>0</v>
      </c>
      <c r="F45" s="130">
        <v>0</v>
      </c>
      <c r="G45" s="130">
        <f t="shared" si="3"/>
        <v>1</v>
      </c>
      <c r="H45" s="130">
        <v>1</v>
      </c>
      <c r="I45" s="130">
        <v>0</v>
      </c>
      <c r="J45" s="130">
        <v>0</v>
      </c>
      <c r="K45" s="130">
        <f t="shared" si="8"/>
        <v>8</v>
      </c>
      <c r="L45" s="130">
        <v>0</v>
      </c>
      <c r="M45" s="130">
        <f t="shared" si="4"/>
        <v>8</v>
      </c>
      <c r="N45" s="130">
        <v>6</v>
      </c>
      <c r="O45" s="130">
        <v>0</v>
      </c>
      <c r="P45" s="130">
        <f t="shared" si="9"/>
        <v>2</v>
      </c>
      <c r="Q45" s="130">
        <v>1</v>
      </c>
      <c r="R45" s="130">
        <v>0</v>
      </c>
      <c r="S45" s="130">
        <v>0</v>
      </c>
      <c r="T45" s="130">
        <v>0</v>
      </c>
      <c r="U45" s="130">
        <v>0</v>
      </c>
      <c r="V45" s="130">
        <v>0</v>
      </c>
      <c r="W45" s="130">
        <v>1</v>
      </c>
      <c r="X45" s="130">
        <f t="shared" si="10"/>
        <v>0</v>
      </c>
      <c r="Y45" s="130">
        <v>0</v>
      </c>
      <c r="Z45" s="130">
        <v>0</v>
      </c>
      <c r="AA45" s="135" t="s">
        <v>80</v>
      </c>
      <c r="AB45" s="132"/>
      <c r="AC45" s="132"/>
    </row>
    <row r="46" spans="1:29" s="129" customFormat="1" ht="16.5" customHeight="1">
      <c r="A46" s="324" t="s">
        <v>169</v>
      </c>
      <c r="B46" s="325"/>
      <c r="C46" s="252">
        <f t="shared" si="2"/>
        <v>6</v>
      </c>
      <c r="D46" s="252">
        <f t="shared" si="11"/>
        <v>6</v>
      </c>
      <c r="E46" s="252">
        <f t="shared" si="12"/>
        <v>0</v>
      </c>
      <c r="F46" s="252">
        <f t="shared" ref="F46:Z46" si="17">SUM(F47:F49)</f>
        <v>0</v>
      </c>
      <c r="G46" s="252">
        <f t="shared" si="3"/>
        <v>6</v>
      </c>
      <c r="H46" s="252">
        <f t="shared" si="17"/>
        <v>6</v>
      </c>
      <c r="I46" s="252">
        <f t="shared" si="17"/>
        <v>0</v>
      </c>
      <c r="J46" s="252">
        <f t="shared" si="17"/>
        <v>0</v>
      </c>
      <c r="K46" s="256">
        <f t="shared" si="8"/>
        <v>71</v>
      </c>
      <c r="L46" s="252">
        <f t="shared" si="17"/>
        <v>0</v>
      </c>
      <c r="M46" s="257">
        <f t="shared" si="4"/>
        <v>71</v>
      </c>
      <c r="N46" s="252">
        <f t="shared" si="17"/>
        <v>52</v>
      </c>
      <c r="O46" s="252">
        <f t="shared" si="17"/>
        <v>0</v>
      </c>
      <c r="P46" s="257">
        <f t="shared" si="9"/>
        <v>19</v>
      </c>
      <c r="Q46" s="252">
        <f t="shared" si="17"/>
        <v>7</v>
      </c>
      <c r="R46" s="252">
        <f t="shared" si="17"/>
        <v>2</v>
      </c>
      <c r="S46" s="252">
        <f t="shared" si="17"/>
        <v>2</v>
      </c>
      <c r="T46" s="252">
        <f t="shared" si="17"/>
        <v>1</v>
      </c>
      <c r="U46" s="252">
        <f t="shared" si="17"/>
        <v>1</v>
      </c>
      <c r="V46" s="252">
        <f t="shared" si="17"/>
        <v>0</v>
      </c>
      <c r="W46" s="252">
        <f t="shared" si="17"/>
        <v>6</v>
      </c>
      <c r="X46" s="257">
        <f t="shared" si="10"/>
        <v>0</v>
      </c>
      <c r="Y46" s="252">
        <f t="shared" si="17"/>
        <v>0</v>
      </c>
      <c r="Z46" s="252">
        <f t="shared" si="17"/>
        <v>0</v>
      </c>
      <c r="AA46" s="343" t="s">
        <v>169</v>
      </c>
      <c r="AB46" s="347"/>
      <c r="AC46" s="128"/>
    </row>
    <row r="47" spans="1:29" s="133" customFormat="1" ht="16.5" customHeight="1">
      <c r="A47" s="136"/>
      <c r="B47" s="138" t="s">
        <v>81</v>
      </c>
      <c r="C47" s="130">
        <f t="shared" si="2"/>
        <v>1</v>
      </c>
      <c r="D47" s="130">
        <f t="shared" si="11"/>
        <v>1</v>
      </c>
      <c r="E47" s="130">
        <f t="shared" si="12"/>
        <v>0</v>
      </c>
      <c r="F47" s="130">
        <v>0</v>
      </c>
      <c r="G47" s="130">
        <f t="shared" si="3"/>
        <v>1</v>
      </c>
      <c r="H47" s="130">
        <v>1</v>
      </c>
      <c r="I47" s="130">
        <v>0</v>
      </c>
      <c r="J47" s="130">
        <v>0</v>
      </c>
      <c r="K47" s="130">
        <f t="shared" si="8"/>
        <v>11</v>
      </c>
      <c r="L47" s="130">
        <v>0</v>
      </c>
      <c r="M47" s="130">
        <f t="shared" si="4"/>
        <v>11</v>
      </c>
      <c r="N47" s="130">
        <v>9</v>
      </c>
      <c r="O47" s="130">
        <v>0</v>
      </c>
      <c r="P47" s="130">
        <f t="shared" si="9"/>
        <v>2</v>
      </c>
      <c r="Q47" s="130">
        <v>1</v>
      </c>
      <c r="R47" s="130">
        <v>0</v>
      </c>
      <c r="S47" s="130">
        <v>0</v>
      </c>
      <c r="T47" s="130">
        <v>0</v>
      </c>
      <c r="U47" s="130">
        <v>0</v>
      </c>
      <c r="V47" s="130">
        <v>0</v>
      </c>
      <c r="W47" s="130">
        <v>1</v>
      </c>
      <c r="X47" s="130">
        <f t="shared" si="10"/>
        <v>0</v>
      </c>
      <c r="Y47" s="130">
        <v>0</v>
      </c>
      <c r="Z47" s="130">
        <v>0</v>
      </c>
      <c r="AA47" s="135" t="s">
        <v>81</v>
      </c>
      <c r="AB47" s="132"/>
      <c r="AC47" s="132"/>
    </row>
    <row r="48" spans="1:29" s="133" customFormat="1" ht="16.5" customHeight="1">
      <c r="A48" s="136"/>
      <c r="B48" s="138" t="s">
        <v>82</v>
      </c>
      <c r="C48" s="130">
        <f t="shared" si="2"/>
        <v>2</v>
      </c>
      <c r="D48" s="130">
        <f t="shared" si="11"/>
        <v>2</v>
      </c>
      <c r="E48" s="130">
        <f t="shared" si="12"/>
        <v>0</v>
      </c>
      <c r="F48" s="130">
        <v>0</v>
      </c>
      <c r="G48" s="130">
        <f t="shared" si="3"/>
        <v>2</v>
      </c>
      <c r="H48" s="130">
        <v>2</v>
      </c>
      <c r="I48" s="130">
        <v>0</v>
      </c>
      <c r="J48" s="130">
        <v>0</v>
      </c>
      <c r="K48" s="130">
        <f t="shared" si="8"/>
        <v>17</v>
      </c>
      <c r="L48" s="130">
        <v>0</v>
      </c>
      <c r="M48" s="130">
        <f t="shared" si="4"/>
        <v>17</v>
      </c>
      <c r="N48" s="130">
        <v>12</v>
      </c>
      <c r="O48" s="130">
        <v>0</v>
      </c>
      <c r="P48" s="130">
        <f t="shared" si="9"/>
        <v>5</v>
      </c>
      <c r="Q48" s="130">
        <v>2</v>
      </c>
      <c r="R48" s="130">
        <v>1</v>
      </c>
      <c r="S48" s="130">
        <v>0</v>
      </c>
      <c r="T48" s="130">
        <v>0</v>
      </c>
      <c r="U48" s="130">
        <v>0</v>
      </c>
      <c r="V48" s="130">
        <v>0</v>
      </c>
      <c r="W48" s="130">
        <v>2</v>
      </c>
      <c r="X48" s="130">
        <f t="shared" si="10"/>
        <v>0</v>
      </c>
      <c r="Y48" s="130">
        <v>0</v>
      </c>
      <c r="Z48" s="130">
        <v>0</v>
      </c>
      <c r="AA48" s="135" t="s">
        <v>82</v>
      </c>
      <c r="AB48" s="132"/>
      <c r="AC48" s="132"/>
    </row>
    <row r="49" spans="1:29" s="133" customFormat="1" ht="16.5" customHeight="1">
      <c r="A49" s="136"/>
      <c r="B49" s="138" t="s">
        <v>83</v>
      </c>
      <c r="C49" s="130">
        <f t="shared" si="2"/>
        <v>3</v>
      </c>
      <c r="D49" s="130">
        <f t="shared" si="11"/>
        <v>3</v>
      </c>
      <c r="E49" s="130">
        <f t="shared" si="12"/>
        <v>0</v>
      </c>
      <c r="F49" s="130">
        <v>0</v>
      </c>
      <c r="G49" s="130">
        <f t="shared" si="3"/>
        <v>3</v>
      </c>
      <c r="H49" s="130">
        <v>3</v>
      </c>
      <c r="I49" s="130">
        <v>0</v>
      </c>
      <c r="J49" s="130">
        <v>0</v>
      </c>
      <c r="K49" s="130">
        <f t="shared" si="8"/>
        <v>43</v>
      </c>
      <c r="L49" s="130">
        <v>0</v>
      </c>
      <c r="M49" s="130">
        <f t="shared" si="4"/>
        <v>43</v>
      </c>
      <c r="N49" s="130">
        <v>31</v>
      </c>
      <c r="O49" s="130">
        <v>0</v>
      </c>
      <c r="P49" s="130">
        <f t="shared" si="9"/>
        <v>12</v>
      </c>
      <c r="Q49" s="130">
        <v>4</v>
      </c>
      <c r="R49" s="130">
        <v>1</v>
      </c>
      <c r="S49" s="130">
        <v>2</v>
      </c>
      <c r="T49" s="130">
        <v>1</v>
      </c>
      <c r="U49" s="130">
        <v>1</v>
      </c>
      <c r="V49" s="130">
        <v>0</v>
      </c>
      <c r="W49" s="130">
        <v>3</v>
      </c>
      <c r="X49" s="130">
        <f t="shared" si="10"/>
        <v>0</v>
      </c>
      <c r="Y49" s="130">
        <v>0</v>
      </c>
      <c r="Z49" s="130">
        <v>0</v>
      </c>
      <c r="AA49" s="135" t="s">
        <v>83</v>
      </c>
      <c r="AB49" s="132"/>
      <c r="AC49" s="132"/>
    </row>
    <row r="50" spans="1:29" s="129" customFormat="1" ht="16.5" customHeight="1">
      <c r="A50" s="324" t="s">
        <v>170</v>
      </c>
      <c r="B50" s="325"/>
      <c r="C50" s="252">
        <f t="shared" si="2"/>
        <v>4</v>
      </c>
      <c r="D50" s="252">
        <f t="shared" si="11"/>
        <v>4</v>
      </c>
      <c r="E50" s="252">
        <f t="shared" si="12"/>
        <v>0</v>
      </c>
      <c r="F50" s="252">
        <f>SUM(F51:F53)</f>
        <v>0</v>
      </c>
      <c r="G50" s="252">
        <f t="shared" si="3"/>
        <v>4</v>
      </c>
      <c r="H50" s="252">
        <f>SUM(H51:H53)</f>
        <v>4</v>
      </c>
      <c r="I50" s="252">
        <f>SUM(I51:I53)</f>
        <v>0</v>
      </c>
      <c r="J50" s="252">
        <f>SUM(J51:J53)</f>
        <v>0</v>
      </c>
      <c r="K50" s="256">
        <f t="shared" si="8"/>
        <v>47</v>
      </c>
      <c r="L50" s="252">
        <f>SUM(L51:L53)</f>
        <v>0</v>
      </c>
      <c r="M50" s="257">
        <f t="shared" si="4"/>
        <v>47</v>
      </c>
      <c r="N50" s="252">
        <f>SUM(N51:N53)</f>
        <v>37</v>
      </c>
      <c r="O50" s="252">
        <f>SUM(O51:O53)</f>
        <v>0</v>
      </c>
      <c r="P50" s="257">
        <f t="shared" si="9"/>
        <v>10</v>
      </c>
      <c r="Q50" s="252">
        <f t="shared" ref="Q50:W50" si="18">SUM(Q51:Q53)</f>
        <v>6</v>
      </c>
      <c r="R50" s="252">
        <f t="shared" si="18"/>
        <v>0</v>
      </c>
      <c r="S50" s="252">
        <f t="shared" si="18"/>
        <v>0</v>
      </c>
      <c r="T50" s="252">
        <f t="shared" si="18"/>
        <v>0</v>
      </c>
      <c r="U50" s="252">
        <f t="shared" si="18"/>
        <v>0</v>
      </c>
      <c r="V50" s="252">
        <f t="shared" si="18"/>
        <v>0</v>
      </c>
      <c r="W50" s="252">
        <f t="shared" si="18"/>
        <v>4</v>
      </c>
      <c r="X50" s="257">
        <f t="shared" si="10"/>
        <v>0</v>
      </c>
      <c r="Y50" s="252">
        <f>SUM(Y51:Y53)</f>
        <v>0</v>
      </c>
      <c r="Z50" s="252">
        <f>SUM(Z51:Z53)</f>
        <v>0</v>
      </c>
      <c r="AA50" s="343" t="s">
        <v>170</v>
      </c>
      <c r="AB50" s="347"/>
      <c r="AC50" s="128"/>
    </row>
    <row r="51" spans="1:29" s="133" customFormat="1" ht="16.5" customHeight="1">
      <c r="A51" s="136"/>
      <c r="B51" s="138" t="s">
        <v>84</v>
      </c>
      <c r="C51" s="130">
        <f t="shared" si="2"/>
        <v>2</v>
      </c>
      <c r="D51" s="130">
        <f t="shared" si="11"/>
        <v>2</v>
      </c>
      <c r="E51" s="130">
        <f t="shared" si="12"/>
        <v>0</v>
      </c>
      <c r="F51" s="130">
        <v>0</v>
      </c>
      <c r="G51" s="130">
        <f t="shared" si="3"/>
        <v>2</v>
      </c>
      <c r="H51" s="130">
        <v>2</v>
      </c>
      <c r="I51" s="130">
        <v>0</v>
      </c>
      <c r="J51" s="130">
        <v>0</v>
      </c>
      <c r="K51" s="130">
        <f t="shared" si="8"/>
        <v>31</v>
      </c>
      <c r="L51" s="130">
        <v>0</v>
      </c>
      <c r="M51" s="130">
        <f t="shared" si="4"/>
        <v>31</v>
      </c>
      <c r="N51" s="130">
        <v>25</v>
      </c>
      <c r="O51" s="130">
        <v>0</v>
      </c>
      <c r="P51" s="130">
        <f t="shared" si="9"/>
        <v>6</v>
      </c>
      <c r="Q51" s="130">
        <v>4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2</v>
      </c>
      <c r="X51" s="130">
        <f t="shared" si="10"/>
        <v>0</v>
      </c>
      <c r="Y51" s="130">
        <v>0</v>
      </c>
      <c r="Z51" s="130">
        <v>0</v>
      </c>
      <c r="AA51" s="135" t="s">
        <v>84</v>
      </c>
      <c r="AB51" s="132"/>
      <c r="AC51" s="132"/>
    </row>
    <row r="52" spans="1:29" s="133" customFormat="1" ht="16.5" customHeight="1">
      <c r="A52" s="136"/>
      <c r="B52" s="138" t="s">
        <v>85</v>
      </c>
      <c r="C52" s="130">
        <f t="shared" si="2"/>
        <v>1</v>
      </c>
      <c r="D52" s="130">
        <f t="shared" si="11"/>
        <v>1</v>
      </c>
      <c r="E52" s="130">
        <f t="shared" si="12"/>
        <v>0</v>
      </c>
      <c r="F52" s="130">
        <v>0</v>
      </c>
      <c r="G52" s="130">
        <f t="shared" si="3"/>
        <v>1</v>
      </c>
      <c r="H52" s="130">
        <v>1</v>
      </c>
      <c r="I52" s="130">
        <v>0</v>
      </c>
      <c r="J52" s="130">
        <v>0</v>
      </c>
      <c r="K52" s="130">
        <f t="shared" si="8"/>
        <v>8</v>
      </c>
      <c r="L52" s="130">
        <v>0</v>
      </c>
      <c r="M52" s="130">
        <f t="shared" si="4"/>
        <v>8</v>
      </c>
      <c r="N52" s="130">
        <v>6</v>
      </c>
      <c r="O52" s="130">
        <v>0</v>
      </c>
      <c r="P52" s="130">
        <f t="shared" si="9"/>
        <v>2</v>
      </c>
      <c r="Q52" s="130">
        <v>1</v>
      </c>
      <c r="R52" s="130">
        <v>0</v>
      </c>
      <c r="S52" s="130">
        <v>0</v>
      </c>
      <c r="T52" s="130">
        <v>0</v>
      </c>
      <c r="U52" s="130">
        <v>0</v>
      </c>
      <c r="V52" s="130">
        <v>0</v>
      </c>
      <c r="W52" s="130">
        <v>1</v>
      </c>
      <c r="X52" s="130">
        <f t="shared" si="10"/>
        <v>0</v>
      </c>
      <c r="Y52" s="130">
        <v>0</v>
      </c>
      <c r="Z52" s="130">
        <v>0</v>
      </c>
      <c r="AA52" s="135" t="s">
        <v>85</v>
      </c>
      <c r="AB52" s="132"/>
      <c r="AC52" s="132"/>
    </row>
    <row r="53" spans="1:29" s="133" customFormat="1" ht="16.5" customHeight="1">
      <c r="A53" s="136"/>
      <c r="B53" s="138" t="s">
        <v>86</v>
      </c>
      <c r="C53" s="130">
        <f t="shared" si="2"/>
        <v>1</v>
      </c>
      <c r="D53" s="130">
        <f t="shared" si="11"/>
        <v>1</v>
      </c>
      <c r="E53" s="130">
        <f t="shared" si="12"/>
        <v>0</v>
      </c>
      <c r="F53" s="130">
        <v>0</v>
      </c>
      <c r="G53" s="130">
        <f t="shared" si="3"/>
        <v>1</v>
      </c>
      <c r="H53" s="130">
        <v>1</v>
      </c>
      <c r="I53" s="130">
        <v>0</v>
      </c>
      <c r="J53" s="130">
        <v>0</v>
      </c>
      <c r="K53" s="130">
        <f t="shared" si="8"/>
        <v>8</v>
      </c>
      <c r="L53" s="130">
        <v>0</v>
      </c>
      <c r="M53" s="130">
        <f t="shared" si="4"/>
        <v>8</v>
      </c>
      <c r="N53" s="130">
        <v>6</v>
      </c>
      <c r="O53" s="130">
        <v>0</v>
      </c>
      <c r="P53" s="130">
        <f t="shared" si="9"/>
        <v>2</v>
      </c>
      <c r="Q53" s="130">
        <v>1</v>
      </c>
      <c r="R53" s="130">
        <v>0</v>
      </c>
      <c r="S53" s="130">
        <v>0</v>
      </c>
      <c r="T53" s="130">
        <v>0</v>
      </c>
      <c r="U53" s="130">
        <v>0</v>
      </c>
      <c r="V53" s="130">
        <v>0</v>
      </c>
      <c r="W53" s="130">
        <v>1</v>
      </c>
      <c r="X53" s="130">
        <f t="shared" si="10"/>
        <v>0</v>
      </c>
      <c r="Y53" s="130">
        <v>0</v>
      </c>
      <c r="Z53" s="130">
        <v>0</v>
      </c>
      <c r="AA53" s="135" t="s">
        <v>86</v>
      </c>
      <c r="AB53" s="132"/>
      <c r="AC53" s="132"/>
    </row>
    <row r="54" spans="1:29" s="129" customFormat="1" ht="16.5" customHeight="1">
      <c r="A54" s="324" t="s">
        <v>171</v>
      </c>
      <c r="B54" s="325"/>
      <c r="C54" s="252">
        <f t="shared" si="2"/>
        <v>2</v>
      </c>
      <c r="D54" s="252">
        <f t="shared" si="11"/>
        <v>2</v>
      </c>
      <c r="E54" s="252">
        <f t="shared" si="12"/>
        <v>0</v>
      </c>
      <c r="F54" s="252">
        <f t="shared" ref="F54:Z54" si="19">SUM(F55:F56)</f>
        <v>0</v>
      </c>
      <c r="G54" s="252">
        <f t="shared" si="3"/>
        <v>2</v>
      </c>
      <c r="H54" s="252">
        <f t="shared" si="19"/>
        <v>2</v>
      </c>
      <c r="I54" s="252">
        <f t="shared" si="19"/>
        <v>0</v>
      </c>
      <c r="J54" s="252">
        <f t="shared" si="19"/>
        <v>0</v>
      </c>
      <c r="K54" s="256">
        <f t="shared" si="8"/>
        <v>19</v>
      </c>
      <c r="L54" s="252">
        <f t="shared" si="19"/>
        <v>0</v>
      </c>
      <c r="M54" s="257">
        <f t="shared" si="4"/>
        <v>19</v>
      </c>
      <c r="N54" s="252">
        <f t="shared" si="19"/>
        <v>15</v>
      </c>
      <c r="O54" s="252">
        <f t="shared" si="19"/>
        <v>0</v>
      </c>
      <c r="P54" s="257">
        <f t="shared" si="9"/>
        <v>4</v>
      </c>
      <c r="Q54" s="252">
        <f t="shared" si="19"/>
        <v>2</v>
      </c>
      <c r="R54" s="252">
        <f t="shared" si="19"/>
        <v>0</v>
      </c>
      <c r="S54" s="252">
        <f t="shared" si="19"/>
        <v>0</v>
      </c>
      <c r="T54" s="252">
        <f t="shared" si="19"/>
        <v>0</v>
      </c>
      <c r="U54" s="252">
        <f t="shared" si="19"/>
        <v>0</v>
      </c>
      <c r="V54" s="252">
        <f t="shared" si="19"/>
        <v>0</v>
      </c>
      <c r="W54" s="252">
        <f t="shared" si="19"/>
        <v>2</v>
      </c>
      <c r="X54" s="257">
        <f t="shared" si="10"/>
        <v>0</v>
      </c>
      <c r="Y54" s="252">
        <f t="shared" si="19"/>
        <v>0</v>
      </c>
      <c r="Z54" s="252">
        <f t="shared" si="19"/>
        <v>0</v>
      </c>
      <c r="AA54" s="343" t="s">
        <v>171</v>
      </c>
      <c r="AB54" s="347"/>
      <c r="AC54" s="128"/>
    </row>
    <row r="55" spans="1:29" s="133" customFormat="1" ht="16.5" customHeight="1">
      <c r="A55" s="136"/>
      <c r="B55" s="138" t="s">
        <v>87</v>
      </c>
      <c r="C55" s="130">
        <f t="shared" si="2"/>
        <v>0</v>
      </c>
      <c r="D55" s="130">
        <f t="shared" si="11"/>
        <v>0</v>
      </c>
      <c r="E55" s="130">
        <f t="shared" si="12"/>
        <v>0</v>
      </c>
      <c r="F55" s="130">
        <v>0</v>
      </c>
      <c r="G55" s="130">
        <f t="shared" si="3"/>
        <v>0</v>
      </c>
      <c r="H55" s="130">
        <v>0</v>
      </c>
      <c r="I55" s="130">
        <v>0</v>
      </c>
      <c r="J55" s="130">
        <v>0</v>
      </c>
      <c r="K55" s="130">
        <f t="shared" si="8"/>
        <v>0</v>
      </c>
      <c r="L55" s="130">
        <v>0</v>
      </c>
      <c r="M55" s="130">
        <f t="shared" si="4"/>
        <v>0</v>
      </c>
      <c r="N55" s="130">
        <v>0</v>
      </c>
      <c r="O55" s="130">
        <v>0</v>
      </c>
      <c r="P55" s="130">
        <f t="shared" si="9"/>
        <v>0</v>
      </c>
      <c r="Q55" s="130">
        <v>0</v>
      </c>
      <c r="R55" s="130">
        <v>0</v>
      </c>
      <c r="S55" s="130">
        <v>0</v>
      </c>
      <c r="T55" s="130">
        <v>0</v>
      </c>
      <c r="U55" s="130">
        <v>0</v>
      </c>
      <c r="V55" s="130">
        <v>0</v>
      </c>
      <c r="W55" s="130">
        <v>0</v>
      </c>
      <c r="X55" s="130">
        <f t="shared" si="10"/>
        <v>0</v>
      </c>
      <c r="Y55" s="130">
        <v>0</v>
      </c>
      <c r="Z55" s="130">
        <v>0</v>
      </c>
      <c r="AA55" s="135" t="s">
        <v>87</v>
      </c>
      <c r="AB55" s="132"/>
      <c r="AC55" s="132"/>
    </row>
    <row r="56" spans="1:29" s="132" customFormat="1" ht="16.5" customHeight="1">
      <c r="A56" s="136"/>
      <c r="B56" s="138" t="s">
        <v>101</v>
      </c>
      <c r="C56" s="130">
        <f t="shared" si="2"/>
        <v>2</v>
      </c>
      <c r="D56" s="130">
        <f t="shared" si="11"/>
        <v>2</v>
      </c>
      <c r="E56" s="130">
        <f t="shared" si="12"/>
        <v>0</v>
      </c>
      <c r="F56" s="130">
        <v>0</v>
      </c>
      <c r="G56" s="130">
        <f t="shared" si="3"/>
        <v>2</v>
      </c>
      <c r="H56" s="130">
        <v>2</v>
      </c>
      <c r="I56" s="130">
        <v>0</v>
      </c>
      <c r="J56" s="130">
        <v>0</v>
      </c>
      <c r="K56" s="130">
        <f t="shared" si="8"/>
        <v>19</v>
      </c>
      <c r="L56" s="130">
        <v>0</v>
      </c>
      <c r="M56" s="130">
        <f t="shared" si="4"/>
        <v>19</v>
      </c>
      <c r="N56" s="130">
        <v>15</v>
      </c>
      <c r="O56" s="130">
        <v>0</v>
      </c>
      <c r="P56" s="130">
        <f t="shared" si="9"/>
        <v>4</v>
      </c>
      <c r="Q56" s="130">
        <v>2</v>
      </c>
      <c r="R56" s="130">
        <v>0</v>
      </c>
      <c r="S56" s="130">
        <v>0</v>
      </c>
      <c r="T56" s="130">
        <v>0</v>
      </c>
      <c r="U56" s="130">
        <v>0</v>
      </c>
      <c r="V56" s="130">
        <v>0</v>
      </c>
      <c r="W56" s="130">
        <v>2</v>
      </c>
      <c r="X56" s="130">
        <f t="shared" si="10"/>
        <v>0</v>
      </c>
      <c r="Y56" s="130">
        <v>0</v>
      </c>
      <c r="Z56" s="130">
        <v>0</v>
      </c>
      <c r="AA56" s="135" t="s">
        <v>101</v>
      </c>
    </row>
    <row r="57" spans="1:29" s="129" customFormat="1" ht="16.5" customHeight="1">
      <c r="A57" s="324" t="s">
        <v>172</v>
      </c>
      <c r="B57" s="325"/>
      <c r="C57" s="252">
        <f t="shared" si="2"/>
        <v>4</v>
      </c>
      <c r="D57" s="252">
        <f t="shared" si="11"/>
        <v>4</v>
      </c>
      <c r="E57" s="252">
        <f t="shared" si="12"/>
        <v>0</v>
      </c>
      <c r="F57" s="252">
        <f t="shared" ref="F57:Z57" si="20">SUM(F58:F59)</f>
        <v>0</v>
      </c>
      <c r="G57" s="252">
        <f t="shared" si="3"/>
        <v>4</v>
      </c>
      <c r="H57" s="252">
        <f t="shared" si="20"/>
        <v>4</v>
      </c>
      <c r="I57" s="252">
        <f t="shared" si="20"/>
        <v>0</v>
      </c>
      <c r="J57" s="252">
        <f t="shared" si="20"/>
        <v>0</v>
      </c>
      <c r="K57" s="256">
        <f t="shared" si="8"/>
        <v>37</v>
      </c>
      <c r="L57" s="252">
        <f t="shared" si="20"/>
        <v>0</v>
      </c>
      <c r="M57" s="257">
        <f t="shared" si="4"/>
        <v>37</v>
      </c>
      <c r="N57" s="252">
        <f t="shared" si="20"/>
        <v>26</v>
      </c>
      <c r="O57" s="252">
        <f t="shared" si="20"/>
        <v>0</v>
      </c>
      <c r="P57" s="257">
        <f t="shared" si="9"/>
        <v>11</v>
      </c>
      <c r="Q57" s="252">
        <f t="shared" si="20"/>
        <v>5</v>
      </c>
      <c r="R57" s="252">
        <f t="shared" si="20"/>
        <v>1</v>
      </c>
      <c r="S57" s="252">
        <f t="shared" si="20"/>
        <v>0</v>
      </c>
      <c r="T57" s="252">
        <f t="shared" si="20"/>
        <v>0</v>
      </c>
      <c r="U57" s="252">
        <f t="shared" si="20"/>
        <v>1</v>
      </c>
      <c r="V57" s="252">
        <f t="shared" si="20"/>
        <v>0</v>
      </c>
      <c r="W57" s="252">
        <f t="shared" si="20"/>
        <v>4</v>
      </c>
      <c r="X57" s="257">
        <f t="shared" si="10"/>
        <v>0</v>
      </c>
      <c r="Y57" s="252">
        <f t="shared" si="20"/>
        <v>0</v>
      </c>
      <c r="Z57" s="252">
        <f t="shared" si="20"/>
        <v>0</v>
      </c>
      <c r="AA57" s="343" t="s">
        <v>172</v>
      </c>
      <c r="AB57" s="347"/>
      <c r="AC57" s="128"/>
    </row>
    <row r="58" spans="1:29" s="133" customFormat="1" ht="16.5" customHeight="1">
      <c r="A58" s="137"/>
      <c r="B58" s="138" t="s">
        <v>88</v>
      </c>
      <c r="C58" s="130">
        <f t="shared" si="2"/>
        <v>1</v>
      </c>
      <c r="D58" s="130">
        <f t="shared" si="11"/>
        <v>1</v>
      </c>
      <c r="E58" s="130">
        <f t="shared" si="12"/>
        <v>0</v>
      </c>
      <c r="F58" s="130">
        <v>0</v>
      </c>
      <c r="G58" s="130">
        <f t="shared" si="3"/>
        <v>1</v>
      </c>
      <c r="H58" s="130">
        <v>1</v>
      </c>
      <c r="I58" s="130">
        <v>0</v>
      </c>
      <c r="J58" s="130">
        <v>0</v>
      </c>
      <c r="K58" s="130">
        <f t="shared" si="8"/>
        <v>12</v>
      </c>
      <c r="L58" s="130">
        <v>0</v>
      </c>
      <c r="M58" s="130">
        <f t="shared" si="4"/>
        <v>12</v>
      </c>
      <c r="N58" s="130">
        <v>9</v>
      </c>
      <c r="O58" s="130">
        <v>0</v>
      </c>
      <c r="P58" s="130">
        <f t="shared" si="9"/>
        <v>3</v>
      </c>
      <c r="Q58" s="130">
        <v>2</v>
      </c>
      <c r="R58" s="130">
        <v>0</v>
      </c>
      <c r="S58" s="130">
        <v>0</v>
      </c>
      <c r="T58" s="130">
        <v>0</v>
      </c>
      <c r="U58" s="130">
        <v>0</v>
      </c>
      <c r="V58" s="130">
        <v>0</v>
      </c>
      <c r="W58" s="130">
        <v>1</v>
      </c>
      <c r="X58" s="130">
        <f t="shared" si="10"/>
        <v>0</v>
      </c>
      <c r="Y58" s="130">
        <v>0</v>
      </c>
      <c r="Z58" s="130">
        <v>0</v>
      </c>
      <c r="AA58" s="135" t="s">
        <v>88</v>
      </c>
      <c r="AB58" s="132"/>
      <c r="AC58" s="132"/>
    </row>
    <row r="59" spans="1:29" s="133" customFormat="1" ht="16.5" customHeight="1">
      <c r="A59" s="137"/>
      <c r="B59" s="138" t="s">
        <v>159</v>
      </c>
      <c r="C59" s="130">
        <f t="shared" si="2"/>
        <v>3</v>
      </c>
      <c r="D59" s="130">
        <f t="shared" si="11"/>
        <v>3</v>
      </c>
      <c r="E59" s="130">
        <f t="shared" si="12"/>
        <v>0</v>
      </c>
      <c r="F59" s="130">
        <v>0</v>
      </c>
      <c r="G59" s="130">
        <f t="shared" si="3"/>
        <v>3</v>
      </c>
      <c r="H59" s="130">
        <v>3</v>
      </c>
      <c r="I59" s="130">
        <v>0</v>
      </c>
      <c r="J59" s="130">
        <v>0</v>
      </c>
      <c r="K59" s="130">
        <f t="shared" si="8"/>
        <v>25</v>
      </c>
      <c r="L59" s="130">
        <v>0</v>
      </c>
      <c r="M59" s="130">
        <f t="shared" si="4"/>
        <v>25</v>
      </c>
      <c r="N59" s="130">
        <v>17</v>
      </c>
      <c r="O59" s="130">
        <v>0</v>
      </c>
      <c r="P59" s="130">
        <f t="shared" si="9"/>
        <v>8</v>
      </c>
      <c r="Q59" s="130">
        <v>3</v>
      </c>
      <c r="R59" s="130">
        <v>1</v>
      </c>
      <c r="S59" s="130">
        <v>0</v>
      </c>
      <c r="T59" s="130">
        <v>0</v>
      </c>
      <c r="U59" s="130">
        <v>1</v>
      </c>
      <c r="V59" s="130">
        <v>0</v>
      </c>
      <c r="W59" s="130">
        <v>3</v>
      </c>
      <c r="X59" s="130">
        <f t="shared" si="10"/>
        <v>0</v>
      </c>
      <c r="Y59" s="130">
        <v>0</v>
      </c>
      <c r="Z59" s="130">
        <v>0</v>
      </c>
      <c r="AA59" s="135" t="s">
        <v>159</v>
      </c>
      <c r="AB59" s="132"/>
      <c r="AC59" s="132"/>
    </row>
    <row r="60" spans="1:29" s="129" customFormat="1" ht="16.5" customHeight="1">
      <c r="A60" s="324" t="s">
        <v>173</v>
      </c>
      <c r="B60" s="325"/>
      <c r="C60" s="252">
        <f t="shared" si="2"/>
        <v>1</v>
      </c>
      <c r="D60" s="252">
        <f t="shared" si="11"/>
        <v>1</v>
      </c>
      <c r="E60" s="252">
        <f t="shared" si="12"/>
        <v>0</v>
      </c>
      <c r="F60" s="252">
        <f t="shared" ref="F60:Z60" si="21">F61</f>
        <v>0</v>
      </c>
      <c r="G60" s="252">
        <f t="shared" si="3"/>
        <v>1</v>
      </c>
      <c r="H60" s="252">
        <f t="shared" si="21"/>
        <v>1</v>
      </c>
      <c r="I60" s="252">
        <f t="shared" si="21"/>
        <v>0</v>
      </c>
      <c r="J60" s="252">
        <f t="shared" si="21"/>
        <v>0</v>
      </c>
      <c r="K60" s="256">
        <f t="shared" si="8"/>
        <v>7</v>
      </c>
      <c r="L60" s="252">
        <f t="shared" si="21"/>
        <v>0</v>
      </c>
      <c r="M60" s="257">
        <f t="shared" si="4"/>
        <v>7</v>
      </c>
      <c r="N60" s="252">
        <f t="shared" si="21"/>
        <v>4</v>
      </c>
      <c r="O60" s="252">
        <f t="shared" si="21"/>
        <v>0</v>
      </c>
      <c r="P60" s="257">
        <f t="shared" si="9"/>
        <v>3</v>
      </c>
      <c r="Q60" s="252">
        <f t="shared" si="21"/>
        <v>1</v>
      </c>
      <c r="R60" s="252">
        <f t="shared" si="21"/>
        <v>0</v>
      </c>
      <c r="S60" s="252">
        <f t="shared" si="21"/>
        <v>1</v>
      </c>
      <c r="T60" s="252">
        <f t="shared" si="21"/>
        <v>0</v>
      </c>
      <c r="U60" s="252">
        <f t="shared" si="21"/>
        <v>0</v>
      </c>
      <c r="V60" s="252">
        <f t="shared" si="21"/>
        <v>0</v>
      </c>
      <c r="W60" s="252">
        <f t="shared" si="21"/>
        <v>1</v>
      </c>
      <c r="X60" s="257">
        <f t="shared" si="10"/>
        <v>0</v>
      </c>
      <c r="Y60" s="252">
        <f t="shared" si="21"/>
        <v>0</v>
      </c>
      <c r="Z60" s="252">
        <f t="shared" si="21"/>
        <v>0</v>
      </c>
      <c r="AA60" s="343" t="s">
        <v>173</v>
      </c>
      <c r="AB60" s="347"/>
      <c r="AC60" s="128"/>
    </row>
    <row r="61" spans="1:29" s="133" customFormat="1" ht="16.5" customHeight="1">
      <c r="A61" s="137"/>
      <c r="B61" s="138" t="s">
        <v>89</v>
      </c>
      <c r="C61" s="130">
        <f t="shared" si="2"/>
        <v>1</v>
      </c>
      <c r="D61" s="130">
        <f t="shared" si="11"/>
        <v>1</v>
      </c>
      <c r="E61" s="130">
        <f t="shared" si="12"/>
        <v>0</v>
      </c>
      <c r="F61" s="130">
        <v>0</v>
      </c>
      <c r="G61" s="130">
        <f t="shared" si="3"/>
        <v>1</v>
      </c>
      <c r="H61" s="130">
        <v>1</v>
      </c>
      <c r="I61" s="130">
        <v>0</v>
      </c>
      <c r="J61" s="130">
        <v>0</v>
      </c>
      <c r="K61" s="130">
        <f t="shared" si="8"/>
        <v>7</v>
      </c>
      <c r="L61" s="130">
        <v>0</v>
      </c>
      <c r="M61" s="130">
        <f t="shared" si="4"/>
        <v>7</v>
      </c>
      <c r="N61" s="130">
        <v>4</v>
      </c>
      <c r="O61" s="130">
        <v>0</v>
      </c>
      <c r="P61" s="130">
        <f t="shared" si="9"/>
        <v>3</v>
      </c>
      <c r="Q61" s="130">
        <v>1</v>
      </c>
      <c r="R61" s="130">
        <v>0</v>
      </c>
      <c r="S61" s="130">
        <v>1</v>
      </c>
      <c r="T61" s="130">
        <v>0</v>
      </c>
      <c r="U61" s="130">
        <v>0</v>
      </c>
      <c r="V61" s="130">
        <v>0</v>
      </c>
      <c r="W61" s="130">
        <v>1</v>
      </c>
      <c r="X61" s="130">
        <f t="shared" si="10"/>
        <v>0</v>
      </c>
      <c r="Y61" s="130">
        <v>0</v>
      </c>
      <c r="Z61" s="130">
        <v>0</v>
      </c>
      <c r="AA61" s="135" t="s">
        <v>89</v>
      </c>
      <c r="AB61" s="132"/>
      <c r="AC61" s="132"/>
    </row>
    <row r="62" spans="1:29" s="128" customFormat="1" ht="16.5" customHeight="1">
      <c r="A62" s="324" t="s">
        <v>174</v>
      </c>
      <c r="B62" s="325"/>
      <c r="C62" s="252">
        <f t="shared" si="2"/>
        <v>2</v>
      </c>
      <c r="D62" s="252">
        <f t="shared" si="11"/>
        <v>2</v>
      </c>
      <c r="E62" s="252">
        <f t="shared" si="12"/>
        <v>0</v>
      </c>
      <c r="F62" s="252">
        <f t="shared" ref="F62:Z62" si="22">F63</f>
        <v>0</v>
      </c>
      <c r="G62" s="252">
        <f t="shared" si="3"/>
        <v>2</v>
      </c>
      <c r="H62" s="252">
        <f t="shared" si="22"/>
        <v>2</v>
      </c>
      <c r="I62" s="252">
        <f t="shared" si="22"/>
        <v>0</v>
      </c>
      <c r="J62" s="252">
        <f t="shared" si="22"/>
        <v>0</v>
      </c>
      <c r="K62" s="256">
        <f t="shared" si="8"/>
        <v>14</v>
      </c>
      <c r="L62" s="252">
        <f t="shared" si="22"/>
        <v>0</v>
      </c>
      <c r="M62" s="257">
        <f t="shared" si="4"/>
        <v>14</v>
      </c>
      <c r="N62" s="252">
        <f t="shared" si="22"/>
        <v>9</v>
      </c>
      <c r="O62" s="252">
        <f t="shared" si="22"/>
        <v>0</v>
      </c>
      <c r="P62" s="257">
        <f t="shared" si="9"/>
        <v>5</v>
      </c>
      <c r="Q62" s="252">
        <f t="shared" si="22"/>
        <v>2</v>
      </c>
      <c r="R62" s="252">
        <f t="shared" si="22"/>
        <v>1</v>
      </c>
      <c r="S62" s="252">
        <f t="shared" si="22"/>
        <v>0</v>
      </c>
      <c r="T62" s="252">
        <f t="shared" si="22"/>
        <v>1</v>
      </c>
      <c r="U62" s="252">
        <f t="shared" si="22"/>
        <v>0</v>
      </c>
      <c r="V62" s="252">
        <f t="shared" si="22"/>
        <v>0</v>
      </c>
      <c r="W62" s="252">
        <f t="shared" si="22"/>
        <v>1</v>
      </c>
      <c r="X62" s="257">
        <f t="shared" si="10"/>
        <v>0</v>
      </c>
      <c r="Y62" s="252">
        <f t="shared" si="22"/>
        <v>0</v>
      </c>
      <c r="Z62" s="252">
        <f t="shared" si="22"/>
        <v>0</v>
      </c>
      <c r="AA62" s="343" t="s">
        <v>174</v>
      </c>
      <c r="AB62" s="347"/>
    </row>
    <row r="63" spans="1:29" s="133" customFormat="1" ht="16.5" customHeight="1">
      <c r="A63" s="137"/>
      <c r="B63" s="138" t="s">
        <v>160</v>
      </c>
      <c r="C63" s="130">
        <f t="shared" si="2"/>
        <v>2</v>
      </c>
      <c r="D63" s="130">
        <f>SUM(F63,H63,J63)</f>
        <v>2</v>
      </c>
      <c r="E63" s="130">
        <f t="shared" si="12"/>
        <v>0</v>
      </c>
      <c r="F63" s="130">
        <v>0</v>
      </c>
      <c r="G63" s="130">
        <f t="shared" si="3"/>
        <v>2</v>
      </c>
      <c r="H63" s="130">
        <v>2</v>
      </c>
      <c r="I63" s="130">
        <v>0</v>
      </c>
      <c r="J63" s="130">
        <v>0</v>
      </c>
      <c r="K63" s="130">
        <f t="shared" si="8"/>
        <v>14</v>
      </c>
      <c r="L63" s="130">
        <v>0</v>
      </c>
      <c r="M63" s="130">
        <f t="shared" si="4"/>
        <v>14</v>
      </c>
      <c r="N63" s="130">
        <v>9</v>
      </c>
      <c r="O63" s="130">
        <v>0</v>
      </c>
      <c r="P63" s="130">
        <f t="shared" si="9"/>
        <v>5</v>
      </c>
      <c r="Q63" s="130">
        <v>2</v>
      </c>
      <c r="R63" s="130">
        <v>1</v>
      </c>
      <c r="S63" s="130">
        <v>0</v>
      </c>
      <c r="T63" s="130">
        <v>1</v>
      </c>
      <c r="U63" s="130">
        <v>0</v>
      </c>
      <c r="V63" s="130">
        <v>0</v>
      </c>
      <c r="W63" s="130">
        <v>1</v>
      </c>
      <c r="X63" s="130">
        <f t="shared" si="10"/>
        <v>0</v>
      </c>
      <c r="Y63" s="130">
        <v>0</v>
      </c>
      <c r="Z63" s="130">
        <v>0</v>
      </c>
      <c r="AA63" s="135" t="s">
        <v>160</v>
      </c>
      <c r="AB63" s="132"/>
      <c r="AC63" s="132"/>
    </row>
    <row r="64" spans="1:29" ht="16.5" customHeight="1">
      <c r="A64" s="20"/>
      <c r="B64" s="27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8"/>
      <c r="AB64" s="20"/>
    </row>
    <row r="65" spans="2:27" ht="16.5" customHeight="1">
      <c r="B65" s="21"/>
      <c r="C65" s="21" t="s">
        <v>314</v>
      </c>
      <c r="D65" s="21"/>
      <c r="E65" s="21"/>
      <c r="F65" s="21"/>
      <c r="G65" s="21"/>
      <c r="H65" s="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2:27" ht="13.5" customHeight="1">
      <c r="B66" s="21"/>
      <c r="C66" s="96"/>
      <c r="D66" s="96"/>
      <c r="E66" s="96"/>
      <c r="F66" s="96"/>
      <c r="G66" s="96"/>
      <c r="I66" s="96"/>
      <c r="J66" s="96"/>
      <c r="K66" s="96"/>
      <c r="L66" s="96"/>
      <c r="M66" s="96"/>
      <c r="N66" s="127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21"/>
    </row>
    <row r="67" spans="2:27" ht="13.5" customHeight="1">
      <c r="B67" s="21"/>
      <c r="C67" s="96"/>
      <c r="D67" s="96"/>
      <c r="E67" s="96"/>
      <c r="F67" s="96"/>
      <c r="G67" s="96"/>
      <c r="I67" s="96"/>
      <c r="J67" s="96"/>
      <c r="K67" s="96"/>
      <c r="L67" s="96"/>
      <c r="M67" s="96"/>
      <c r="N67" s="127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21"/>
    </row>
    <row r="68" spans="2:27" ht="13.5" customHeight="1">
      <c r="B68" s="21"/>
      <c r="C68" s="96"/>
      <c r="D68" s="96"/>
      <c r="E68" s="96"/>
      <c r="F68" s="96"/>
      <c r="G68" s="96"/>
      <c r="I68" s="96"/>
      <c r="J68" s="96"/>
      <c r="K68" s="96"/>
      <c r="L68" s="96"/>
      <c r="M68" s="96"/>
      <c r="N68" s="127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21"/>
    </row>
    <row r="69" spans="2:27" ht="13.5" customHeight="1">
      <c r="B69" s="21"/>
      <c r="C69" s="96"/>
      <c r="D69" s="96"/>
      <c r="E69" s="96"/>
      <c r="F69" s="96"/>
      <c r="G69" s="96"/>
      <c r="I69" s="96"/>
      <c r="J69" s="96"/>
      <c r="K69" s="96"/>
      <c r="L69" s="96"/>
      <c r="M69" s="96"/>
      <c r="N69" s="127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21"/>
    </row>
    <row r="70" spans="2:27" ht="13.5" customHeight="1">
      <c r="B70" s="7"/>
    </row>
  </sheetData>
  <mergeCells count="38">
    <mergeCell ref="A41:B41"/>
    <mergeCell ref="A62:B62"/>
    <mergeCell ref="A60:B60"/>
    <mergeCell ref="A43:B43"/>
    <mergeCell ref="A46:B46"/>
    <mergeCell ref="A50:B50"/>
    <mergeCell ref="A57:B57"/>
    <mergeCell ref="A54:B54"/>
    <mergeCell ref="A1:N1"/>
    <mergeCell ref="M6:M7"/>
    <mergeCell ref="A33:B33"/>
    <mergeCell ref="A13:B13"/>
    <mergeCell ref="G6:I6"/>
    <mergeCell ref="C6:E6"/>
    <mergeCell ref="M5:W5"/>
    <mergeCell ref="P6:W6"/>
    <mergeCell ref="AA41:AB41"/>
    <mergeCell ref="L6:L7"/>
    <mergeCell ref="AA54:AB54"/>
    <mergeCell ref="AA60:AB60"/>
    <mergeCell ref="AA62:AB62"/>
    <mergeCell ref="AA57:AB57"/>
    <mergeCell ref="AA43:AB43"/>
    <mergeCell ref="X6:X7"/>
    <mergeCell ref="AA46:AB46"/>
    <mergeCell ref="AA50:AB50"/>
    <mergeCell ref="A36:B36"/>
    <mergeCell ref="K5:K7"/>
    <mergeCell ref="Y6:Y7"/>
    <mergeCell ref="AA4:AB7"/>
    <mergeCell ref="C4:J5"/>
    <mergeCell ref="N6:N7"/>
    <mergeCell ref="K4:Z4"/>
    <mergeCell ref="A4:B7"/>
    <mergeCell ref="X5:Z5"/>
    <mergeCell ref="AA13:AB13"/>
    <mergeCell ref="AA33:AB33"/>
    <mergeCell ref="AA36:AB36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2" orientation="landscape" r:id="rId1"/>
  <headerFooter alignWithMargins="0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codeName="Sheet10">
    <tabColor theme="3" tint="0.59999389629810485"/>
  </sheetPr>
  <dimension ref="A1:J72"/>
  <sheetViews>
    <sheetView showGridLines="0" zoomScaleNormal="100" zoomScaleSheetLayoutView="100" workbookViewId="0">
      <selection activeCell="A3" sqref="A3"/>
    </sheetView>
  </sheetViews>
  <sheetFormatPr defaultColWidth="7.625" defaultRowHeight="15" customHeight="1"/>
  <cols>
    <col min="1" max="1" width="10.5" style="31" bestFit="1" customWidth="1"/>
    <col min="2" max="11" width="7.5" style="31" customWidth="1"/>
    <col min="12" max="16384" width="7.625" style="31"/>
  </cols>
  <sheetData>
    <row r="1" spans="1:10" s="184" customFormat="1" ht="15" customHeight="1">
      <c r="A1" s="410" t="s">
        <v>306</v>
      </c>
      <c r="B1" s="410"/>
      <c r="C1" s="410"/>
      <c r="D1" s="410"/>
      <c r="E1" s="410"/>
      <c r="F1" s="410"/>
      <c r="G1" s="183"/>
    </row>
    <row r="2" spans="1:10" s="184" customFormat="1" ht="15" customHeight="1">
      <c r="A2" s="247"/>
      <c r="B2" s="247"/>
      <c r="C2" s="247"/>
      <c r="D2" s="247"/>
      <c r="E2" s="247"/>
      <c r="F2" s="247"/>
      <c r="G2" s="183"/>
    </row>
    <row r="3" spans="1:10" s="184" customFormat="1" ht="15" customHeight="1">
      <c r="A3" s="185" t="s">
        <v>131</v>
      </c>
      <c r="B3" s="186"/>
      <c r="C3" s="186"/>
      <c r="D3" s="186"/>
      <c r="E3" s="187"/>
      <c r="F3" s="188" t="s">
        <v>279</v>
      </c>
      <c r="G3" s="189"/>
    </row>
    <row r="4" spans="1:10" s="184" customFormat="1" ht="15" customHeight="1">
      <c r="A4" s="411" t="s">
        <v>280</v>
      </c>
      <c r="B4" s="408" t="s">
        <v>155</v>
      </c>
      <c r="C4" s="406" t="s">
        <v>196</v>
      </c>
      <c r="D4" s="407"/>
      <c r="E4" s="407"/>
      <c r="F4" s="407"/>
      <c r="G4" s="189"/>
      <c r="I4" s="189"/>
      <c r="J4" s="189"/>
    </row>
    <row r="5" spans="1:10" s="184" customFormat="1" ht="15" customHeight="1">
      <c r="A5" s="412"/>
      <c r="B5" s="409"/>
      <c r="C5" s="315" t="s">
        <v>102</v>
      </c>
      <c r="D5" s="190" t="s">
        <v>110</v>
      </c>
      <c r="E5" s="190" t="s">
        <v>111</v>
      </c>
      <c r="F5" s="191" t="s">
        <v>112</v>
      </c>
      <c r="G5" s="187" t="s">
        <v>188</v>
      </c>
    </row>
    <row r="6" spans="1:10" s="184" customFormat="1" ht="15" customHeight="1">
      <c r="A6" s="186"/>
      <c r="B6" s="192"/>
      <c r="C6" s="186"/>
      <c r="D6" s="186"/>
      <c r="E6" s="186"/>
      <c r="F6" s="186"/>
      <c r="G6" s="189"/>
    </row>
    <row r="7" spans="1:10" s="184" customFormat="1" ht="15" customHeight="1">
      <c r="A7" s="193" t="s">
        <v>310</v>
      </c>
      <c r="B7" s="194">
        <v>98</v>
      </c>
      <c r="C7" s="193">
        <v>11</v>
      </c>
      <c r="D7" s="193">
        <v>4</v>
      </c>
      <c r="E7" s="193">
        <v>4</v>
      </c>
      <c r="F7" s="193">
        <v>3</v>
      </c>
      <c r="G7" s="195"/>
    </row>
    <row r="8" spans="1:10" s="197" customFormat="1" ht="15" customHeight="1">
      <c r="A8" s="316" t="s">
        <v>316</v>
      </c>
      <c r="B8" s="317">
        <f>SUM(B10:B12)</f>
        <v>123</v>
      </c>
      <c r="C8" s="316">
        <f>SUM(C10:C12)</f>
        <v>10</v>
      </c>
      <c r="D8" s="316">
        <f>SUM(D10:D12)</f>
        <v>3</v>
      </c>
      <c r="E8" s="316">
        <f>SUM(E10:E12)</f>
        <v>5</v>
      </c>
      <c r="F8" s="316">
        <f>SUM(F10:F12)</f>
        <v>2</v>
      </c>
      <c r="G8" s="196"/>
    </row>
    <row r="9" spans="1:10" s="184" customFormat="1" ht="15" customHeight="1">
      <c r="A9" s="187"/>
      <c r="B9" s="194"/>
      <c r="C9" s="193"/>
      <c r="D9" s="193"/>
      <c r="E9" s="193"/>
      <c r="F9" s="193"/>
      <c r="G9" s="198"/>
    </row>
    <row r="10" spans="1:10" s="184" customFormat="1" ht="15" customHeight="1">
      <c r="A10" s="193" t="s">
        <v>300</v>
      </c>
      <c r="B10" s="194">
        <v>0</v>
      </c>
      <c r="C10" s="193">
        <f>SUM(D10:F10)</f>
        <v>0</v>
      </c>
      <c r="D10" s="193">
        <v>0</v>
      </c>
      <c r="E10" s="193">
        <v>0</v>
      </c>
      <c r="F10" s="193">
        <v>0</v>
      </c>
      <c r="G10" s="198"/>
      <c r="H10" s="318"/>
    </row>
    <row r="11" spans="1:10" s="184" customFormat="1" ht="15" customHeight="1">
      <c r="A11" s="193" t="s">
        <v>301</v>
      </c>
      <c r="B11" s="194">
        <v>120</v>
      </c>
      <c r="C11" s="193">
        <f>SUM(D11:F11)</f>
        <v>8</v>
      </c>
      <c r="D11" s="193">
        <v>3</v>
      </c>
      <c r="E11" s="193">
        <v>5</v>
      </c>
      <c r="F11" s="193">
        <v>0</v>
      </c>
      <c r="G11" s="198"/>
    </row>
    <row r="12" spans="1:10" s="184" customFormat="1" ht="15" customHeight="1">
      <c r="A12" s="228" t="s">
        <v>302</v>
      </c>
      <c r="B12" s="194">
        <v>3</v>
      </c>
      <c r="C12" s="193">
        <f>SUM(D12:F12)</f>
        <v>2</v>
      </c>
      <c r="D12" s="199">
        <v>0</v>
      </c>
      <c r="E12" s="199">
        <v>0</v>
      </c>
      <c r="F12" s="199">
        <v>2</v>
      </c>
      <c r="G12" s="199"/>
    </row>
    <row r="13" spans="1:10" s="201" customFormat="1" ht="15" customHeight="1">
      <c r="A13" s="200"/>
      <c r="B13" s="413" t="s">
        <v>317</v>
      </c>
      <c r="C13" s="413"/>
      <c r="D13" s="413"/>
      <c r="E13" s="413"/>
      <c r="F13" s="413"/>
      <c r="G13" s="203"/>
      <c r="H13" s="203"/>
      <c r="I13" s="203"/>
    </row>
    <row r="14" spans="1:10" s="184" customFormat="1" ht="15" customHeight="1">
      <c r="A14" s="202"/>
      <c r="B14" s="414"/>
      <c r="C14" s="414"/>
      <c r="D14" s="414"/>
      <c r="E14" s="414"/>
      <c r="F14" s="414"/>
      <c r="G14" s="203"/>
      <c r="H14" s="203"/>
      <c r="I14" s="203"/>
    </row>
    <row r="15" spans="1:10" ht="15" customHeight="1">
      <c r="A15" s="44"/>
      <c r="B15" s="414"/>
      <c r="C15" s="414"/>
      <c r="D15" s="414"/>
      <c r="E15" s="414"/>
      <c r="F15" s="414"/>
      <c r="G15" s="33"/>
    </row>
    <row r="16" spans="1:10" ht="15" customHeight="1">
      <c r="A16" s="44"/>
      <c r="B16" s="44"/>
      <c r="C16" s="44"/>
      <c r="D16" s="44"/>
      <c r="E16" s="91"/>
      <c r="F16" s="91"/>
      <c r="G16" s="33"/>
    </row>
    <row r="17" spans="1:7" ht="15" customHeight="1">
      <c r="A17" s="44"/>
      <c r="B17" s="44"/>
      <c r="C17" s="44"/>
      <c r="D17" s="44"/>
      <c r="E17" s="91"/>
      <c r="F17" s="91"/>
      <c r="G17" s="33"/>
    </row>
    <row r="18" spans="1:7" ht="15" customHeight="1">
      <c r="A18" s="44"/>
      <c r="B18" s="44"/>
      <c r="C18" s="44"/>
      <c r="D18" s="44"/>
      <c r="E18" s="91"/>
      <c r="F18" s="91"/>
      <c r="G18" s="33"/>
    </row>
    <row r="19" spans="1:7" ht="15" customHeight="1">
      <c r="A19" s="44"/>
      <c r="B19" s="44"/>
      <c r="C19" s="44"/>
      <c r="D19" s="44"/>
      <c r="E19" s="91"/>
      <c r="F19" s="91"/>
      <c r="G19" s="33"/>
    </row>
    <row r="20" spans="1:7" ht="15" customHeight="1">
      <c r="A20" s="44"/>
      <c r="B20" s="44"/>
      <c r="C20" s="44"/>
      <c r="D20" s="44"/>
      <c r="E20" s="91"/>
      <c r="F20" s="91"/>
      <c r="G20" s="33"/>
    </row>
    <row r="21" spans="1:7" ht="15" customHeight="1">
      <c r="A21" s="44"/>
      <c r="B21" s="44"/>
      <c r="C21" s="44"/>
      <c r="D21" s="44"/>
      <c r="E21" s="91"/>
      <c r="F21" s="91"/>
      <c r="G21" s="33"/>
    </row>
    <row r="22" spans="1:7" ht="15" customHeight="1">
      <c r="A22" s="44"/>
      <c r="B22" s="44"/>
      <c r="C22" s="44"/>
      <c r="D22" s="44"/>
      <c r="E22" s="91"/>
      <c r="F22" s="91"/>
      <c r="G22" s="33"/>
    </row>
    <row r="23" spans="1:7" ht="15" customHeight="1">
      <c r="A23" s="2"/>
      <c r="B23" s="2"/>
      <c r="C23" s="2"/>
      <c r="D23" s="2"/>
      <c r="E23" s="2"/>
      <c r="F23" s="2"/>
    </row>
    <row r="24" spans="1:7" ht="15" customHeight="1">
      <c r="A24" s="2"/>
      <c r="B24" s="2"/>
      <c r="C24" s="2"/>
      <c r="D24" s="2"/>
      <c r="E24" s="2"/>
      <c r="F24" s="2"/>
      <c r="G24" s="2"/>
    </row>
    <row r="25" spans="1:7" ht="15" customHeight="1">
      <c r="A25" s="2"/>
      <c r="B25" s="2"/>
      <c r="C25" s="2"/>
      <c r="D25" s="2"/>
      <c r="E25" s="2"/>
      <c r="F25" s="2"/>
      <c r="G25" s="2"/>
    </row>
    <row r="26" spans="1:7" ht="15" customHeight="1">
      <c r="A26" s="2"/>
      <c r="B26" s="2"/>
      <c r="C26" s="2"/>
      <c r="D26" s="2"/>
      <c r="E26" s="2"/>
      <c r="F26" s="2"/>
      <c r="G26" s="2"/>
    </row>
    <row r="27" spans="1:7" ht="15" customHeight="1">
      <c r="A27" s="2"/>
      <c r="B27" s="2"/>
      <c r="C27" s="2"/>
      <c r="D27" s="2"/>
      <c r="E27" s="2"/>
      <c r="F27" s="2"/>
      <c r="G27" s="2"/>
    </row>
    <row r="28" spans="1:7" ht="15" customHeight="1">
      <c r="A28" s="2"/>
      <c r="B28" s="2"/>
      <c r="C28" s="2"/>
      <c r="D28" s="2"/>
      <c r="E28" s="2"/>
      <c r="F28" s="2"/>
      <c r="G28" s="2"/>
    </row>
    <row r="29" spans="1:7" ht="15" customHeight="1">
      <c r="A29" s="2"/>
      <c r="B29" s="2"/>
      <c r="C29" s="2"/>
      <c r="D29" s="2"/>
      <c r="E29" s="2"/>
      <c r="F29" s="2"/>
      <c r="G29" s="2"/>
    </row>
    <row r="30" spans="1:7" ht="15" customHeight="1">
      <c r="A30" s="2"/>
      <c r="B30" s="2"/>
      <c r="C30" s="2"/>
      <c r="D30" s="2"/>
      <c r="E30" s="2"/>
      <c r="F30" s="2"/>
      <c r="G30" s="2"/>
    </row>
    <row r="31" spans="1:7" ht="15" customHeight="1">
      <c r="A31" s="2"/>
      <c r="B31" s="2"/>
      <c r="C31" s="2"/>
      <c r="D31" s="2"/>
      <c r="E31" s="2"/>
      <c r="F31" s="2"/>
      <c r="G31" s="2"/>
    </row>
    <row r="32" spans="1:7" ht="15" customHeight="1">
      <c r="A32" s="2"/>
      <c r="B32" s="2"/>
      <c r="C32" s="2"/>
      <c r="D32" s="2"/>
      <c r="E32" s="2"/>
      <c r="F32" s="2"/>
      <c r="G32" s="2"/>
    </row>
    <row r="33" spans="1:7" ht="15" customHeight="1">
      <c r="A33" s="2"/>
      <c r="B33" s="2"/>
      <c r="C33" s="2"/>
      <c r="D33" s="2"/>
      <c r="E33" s="2"/>
      <c r="F33" s="2"/>
      <c r="G33" s="2"/>
    </row>
    <row r="34" spans="1:7" ht="15" customHeight="1">
      <c r="A34" s="2"/>
      <c r="B34" s="2"/>
      <c r="C34" s="2"/>
      <c r="D34" s="2"/>
      <c r="E34" s="2"/>
      <c r="F34" s="2"/>
      <c r="G34" s="2"/>
    </row>
    <row r="35" spans="1:7" ht="15" customHeight="1">
      <c r="A35" s="2"/>
      <c r="B35" s="2"/>
      <c r="C35" s="2"/>
      <c r="D35" s="2"/>
      <c r="E35" s="2"/>
      <c r="F35" s="2"/>
      <c r="G35" s="2"/>
    </row>
    <row r="36" spans="1:7" ht="15" customHeight="1">
      <c r="A36" s="2"/>
      <c r="B36" s="2"/>
      <c r="C36" s="2"/>
      <c r="D36" s="2"/>
      <c r="E36" s="2"/>
      <c r="F36" s="2"/>
      <c r="G36" s="2"/>
    </row>
    <row r="37" spans="1:7" ht="15" customHeight="1">
      <c r="A37" s="2"/>
      <c r="B37" s="2"/>
      <c r="C37" s="2"/>
      <c r="D37" s="2"/>
      <c r="E37" s="2"/>
      <c r="F37" s="2"/>
      <c r="G37" s="2"/>
    </row>
    <row r="38" spans="1:7" ht="15" customHeight="1">
      <c r="A38" s="2"/>
      <c r="B38" s="2"/>
      <c r="C38" s="2"/>
      <c r="D38" s="2"/>
      <c r="E38" s="2"/>
      <c r="F38" s="2"/>
      <c r="G38" s="2"/>
    </row>
    <row r="39" spans="1:7" ht="15" customHeight="1">
      <c r="A39" s="2"/>
      <c r="B39" s="2"/>
      <c r="C39" s="2"/>
      <c r="D39" s="2"/>
      <c r="E39" s="2"/>
      <c r="F39" s="2"/>
      <c r="G39" s="2"/>
    </row>
    <row r="40" spans="1:7" ht="15" customHeight="1">
      <c r="A40" s="2"/>
      <c r="B40" s="2"/>
      <c r="C40" s="2"/>
      <c r="D40" s="2"/>
      <c r="E40" s="2"/>
      <c r="F40" s="2"/>
      <c r="G40" s="2"/>
    </row>
    <row r="41" spans="1:7" ht="15" customHeight="1">
      <c r="A41" s="2"/>
      <c r="B41" s="2"/>
      <c r="C41" s="2"/>
      <c r="D41" s="2"/>
      <c r="E41" s="2"/>
      <c r="F41" s="2"/>
      <c r="G41" s="2"/>
    </row>
    <row r="42" spans="1:7" ht="15" customHeight="1">
      <c r="A42" s="2"/>
      <c r="B42" s="2"/>
      <c r="C42" s="2"/>
      <c r="D42" s="2"/>
      <c r="E42" s="2"/>
      <c r="F42" s="2"/>
      <c r="G42" s="2"/>
    </row>
    <row r="43" spans="1:7" ht="15" customHeight="1">
      <c r="A43" s="2"/>
      <c r="B43" s="2"/>
      <c r="C43" s="2"/>
      <c r="D43" s="2"/>
      <c r="E43" s="2"/>
      <c r="F43" s="2"/>
      <c r="G43" s="2"/>
    </row>
    <row r="44" spans="1:7" ht="15" customHeight="1">
      <c r="A44" s="2"/>
      <c r="B44" s="2"/>
      <c r="C44" s="2"/>
      <c r="D44" s="2"/>
      <c r="E44" s="2"/>
      <c r="F44" s="2"/>
      <c r="G44" s="2"/>
    </row>
    <row r="45" spans="1:7" ht="15" customHeight="1">
      <c r="A45" s="2"/>
      <c r="B45" s="2"/>
      <c r="C45" s="2"/>
      <c r="D45" s="2"/>
      <c r="E45" s="2"/>
      <c r="F45" s="2"/>
      <c r="G45" s="2"/>
    </row>
    <row r="46" spans="1:7" ht="15" customHeight="1">
      <c r="A46" s="2"/>
      <c r="B46" s="2"/>
      <c r="C46" s="2"/>
      <c r="D46" s="2"/>
      <c r="E46" s="2"/>
      <c r="F46" s="2"/>
      <c r="G46" s="2"/>
    </row>
    <row r="47" spans="1:7" ht="15" customHeight="1">
      <c r="A47" s="2"/>
      <c r="B47" s="2"/>
      <c r="C47" s="2"/>
      <c r="D47" s="2"/>
      <c r="E47" s="2"/>
      <c r="F47" s="2"/>
      <c r="G47" s="2"/>
    </row>
    <row r="48" spans="1:7" ht="15" customHeight="1">
      <c r="A48" s="2"/>
      <c r="B48" s="2"/>
      <c r="C48" s="2"/>
      <c r="D48" s="2"/>
      <c r="E48" s="2"/>
      <c r="F48" s="2"/>
      <c r="G48" s="2"/>
    </row>
    <row r="49" spans="1:7" ht="15" customHeight="1">
      <c r="A49" s="2"/>
      <c r="B49" s="2"/>
      <c r="C49" s="2"/>
      <c r="D49" s="2"/>
      <c r="E49" s="2"/>
      <c r="F49" s="2"/>
      <c r="G49" s="2"/>
    </row>
    <row r="50" spans="1:7" ht="15" customHeight="1">
      <c r="A50" s="2"/>
      <c r="B50" s="2"/>
      <c r="C50" s="2"/>
      <c r="D50" s="2"/>
      <c r="E50" s="2"/>
      <c r="F50" s="2"/>
      <c r="G50" s="2"/>
    </row>
    <row r="51" spans="1:7" ht="15" customHeight="1">
      <c r="A51" s="2"/>
      <c r="B51" s="2"/>
      <c r="C51" s="2"/>
      <c r="D51" s="2"/>
      <c r="E51" s="2"/>
      <c r="F51" s="2"/>
      <c r="G51" s="2"/>
    </row>
    <row r="52" spans="1:7" ht="15" customHeight="1">
      <c r="A52" s="2"/>
      <c r="B52" s="2"/>
      <c r="C52" s="2"/>
      <c r="D52" s="2"/>
      <c r="E52" s="2"/>
      <c r="F52" s="2"/>
      <c r="G52" s="2"/>
    </row>
    <row r="53" spans="1:7" ht="15" customHeight="1">
      <c r="A53" s="2"/>
      <c r="B53" s="2"/>
      <c r="C53" s="2"/>
      <c r="D53" s="2"/>
      <c r="E53" s="2"/>
      <c r="F53" s="2"/>
      <c r="G53" s="2"/>
    </row>
    <row r="54" spans="1:7" ht="15" customHeight="1">
      <c r="A54" s="2"/>
      <c r="B54" s="2"/>
      <c r="C54" s="2"/>
      <c r="D54" s="2"/>
      <c r="E54" s="2"/>
      <c r="F54" s="2"/>
      <c r="G54" s="2"/>
    </row>
    <row r="55" spans="1:7" ht="15" customHeight="1">
      <c r="A55" s="2"/>
      <c r="B55" s="2"/>
      <c r="C55" s="2"/>
      <c r="D55" s="2"/>
      <c r="E55" s="2"/>
      <c r="F55" s="2"/>
      <c r="G55" s="2"/>
    </row>
    <row r="56" spans="1:7" ht="15" customHeight="1">
      <c r="A56" s="2"/>
      <c r="B56" s="2"/>
      <c r="C56" s="2"/>
      <c r="D56" s="2"/>
      <c r="E56" s="2"/>
      <c r="F56" s="2"/>
      <c r="G56" s="2"/>
    </row>
    <row r="57" spans="1:7" ht="15" customHeight="1">
      <c r="A57" s="2"/>
      <c r="B57" s="2"/>
      <c r="C57" s="2"/>
      <c r="D57" s="2"/>
      <c r="E57" s="2"/>
      <c r="F57" s="2"/>
      <c r="G57" s="2"/>
    </row>
    <row r="58" spans="1:7" ht="15" customHeight="1">
      <c r="A58" s="2"/>
      <c r="B58" s="2"/>
      <c r="C58" s="2"/>
      <c r="D58" s="2"/>
      <c r="E58" s="2"/>
      <c r="F58" s="2"/>
      <c r="G58" s="2"/>
    </row>
    <row r="59" spans="1:7" ht="15" customHeight="1">
      <c r="A59" s="2"/>
      <c r="B59" s="2"/>
      <c r="C59" s="2"/>
      <c r="D59" s="2"/>
      <c r="E59" s="2"/>
      <c r="F59" s="2"/>
      <c r="G59" s="2"/>
    </row>
    <row r="60" spans="1:7" ht="15" customHeight="1">
      <c r="A60" s="2"/>
      <c r="B60" s="2"/>
      <c r="C60" s="2"/>
      <c r="D60" s="2"/>
      <c r="E60" s="2"/>
      <c r="F60" s="2"/>
      <c r="G60" s="2"/>
    </row>
    <row r="61" spans="1:7" ht="15" customHeight="1">
      <c r="A61" s="2"/>
      <c r="B61" s="2"/>
      <c r="C61" s="2"/>
      <c r="D61" s="2"/>
      <c r="E61" s="2"/>
      <c r="F61" s="2"/>
      <c r="G61" s="2"/>
    </row>
    <row r="62" spans="1:7" ht="15" customHeight="1">
      <c r="A62" s="2"/>
      <c r="B62" s="2"/>
      <c r="C62" s="2"/>
      <c r="D62" s="2"/>
      <c r="E62" s="2"/>
      <c r="F62" s="2"/>
      <c r="G62" s="2"/>
    </row>
    <row r="63" spans="1:7" ht="15" customHeight="1">
      <c r="A63" s="2"/>
      <c r="B63" s="2"/>
      <c r="C63" s="2"/>
      <c r="D63" s="2"/>
      <c r="E63" s="2"/>
      <c r="F63" s="2"/>
      <c r="G63" s="2"/>
    </row>
    <row r="64" spans="1:7" ht="15" customHeight="1">
      <c r="A64" s="2"/>
      <c r="B64" s="2"/>
      <c r="C64" s="2"/>
      <c r="D64" s="2"/>
      <c r="E64" s="2"/>
      <c r="F64" s="2"/>
      <c r="G64" s="2"/>
    </row>
    <row r="65" spans="1:7" ht="15" customHeight="1">
      <c r="A65" s="2"/>
      <c r="B65" s="2"/>
      <c r="C65" s="2"/>
      <c r="D65" s="2"/>
      <c r="E65" s="2"/>
      <c r="F65" s="2"/>
      <c r="G65" s="2"/>
    </row>
    <row r="66" spans="1:7" ht="15" customHeight="1">
      <c r="A66" s="2"/>
      <c r="B66" s="2"/>
      <c r="C66" s="2"/>
      <c r="D66" s="2"/>
      <c r="E66" s="2"/>
      <c r="F66" s="2"/>
      <c r="G66" s="2"/>
    </row>
    <row r="67" spans="1:7" ht="15" customHeight="1">
      <c r="A67" s="2"/>
      <c r="B67" s="2"/>
      <c r="C67" s="2"/>
      <c r="D67" s="2"/>
      <c r="E67" s="2"/>
      <c r="F67" s="2"/>
      <c r="G67" s="2"/>
    </row>
    <row r="68" spans="1:7" ht="15" customHeight="1">
      <c r="A68" s="2"/>
      <c r="B68" s="2"/>
      <c r="C68" s="2"/>
      <c r="D68" s="2"/>
      <c r="E68" s="2"/>
      <c r="F68" s="2"/>
      <c r="G68" s="2"/>
    </row>
    <row r="69" spans="1:7" ht="15" customHeight="1">
      <c r="A69" s="2"/>
      <c r="B69" s="2"/>
      <c r="C69" s="2"/>
      <c r="D69" s="2"/>
      <c r="E69" s="2"/>
      <c r="F69" s="2"/>
      <c r="G69" s="2"/>
    </row>
    <row r="70" spans="1:7" ht="15" customHeight="1">
      <c r="A70" s="2"/>
      <c r="B70" s="2"/>
      <c r="C70" s="2"/>
      <c r="D70" s="2"/>
      <c r="E70" s="2"/>
      <c r="F70" s="2"/>
      <c r="G70" s="2"/>
    </row>
    <row r="71" spans="1:7" ht="15" customHeight="1">
      <c r="A71" s="2"/>
      <c r="B71" s="2"/>
      <c r="C71" s="2"/>
      <c r="D71" s="2"/>
      <c r="E71" s="2"/>
      <c r="F71" s="2"/>
      <c r="G71" s="2"/>
    </row>
    <row r="72" spans="1:7" ht="15" customHeight="1">
      <c r="A72" s="2"/>
      <c r="B72" s="2"/>
      <c r="C72" s="2"/>
      <c r="D72" s="2"/>
      <c r="E72" s="2"/>
      <c r="F72" s="2"/>
      <c r="G72" s="2"/>
    </row>
  </sheetData>
  <mergeCells count="5">
    <mergeCell ref="C4:F4"/>
    <mergeCell ref="B4:B5"/>
    <mergeCell ref="A1:F1"/>
    <mergeCell ref="A4:A5"/>
    <mergeCell ref="B13:F1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4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1"/>
  <dimension ref="A1:Z45"/>
  <sheetViews>
    <sheetView showGridLines="0" zoomScaleNormal="100" workbookViewId="0">
      <selection activeCell="E13" sqref="E13:Z13"/>
    </sheetView>
  </sheetViews>
  <sheetFormatPr defaultColWidth="7.625" defaultRowHeight="13.5" customHeight="1"/>
  <cols>
    <col min="1" max="1" width="9.625" style="31" customWidth="1"/>
    <col min="2" max="4" width="4.375" style="31" customWidth="1"/>
    <col min="5" max="14" width="3.125" style="31" customWidth="1"/>
    <col min="15" max="16" width="3.375" style="31" customWidth="1"/>
    <col min="17" max="24" width="3.125" style="31" customWidth="1"/>
    <col min="25" max="26" width="3.375" style="31" customWidth="1"/>
    <col min="27" max="16384" width="7.625" style="31"/>
  </cols>
  <sheetData>
    <row r="1" spans="1:26" ht="15" customHeight="1">
      <c r="A1" s="415" t="s">
        <v>307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</row>
    <row r="2" spans="1:26" ht="1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</row>
    <row r="3" spans="1:26" ht="15" customHeight="1">
      <c r="A3" s="32" t="s">
        <v>131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34"/>
      <c r="Z3" s="34" t="s">
        <v>281</v>
      </c>
    </row>
    <row r="4" spans="1:26" ht="15" customHeight="1">
      <c r="A4" s="230"/>
      <c r="B4" s="416" t="s">
        <v>231</v>
      </c>
      <c r="C4" s="417"/>
      <c r="D4" s="417"/>
      <c r="E4" s="416" t="s">
        <v>282</v>
      </c>
      <c r="F4" s="420"/>
      <c r="G4" s="416" t="s">
        <v>200</v>
      </c>
      <c r="H4" s="420"/>
      <c r="I4" s="416" t="s">
        <v>283</v>
      </c>
      <c r="J4" s="420"/>
      <c r="K4" s="423" t="s">
        <v>284</v>
      </c>
      <c r="L4" s="424"/>
      <c r="M4" s="423" t="s">
        <v>285</v>
      </c>
      <c r="N4" s="427"/>
      <c r="O4" s="416" t="s">
        <v>286</v>
      </c>
      <c r="P4" s="420"/>
      <c r="Q4" s="416" t="s">
        <v>230</v>
      </c>
      <c r="R4" s="420"/>
      <c r="S4" s="423" t="s">
        <v>287</v>
      </c>
      <c r="T4" s="424"/>
      <c r="U4" s="423" t="s">
        <v>288</v>
      </c>
      <c r="V4" s="424"/>
      <c r="W4" s="423" t="s">
        <v>289</v>
      </c>
      <c r="X4" s="424"/>
      <c r="Y4" s="416" t="s">
        <v>290</v>
      </c>
      <c r="Z4" s="417"/>
    </row>
    <row r="5" spans="1:26" ht="15" customHeight="1">
      <c r="A5" s="231" t="s">
        <v>201</v>
      </c>
      <c r="B5" s="418"/>
      <c r="C5" s="419"/>
      <c r="D5" s="419"/>
      <c r="E5" s="421"/>
      <c r="F5" s="422"/>
      <c r="G5" s="421"/>
      <c r="H5" s="422"/>
      <c r="I5" s="421"/>
      <c r="J5" s="422"/>
      <c r="K5" s="425"/>
      <c r="L5" s="426"/>
      <c r="M5" s="428"/>
      <c r="N5" s="429"/>
      <c r="O5" s="421"/>
      <c r="P5" s="422"/>
      <c r="Q5" s="421"/>
      <c r="R5" s="422"/>
      <c r="S5" s="425"/>
      <c r="T5" s="426"/>
      <c r="U5" s="425"/>
      <c r="V5" s="426"/>
      <c r="W5" s="430"/>
      <c r="X5" s="431"/>
      <c r="Y5" s="421"/>
      <c r="Z5" s="432"/>
    </row>
    <row r="6" spans="1:26" ht="15" customHeight="1">
      <c r="A6" s="232"/>
      <c r="B6" s="40" t="s">
        <v>231</v>
      </c>
      <c r="C6" s="41" t="s">
        <v>1</v>
      </c>
      <c r="D6" s="42" t="s">
        <v>2</v>
      </c>
      <c r="E6" s="40" t="s">
        <v>1</v>
      </c>
      <c r="F6" s="41" t="s">
        <v>2</v>
      </c>
      <c r="G6" s="40" t="s">
        <v>1</v>
      </c>
      <c r="H6" s="41" t="s">
        <v>2</v>
      </c>
      <c r="I6" s="42" t="s">
        <v>1</v>
      </c>
      <c r="J6" s="41" t="s">
        <v>2</v>
      </c>
      <c r="K6" s="40" t="s">
        <v>1</v>
      </c>
      <c r="L6" s="41" t="s">
        <v>2</v>
      </c>
      <c r="M6" s="40" t="s">
        <v>1</v>
      </c>
      <c r="N6" s="41" t="s">
        <v>2</v>
      </c>
      <c r="O6" s="40" t="s">
        <v>1</v>
      </c>
      <c r="P6" s="41" t="s">
        <v>2</v>
      </c>
      <c r="Q6" s="42" t="s">
        <v>1</v>
      </c>
      <c r="R6" s="41" t="s">
        <v>2</v>
      </c>
      <c r="S6" s="42" t="s">
        <v>1</v>
      </c>
      <c r="T6" s="41" t="s">
        <v>2</v>
      </c>
      <c r="U6" s="42" t="s">
        <v>1</v>
      </c>
      <c r="V6" s="41" t="s">
        <v>2</v>
      </c>
      <c r="W6" s="40" t="s">
        <v>1</v>
      </c>
      <c r="X6" s="41" t="s">
        <v>2</v>
      </c>
      <c r="Y6" s="41" t="s">
        <v>1</v>
      </c>
      <c r="Z6" s="42" t="s">
        <v>2</v>
      </c>
    </row>
    <row r="7" spans="1:26" ht="15" customHeight="1">
      <c r="A7" s="39"/>
      <c r="B7" s="30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>
      <c r="A8" s="234" t="s">
        <v>311</v>
      </c>
      <c r="B8" s="306">
        <v>619</v>
      </c>
      <c r="C8" s="37">
        <v>317</v>
      </c>
      <c r="D8" s="37">
        <v>302</v>
      </c>
      <c r="E8" s="37">
        <v>9</v>
      </c>
      <c r="F8" s="37">
        <v>3</v>
      </c>
      <c r="G8" s="37">
        <v>2</v>
      </c>
      <c r="H8" s="37">
        <v>0</v>
      </c>
      <c r="I8" s="37">
        <v>4</v>
      </c>
      <c r="J8" s="37">
        <v>1</v>
      </c>
      <c r="K8" s="37">
        <v>7</v>
      </c>
      <c r="L8" s="37">
        <v>0</v>
      </c>
      <c r="M8" s="37">
        <v>1</v>
      </c>
      <c r="N8" s="37">
        <v>0</v>
      </c>
      <c r="O8" s="37">
        <v>170</v>
      </c>
      <c r="P8" s="37">
        <v>93</v>
      </c>
      <c r="Q8" s="37">
        <v>0</v>
      </c>
      <c r="R8" s="37">
        <v>0</v>
      </c>
      <c r="S8" s="37">
        <v>0</v>
      </c>
      <c r="T8" s="37">
        <v>9</v>
      </c>
      <c r="U8" s="37">
        <v>0</v>
      </c>
      <c r="V8" s="37">
        <v>0</v>
      </c>
      <c r="W8" s="37">
        <v>0</v>
      </c>
      <c r="X8" s="37">
        <v>0</v>
      </c>
      <c r="Y8" s="37">
        <v>124</v>
      </c>
      <c r="Z8" s="37">
        <v>196</v>
      </c>
    </row>
    <row r="9" spans="1:26" s="92" customFormat="1" ht="15" customHeight="1">
      <c r="A9" s="307" t="s">
        <v>318</v>
      </c>
      <c r="B9" s="308">
        <f>SUM(B11:B13)</f>
        <v>642</v>
      </c>
      <c r="C9" s="309">
        <f t="shared" ref="C9:Z9" si="0">SUM(C11:C13)</f>
        <v>322</v>
      </c>
      <c r="D9" s="309">
        <f t="shared" si="0"/>
        <v>320</v>
      </c>
      <c r="E9" s="309">
        <f t="shared" si="0"/>
        <v>8</v>
      </c>
      <c r="F9" s="309">
        <f t="shared" si="0"/>
        <v>4</v>
      </c>
      <c r="G9" s="309">
        <f t="shared" si="0"/>
        <v>2</v>
      </c>
      <c r="H9" s="309">
        <f t="shared" si="0"/>
        <v>0</v>
      </c>
      <c r="I9" s="309">
        <f t="shared" si="0"/>
        <v>5</v>
      </c>
      <c r="J9" s="309">
        <f t="shared" si="0"/>
        <v>1</v>
      </c>
      <c r="K9" s="309">
        <f t="shared" si="0"/>
        <v>5</v>
      </c>
      <c r="L9" s="309">
        <f t="shared" si="0"/>
        <v>0</v>
      </c>
      <c r="M9" s="309">
        <f t="shared" si="0"/>
        <v>0</v>
      </c>
      <c r="N9" s="309">
        <f t="shared" si="0"/>
        <v>0</v>
      </c>
      <c r="O9" s="309">
        <f t="shared" si="0"/>
        <v>175</v>
      </c>
      <c r="P9" s="309">
        <f t="shared" si="0"/>
        <v>106</v>
      </c>
      <c r="Q9" s="309">
        <f t="shared" si="0"/>
        <v>0</v>
      </c>
      <c r="R9" s="309">
        <f>SUM(R11:R13)</f>
        <v>0</v>
      </c>
      <c r="S9" s="309">
        <f>SUM(S11:S13)</f>
        <v>0</v>
      </c>
      <c r="T9" s="309">
        <f t="shared" si="0"/>
        <v>10</v>
      </c>
      <c r="U9" s="309">
        <f>SUM(U11:U13)</f>
        <v>0</v>
      </c>
      <c r="V9" s="309">
        <f t="shared" si="0"/>
        <v>0</v>
      </c>
      <c r="W9" s="309">
        <f t="shared" si="0"/>
        <v>0</v>
      </c>
      <c r="X9" s="309">
        <f t="shared" si="0"/>
        <v>1</v>
      </c>
      <c r="Y9" s="309">
        <f t="shared" si="0"/>
        <v>127</v>
      </c>
      <c r="Z9" s="309">
        <f t="shared" si="0"/>
        <v>198</v>
      </c>
    </row>
    <row r="10" spans="1:26" ht="15" customHeight="1">
      <c r="A10" s="36"/>
      <c r="B10" s="31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" customHeight="1">
      <c r="A11" s="37" t="s">
        <v>303</v>
      </c>
      <c r="B11" s="306">
        <f>C11+D11</f>
        <v>5</v>
      </c>
      <c r="C11" s="37">
        <f>SUM(E11,G11,I11,K11,M11,O11,Q11,W11,Y11)</f>
        <v>2</v>
      </c>
      <c r="D11" s="37">
        <f>SUM(F11,H11,J11,L11,N11,P11,R11,T11,V11,X11,Z11)</f>
        <v>3</v>
      </c>
      <c r="E11" s="126">
        <v>0</v>
      </c>
      <c r="F11" s="126">
        <v>0</v>
      </c>
      <c r="G11" s="126">
        <v>0</v>
      </c>
      <c r="H11" s="126">
        <v>0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1</v>
      </c>
      <c r="Q11" s="126">
        <v>0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2</v>
      </c>
      <c r="Z11" s="126">
        <v>2</v>
      </c>
    </row>
    <row r="12" spans="1:26" ht="15" customHeight="1">
      <c r="A12" s="37" t="s">
        <v>304</v>
      </c>
      <c r="B12" s="306">
        <f>C12+D12</f>
        <v>421</v>
      </c>
      <c r="C12" s="37">
        <f>SUM(E12,G12,I12,K12,M12,O12,Q12,W12,Y12,S12)</f>
        <v>197</v>
      </c>
      <c r="D12" s="37">
        <f>SUM(F12,H12,J12,L12,N12,P12,R12,T12,V12,X12,Z12)</f>
        <v>224</v>
      </c>
      <c r="E12" s="126">
        <v>4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4</v>
      </c>
      <c r="L12" s="126">
        <v>0</v>
      </c>
      <c r="M12" s="126">
        <v>0</v>
      </c>
      <c r="N12" s="126">
        <v>0</v>
      </c>
      <c r="O12" s="126">
        <v>101</v>
      </c>
      <c r="P12" s="126">
        <v>71</v>
      </c>
      <c r="Q12" s="126">
        <v>0</v>
      </c>
      <c r="R12" s="126">
        <v>0</v>
      </c>
      <c r="S12" s="126">
        <v>0</v>
      </c>
      <c r="T12" s="126">
        <v>3</v>
      </c>
      <c r="U12" s="126">
        <v>0</v>
      </c>
      <c r="V12" s="126">
        <v>0</v>
      </c>
      <c r="W12" s="126">
        <v>0</v>
      </c>
      <c r="X12" s="126">
        <v>1</v>
      </c>
      <c r="Y12" s="126">
        <v>88</v>
      </c>
      <c r="Z12" s="126">
        <v>149</v>
      </c>
    </row>
    <row r="13" spans="1:26" ht="15" customHeight="1">
      <c r="A13" s="235" t="s">
        <v>305</v>
      </c>
      <c r="B13" s="311">
        <f>C13+D13</f>
        <v>216</v>
      </c>
      <c r="C13" s="235">
        <f>SUM(E13,G13,I13,K13,M13,O13,Q13,W13,Y13)</f>
        <v>123</v>
      </c>
      <c r="D13" s="235">
        <f>SUM(F13,H13,J13,L13,N13,P13,R13,T13,V13,X13,Z13)</f>
        <v>93</v>
      </c>
      <c r="E13" s="229">
        <v>4</v>
      </c>
      <c r="F13" s="229">
        <v>4</v>
      </c>
      <c r="G13" s="229">
        <v>2</v>
      </c>
      <c r="H13" s="229">
        <v>0</v>
      </c>
      <c r="I13" s="229">
        <v>5</v>
      </c>
      <c r="J13" s="229">
        <v>1</v>
      </c>
      <c r="K13" s="229">
        <v>1</v>
      </c>
      <c r="L13" s="229">
        <v>0</v>
      </c>
      <c r="M13" s="229">
        <v>0</v>
      </c>
      <c r="N13" s="229">
        <v>0</v>
      </c>
      <c r="O13" s="229">
        <v>74</v>
      </c>
      <c r="P13" s="229">
        <v>34</v>
      </c>
      <c r="Q13" s="229">
        <v>0</v>
      </c>
      <c r="R13" s="229">
        <v>0</v>
      </c>
      <c r="S13" s="229">
        <v>0</v>
      </c>
      <c r="T13" s="229">
        <v>7</v>
      </c>
      <c r="U13" s="229">
        <v>0</v>
      </c>
      <c r="V13" s="229">
        <v>0</v>
      </c>
      <c r="W13" s="229">
        <v>0</v>
      </c>
      <c r="X13" s="229">
        <v>0</v>
      </c>
      <c r="Y13" s="229">
        <v>37</v>
      </c>
      <c r="Z13" s="229">
        <v>47</v>
      </c>
    </row>
    <row r="14" spans="1:26" ht="13.5" customHeight="1">
      <c r="B14" s="33"/>
      <c r="C14" s="33"/>
      <c r="D14" s="33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3.5" customHeight="1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3.5" customHeight="1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2:26" ht="13.5" customHeight="1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6" ht="13.5" customHeight="1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3.5" customHeight="1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3.5" customHeigh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2:26" ht="13.5" customHeight="1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ht="13.5" customHeight="1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2:26" ht="13.5" customHeight="1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ht="13.5" customHeight="1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2:26" ht="13.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2:26" ht="13.5" customHeight="1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3.5" customHeight="1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ht="13.5" customHeigh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2:26" ht="13.5" customHeight="1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2:26" ht="13.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3.5" customHeigh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13.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13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13.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13.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13.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13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13.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13.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13.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13.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13.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13.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13.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</sheetData>
  <mergeCells count="13">
    <mergeCell ref="A1:Z1"/>
    <mergeCell ref="B4:D5"/>
    <mergeCell ref="E4:F5"/>
    <mergeCell ref="G4:H5"/>
    <mergeCell ref="I4:J5"/>
    <mergeCell ref="K4:L5"/>
    <mergeCell ref="M4:N5"/>
    <mergeCell ref="S4:T5"/>
    <mergeCell ref="U4:V5"/>
    <mergeCell ref="O4:P5"/>
    <mergeCell ref="Q4:R5"/>
    <mergeCell ref="W4:X5"/>
    <mergeCell ref="Y4:Z5"/>
  </mergeCells>
  <phoneticPr fontId="1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2"/>
  <dimension ref="A1:T30"/>
  <sheetViews>
    <sheetView showGridLines="0" zoomScaleNormal="100" zoomScaleSheetLayoutView="98" workbookViewId="0">
      <selection activeCell="A8" sqref="A8:A13"/>
    </sheetView>
  </sheetViews>
  <sheetFormatPr defaultColWidth="7.625" defaultRowHeight="13.5" customHeight="1"/>
  <cols>
    <col min="1" max="1" width="7.875" style="31" customWidth="1"/>
    <col min="2" max="2" width="5.625" style="31" bestFit="1" customWidth="1"/>
    <col min="3" max="5" width="4.625" style="31" customWidth="1"/>
    <col min="6" max="7" width="6.125" style="31" customWidth="1"/>
    <col min="8" max="9" width="4.625" style="31" customWidth="1"/>
    <col min="10" max="10" width="4.125" style="31" bestFit="1" customWidth="1"/>
    <col min="11" max="11" width="6.25" style="31" customWidth="1"/>
    <col min="12" max="12" width="5.25" style="31" customWidth="1"/>
    <col min="13" max="13" width="3.5" style="31" customWidth="1"/>
    <col min="14" max="14" width="3.75" style="31" customWidth="1"/>
    <col min="15" max="15" width="5.75" style="31" customWidth="1"/>
    <col min="16" max="17" width="5.875" style="31" customWidth="1"/>
    <col min="18" max="24" width="5.625" style="31" customWidth="1"/>
    <col min="25" max="25" width="5.875" style="31" customWidth="1"/>
    <col min="26" max="27" width="5.625" style="31" customWidth="1"/>
    <col min="28" max="28" width="5.875" style="31" customWidth="1"/>
    <col min="29" max="32" width="5.625" style="31" customWidth="1"/>
    <col min="33" max="33" width="5.875" style="31" customWidth="1"/>
    <col min="34" max="35" width="5.625" style="31" customWidth="1"/>
    <col min="36" max="16384" width="7.625" style="31"/>
  </cols>
  <sheetData>
    <row r="1" spans="1:20" ht="15" customHeight="1">
      <c r="A1" s="415" t="s">
        <v>308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</row>
    <row r="2" spans="1:20" ht="15" customHeight="1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</row>
    <row r="3" spans="1:20" ht="15" customHeight="1">
      <c r="A3" s="32" t="s">
        <v>131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3"/>
      <c r="T3" s="34" t="s">
        <v>291</v>
      </c>
    </row>
    <row r="4" spans="1:20" ht="15" customHeight="1">
      <c r="A4" s="445" t="s">
        <v>209</v>
      </c>
      <c r="B4" s="450" t="s">
        <v>294</v>
      </c>
      <c r="C4" s="451"/>
      <c r="D4" s="451"/>
      <c r="E4" s="451"/>
      <c r="F4" s="451"/>
      <c r="G4" s="451"/>
      <c r="H4" s="451"/>
      <c r="I4" s="451"/>
      <c r="J4" s="233" t="s">
        <v>207</v>
      </c>
      <c r="K4" s="35"/>
      <c r="L4" s="35"/>
      <c r="M4" s="233" t="s">
        <v>208</v>
      </c>
      <c r="N4" s="35"/>
      <c r="O4" s="35"/>
      <c r="P4" s="35"/>
      <c r="Q4" s="35"/>
      <c r="R4" s="448" t="s">
        <v>212</v>
      </c>
      <c r="S4" s="449"/>
      <c r="T4" s="449"/>
    </row>
    <row r="5" spans="1:20" ht="15" customHeight="1">
      <c r="A5" s="446"/>
      <c r="B5" s="443" t="s">
        <v>234</v>
      </c>
      <c r="C5" s="435" t="s">
        <v>202</v>
      </c>
      <c r="D5" s="435" t="s">
        <v>203</v>
      </c>
      <c r="E5" s="435" t="s">
        <v>204</v>
      </c>
      <c r="F5" s="439" t="s">
        <v>292</v>
      </c>
      <c r="G5" s="439" t="s">
        <v>293</v>
      </c>
      <c r="H5" s="435" t="s">
        <v>205</v>
      </c>
      <c r="I5" s="416" t="s">
        <v>206</v>
      </c>
      <c r="J5" s="443" t="s">
        <v>3</v>
      </c>
      <c r="K5" s="441" t="s">
        <v>295</v>
      </c>
      <c r="L5" s="437" t="s">
        <v>296</v>
      </c>
      <c r="M5" s="443" t="s">
        <v>3</v>
      </c>
      <c r="N5" s="441" t="s">
        <v>297</v>
      </c>
      <c r="O5" s="441" t="s">
        <v>298</v>
      </c>
      <c r="P5" s="441" t="s">
        <v>233</v>
      </c>
      <c r="Q5" s="437" t="s">
        <v>299</v>
      </c>
      <c r="R5" s="433" t="s">
        <v>231</v>
      </c>
      <c r="S5" s="435" t="s">
        <v>297</v>
      </c>
      <c r="T5" s="433" t="s">
        <v>298</v>
      </c>
    </row>
    <row r="6" spans="1:20" ht="15" customHeight="1">
      <c r="A6" s="447"/>
      <c r="B6" s="444"/>
      <c r="C6" s="436"/>
      <c r="D6" s="436"/>
      <c r="E6" s="436"/>
      <c r="F6" s="440"/>
      <c r="G6" s="440"/>
      <c r="H6" s="436"/>
      <c r="I6" s="421"/>
      <c r="J6" s="444"/>
      <c r="K6" s="442"/>
      <c r="L6" s="438"/>
      <c r="M6" s="444"/>
      <c r="N6" s="442"/>
      <c r="O6" s="442"/>
      <c r="P6" s="442"/>
      <c r="Q6" s="438"/>
      <c r="R6" s="434"/>
      <c r="S6" s="436"/>
      <c r="T6" s="434"/>
    </row>
    <row r="7" spans="1:20" ht="15" customHeight="1">
      <c r="A7" s="3"/>
      <c r="B7" s="30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0" ht="15" customHeight="1">
      <c r="A8" s="319" t="s">
        <v>311</v>
      </c>
      <c r="B8" s="306">
        <v>1471</v>
      </c>
      <c r="C8" s="37">
        <v>193</v>
      </c>
      <c r="D8" s="37">
        <v>588</v>
      </c>
      <c r="E8" s="37">
        <v>191</v>
      </c>
      <c r="F8" s="37">
        <v>193</v>
      </c>
      <c r="G8" s="37">
        <v>190</v>
      </c>
      <c r="H8" s="37">
        <v>115</v>
      </c>
      <c r="I8" s="37">
        <v>1</v>
      </c>
      <c r="J8" s="37">
        <v>497</v>
      </c>
      <c r="K8" s="37">
        <v>139</v>
      </c>
      <c r="L8" s="37">
        <v>358</v>
      </c>
      <c r="M8" s="37">
        <v>43</v>
      </c>
      <c r="N8" s="37">
        <v>36</v>
      </c>
      <c r="O8" s="37">
        <v>5</v>
      </c>
      <c r="P8" s="37">
        <v>2</v>
      </c>
      <c r="Q8" s="125">
        <v>0</v>
      </c>
      <c r="R8" s="125">
        <v>82</v>
      </c>
      <c r="S8" s="37">
        <v>69</v>
      </c>
      <c r="T8" s="37">
        <v>13</v>
      </c>
    </row>
    <row r="9" spans="1:20" s="92" customFormat="1" ht="15" customHeight="1">
      <c r="A9" s="320" t="s">
        <v>318</v>
      </c>
      <c r="B9" s="308">
        <f t="shared" ref="B9:T9" si="0">SUM(B11:B13)</f>
        <v>1467</v>
      </c>
      <c r="C9" s="309">
        <f t="shared" si="0"/>
        <v>192</v>
      </c>
      <c r="D9" s="309">
        <f t="shared" si="0"/>
        <v>585</v>
      </c>
      <c r="E9" s="309">
        <f t="shared" si="0"/>
        <v>188</v>
      </c>
      <c r="F9" s="309">
        <f t="shared" si="0"/>
        <v>192</v>
      </c>
      <c r="G9" s="309">
        <f t="shared" si="0"/>
        <v>191</v>
      </c>
      <c r="H9" s="309">
        <f t="shared" si="0"/>
        <v>118</v>
      </c>
      <c r="I9" s="309">
        <f t="shared" si="0"/>
        <v>1</v>
      </c>
      <c r="J9" s="309">
        <f t="shared" si="0"/>
        <v>511</v>
      </c>
      <c r="K9" s="309">
        <f t="shared" si="0"/>
        <v>150</v>
      </c>
      <c r="L9" s="309">
        <f t="shared" si="0"/>
        <v>361</v>
      </c>
      <c r="M9" s="309">
        <f t="shared" si="0"/>
        <v>31</v>
      </c>
      <c r="N9" s="309">
        <f t="shared" si="0"/>
        <v>24</v>
      </c>
      <c r="O9" s="309">
        <f t="shared" si="0"/>
        <v>5</v>
      </c>
      <c r="P9" s="309">
        <f t="shared" si="0"/>
        <v>2</v>
      </c>
      <c r="Q9" s="309">
        <f t="shared" si="0"/>
        <v>0</v>
      </c>
      <c r="R9" s="309">
        <f t="shared" si="0"/>
        <v>102</v>
      </c>
      <c r="S9" s="309">
        <f t="shared" si="0"/>
        <v>86</v>
      </c>
      <c r="T9" s="309">
        <f t="shared" si="0"/>
        <v>16</v>
      </c>
    </row>
    <row r="10" spans="1:20" ht="15" customHeight="1">
      <c r="A10" s="321"/>
      <c r="B10" s="30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0" ht="15" customHeight="1">
      <c r="A11" s="322" t="s">
        <v>303</v>
      </c>
      <c r="B11" s="306">
        <f>SUM(C11:I11)</f>
        <v>7</v>
      </c>
      <c r="C11" s="126">
        <v>1</v>
      </c>
      <c r="D11" s="126">
        <v>3</v>
      </c>
      <c r="E11" s="126">
        <v>1</v>
      </c>
      <c r="F11" s="126">
        <v>1</v>
      </c>
      <c r="G11" s="126">
        <v>1</v>
      </c>
      <c r="H11" s="126">
        <v>0</v>
      </c>
      <c r="I11" s="126">
        <v>0</v>
      </c>
      <c r="J11" s="312">
        <f>SUM(K11:L11)</f>
        <v>0</v>
      </c>
      <c r="K11" s="126">
        <v>0</v>
      </c>
      <c r="L11" s="126">
        <v>0</v>
      </c>
      <c r="M11" s="312">
        <f>SUM(N11:Q11)</f>
        <v>0</v>
      </c>
      <c r="N11" s="126">
        <v>0</v>
      </c>
      <c r="O11" s="126">
        <v>0</v>
      </c>
      <c r="P11" s="126">
        <v>0</v>
      </c>
      <c r="Q11" s="126">
        <v>0</v>
      </c>
      <c r="R11" s="126">
        <f>SUM(S11:T11)</f>
        <v>0</v>
      </c>
      <c r="S11" s="126">
        <v>0</v>
      </c>
      <c r="T11" s="31">
        <v>0</v>
      </c>
    </row>
    <row r="12" spans="1:20" ht="15" customHeight="1">
      <c r="A12" s="322" t="s">
        <v>304</v>
      </c>
      <c r="B12" s="306">
        <f>SUM(C12:I12)</f>
        <v>1430</v>
      </c>
      <c r="C12" s="126">
        <v>188</v>
      </c>
      <c r="D12" s="126">
        <v>564</v>
      </c>
      <c r="E12" s="126">
        <v>185</v>
      </c>
      <c r="F12" s="126">
        <v>189</v>
      </c>
      <c r="G12" s="126">
        <v>188</v>
      </c>
      <c r="H12" s="126">
        <v>116</v>
      </c>
      <c r="I12" s="126">
        <v>0</v>
      </c>
      <c r="J12" s="312">
        <f>SUM(K12:L12)</f>
        <v>511</v>
      </c>
      <c r="K12" s="126">
        <v>150</v>
      </c>
      <c r="L12" s="126">
        <v>361</v>
      </c>
      <c r="M12" s="312">
        <f>SUM(N12:Q12)</f>
        <v>31</v>
      </c>
      <c r="N12" s="126">
        <v>24</v>
      </c>
      <c r="O12" s="126">
        <v>5</v>
      </c>
      <c r="P12" s="126">
        <v>2</v>
      </c>
      <c r="Q12" s="126">
        <v>0</v>
      </c>
      <c r="R12" s="313">
        <f>SUM(S12:T12)</f>
        <v>101</v>
      </c>
      <c r="S12" s="126">
        <v>85</v>
      </c>
      <c r="T12" s="126">
        <v>16</v>
      </c>
    </row>
    <row r="13" spans="1:20" ht="15" customHeight="1">
      <c r="A13" s="323" t="s">
        <v>305</v>
      </c>
      <c r="B13" s="311">
        <f>SUM(C13:I13)</f>
        <v>30</v>
      </c>
      <c r="C13" s="229">
        <v>3</v>
      </c>
      <c r="D13" s="229">
        <v>18</v>
      </c>
      <c r="E13" s="229">
        <v>2</v>
      </c>
      <c r="F13" s="229">
        <v>2</v>
      </c>
      <c r="G13" s="229">
        <v>2</v>
      </c>
      <c r="H13" s="229">
        <v>2</v>
      </c>
      <c r="I13" s="229">
        <v>1</v>
      </c>
      <c r="J13" s="314">
        <f>SUM(K13:L13)</f>
        <v>0</v>
      </c>
      <c r="K13" s="229">
        <v>0</v>
      </c>
      <c r="L13" s="229">
        <v>0</v>
      </c>
      <c r="M13" s="314">
        <f>SUM(N13:Q13)</f>
        <v>0</v>
      </c>
      <c r="N13" s="229">
        <v>0</v>
      </c>
      <c r="O13" s="229">
        <v>0</v>
      </c>
      <c r="P13" s="229">
        <v>0</v>
      </c>
      <c r="Q13" s="229">
        <v>0</v>
      </c>
      <c r="R13" s="314">
        <f>SUM(S13:T13)</f>
        <v>1</v>
      </c>
      <c r="S13" s="229">
        <v>1</v>
      </c>
      <c r="T13" s="124">
        <v>0</v>
      </c>
    </row>
    <row r="14" spans="1:20" ht="13.5" customHeight="1">
      <c r="A14" s="2"/>
      <c r="B14" s="2"/>
    </row>
    <row r="15" spans="1:20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0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3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3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3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</sheetData>
  <mergeCells count="23">
    <mergeCell ref="A1:T1"/>
    <mergeCell ref="J5:J6"/>
    <mergeCell ref="G5:G6"/>
    <mergeCell ref="H5:H6"/>
    <mergeCell ref="I5:I6"/>
    <mergeCell ref="T5:T6"/>
    <mergeCell ref="O5:O6"/>
    <mergeCell ref="A4:A6"/>
    <mergeCell ref="R4:T4"/>
    <mergeCell ref="B4:I4"/>
    <mergeCell ref="C5:C6"/>
    <mergeCell ref="K5:K6"/>
    <mergeCell ref="L5:L6"/>
    <mergeCell ref="B5:B6"/>
    <mergeCell ref="P5:P6"/>
    <mergeCell ref="M5:M6"/>
    <mergeCell ref="R5:R6"/>
    <mergeCell ref="S5:S6"/>
    <mergeCell ref="Q5:Q6"/>
    <mergeCell ref="F5:F6"/>
    <mergeCell ref="D5:D6"/>
    <mergeCell ref="E5:E6"/>
    <mergeCell ref="N5:N6"/>
  </mergeCells>
  <phoneticPr fontId="1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0" orientation="portrait" r:id="rId1"/>
  <headerFooter alignWithMargins="0"/>
  <ignoredErrors>
    <ignoredError sqref="M11:M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tabColor theme="3" tint="0.59999389629810485"/>
  </sheetPr>
  <dimension ref="A1:O43"/>
  <sheetViews>
    <sheetView showGridLines="0" zoomScaleNormal="100" workbookViewId="0">
      <selection activeCell="A2" sqref="A2"/>
    </sheetView>
  </sheetViews>
  <sheetFormatPr defaultColWidth="13.75" defaultRowHeight="19.5" customHeight="1"/>
  <cols>
    <col min="1" max="1" width="11.75" style="30" customWidth="1"/>
    <col min="2" max="7" width="8.625" style="30" customWidth="1"/>
    <col min="8" max="8" width="4.625" style="30" customWidth="1"/>
    <col min="9" max="9" width="11.75" style="30" customWidth="1"/>
    <col min="10" max="15" width="8.625" style="30" customWidth="1"/>
    <col min="16" max="16384" width="13.75" style="30"/>
  </cols>
  <sheetData>
    <row r="1" spans="1:15" ht="19.5" customHeight="1">
      <c r="A1" s="356" t="s">
        <v>252</v>
      </c>
      <c r="B1" s="356"/>
      <c r="C1" s="356"/>
      <c r="D1" s="356"/>
      <c r="E1" s="356"/>
      <c r="F1" s="356"/>
      <c r="G1" s="356"/>
      <c r="H1" s="239"/>
      <c r="I1" s="356" t="s">
        <v>253</v>
      </c>
      <c r="J1" s="356"/>
      <c r="K1" s="356"/>
      <c r="L1" s="356"/>
      <c r="M1" s="356"/>
      <c r="N1" s="356"/>
      <c r="O1" s="356"/>
    </row>
    <row r="2" spans="1:15" ht="19.5" customHeight="1">
      <c r="A2" s="239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</row>
    <row r="3" spans="1:15" ht="19.5" customHeight="1">
      <c r="A3" s="23" t="s">
        <v>131</v>
      </c>
      <c r="B3" s="29"/>
      <c r="C3" s="29"/>
      <c r="D3" s="29"/>
      <c r="E3" s="29"/>
      <c r="F3" s="76"/>
      <c r="G3" s="77" t="s">
        <v>254</v>
      </c>
      <c r="H3" s="204"/>
      <c r="I3" s="23" t="s">
        <v>131</v>
      </c>
      <c r="J3" s="29"/>
      <c r="K3" s="29"/>
      <c r="L3" s="29"/>
      <c r="M3" s="29"/>
      <c r="N3" s="76"/>
      <c r="O3" s="77" t="s">
        <v>254</v>
      </c>
    </row>
    <row r="4" spans="1:15" ht="20.25" customHeight="1">
      <c r="A4" s="359" t="s">
        <v>6</v>
      </c>
      <c r="B4" s="357" t="s">
        <v>309</v>
      </c>
      <c r="C4" s="357" t="s">
        <v>315</v>
      </c>
      <c r="D4" s="164" t="s">
        <v>20</v>
      </c>
      <c r="E4" s="165" t="s">
        <v>198</v>
      </c>
      <c r="F4" s="166"/>
      <c r="G4" s="164" t="s">
        <v>21</v>
      </c>
      <c r="H4" s="239"/>
      <c r="I4" s="359" t="s">
        <v>22</v>
      </c>
      <c r="J4" s="357" t="s">
        <v>309</v>
      </c>
      <c r="K4" s="357" t="s">
        <v>315</v>
      </c>
      <c r="L4" s="164" t="s">
        <v>20</v>
      </c>
      <c r="M4" s="165" t="s">
        <v>199</v>
      </c>
      <c r="N4" s="166"/>
      <c r="O4" s="164" t="s">
        <v>21</v>
      </c>
    </row>
    <row r="5" spans="1:15" ht="20.25" customHeight="1">
      <c r="A5" s="360"/>
      <c r="B5" s="358"/>
      <c r="C5" s="358"/>
      <c r="D5" s="167" t="s">
        <v>23</v>
      </c>
      <c r="E5" s="169" t="s">
        <v>23</v>
      </c>
      <c r="F5" s="168" t="s">
        <v>24</v>
      </c>
      <c r="G5" s="167" t="s">
        <v>23</v>
      </c>
      <c r="H5" s="239"/>
      <c r="I5" s="360"/>
      <c r="J5" s="358"/>
      <c r="K5" s="358"/>
      <c r="L5" s="167" t="s">
        <v>23</v>
      </c>
      <c r="M5" s="169" t="s">
        <v>23</v>
      </c>
      <c r="N5" s="168" t="s">
        <v>24</v>
      </c>
      <c r="O5" s="167" t="s">
        <v>23</v>
      </c>
    </row>
    <row r="6" spans="1:15" ht="12" customHeight="1">
      <c r="A6" s="76"/>
      <c r="B6" s="97"/>
      <c r="C6" s="76"/>
      <c r="D6" s="76"/>
      <c r="E6" s="76"/>
      <c r="F6" s="76"/>
      <c r="G6" s="76"/>
      <c r="H6" s="76"/>
      <c r="I6" s="76"/>
      <c r="J6" s="97"/>
      <c r="K6" s="76"/>
      <c r="L6" s="76"/>
      <c r="M6" s="76"/>
      <c r="N6" s="76"/>
      <c r="O6" s="76"/>
    </row>
    <row r="7" spans="1:15" ht="19.5" customHeight="1">
      <c r="A7" s="239" t="s">
        <v>3</v>
      </c>
      <c r="B7" s="98">
        <f t="shared" ref="B7:G7" si="0">SUM(B9:B40)</f>
        <v>200</v>
      </c>
      <c r="C7" s="204">
        <f t="shared" si="0"/>
        <v>199</v>
      </c>
      <c r="D7" s="204">
        <f t="shared" si="0"/>
        <v>1</v>
      </c>
      <c r="E7" s="204">
        <f t="shared" si="0"/>
        <v>188</v>
      </c>
      <c r="F7" s="204">
        <f t="shared" si="0"/>
        <v>2</v>
      </c>
      <c r="G7" s="204">
        <f t="shared" si="0"/>
        <v>8</v>
      </c>
      <c r="H7" s="204"/>
      <c r="I7" s="239" t="s">
        <v>3</v>
      </c>
      <c r="J7" s="98">
        <f t="shared" ref="J7:O7" si="1">SUM(J9:J35)</f>
        <v>200</v>
      </c>
      <c r="K7" s="204">
        <f t="shared" si="1"/>
        <v>199</v>
      </c>
      <c r="L7" s="204">
        <f t="shared" si="1"/>
        <v>1</v>
      </c>
      <c r="M7" s="204">
        <f t="shared" si="1"/>
        <v>188</v>
      </c>
      <c r="N7" s="204">
        <f t="shared" si="1"/>
        <v>2</v>
      </c>
      <c r="O7" s="204">
        <f t="shared" si="1"/>
        <v>8</v>
      </c>
    </row>
    <row r="8" spans="1:15" ht="12" customHeight="1">
      <c r="A8" s="76"/>
      <c r="B8" s="99"/>
      <c r="C8" s="259"/>
      <c r="D8" s="84"/>
      <c r="E8" s="84"/>
      <c r="F8" s="84"/>
      <c r="G8" s="84"/>
      <c r="H8" s="84"/>
      <c r="I8" s="76"/>
      <c r="J8" s="99"/>
      <c r="K8" s="259"/>
      <c r="L8" s="84"/>
      <c r="M8" s="84"/>
      <c r="N8" s="84"/>
      <c r="O8" s="84"/>
    </row>
    <row r="9" spans="1:15" ht="19.5" customHeight="1">
      <c r="A9" s="78" t="s">
        <v>222</v>
      </c>
      <c r="B9" s="98">
        <v>1</v>
      </c>
      <c r="C9" s="204">
        <f t="shared" ref="C9:C40" si="2">SUM(D9:G9)</f>
        <v>0</v>
      </c>
      <c r="D9" s="84">
        <v>0</v>
      </c>
      <c r="E9" s="84">
        <v>0</v>
      </c>
      <c r="F9" s="84">
        <v>0</v>
      </c>
      <c r="G9" s="84">
        <v>0</v>
      </c>
      <c r="H9" s="84"/>
      <c r="I9" s="78" t="s">
        <v>25</v>
      </c>
      <c r="J9" s="98">
        <v>1</v>
      </c>
      <c r="K9" s="204">
        <f>SUM(L9:O9)</f>
        <v>1</v>
      </c>
      <c r="L9" s="84">
        <v>0</v>
      </c>
      <c r="M9" s="84">
        <v>0</v>
      </c>
      <c r="N9" s="84">
        <v>1</v>
      </c>
      <c r="O9" s="84">
        <v>0</v>
      </c>
    </row>
    <row r="10" spans="1:15" ht="19.5" customHeight="1">
      <c r="A10" s="78" t="s">
        <v>223</v>
      </c>
      <c r="B10" s="98">
        <v>1</v>
      </c>
      <c r="C10" s="204">
        <f t="shared" si="2"/>
        <v>1</v>
      </c>
      <c r="D10" s="84">
        <v>0</v>
      </c>
      <c r="E10" s="84">
        <v>0</v>
      </c>
      <c r="F10" s="84">
        <v>1</v>
      </c>
      <c r="G10" s="84">
        <v>0</v>
      </c>
      <c r="H10" s="84"/>
      <c r="I10" s="78" t="s">
        <v>26</v>
      </c>
      <c r="J10" s="98">
        <v>13</v>
      </c>
      <c r="K10" s="204">
        <f t="shared" ref="K10:K35" si="3">SUM(L10:O10)</f>
        <v>13</v>
      </c>
      <c r="L10" s="84">
        <v>0</v>
      </c>
      <c r="M10" s="84">
        <v>11</v>
      </c>
      <c r="N10" s="84">
        <v>1</v>
      </c>
      <c r="O10" s="84">
        <v>1</v>
      </c>
    </row>
    <row r="11" spans="1:15" ht="19.5" customHeight="1">
      <c r="A11" s="78" t="s">
        <v>224</v>
      </c>
      <c r="B11" s="98">
        <v>0</v>
      </c>
      <c r="C11" s="204">
        <f t="shared" si="2"/>
        <v>1</v>
      </c>
      <c r="D11" s="84">
        <v>0</v>
      </c>
      <c r="E11" s="84">
        <v>0</v>
      </c>
      <c r="F11" s="84">
        <v>1</v>
      </c>
      <c r="G11" s="84">
        <v>0</v>
      </c>
      <c r="H11" s="84"/>
      <c r="I11" s="78" t="s">
        <v>27</v>
      </c>
      <c r="J11" s="98">
        <v>18</v>
      </c>
      <c r="K11" s="204">
        <f t="shared" si="3"/>
        <v>20</v>
      </c>
      <c r="L11" s="84">
        <v>0</v>
      </c>
      <c r="M11" s="84">
        <v>19</v>
      </c>
      <c r="N11" s="84">
        <v>0</v>
      </c>
      <c r="O11" s="84">
        <v>1</v>
      </c>
    </row>
    <row r="12" spans="1:15" ht="19.5" customHeight="1">
      <c r="A12" s="78" t="s">
        <v>225</v>
      </c>
      <c r="B12" s="98">
        <v>9</v>
      </c>
      <c r="C12" s="204">
        <f t="shared" si="2"/>
        <v>9</v>
      </c>
      <c r="D12" s="84">
        <v>0</v>
      </c>
      <c r="E12" s="84">
        <v>7</v>
      </c>
      <c r="F12" s="84">
        <v>0</v>
      </c>
      <c r="G12" s="84">
        <v>2</v>
      </c>
      <c r="H12" s="84"/>
      <c r="I12" s="78" t="s">
        <v>29</v>
      </c>
      <c r="J12" s="98">
        <v>26</v>
      </c>
      <c r="K12" s="204">
        <f t="shared" si="3"/>
        <v>25</v>
      </c>
      <c r="L12" s="84">
        <v>0</v>
      </c>
      <c r="M12" s="84">
        <v>21</v>
      </c>
      <c r="N12" s="84">
        <v>0</v>
      </c>
      <c r="O12" s="84">
        <v>4</v>
      </c>
    </row>
    <row r="13" spans="1:15" ht="19.5" customHeight="1">
      <c r="A13" s="78" t="s">
        <v>226</v>
      </c>
      <c r="B13" s="98">
        <v>8</v>
      </c>
      <c r="C13" s="204">
        <f t="shared" si="2"/>
        <v>9</v>
      </c>
      <c r="D13" s="84">
        <v>0</v>
      </c>
      <c r="E13" s="84">
        <v>9</v>
      </c>
      <c r="F13" s="84">
        <v>0</v>
      </c>
      <c r="G13" s="84">
        <v>0</v>
      </c>
      <c r="H13" s="84"/>
      <c r="I13" s="78" t="s">
        <v>31</v>
      </c>
      <c r="J13" s="98">
        <v>23</v>
      </c>
      <c r="K13" s="204">
        <f t="shared" si="3"/>
        <v>26</v>
      </c>
      <c r="L13" s="84">
        <v>0</v>
      </c>
      <c r="M13" s="84">
        <v>25</v>
      </c>
      <c r="N13" s="84">
        <v>0</v>
      </c>
      <c r="O13" s="84">
        <v>1</v>
      </c>
    </row>
    <row r="14" spans="1:15" ht="19.5" customHeight="1">
      <c r="A14" s="78" t="s">
        <v>227</v>
      </c>
      <c r="B14" s="98">
        <v>16</v>
      </c>
      <c r="C14" s="204">
        <f t="shared" si="2"/>
        <v>19</v>
      </c>
      <c r="D14" s="84">
        <v>0</v>
      </c>
      <c r="E14" s="84">
        <v>17</v>
      </c>
      <c r="F14" s="84">
        <v>0</v>
      </c>
      <c r="G14" s="84">
        <v>2</v>
      </c>
      <c r="H14" s="84"/>
      <c r="I14" s="78" t="s">
        <v>33</v>
      </c>
      <c r="J14" s="98">
        <v>20</v>
      </c>
      <c r="K14" s="204">
        <f t="shared" si="3"/>
        <v>15</v>
      </c>
      <c r="L14" s="84">
        <v>0</v>
      </c>
      <c r="M14" s="84">
        <v>15</v>
      </c>
      <c r="N14" s="84">
        <v>0</v>
      </c>
      <c r="O14" s="84">
        <v>0</v>
      </c>
    </row>
    <row r="15" spans="1:15" ht="19.5" customHeight="1">
      <c r="A15" s="78" t="s">
        <v>28</v>
      </c>
      <c r="B15" s="98">
        <v>7</v>
      </c>
      <c r="C15" s="204">
        <f t="shared" si="2"/>
        <v>4</v>
      </c>
      <c r="D15" s="84">
        <v>0</v>
      </c>
      <c r="E15" s="84">
        <v>2</v>
      </c>
      <c r="F15" s="84">
        <v>0</v>
      </c>
      <c r="G15" s="84">
        <v>2</v>
      </c>
      <c r="H15" s="84"/>
      <c r="I15" s="78" t="s">
        <v>35</v>
      </c>
      <c r="J15" s="98">
        <v>12</v>
      </c>
      <c r="K15" s="204">
        <f t="shared" si="3"/>
        <v>16</v>
      </c>
      <c r="L15" s="84">
        <v>0</v>
      </c>
      <c r="M15" s="84">
        <v>16</v>
      </c>
      <c r="N15" s="84">
        <v>0</v>
      </c>
      <c r="O15" s="84">
        <v>0</v>
      </c>
    </row>
    <row r="16" spans="1:15" ht="19.5" customHeight="1">
      <c r="A16" s="78" t="s">
        <v>30</v>
      </c>
      <c r="B16" s="98">
        <v>10</v>
      </c>
      <c r="C16" s="204">
        <f t="shared" si="2"/>
        <v>6</v>
      </c>
      <c r="D16" s="84">
        <v>0</v>
      </c>
      <c r="E16" s="84">
        <v>6</v>
      </c>
      <c r="F16" s="84">
        <v>0</v>
      </c>
      <c r="G16" s="84">
        <v>0</v>
      </c>
      <c r="H16" s="84"/>
      <c r="I16" s="78" t="s">
        <v>37</v>
      </c>
      <c r="J16" s="98">
        <v>34</v>
      </c>
      <c r="K16" s="204">
        <f t="shared" si="3"/>
        <v>35</v>
      </c>
      <c r="L16" s="84">
        <v>0</v>
      </c>
      <c r="M16" s="84">
        <v>35</v>
      </c>
      <c r="N16" s="84">
        <v>0</v>
      </c>
      <c r="O16" s="84">
        <v>0</v>
      </c>
    </row>
    <row r="17" spans="1:15" ht="19.5" customHeight="1">
      <c r="A17" s="78" t="s">
        <v>32</v>
      </c>
      <c r="B17" s="98">
        <v>24</v>
      </c>
      <c r="C17" s="204">
        <f t="shared" si="2"/>
        <v>27</v>
      </c>
      <c r="D17" s="84">
        <v>0</v>
      </c>
      <c r="E17" s="84">
        <v>27</v>
      </c>
      <c r="F17" s="84">
        <v>0</v>
      </c>
      <c r="G17" s="84">
        <v>0</v>
      </c>
      <c r="H17" s="84"/>
      <c r="I17" s="78" t="s">
        <v>39</v>
      </c>
      <c r="J17" s="98">
        <v>27</v>
      </c>
      <c r="K17" s="204">
        <f t="shared" si="3"/>
        <v>24</v>
      </c>
      <c r="L17" s="84">
        <v>1</v>
      </c>
      <c r="M17" s="84">
        <v>23</v>
      </c>
      <c r="N17" s="84">
        <v>0</v>
      </c>
      <c r="O17" s="84">
        <v>0</v>
      </c>
    </row>
    <row r="18" spans="1:15" ht="19.5" customHeight="1">
      <c r="A18" s="78" t="s">
        <v>34</v>
      </c>
      <c r="B18" s="98">
        <v>15</v>
      </c>
      <c r="C18" s="204">
        <f t="shared" si="2"/>
        <v>16</v>
      </c>
      <c r="D18" s="84">
        <v>0</v>
      </c>
      <c r="E18" s="84">
        <v>15</v>
      </c>
      <c r="F18" s="84">
        <v>0</v>
      </c>
      <c r="G18" s="84">
        <v>1</v>
      </c>
      <c r="H18" s="84"/>
      <c r="I18" s="78" t="s">
        <v>41</v>
      </c>
      <c r="J18" s="98">
        <v>9</v>
      </c>
      <c r="K18" s="204">
        <f t="shared" si="3"/>
        <v>11</v>
      </c>
      <c r="L18" s="84">
        <v>0</v>
      </c>
      <c r="M18" s="84">
        <v>10</v>
      </c>
      <c r="N18" s="84">
        <v>0</v>
      </c>
      <c r="O18" s="84">
        <v>1</v>
      </c>
    </row>
    <row r="19" spans="1:15" ht="19.5" customHeight="1">
      <c r="A19" s="78" t="s">
        <v>36</v>
      </c>
      <c r="B19" s="98">
        <v>11</v>
      </c>
      <c r="C19" s="204">
        <f t="shared" si="2"/>
        <v>6</v>
      </c>
      <c r="D19" s="84">
        <v>0</v>
      </c>
      <c r="E19" s="84">
        <v>6</v>
      </c>
      <c r="F19" s="84">
        <v>0</v>
      </c>
      <c r="G19" s="84">
        <v>0</v>
      </c>
      <c r="H19" s="84"/>
      <c r="I19" s="78" t="s">
        <v>43</v>
      </c>
      <c r="J19" s="98">
        <v>10</v>
      </c>
      <c r="K19" s="204">
        <f t="shared" si="3"/>
        <v>7</v>
      </c>
      <c r="L19" s="84">
        <v>0</v>
      </c>
      <c r="M19" s="84">
        <v>7</v>
      </c>
      <c r="N19" s="84">
        <v>0</v>
      </c>
      <c r="O19" s="84">
        <v>0</v>
      </c>
    </row>
    <row r="20" spans="1:15" ht="19.5" customHeight="1">
      <c r="A20" s="78" t="s">
        <v>38</v>
      </c>
      <c r="B20" s="98">
        <v>11</v>
      </c>
      <c r="C20" s="204">
        <f t="shared" si="2"/>
        <v>10</v>
      </c>
      <c r="D20" s="84">
        <v>0</v>
      </c>
      <c r="E20" s="84">
        <v>10</v>
      </c>
      <c r="F20" s="84">
        <v>0</v>
      </c>
      <c r="G20" s="84">
        <v>0</v>
      </c>
      <c r="H20" s="84"/>
      <c r="I20" s="78" t="s">
        <v>45</v>
      </c>
      <c r="J20" s="98">
        <v>3</v>
      </c>
      <c r="K20" s="204">
        <f t="shared" si="3"/>
        <v>2</v>
      </c>
      <c r="L20" s="84">
        <v>0</v>
      </c>
      <c r="M20" s="84">
        <v>2</v>
      </c>
      <c r="N20" s="84">
        <v>0</v>
      </c>
      <c r="O20" s="84">
        <v>0</v>
      </c>
    </row>
    <row r="21" spans="1:15" ht="19.5" customHeight="1">
      <c r="A21" s="78" t="s">
        <v>40</v>
      </c>
      <c r="B21" s="98">
        <v>15</v>
      </c>
      <c r="C21" s="204">
        <f t="shared" si="2"/>
        <v>19</v>
      </c>
      <c r="D21" s="84">
        <v>1</v>
      </c>
      <c r="E21" s="84">
        <v>18</v>
      </c>
      <c r="F21" s="84">
        <v>0</v>
      </c>
      <c r="G21" s="84">
        <v>0</v>
      </c>
      <c r="H21" s="84"/>
      <c r="I21" s="78" t="s">
        <v>47</v>
      </c>
      <c r="J21" s="98">
        <v>3</v>
      </c>
      <c r="K21" s="204">
        <f t="shared" si="3"/>
        <v>3</v>
      </c>
      <c r="L21" s="84">
        <v>0</v>
      </c>
      <c r="M21" s="84">
        <v>3</v>
      </c>
      <c r="N21" s="84">
        <v>0</v>
      </c>
      <c r="O21" s="84">
        <v>0</v>
      </c>
    </row>
    <row r="22" spans="1:15" ht="19.5" customHeight="1">
      <c r="A22" s="78" t="s">
        <v>42</v>
      </c>
      <c r="B22" s="98">
        <v>8</v>
      </c>
      <c r="C22" s="204">
        <f t="shared" si="2"/>
        <v>10</v>
      </c>
      <c r="D22" s="84">
        <v>0</v>
      </c>
      <c r="E22" s="84">
        <v>10</v>
      </c>
      <c r="F22" s="84">
        <v>0</v>
      </c>
      <c r="G22" s="84">
        <v>0</v>
      </c>
      <c r="H22" s="84"/>
      <c r="I22" s="78" t="s">
        <v>49</v>
      </c>
      <c r="J22" s="98">
        <v>0</v>
      </c>
      <c r="K22" s="204">
        <f t="shared" si="3"/>
        <v>0</v>
      </c>
      <c r="L22" s="84">
        <v>0</v>
      </c>
      <c r="M22" s="84">
        <v>0</v>
      </c>
      <c r="N22" s="84">
        <v>0</v>
      </c>
      <c r="O22" s="84">
        <v>0</v>
      </c>
    </row>
    <row r="23" spans="1:15" ht="19.5" customHeight="1">
      <c r="A23" s="78" t="s">
        <v>44</v>
      </c>
      <c r="B23" s="98">
        <v>11</v>
      </c>
      <c r="C23" s="204">
        <f t="shared" si="2"/>
        <v>7</v>
      </c>
      <c r="D23" s="84">
        <v>0</v>
      </c>
      <c r="E23" s="84">
        <v>7</v>
      </c>
      <c r="F23" s="84">
        <v>0</v>
      </c>
      <c r="G23" s="84">
        <v>0</v>
      </c>
      <c r="H23" s="84"/>
      <c r="I23" s="78" t="s">
        <v>51</v>
      </c>
      <c r="J23" s="98">
        <v>1</v>
      </c>
      <c r="K23" s="204">
        <f t="shared" si="3"/>
        <v>1</v>
      </c>
      <c r="L23" s="84">
        <v>0</v>
      </c>
      <c r="M23" s="84">
        <v>1</v>
      </c>
      <c r="N23" s="84">
        <v>0</v>
      </c>
      <c r="O23" s="84">
        <v>0</v>
      </c>
    </row>
    <row r="24" spans="1:15" ht="19.5" customHeight="1">
      <c r="A24" s="78" t="s">
        <v>46</v>
      </c>
      <c r="B24" s="98">
        <v>8</v>
      </c>
      <c r="C24" s="204">
        <f t="shared" si="2"/>
        <v>15</v>
      </c>
      <c r="D24" s="84">
        <v>0</v>
      </c>
      <c r="E24" s="84">
        <v>14</v>
      </c>
      <c r="F24" s="84">
        <v>0</v>
      </c>
      <c r="G24" s="84">
        <v>1</v>
      </c>
      <c r="H24" s="84"/>
      <c r="I24" s="78" t="s">
        <v>239</v>
      </c>
      <c r="J24" s="98">
        <v>0</v>
      </c>
      <c r="K24" s="204">
        <f t="shared" si="3"/>
        <v>0</v>
      </c>
      <c r="L24" s="84">
        <v>0</v>
      </c>
      <c r="M24" s="84">
        <v>0</v>
      </c>
      <c r="N24" s="84">
        <v>0</v>
      </c>
      <c r="O24" s="84">
        <v>0</v>
      </c>
    </row>
    <row r="25" spans="1:15" ht="19.5" customHeight="1">
      <c r="A25" s="78" t="s">
        <v>48</v>
      </c>
      <c r="B25" s="98">
        <v>9</v>
      </c>
      <c r="C25" s="204">
        <f t="shared" si="2"/>
        <v>5</v>
      </c>
      <c r="D25" s="84">
        <v>0</v>
      </c>
      <c r="E25" s="84">
        <v>5</v>
      </c>
      <c r="F25" s="84">
        <v>0</v>
      </c>
      <c r="G25" s="84">
        <v>0</v>
      </c>
      <c r="H25" s="84"/>
      <c r="I25" s="78" t="s">
        <v>240</v>
      </c>
      <c r="J25" s="98">
        <v>0</v>
      </c>
      <c r="K25" s="204">
        <f t="shared" si="3"/>
        <v>0</v>
      </c>
      <c r="L25" s="84">
        <v>0</v>
      </c>
      <c r="M25" s="84">
        <v>0</v>
      </c>
      <c r="N25" s="84">
        <v>0</v>
      </c>
      <c r="O25" s="84">
        <v>0</v>
      </c>
    </row>
    <row r="26" spans="1:15" ht="19.5" customHeight="1">
      <c r="A26" s="78" t="s">
        <v>50</v>
      </c>
      <c r="B26" s="98">
        <v>6</v>
      </c>
      <c r="C26" s="204">
        <f t="shared" si="2"/>
        <v>4</v>
      </c>
      <c r="D26" s="84">
        <v>0</v>
      </c>
      <c r="E26" s="84">
        <v>4</v>
      </c>
      <c r="F26" s="84">
        <v>0</v>
      </c>
      <c r="G26" s="84">
        <v>0</v>
      </c>
      <c r="H26" s="84"/>
      <c r="I26" s="78" t="s">
        <v>241</v>
      </c>
      <c r="J26" s="98">
        <v>0</v>
      </c>
      <c r="K26" s="204">
        <f t="shared" si="3"/>
        <v>0</v>
      </c>
      <c r="L26" s="84">
        <v>0</v>
      </c>
      <c r="M26" s="84">
        <v>0</v>
      </c>
      <c r="N26" s="84">
        <v>0</v>
      </c>
      <c r="O26" s="84">
        <v>0</v>
      </c>
    </row>
    <row r="27" spans="1:15" ht="19.5" customHeight="1">
      <c r="A27" s="78" t="s">
        <v>52</v>
      </c>
      <c r="B27" s="98">
        <v>7</v>
      </c>
      <c r="C27" s="204">
        <f t="shared" si="2"/>
        <v>9</v>
      </c>
      <c r="D27" s="84">
        <v>0</v>
      </c>
      <c r="E27" s="84">
        <v>9</v>
      </c>
      <c r="F27" s="84">
        <v>0</v>
      </c>
      <c r="G27" s="84">
        <v>0</v>
      </c>
      <c r="H27" s="84"/>
      <c r="I27" s="78" t="s">
        <v>242</v>
      </c>
      <c r="J27" s="98">
        <v>0</v>
      </c>
      <c r="K27" s="204">
        <f t="shared" si="3"/>
        <v>0</v>
      </c>
      <c r="L27" s="84">
        <v>0</v>
      </c>
      <c r="M27" s="84">
        <v>0</v>
      </c>
      <c r="N27" s="84">
        <v>0</v>
      </c>
      <c r="O27" s="84">
        <v>0</v>
      </c>
    </row>
    <row r="28" spans="1:15" ht="19.5" customHeight="1">
      <c r="A28" s="78" t="s">
        <v>53</v>
      </c>
      <c r="B28" s="98">
        <v>2</v>
      </c>
      <c r="C28" s="204">
        <f t="shared" si="2"/>
        <v>4</v>
      </c>
      <c r="D28" s="84">
        <v>0</v>
      </c>
      <c r="E28" s="84">
        <v>4</v>
      </c>
      <c r="F28" s="84">
        <v>0</v>
      </c>
      <c r="G28" s="84">
        <v>0</v>
      </c>
      <c r="H28" s="84"/>
      <c r="I28" s="78" t="s">
        <v>243</v>
      </c>
      <c r="J28" s="98">
        <v>0</v>
      </c>
      <c r="K28" s="204">
        <f t="shared" si="3"/>
        <v>0</v>
      </c>
      <c r="L28" s="84">
        <v>0</v>
      </c>
      <c r="M28" s="84">
        <v>0</v>
      </c>
      <c r="N28" s="84">
        <v>0</v>
      </c>
      <c r="O28" s="84">
        <v>0</v>
      </c>
    </row>
    <row r="29" spans="1:15" ht="19.5" customHeight="1">
      <c r="A29" s="78" t="s">
        <v>54</v>
      </c>
      <c r="B29" s="98">
        <v>3</v>
      </c>
      <c r="C29" s="204">
        <f t="shared" si="2"/>
        <v>3</v>
      </c>
      <c r="D29" s="84">
        <v>0</v>
      </c>
      <c r="E29" s="84">
        <v>3</v>
      </c>
      <c r="F29" s="84">
        <v>0</v>
      </c>
      <c r="G29" s="84">
        <v>0</v>
      </c>
      <c r="H29" s="84"/>
      <c r="I29" s="78" t="s">
        <v>244</v>
      </c>
      <c r="J29" s="98">
        <v>0</v>
      </c>
      <c r="K29" s="204">
        <f t="shared" si="3"/>
        <v>0</v>
      </c>
      <c r="L29" s="84">
        <v>0</v>
      </c>
      <c r="M29" s="84">
        <v>0</v>
      </c>
      <c r="N29" s="84">
        <v>0</v>
      </c>
      <c r="O29" s="84">
        <v>0</v>
      </c>
    </row>
    <row r="30" spans="1:15" ht="19.5" customHeight="1">
      <c r="A30" s="78" t="s">
        <v>55</v>
      </c>
      <c r="B30" s="98">
        <v>4</v>
      </c>
      <c r="C30" s="204">
        <f t="shared" si="2"/>
        <v>0</v>
      </c>
      <c r="D30" s="84">
        <v>0</v>
      </c>
      <c r="E30" s="84">
        <v>0</v>
      </c>
      <c r="F30" s="84">
        <v>0</v>
      </c>
      <c r="G30" s="84">
        <v>0</v>
      </c>
      <c r="H30" s="84"/>
      <c r="I30" s="78" t="s">
        <v>245</v>
      </c>
      <c r="J30" s="98">
        <v>0</v>
      </c>
      <c r="K30" s="204">
        <f t="shared" si="3"/>
        <v>0</v>
      </c>
      <c r="L30" s="84">
        <v>0</v>
      </c>
      <c r="M30" s="84">
        <v>0</v>
      </c>
      <c r="N30" s="84">
        <v>0</v>
      </c>
      <c r="O30" s="84">
        <v>0</v>
      </c>
    </row>
    <row r="31" spans="1:15" ht="19.5" customHeight="1">
      <c r="A31" s="78" t="s">
        <v>56</v>
      </c>
      <c r="B31" s="98">
        <v>3</v>
      </c>
      <c r="C31" s="204">
        <f t="shared" si="2"/>
        <v>4</v>
      </c>
      <c r="D31" s="84">
        <v>0</v>
      </c>
      <c r="E31" s="84">
        <v>4</v>
      </c>
      <c r="F31" s="84">
        <v>0</v>
      </c>
      <c r="G31" s="84">
        <v>0</v>
      </c>
      <c r="H31" s="84"/>
      <c r="I31" s="78" t="s">
        <v>246</v>
      </c>
      <c r="J31" s="98">
        <v>0</v>
      </c>
      <c r="K31" s="204">
        <f t="shared" si="3"/>
        <v>0</v>
      </c>
      <c r="L31" s="84">
        <v>0</v>
      </c>
      <c r="M31" s="84">
        <v>0</v>
      </c>
      <c r="N31" s="84">
        <v>0</v>
      </c>
      <c r="O31" s="84">
        <v>0</v>
      </c>
    </row>
    <row r="32" spans="1:15" ht="19.5" customHeight="1">
      <c r="A32" s="78" t="s">
        <v>57</v>
      </c>
      <c r="B32" s="98">
        <v>2</v>
      </c>
      <c r="C32" s="204">
        <f t="shared" si="2"/>
        <v>1</v>
      </c>
      <c r="D32" s="84">
        <v>0</v>
      </c>
      <c r="E32" s="84">
        <v>1</v>
      </c>
      <c r="F32" s="84">
        <v>0</v>
      </c>
      <c r="G32" s="84">
        <v>0</v>
      </c>
      <c r="H32" s="84"/>
      <c r="I32" s="78" t="s">
        <v>247</v>
      </c>
      <c r="J32" s="98">
        <v>0</v>
      </c>
      <c r="K32" s="204">
        <f t="shared" si="3"/>
        <v>0</v>
      </c>
      <c r="L32" s="84">
        <v>0</v>
      </c>
      <c r="M32" s="84">
        <v>0</v>
      </c>
      <c r="N32" s="84">
        <v>0</v>
      </c>
      <c r="O32" s="84">
        <v>0</v>
      </c>
    </row>
    <row r="33" spans="1:15" ht="19.5" customHeight="1">
      <c r="A33" s="78" t="s">
        <v>58</v>
      </c>
      <c r="B33" s="98">
        <v>0</v>
      </c>
      <c r="C33" s="204">
        <f t="shared" si="2"/>
        <v>2</v>
      </c>
      <c r="D33" s="84">
        <v>0</v>
      </c>
      <c r="E33" s="84">
        <v>2</v>
      </c>
      <c r="F33" s="84">
        <v>0</v>
      </c>
      <c r="G33" s="84">
        <v>0</v>
      </c>
      <c r="H33" s="84"/>
      <c r="I33" s="78" t="s">
        <v>248</v>
      </c>
      <c r="J33" s="98">
        <v>0</v>
      </c>
      <c r="K33" s="204">
        <f t="shared" si="3"/>
        <v>0</v>
      </c>
      <c r="L33" s="84">
        <v>0</v>
      </c>
      <c r="M33" s="84">
        <v>0</v>
      </c>
      <c r="N33" s="84">
        <v>0</v>
      </c>
      <c r="O33" s="84">
        <v>0</v>
      </c>
    </row>
    <row r="34" spans="1:15" ht="19.5" customHeight="1">
      <c r="A34" s="79" t="s">
        <v>133</v>
      </c>
      <c r="B34" s="98">
        <v>8</v>
      </c>
      <c r="C34" s="204">
        <f t="shared" si="2"/>
        <v>7</v>
      </c>
      <c r="D34" s="84">
        <v>0</v>
      </c>
      <c r="E34" s="84">
        <v>7</v>
      </c>
      <c r="F34" s="84">
        <v>0</v>
      </c>
      <c r="G34" s="84">
        <v>0</v>
      </c>
      <c r="H34" s="84"/>
      <c r="I34" s="78" t="s">
        <v>249</v>
      </c>
      <c r="J34" s="98">
        <v>0</v>
      </c>
      <c r="K34" s="204">
        <f t="shared" si="3"/>
        <v>0</v>
      </c>
      <c r="L34" s="84">
        <v>0</v>
      </c>
      <c r="M34" s="84">
        <v>0</v>
      </c>
      <c r="N34" s="84">
        <v>0</v>
      </c>
      <c r="O34" s="84">
        <v>0</v>
      </c>
    </row>
    <row r="35" spans="1:15" ht="19.5" customHeight="1">
      <c r="A35" s="79" t="s">
        <v>134</v>
      </c>
      <c r="B35" s="98">
        <v>1</v>
      </c>
      <c r="C35" s="204">
        <f t="shared" si="2"/>
        <v>1</v>
      </c>
      <c r="D35" s="84">
        <v>0</v>
      </c>
      <c r="E35" s="84">
        <v>1</v>
      </c>
      <c r="F35" s="84">
        <v>0</v>
      </c>
      <c r="G35" s="84">
        <v>0</v>
      </c>
      <c r="H35" s="84"/>
      <c r="I35" s="80" t="s">
        <v>250</v>
      </c>
      <c r="J35" s="100">
        <v>0</v>
      </c>
      <c r="K35" s="77">
        <f t="shared" si="3"/>
        <v>0</v>
      </c>
      <c r="L35" s="101">
        <v>0</v>
      </c>
      <c r="M35" s="101">
        <v>0</v>
      </c>
      <c r="N35" s="101">
        <v>0</v>
      </c>
      <c r="O35" s="101">
        <v>0</v>
      </c>
    </row>
    <row r="36" spans="1:15" ht="19.5" customHeight="1">
      <c r="A36" s="79" t="s">
        <v>135</v>
      </c>
      <c r="B36" s="98">
        <v>0</v>
      </c>
      <c r="C36" s="204">
        <f t="shared" si="2"/>
        <v>0</v>
      </c>
      <c r="D36" s="84">
        <v>0</v>
      </c>
      <c r="E36" s="84">
        <v>0</v>
      </c>
      <c r="F36" s="84">
        <v>0</v>
      </c>
      <c r="G36" s="84">
        <v>0</v>
      </c>
      <c r="H36" s="84"/>
    </row>
    <row r="37" spans="1:15" ht="19.5" customHeight="1">
      <c r="A37" s="79" t="s">
        <v>136</v>
      </c>
      <c r="B37" s="98">
        <v>0</v>
      </c>
      <c r="C37" s="204">
        <f t="shared" si="2"/>
        <v>0</v>
      </c>
      <c r="D37" s="84">
        <v>0</v>
      </c>
      <c r="E37" s="84">
        <v>0</v>
      </c>
      <c r="F37" s="84">
        <v>0</v>
      </c>
      <c r="G37" s="84">
        <v>0</v>
      </c>
      <c r="H37" s="84"/>
      <c r="L37" s="82"/>
      <c r="M37" s="82"/>
      <c r="N37" s="82"/>
      <c r="O37" s="82"/>
    </row>
    <row r="38" spans="1:15" ht="19.5" customHeight="1">
      <c r="A38" s="79" t="s">
        <v>137</v>
      </c>
      <c r="B38" s="98">
        <v>0</v>
      </c>
      <c r="C38" s="204">
        <f t="shared" si="2"/>
        <v>0</v>
      </c>
      <c r="D38" s="84">
        <v>0</v>
      </c>
      <c r="E38" s="84">
        <v>0</v>
      </c>
      <c r="F38" s="84">
        <v>0</v>
      </c>
      <c r="G38" s="84">
        <v>0</v>
      </c>
      <c r="H38" s="84"/>
    </row>
    <row r="39" spans="1:15" ht="19.5" customHeight="1">
      <c r="A39" s="79" t="s">
        <v>138</v>
      </c>
      <c r="B39" s="98">
        <v>0</v>
      </c>
      <c r="C39" s="204">
        <f t="shared" si="2"/>
        <v>0</v>
      </c>
      <c r="D39" s="84">
        <v>0</v>
      </c>
      <c r="E39" s="84">
        <v>0</v>
      </c>
      <c r="F39" s="84">
        <v>0</v>
      </c>
      <c r="G39" s="84">
        <v>0</v>
      </c>
      <c r="H39" s="84"/>
    </row>
    <row r="40" spans="1:15" ht="19.5" customHeight="1">
      <c r="A40" s="81" t="s">
        <v>139</v>
      </c>
      <c r="B40" s="100">
        <v>0</v>
      </c>
      <c r="C40" s="77">
        <f t="shared" si="2"/>
        <v>0</v>
      </c>
      <c r="D40" s="102">
        <v>0</v>
      </c>
      <c r="E40" s="102">
        <v>0</v>
      </c>
      <c r="F40" s="102">
        <v>0</v>
      </c>
      <c r="G40" s="102">
        <v>0</v>
      </c>
    </row>
    <row r="41" spans="1:15" ht="19.5" customHeight="1">
      <c r="D41" s="82"/>
      <c r="E41" s="103"/>
      <c r="F41" s="82"/>
      <c r="G41" s="82"/>
      <c r="H41" s="82"/>
    </row>
    <row r="42" spans="1:15" ht="19.5" customHeight="1">
      <c r="E42" s="104"/>
    </row>
    <row r="43" spans="1:15" ht="19.5" customHeight="1">
      <c r="E43" s="104"/>
    </row>
  </sheetData>
  <mergeCells count="8">
    <mergeCell ref="A1:G1"/>
    <mergeCell ref="I1:O1"/>
    <mergeCell ref="B4:B5"/>
    <mergeCell ref="C4:C5"/>
    <mergeCell ref="I4:I5"/>
    <mergeCell ref="J4:J5"/>
    <mergeCell ref="K4:K5"/>
    <mergeCell ref="A4:A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orientation="portrait" r:id="rId1"/>
  <headerFooter alignWithMargins="0"/>
  <colBreaks count="1" manualBreakCount="1">
    <brk id="8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</sheetPr>
  <dimension ref="A1:P82"/>
  <sheetViews>
    <sheetView showGridLines="0" zoomScaleNormal="100" workbookViewId="0">
      <pane xSplit="2" ySplit="7" topLeftCell="C8" activePane="bottomRight" state="frozen"/>
      <selection activeCell="C11" sqref="C11:O11"/>
      <selection pane="topRight" activeCell="C11" sqref="C11:O11"/>
      <selection pane="bottomLeft" activeCell="C11" sqref="C11:O11"/>
      <selection pane="bottomRight" activeCell="A60" sqref="A60:XFD60"/>
    </sheetView>
  </sheetViews>
  <sheetFormatPr defaultColWidth="8.75" defaultRowHeight="13.5" customHeight="1"/>
  <cols>
    <col min="1" max="1" width="1.375" style="8" customWidth="1"/>
    <col min="2" max="2" width="8.75" style="8" customWidth="1"/>
    <col min="3" max="15" width="6.625" style="8" customWidth="1"/>
    <col min="16" max="16384" width="8.75" style="8"/>
  </cols>
  <sheetData>
    <row r="1" spans="1:16" ht="15.75" customHeight="1">
      <c r="A1" s="362" t="s">
        <v>255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6" ht="15.7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</row>
    <row r="3" spans="1:16" ht="15.75" customHeight="1">
      <c r="A3" s="62" t="s">
        <v>132</v>
      </c>
      <c r="C3" s="105"/>
      <c r="D3" s="105"/>
      <c r="E3" s="105"/>
      <c r="F3" s="63"/>
      <c r="G3" s="63"/>
      <c r="H3" s="63"/>
      <c r="I3" s="63"/>
      <c r="J3" s="63"/>
      <c r="K3" s="63"/>
      <c r="L3" s="63"/>
      <c r="M3" s="64"/>
      <c r="N3" s="66"/>
      <c r="O3" s="66" t="s">
        <v>0</v>
      </c>
    </row>
    <row r="4" spans="1:16" ht="15.75" customHeight="1">
      <c r="A4" s="341" t="s">
        <v>235</v>
      </c>
      <c r="B4" s="336"/>
      <c r="C4" s="211"/>
      <c r="D4" s="368" t="s">
        <v>3</v>
      </c>
      <c r="E4" s="212"/>
      <c r="F4" s="370" t="s">
        <v>177</v>
      </c>
      <c r="G4" s="368"/>
      <c r="H4" s="371"/>
      <c r="I4" s="370" t="s">
        <v>178</v>
      </c>
      <c r="J4" s="368"/>
      <c r="K4" s="371"/>
      <c r="L4" s="370" t="s">
        <v>176</v>
      </c>
      <c r="M4" s="368"/>
      <c r="N4" s="371"/>
      <c r="O4" s="363" t="s">
        <v>192</v>
      </c>
      <c r="P4" s="5"/>
    </row>
    <row r="5" spans="1:16" ht="15.75" customHeight="1">
      <c r="A5" s="332"/>
      <c r="B5" s="342"/>
      <c r="C5" s="213"/>
      <c r="D5" s="369"/>
      <c r="E5" s="214"/>
      <c r="F5" s="372"/>
      <c r="G5" s="369"/>
      <c r="H5" s="373"/>
      <c r="I5" s="372"/>
      <c r="J5" s="369"/>
      <c r="K5" s="373"/>
      <c r="L5" s="372"/>
      <c r="M5" s="369"/>
      <c r="N5" s="373"/>
      <c r="O5" s="364"/>
      <c r="P5" s="5"/>
    </row>
    <row r="6" spans="1:16" ht="15.7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4"/>
      <c r="P6" s="5"/>
    </row>
    <row r="7" spans="1:16" ht="15.7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5"/>
      <c r="P7" s="5"/>
    </row>
    <row r="8" spans="1:16" ht="10.5" customHeight="1">
      <c r="A8" s="5"/>
      <c r="B8" s="67"/>
      <c r="C8" s="260"/>
      <c r="D8" s="85"/>
      <c r="E8" s="85"/>
      <c r="F8" s="65"/>
      <c r="G8" s="85"/>
      <c r="H8" s="85"/>
      <c r="I8" s="65"/>
      <c r="J8" s="85"/>
      <c r="K8" s="85"/>
      <c r="L8" s="65"/>
      <c r="M8" s="85"/>
      <c r="N8" s="85"/>
      <c r="O8" s="85"/>
      <c r="P8" s="5"/>
    </row>
    <row r="9" spans="1:16" ht="15.75" customHeight="1">
      <c r="A9" s="86"/>
      <c r="B9" s="106" t="s">
        <v>309</v>
      </c>
      <c r="C9" s="261">
        <v>57116</v>
      </c>
      <c r="D9" s="85">
        <v>29224</v>
      </c>
      <c r="E9" s="85">
        <v>27892</v>
      </c>
      <c r="F9" s="85">
        <v>18822</v>
      </c>
      <c r="G9" s="85">
        <v>9701</v>
      </c>
      <c r="H9" s="85">
        <v>9121</v>
      </c>
      <c r="I9" s="85">
        <v>18935</v>
      </c>
      <c r="J9" s="85">
        <v>9641</v>
      </c>
      <c r="K9" s="85">
        <v>9294</v>
      </c>
      <c r="L9" s="85">
        <v>19359</v>
      </c>
      <c r="M9" s="85">
        <v>9882</v>
      </c>
      <c r="N9" s="85">
        <v>9477</v>
      </c>
      <c r="O9" s="85">
        <v>1369</v>
      </c>
    </row>
    <row r="10" spans="1:16" s="70" customFormat="1" ht="15.75" customHeight="1">
      <c r="A10" s="262"/>
      <c r="B10" s="263" t="s">
        <v>315</v>
      </c>
      <c r="C10" s="264">
        <f t="shared" ref="C10:O10" si="0">SUM(C16,C36,C39,C44,C46,C49,C53,C57,C60,C63,C65)</f>
        <v>56059</v>
      </c>
      <c r="D10" s="265">
        <f t="shared" si="0"/>
        <v>28557</v>
      </c>
      <c r="E10" s="265">
        <f t="shared" si="0"/>
        <v>27502</v>
      </c>
      <c r="F10" s="265">
        <f t="shared" si="0"/>
        <v>18281</v>
      </c>
      <c r="G10" s="265">
        <f>SUM(G16,G36,G39,G44,G46,G49,G53,G57,G60,G63,G65)</f>
        <v>9225</v>
      </c>
      <c r="H10" s="265">
        <f t="shared" si="0"/>
        <v>9056</v>
      </c>
      <c r="I10" s="265">
        <f t="shared" si="0"/>
        <v>18827</v>
      </c>
      <c r="J10" s="265">
        <f t="shared" si="0"/>
        <v>9690</v>
      </c>
      <c r="K10" s="265">
        <f t="shared" si="0"/>
        <v>9137</v>
      </c>
      <c r="L10" s="265">
        <f t="shared" si="0"/>
        <v>18951</v>
      </c>
      <c r="M10" s="265">
        <f t="shared" si="0"/>
        <v>9642</v>
      </c>
      <c r="N10" s="265">
        <f t="shared" si="0"/>
        <v>9309</v>
      </c>
      <c r="O10" s="265">
        <f t="shared" si="0"/>
        <v>1538</v>
      </c>
    </row>
    <row r="11" spans="1:16" s="120" customFormat="1" ht="10.5" customHeight="1">
      <c r="A11" s="117"/>
      <c r="B11" s="118"/>
      <c r="C11" s="266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</row>
    <row r="12" spans="1:16" ht="15.75" customHeight="1">
      <c r="A12" s="5"/>
      <c r="B12" s="4" t="s">
        <v>20</v>
      </c>
      <c r="C12" s="267">
        <f>D12+E12</f>
        <v>475</v>
      </c>
      <c r="D12" s="268">
        <f t="shared" ref="D12:D60" si="1">SUM(G12,J12,M12)</f>
        <v>227</v>
      </c>
      <c r="E12" s="268">
        <f t="shared" ref="E12:E66" si="2">SUM(H12,K12,N12)</f>
        <v>248</v>
      </c>
      <c r="F12" s="268">
        <f>G12+H12</f>
        <v>158</v>
      </c>
      <c r="G12" s="85">
        <v>79</v>
      </c>
      <c r="H12" s="85">
        <v>79</v>
      </c>
      <c r="I12" s="268">
        <f>J12+K12</f>
        <v>160</v>
      </c>
      <c r="J12" s="85">
        <v>71</v>
      </c>
      <c r="K12" s="85">
        <v>89</v>
      </c>
      <c r="L12" s="268">
        <f>M12+N12</f>
        <v>157</v>
      </c>
      <c r="M12" s="85">
        <v>77</v>
      </c>
      <c r="N12" s="85">
        <v>80</v>
      </c>
      <c r="O12" s="85">
        <v>0</v>
      </c>
    </row>
    <row r="13" spans="1:16" ht="15.75" customHeight="1">
      <c r="A13" s="5"/>
      <c r="B13" s="4" t="s">
        <v>60</v>
      </c>
      <c r="C13" s="267">
        <f t="shared" ref="C13:C66" si="3">D13+E13</f>
        <v>54236</v>
      </c>
      <c r="D13" s="268">
        <f t="shared" si="1"/>
        <v>27734</v>
      </c>
      <c r="E13" s="268">
        <f t="shared" si="2"/>
        <v>26502</v>
      </c>
      <c r="F13" s="268">
        <f t="shared" ref="F13:F66" si="4">G13+H13</f>
        <v>17684</v>
      </c>
      <c r="G13" s="85">
        <v>8951</v>
      </c>
      <c r="H13" s="85">
        <v>8733</v>
      </c>
      <c r="I13" s="268">
        <f t="shared" ref="I13:I66" si="5">J13+K13</f>
        <v>18204</v>
      </c>
      <c r="J13" s="85">
        <v>9411</v>
      </c>
      <c r="K13" s="85">
        <v>8793</v>
      </c>
      <c r="L13" s="268">
        <f t="shared" ref="L13:L66" si="6">M13+N13</f>
        <v>18348</v>
      </c>
      <c r="M13" s="85">
        <v>9372</v>
      </c>
      <c r="N13" s="85">
        <v>8976</v>
      </c>
      <c r="O13" s="85">
        <v>1538</v>
      </c>
    </row>
    <row r="14" spans="1:16" ht="15.75" customHeight="1">
      <c r="A14" s="5"/>
      <c r="B14" s="4" t="s">
        <v>21</v>
      </c>
      <c r="C14" s="267">
        <f t="shared" si="3"/>
        <v>1348</v>
      </c>
      <c r="D14" s="268">
        <f t="shared" si="1"/>
        <v>596</v>
      </c>
      <c r="E14" s="268">
        <f t="shared" si="2"/>
        <v>752</v>
      </c>
      <c r="F14" s="268">
        <f t="shared" si="4"/>
        <v>439</v>
      </c>
      <c r="G14" s="85">
        <v>195</v>
      </c>
      <c r="H14" s="85">
        <v>244</v>
      </c>
      <c r="I14" s="268">
        <f t="shared" si="5"/>
        <v>463</v>
      </c>
      <c r="J14" s="85">
        <v>208</v>
      </c>
      <c r="K14" s="85">
        <v>255</v>
      </c>
      <c r="L14" s="268">
        <f t="shared" si="6"/>
        <v>446</v>
      </c>
      <c r="M14" s="85">
        <v>193</v>
      </c>
      <c r="N14" s="85">
        <v>253</v>
      </c>
      <c r="O14" s="85">
        <v>0</v>
      </c>
    </row>
    <row r="15" spans="1:16" s="172" customFormat="1" ht="10.5" customHeight="1">
      <c r="A15" s="170"/>
      <c r="B15" s="171"/>
      <c r="C15" s="209"/>
      <c r="D15" s="269"/>
      <c r="E15" s="26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6" s="141" customFormat="1" ht="19.5" customHeight="1">
      <c r="A16" s="324" t="s">
        <v>179</v>
      </c>
      <c r="B16" s="374"/>
      <c r="C16" s="270">
        <f t="shared" si="3"/>
        <v>47869</v>
      </c>
      <c r="D16" s="271">
        <f t="shared" si="1"/>
        <v>24305</v>
      </c>
      <c r="E16" s="271">
        <f t="shared" si="2"/>
        <v>23564</v>
      </c>
      <c r="F16" s="271">
        <f t="shared" si="4"/>
        <v>15598</v>
      </c>
      <c r="G16" s="271">
        <f>SUM(G18:G35)</f>
        <v>7860</v>
      </c>
      <c r="H16" s="271">
        <f>SUM(H18:H35)</f>
        <v>7738</v>
      </c>
      <c r="I16" s="271">
        <f t="shared" si="5"/>
        <v>16088</v>
      </c>
      <c r="J16" s="271">
        <f>SUM(J18:J35)</f>
        <v>8225</v>
      </c>
      <c r="K16" s="271">
        <f>SUM(K18:K35)</f>
        <v>7863</v>
      </c>
      <c r="L16" s="271">
        <f t="shared" si="6"/>
        <v>16183</v>
      </c>
      <c r="M16" s="271">
        <f>SUM(M18:M35)</f>
        <v>8220</v>
      </c>
      <c r="N16" s="271">
        <f>SUM(N18:N35)</f>
        <v>7963</v>
      </c>
      <c r="O16" s="271">
        <f>SUM(O18:O35)</f>
        <v>1249</v>
      </c>
    </row>
    <row r="17" spans="1:15" s="141" customFormat="1" ht="15.75" customHeight="1">
      <c r="A17" s="128"/>
      <c r="B17" s="254" t="s">
        <v>180</v>
      </c>
      <c r="C17" s="270">
        <f t="shared" si="3"/>
        <v>26773</v>
      </c>
      <c r="D17" s="271">
        <f t="shared" si="1"/>
        <v>13544</v>
      </c>
      <c r="E17" s="271">
        <f t="shared" si="2"/>
        <v>13229</v>
      </c>
      <c r="F17" s="271">
        <f t="shared" si="4"/>
        <v>8712</v>
      </c>
      <c r="G17" s="271">
        <f t="shared" ref="G17:O17" si="7">SUM(G18:G22)</f>
        <v>4394</v>
      </c>
      <c r="H17" s="271">
        <f t="shared" si="7"/>
        <v>4318</v>
      </c>
      <c r="I17" s="271">
        <f t="shared" si="5"/>
        <v>9040</v>
      </c>
      <c r="J17" s="271">
        <f t="shared" si="7"/>
        <v>4583</v>
      </c>
      <c r="K17" s="271">
        <f t="shared" si="7"/>
        <v>4457</v>
      </c>
      <c r="L17" s="271">
        <f t="shared" si="6"/>
        <v>9021</v>
      </c>
      <c r="M17" s="271">
        <f t="shared" si="7"/>
        <v>4567</v>
      </c>
      <c r="N17" s="271">
        <f t="shared" si="7"/>
        <v>4454</v>
      </c>
      <c r="O17" s="271">
        <f t="shared" si="7"/>
        <v>612</v>
      </c>
    </row>
    <row r="18" spans="1:15" s="143" customFormat="1" ht="15.75" customHeight="1">
      <c r="A18" s="136"/>
      <c r="B18" s="140" t="s">
        <v>63</v>
      </c>
      <c r="C18" s="272">
        <f t="shared" si="3"/>
        <v>7313</v>
      </c>
      <c r="D18" s="273">
        <f t="shared" si="1"/>
        <v>3653</v>
      </c>
      <c r="E18" s="273">
        <f t="shared" si="2"/>
        <v>3660</v>
      </c>
      <c r="F18" s="273">
        <f t="shared" si="4"/>
        <v>2324</v>
      </c>
      <c r="G18" s="142">
        <v>1166</v>
      </c>
      <c r="H18" s="142">
        <v>1158</v>
      </c>
      <c r="I18" s="273">
        <f t="shared" si="5"/>
        <v>2529</v>
      </c>
      <c r="J18" s="142">
        <v>1228</v>
      </c>
      <c r="K18" s="142">
        <v>1301</v>
      </c>
      <c r="L18" s="273">
        <f t="shared" si="6"/>
        <v>2460</v>
      </c>
      <c r="M18" s="142">
        <v>1259</v>
      </c>
      <c r="N18" s="142">
        <v>1201</v>
      </c>
      <c r="O18" s="142">
        <v>187</v>
      </c>
    </row>
    <row r="19" spans="1:15" s="143" customFormat="1" ht="15.75" customHeight="1">
      <c r="A19" s="136"/>
      <c r="B19" s="140" t="s">
        <v>64</v>
      </c>
      <c r="C19" s="272">
        <f t="shared" si="3"/>
        <v>5435</v>
      </c>
      <c r="D19" s="273">
        <f t="shared" si="1"/>
        <v>2821</v>
      </c>
      <c r="E19" s="273">
        <f t="shared" si="2"/>
        <v>2614</v>
      </c>
      <c r="F19" s="273">
        <f t="shared" si="4"/>
        <v>1769</v>
      </c>
      <c r="G19" s="142">
        <v>889</v>
      </c>
      <c r="H19" s="142">
        <v>880</v>
      </c>
      <c r="I19" s="273">
        <f t="shared" si="5"/>
        <v>1858</v>
      </c>
      <c r="J19" s="142">
        <v>972</v>
      </c>
      <c r="K19" s="142">
        <v>886</v>
      </c>
      <c r="L19" s="273">
        <f t="shared" si="6"/>
        <v>1808</v>
      </c>
      <c r="M19" s="142">
        <v>960</v>
      </c>
      <c r="N19" s="142">
        <v>848</v>
      </c>
      <c r="O19" s="142">
        <v>130</v>
      </c>
    </row>
    <row r="20" spans="1:15" s="143" customFormat="1" ht="15.75" customHeight="1">
      <c r="A20" s="136"/>
      <c r="B20" s="140" t="s">
        <v>65</v>
      </c>
      <c r="C20" s="272">
        <f t="shared" si="3"/>
        <v>3128</v>
      </c>
      <c r="D20" s="273">
        <f t="shared" si="1"/>
        <v>1564</v>
      </c>
      <c r="E20" s="273">
        <f t="shared" si="2"/>
        <v>1564</v>
      </c>
      <c r="F20" s="273">
        <f t="shared" si="4"/>
        <v>1023</v>
      </c>
      <c r="G20" s="142">
        <v>501</v>
      </c>
      <c r="H20" s="142">
        <v>522</v>
      </c>
      <c r="I20" s="273">
        <f t="shared" si="5"/>
        <v>1065</v>
      </c>
      <c r="J20" s="142">
        <v>550</v>
      </c>
      <c r="K20" s="142">
        <v>515</v>
      </c>
      <c r="L20" s="273">
        <f t="shared" si="6"/>
        <v>1040</v>
      </c>
      <c r="M20" s="142">
        <v>513</v>
      </c>
      <c r="N20" s="142">
        <v>527</v>
      </c>
      <c r="O20" s="142">
        <v>50</v>
      </c>
    </row>
    <row r="21" spans="1:15" s="143" customFormat="1" ht="15.75" customHeight="1">
      <c r="A21" s="136"/>
      <c r="B21" s="140" t="s">
        <v>66</v>
      </c>
      <c r="C21" s="272">
        <f t="shared" si="3"/>
        <v>5625</v>
      </c>
      <c r="D21" s="273">
        <f t="shared" si="1"/>
        <v>2858</v>
      </c>
      <c r="E21" s="273">
        <f t="shared" si="2"/>
        <v>2767</v>
      </c>
      <c r="F21" s="273">
        <f t="shared" si="4"/>
        <v>1820</v>
      </c>
      <c r="G21" s="142">
        <v>923</v>
      </c>
      <c r="H21" s="142">
        <v>897</v>
      </c>
      <c r="I21" s="273">
        <f t="shared" si="5"/>
        <v>1891</v>
      </c>
      <c r="J21" s="142">
        <v>974</v>
      </c>
      <c r="K21" s="142">
        <v>917</v>
      </c>
      <c r="L21" s="273">
        <f t="shared" si="6"/>
        <v>1914</v>
      </c>
      <c r="M21" s="142">
        <v>961</v>
      </c>
      <c r="N21" s="142">
        <v>953</v>
      </c>
      <c r="O21" s="142">
        <v>136</v>
      </c>
    </row>
    <row r="22" spans="1:15" s="143" customFormat="1" ht="15.75" customHeight="1">
      <c r="A22" s="136"/>
      <c r="B22" s="140" t="s">
        <v>67</v>
      </c>
      <c r="C22" s="272">
        <f t="shared" si="3"/>
        <v>5272</v>
      </c>
      <c r="D22" s="273">
        <f t="shared" si="1"/>
        <v>2648</v>
      </c>
      <c r="E22" s="273">
        <f t="shared" si="2"/>
        <v>2624</v>
      </c>
      <c r="F22" s="273">
        <f t="shared" si="4"/>
        <v>1776</v>
      </c>
      <c r="G22" s="142">
        <v>915</v>
      </c>
      <c r="H22" s="142">
        <v>861</v>
      </c>
      <c r="I22" s="273">
        <f t="shared" si="5"/>
        <v>1697</v>
      </c>
      <c r="J22" s="142">
        <v>859</v>
      </c>
      <c r="K22" s="142">
        <v>838</v>
      </c>
      <c r="L22" s="273">
        <f t="shared" si="6"/>
        <v>1799</v>
      </c>
      <c r="M22" s="142">
        <v>874</v>
      </c>
      <c r="N22" s="142">
        <v>925</v>
      </c>
      <c r="O22" s="142">
        <v>109</v>
      </c>
    </row>
    <row r="23" spans="1:15" s="143" customFormat="1" ht="15.75" customHeight="1">
      <c r="A23" s="136"/>
      <c r="B23" s="138" t="s">
        <v>68</v>
      </c>
      <c r="C23" s="272">
        <f t="shared" si="3"/>
        <v>3010</v>
      </c>
      <c r="D23" s="273">
        <f t="shared" si="1"/>
        <v>1552</v>
      </c>
      <c r="E23" s="273">
        <f t="shared" si="2"/>
        <v>1458</v>
      </c>
      <c r="F23" s="273">
        <f t="shared" si="4"/>
        <v>978</v>
      </c>
      <c r="G23" s="142">
        <v>484</v>
      </c>
      <c r="H23" s="142">
        <v>494</v>
      </c>
      <c r="I23" s="273">
        <f t="shared" si="5"/>
        <v>1006</v>
      </c>
      <c r="J23" s="142">
        <v>533</v>
      </c>
      <c r="K23" s="142">
        <v>473</v>
      </c>
      <c r="L23" s="273">
        <f t="shared" si="6"/>
        <v>1026</v>
      </c>
      <c r="M23" s="142">
        <v>535</v>
      </c>
      <c r="N23" s="142">
        <v>491</v>
      </c>
      <c r="O23" s="142">
        <v>93</v>
      </c>
    </row>
    <row r="24" spans="1:15" s="143" customFormat="1" ht="15.75" customHeight="1">
      <c r="A24" s="136"/>
      <c r="B24" s="138" t="s">
        <v>153</v>
      </c>
      <c r="C24" s="272">
        <f t="shared" si="3"/>
        <v>1142</v>
      </c>
      <c r="D24" s="273">
        <f t="shared" si="1"/>
        <v>589</v>
      </c>
      <c r="E24" s="273">
        <f t="shared" si="2"/>
        <v>553</v>
      </c>
      <c r="F24" s="273">
        <f t="shared" si="4"/>
        <v>383</v>
      </c>
      <c r="G24" s="142">
        <v>207</v>
      </c>
      <c r="H24" s="142">
        <v>176</v>
      </c>
      <c r="I24" s="273">
        <f t="shared" si="5"/>
        <v>370</v>
      </c>
      <c r="J24" s="142">
        <v>200</v>
      </c>
      <c r="K24" s="142">
        <v>170</v>
      </c>
      <c r="L24" s="273">
        <f t="shared" si="6"/>
        <v>389</v>
      </c>
      <c r="M24" s="142">
        <v>182</v>
      </c>
      <c r="N24" s="142">
        <v>207</v>
      </c>
      <c r="O24" s="142">
        <v>37</v>
      </c>
    </row>
    <row r="25" spans="1:15" s="143" customFormat="1" ht="15.75" customHeight="1">
      <c r="A25" s="136"/>
      <c r="B25" s="138" t="s">
        <v>69</v>
      </c>
      <c r="C25" s="272">
        <f t="shared" si="3"/>
        <v>1168</v>
      </c>
      <c r="D25" s="273">
        <f t="shared" si="1"/>
        <v>618</v>
      </c>
      <c r="E25" s="273">
        <f t="shared" si="2"/>
        <v>550</v>
      </c>
      <c r="F25" s="273">
        <f t="shared" si="4"/>
        <v>359</v>
      </c>
      <c r="G25" s="142">
        <v>185</v>
      </c>
      <c r="H25" s="142">
        <v>174</v>
      </c>
      <c r="I25" s="273">
        <f t="shared" si="5"/>
        <v>416</v>
      </c>
      <c r="J25" s="142">
        <v>235</v>
      </c>
      <c r="K25" s="142">
        <v>181</v>
      </c>
      <c r="L25" s="273">
        <f t="shared" si="6"/>
        <v>393</v>
      </c>
      <c r="M25" s="142">
        <v>198</v>
      </c>
      <c r="N25" s="142">
        <v>195</v>
      </c>
      <c r="O25" s="142">
        <v>37</v>
      </c>
    </row>
    <row r="26" spans="1:15" s="143" customFormat="1" ht="15.75" customHeight="1">
      <c r="A26" s="136"/>
      <c r="B26" s="138" t="s">
        <v>70</v>
      </c>
      <c r="C26" s="272">
        <f t="shared" si="3"/>
        <v>717</v>
      </c>
      <c r="D26" s="273">
        <f t="shared" si="1"/>
        <v>376</v>
      </c>
      <c r="E26" s="273">
        <f t="shared" si="2"/>
        <v>341</v>
      </c>
      <c r="F26" s="273">
        <f t="shared" si="4"/>
        <v>223</v>
      </c>
      <c r="G26" s="142">
        <v>121</v>
      </c>
      <c r="H26" s="142">
        <v>102</v>
      </c>
      <c r="I26" s="273">
        <f t="shared" si="5"/>
        <v>238</v>
      </c>
      <c r="J26" s="142">
        <v>127</v>
      </c>
      <c r="K26" s="142">
        <v>111</v>
      </c>
      <c r="L26" s="273">
        <f t="shared" si="6"/>
        <v>256</v>
      </c>
      <c r="M26" s="142">
        <v>128</v>
      </c>
      <c r="N26" s="142">
        <v>128</v>
      </c>
      <c r="O26" s="142">
        <v>39</v>
      </c>
    </row>
    <row r="27" spans="1:15" s="143" customFormat="1" ht="15.75" customHeight="1">
      <c r="A27" s="136"/>
      <c r="B27" s="138" t="s">
        <v>71</v>
      </c>
      <c r="C27" s="272">
        <f t="shared" si="3"/>
        <v>2376</v>
      </c>
      <c r="D27" s="273">
        <f t="shared" si="1"/>
        <v>1206</v>
      </c>
      <c r="E27" s="273">
        <f t="shared" si="2"/>
        <v>1170</v>
      </c>
      <c r="F27" s="273">
        <f t="shared" si="4"/>
        <v>788</v>
      </c>
      <c r="G27" s="142">
        <v>394</v>
      </c>
      <c r="H27" s="142">
        <v>394</v>
      </c>
      <c r="I27" s="273">
        <f t="shared" si="5"/>
        <v>814</v>
      </c>
      <c r="J27" s="142">
        <v>423</v>
      </c>
      <c r="K27" s="142">
        <v>391</v>
      </c>
      <c r="L27" s="273">
        <f t="shared" si="6"/>
        <v>774</v>
      </c>
      <c r="M27" s="142">
        <v>389</v>
      </c>
      <c r="N27" s="142">
        <v>385</v>
      </c>
      <c r="O27" s="142">
        <v>47</v>
      </c>
    </row>
    <row r="28" spans="1:15" s="143" customFormat="1" ht="15.75" customHeight="1">
      <c r="A28" s="136"/>
      <c r="B28" s="138" t="s">
        <v>72</v>
      </c>
      <c r="C28" s="272">
        <f t="shared" si="3"/>
        <v>663</v>
      </c>
      <c r="D28" s="273">
        <f t="shared" si="1"/>
        <v>326</v>
      </c>
      <c r="E28" s="273">
        <f t="shared" si="2"/>
        <v>337</v>
      </c>
      <c r="F28" s="273">
        <f t="shared" si="4"/>
        <v>216</v>
      </c>
      <c r="G28" s="142">
        <v>115</v>
      </c>
      <c r="H28" s="142">
        <v>101</v>
      </c>
      <c r="I28" s="273">
        <f t="shared" si="5"/>
        <v>213</v>
      </c>
      <c r="J28" s="142">
        <v>111</v>
      </c>
      <c r="K28" s="142">
        <v>102</v>
      </c>
      <c r="L28" s="273">
        <f t="shared" si="6"/>
        <v>234</v>
      </c>
      <c r="M28" s="142">
        <v>100</v>
      </c>
      <c r="N28" s="142">
        <v>134</v>
      </c>
      <c r="O28" s="142">
        <v>21</v>
      </c>
    </row>
    <row r="29" spans="1:15" s="143" customFormat="1" ht="15.75" customHeight="1">
      <c r="A29" s="136"/>
      <c r="B29" s="138" t="s">
        <v>73</v>
      </c>
      <c r="C29" s="272">
        <f t="shared" si="3"/>
        <v>1596</v>
      </c>
      <c r="D29" s="273">
        <f t="shared" si="1"/>
        <v>820</v>
      </c>
      <c r="E29" s="273">
        <f t="shared" si="2"/>
        <v>776</v>
      </c>
      <c r="F29" s="273">
        <f t="shared" si="4"/>
        <v>567</v>
      </c>
      <c r="G29" s="142">
        <v>278</v>
      </c>
      <c r="H29" s="142">
        <v>289</v>
      </c>
      <c r="I29" s="273">
        <f t="shared" si="5"/>
        <v>550</v>
      </c>
      <c r="J29" s="142">
        <v>293</v>
      </c>
      <c r="K29" s="142">
        <v>257</v>
      </c>
      <c r="L29" s="273">
        <f t="shared" si="6"/>
        <v>479</v>
      </c>
      <c r="M29" s="142">
        <v>249</v>
      </c>
      <c r="N29" s="142">
        <v>230</v>
      </c>
      <c r="O29" s="142">
        <v>59</v>
      </c>
    </row>
    <row r="30" spans="1:15" s="143" customFormat="1" ht="15.75" customHeight="1">
      <c r="A30" s="136"/>
      <c r="B30" s="138" t="s">
        <v>74</v>
      </c>
      <c r="C30" s="272">
        <f t="shared" si="3"/>
        <v>1205</v>
      </c>
      <c r="D30" s="273">
        <f t="shared" si="1"/>
        <v>635</v>
      </c>
      <c r="E30" s="273">
        <f t="shared" si="2"/>
        <v>570</v>
      </c>
      <c r="F30" s="273">
        <f t="shared" si="4"/>
        <v>372</v>
      </c>
      <c r="G30" s="142">
        <v>193</v>
      </c>
      <c r="H30" s="142">
        <v>179</v>
      </c>
      <c r="I30" s="273">
        <f t="shared" si="5"/>
        <v>409</v>
      </c>
      <c r="J30" s="142">
        <v>208</v>
      </c>
      <c r="K30" s="142">
        <v>201</v>
      </c>
      <c r="L30" s="273">
        <f t="shared" si="6"/>
        <v>424</v>
      </c>
      <c r="M30" s="142">
        <v>234</v>
      </c>
      <c r="N30" s="142">
        <v>190</v>
      </c>
      <c r="O30" s="142">
        <v>39</v>
      </c>
    </row>
    <row r="31" spans="1:15" s="143" customFormat="1" ht="15.75" customHeight="1">
      <c r="A31" s="136"/>
      <c r="B31" s="134" t="s">
        <v>106</v>
      </c>
      <c r="C31" s="272">
        <f t="shared" si="3"/>
        <v>1794</v>
      </c>
      <c r="D31" s="273">
        <f t="shared" si="1"/>
        <v>902</v>
      </c>
      <c r="E31" s="273">
        <f t="shared" si="2"/>
        <v>892</v>
      </c>
      <c r="F31" s="273">
        <f t="shared" si="4"/>
        <v>557</v>
      </c>
      <c r="G31" s="142">
        <v>264</v>
      </c>
      <c r="H31" s="142">
        <v>293</v>
      </c>
      <c r="I31" s="273">
        <f t="shared" si="5"/>
        <v>621</v>
      </c>
      <c r="J31" s="142">
        <v>311</v>
      </c>
      <c r="K31" s="142">
        <v>310</v>
      </c>
      <c r="L31" s="273">
        <f t="shared" si="6"/>
        <v>616</v>
      </c>
      <c r="M31" s="142">
        <v>327</v>
      </c>
      <c r="N31" s="142">
        <v>289</v>
      </c>
      <c r="O31" s="142">
        <v>53</v>
      </c>
    </row>
    <row r="32" spans="1:15" s="143" customFormat="1" ht="15.75" customHeight="1">
      <c r="A32" s="136"/>
      <c r="B32" s="134" t="s">
        <v>107</v>
      </c>
      <c r="C32" s="272">
        <f t="shared" si="3"/>
        <v>1213</v>
      </c>
      <c r="D32" s="273">
        <f t="shared" si="1"/>
        <v>614</v>
      </c>
      <c r="E32" s="273">
        <f t="shared" si="2"/>
        <v>599</v>
      </c>
      <c r="F32" s="273">
        <f t="shared" si="4"/>
        <v>404</v>
      </c>
      <c r="G32" s="142">
        <v>205</v>
      </c>
      <c r="H32" s="142">
        <v>199</v>
      </c>
      <c r="I32" s="273">
        <f t="shared" si="5"/>
        <v>406</v>
      </c>
      <c r="J32" s="142">
        <v>195</v>
      </c>
      <c r="K32" s="142">
        <v>211</v>
      </c>
      <c r="L32" s="273">
        <f t="shared" si="6"/>
        <v>403</v>
      </c>
      <c r="M32" s="142">
        <v>214</v>
      </c>
      <c r="N32" s="142">
        <v>189</v>
      </c>
      <c r="O32" s="142">
        <v>46</v>
      </c>
    </row>
    <row r="33" spans="1:15" s="143" customFormat="1" ht="15.75" customHeight="1">
      <c r="A33" s="136"/>
      <c r="B33" s="134" t="s">
        <v>108</v>
      </c>
      <c r="C33" s="272">
        <f t="shared" si="3"/>
        <v>986</v>
      </c>
      <c r="D33" s="273">
        <f t="shared" si="1"/>
        <v>471</v>
      </c>
      <c r="E33" s="273">
        <f t="shared" si="2"/>
        <v>515</v>
      </c>
      <c r="F33" s="273">
        <f t="shared" si="4"/>
        <v>317</v>
      </c>
      <c r="G33" s="142">
        <v>155</v>
      </c>
      <c r="H33" s="142">
        <v>162</v>
      </c>
      <c r="I33" s="273">
        <f t="shared" si="5"/>
        <v>332</v>
      </c>
      <c r="J33" s="142">
        <v>146</v>
      </c>
      <c r="K33" s="142">
        <v>186</v>
      </c>
      <c r="L33" s="273">
        <f t="shared" si="6"/>
        <v>337</v>
      </c>
      <c r="M33" s="142">
        <v>170</v>
      </c>
      <c r="N33" s="142">
        <v>167</v>
      </c>
      <c r="O33" s="142">
        <v>22</v>
      </c>
    </row>
    <row r="34" spans="1:15" s="143" customFormat="1" ht="15.75" customHeight="1">
      <c r="A34" s="136"/>
      <c r="B34" s="134" t="s">
        <v>161</v>
      </c>
      <c r="C34" s="272">
        <f t="shared" si="3"/>
        <v>3258</v>
      </c>
      <c r="D34" s="273">
        <f t="shared" si="1"/>
        <v>1640</v>
      </c>
      <c r="E34" s="273">
        <f t="shared" si="2"/>
        <v>1618</v>
      </c>
      <c r="F34" s="273">
        <f t="shared" si="4"/>
        <v>1086</v>
      </c>
      <c r="G34" s="142">
        <v>538</v>
      </c>
      <c r="H34" s="142">
        <v>548</v>
      </c>
      <c r="I34" s="273">
        <f t="shared" si="5"/>
        <v>1052</v>
      </c>
      <c r="J34" s="142">
        <v>530</v>
      </c>
      <c r="K34" s="142">
        <v>522</v>
      </c>
      <c r="L34" s="273">
        <f t="shared" si="6"/>
        <v>1120</v>
      </c>
      <c r="M34" s="142">
        <v>572</v>
      </c>
      <c r="N34" s="142">
        <v>548</v>
      </c>
      <c r="O34" s="142">
        <v>106</v>
      </c>
    </row>
    <row r="35" spans="1:15" s="143" customFormat="1" ht="15.75" customHeight="1">
      <c r="A35" s="136"/>
      <c r="B35" s="138" t="s">
        <v>220</v>
      </c>
      <c r="C35" s="272">
        <f>D35+E35</f>
        <v>1968</v>
      </c>
      <c r="D35" s="273">
        <f>SUM(G35,J35,M35)</f>
        <v>1012</v>
      </c>
      <c r="E35" s="273">
        <f>SUM(H35,K35,N35)</f>
        <v>956</v>
      </c>
      <c r="F35" s="273">
        <f>G35+H35</f>
        <v>636</v>
      </c>
      <c r="G35" s="142">
        <v>327</v>
      </c>
      <c r="H35" s="142">
        <v>309</v>
      </c>
      <c r="I35" s="273">
        <f>J35+K35</f>
        <v>621</v>
      </c>
      <c r="J35" s="142">
        <v>330</v>
      </c>
      <c r="K35" s="142">
        <v>291</v>
      </c>
      <c r="L35" s="273">
        <f>M35+N35</f>
        <v>711</v>
      </c>
      <c r="M35" s="142">
        <v>355</v>
      </c>
      <c r="N35" s="142">
        <v>356</v>
      </c>
      <c r="O35" s="142">
        <v>38</v>
      </c>
    </row>
    <row r="36" spans="1:15" s="141" customFormat="1" ht="19.5" customHeight="1">
      <c r="A36" s="351" t="s">
        <v>165</v>
      </c>
      <c r="B36" s="352"/>
      <c r="C36" s="270">
        <f t="shared" si="3"/>
        <v>266</v>
      </c>
      <c r="D36" s="271">
        <f t="shared" si="1"/>
        <v>138</v>
      </c>
      <c r="E36" s="271">
        <f t="shared" si="2"/>
        <v>128</v>
      </c>
      <c r="F36" s="271">
        <f t="shared" si="4"/>
        <v>93</v>
      </c>
      <c r="G36" s="271">
        <f t="shared" ref="G36:O36" si="8">SUM(G37:G38)</f>
        <v>52</v>
      </c>
      <c r="H36" s="271">
        <f t="shared" si="8"/>
        <v>41</v>
      </c>
      <c r="I36" s="271">
        <f t="shared" si="5"/>
        <v>95</v>
      </c>
      <c r="J36" s="271">
        <f t="shared" si="8"/>
        <v>46</v>
      </c>
      <c r="K36" s="271">
        <f t="shared" si="8"/>
        <v>49</v>
      </c>
      <c r="L36" s="271">
        <f t="shared" si="6"/>
        <v>78</v>
      </c>
      <c r="M36" s="271">
        <f t="shared" si="8"/>
        <v>40</v>
      </c>
      <c r="N36" s="271">
        <f t="shared" si="8"/>
        <v>38</v>
      </c>
      <c r="O36" s="271">
        <f t="shared" si="8"/>
        <v>14</v>
      </c>
    </row>
    <row r="37" spans="1:15" s="143" customFormat="1" ht="15.75" customHeight="1">
      <c r="A37" s="136"/>
      <c r="B37" s="138" t="s">
        <v>75</v>
      </c>
      <c r="C37" s="272">
        <f t="shared" si="3"/>
        <v>242</v>
      </c>
      <c r="D37" s="273">
        <f t="shared" si="1"/>
        <v>126</v>
      </c>
      <c r="E37" s="273">
        <f t="shared" si="2"/>
        <v>116</v>
      </c>
      <c r="F37" s="273">
        <f t="shared" si="4"/>
        <v>87</v>
      </c>
      <c r="G37" s="142">
        <v>50</v>
      </c>
      <c r="H37" s="142">
        <v>37</v>
      </c>
      <c r="I37" s="273">
        <f t="shared" si="5"/>
        <v>85</v>
      </c>
      <c r="J37" s="142">
        <v>41</v>
      </c>
      <c r="K37" s="142">
        <v>44</v>
      </c>
      <c r="L37" s="273">
        <f t="shared" si="6"/>
        <v>70</v>
      </c>
      <c r="M37" s="142">
        <v>35</v>
      </c>
      <c r="N37" s="142">
        <v>35</v>
      </c>
      <c r="O37" s="142">
        <v>13</v>
      </c>
    </row>
    <row r="38" spans="1:15" s="143" customFormat="1" ht="15.75" customHeight="1">
      <c r="A38" s="136"/>
      <c r="B38" s="138" t="s">
        <v>76</v>
      </c>
      <c r="C38" s="272">
        <f t="shared" si="3"/>
        <v>24</v>
      </c>
      <c r="D38" s="273">
        <f t="shared" si="1"/>
        <v>12</v>
      </c>
      <c r="E38" s="273">
        <f t="shared" si="2"/>
        <v>12</v>
      </c>
      <c r="F38" s="273">
        <f t="shared" si="4"/>
        <v>6</v>
      </c>
      <c r="G38" s="142">
        <v>2</v>
      </c>
      <c r="H38" s="142">
        <v>4</v>
      </c>
      <c r="I38" s="273">
        <f t="shared" si="5"/>
        <v>10</v>
      </c>
      <c r="J38" s="142">
        <v>5</v>
      </c>
      <c r="K38" s="142">
        <v>5</v>
      </c>
      <c r="L38" s="273">
        <f t="shared" si="6"/>
        <v>8</v>
      </c>
      <c r="M38" s="142">
        <v>5</v>
      </c>
      <c r="N38" s="142">
        <v>3</v>
      </c>
      <c r="O38" s="142">
        <v>1</v>
      </c>
    </row>
    <row r="39" spans="1:15" s="141" customFormat="1" ht="19.5" customHeight="1">
      <c r="A39" s="324" t="s">
        <v>181</v>
      </c>
      <c r="B39" s="325"/>
      <c r="C39" s="270">
        <f t="shared" si="3"/>
        <v>1948</v>
      </c>
      <c r="D39" s="271">
        <f t="shared" si="1"/>
        <v>1007</v>
      </c>
      <c r="E39" s="271">
        <f t="shared" si="2"/>
        <v>941</v>
      </c>
      <c r="F39" s="271">
        <f t="shared" si="4"/>
        <v>633</v>
      </c>
      <c r="G39" s="271">
        <f t="shared" ref="G39:O39" si="9">SUM(G40:G43)</f>
        <v>309</v>
      </c>
      <c r="H39" s="271">
        <f t="shared" si="9"/>
        <v>324</v>
      </c>
      <c r="I39" s="271">
        <f t="shared" si="5"/>
        <v>632</v>
      </c>
      <c r="J39" s="271">
        <f t="shared" si="9"/>
        <v>349</v>
      </c>
      <c r="K39" s="271">
        <f t="shared" si="9"/>
        <v>283</v>
      </c>
      <c r="L39" s="271">
        <f t="shared" si="6"/>
        <v>683</v>
      </c>
      <c r="M39" s="271">
        <f t="shared" si="9"/>
        <v>349</v>
      </c>
      <c r="N39" s="271">
        <f t="shared" si="9"/>
        <v>334</v>
      </c>
      <c r="O39" s="271">
        <f t="shared" si="9"/>
        <v>68</v>
      </c>
    </row>
    <row r="40" spans="1:15" s="143" customFormat="1" ht="15.75" customHeight="1">
      <c r="A40" s="136"/>
      <c r="B40" s="138" t="s">
        <v>93</v>
      </c>
      <c r="C40" s="272">
        <f t="shared" si="3"/>
        <v>686</v>
      </c>
      <c r="D40" s="273">
        <f t="shared" si="1"/>
        <v>363</v>
      </c>
      <c r="E40" s="273">
        <f t="shared" si="2"/>
        <v>323</v>
      </c>
      <c r="F40" s="273">
        <f t="shared" si="4"/>
        <v>223</v>
      </c>
      <c r="G40" s="142">
        <v>119</v>
      </c>
      <c r="H40" s="142">
        <v>104</v>
      </c>
      <c r="I40" s="273">
        <f t="shared" si="5"/>
        <v>217</v>
      </c>
      <c r="J40" s="142">
        <v>117</v>
      </c>
      <c r="K40" s="142">
        <v>100</v>
      </c>
      <c r="L40" s="273">
        <f t="shared" si="6"/>
        <v>246</v>
      </c>
      <c r="M40" s="142">
        <v>127</v>
      </c>
      <c r="N40" s="142">
        <v>119</v>
      </c>
      <c r="O40" s="142">
        <v>22</v>
      </c>
    </row>
    <row r="41" spans="1:15" s="143" customFormat="1" ht="15.75" customHeight="1">
      <c r="A41" s="136"/>
      <c r="B41" s="138" t="s">
        <v>95</v>
      </c>
      <c r="C41" s="272">
        <f t="shared" si="3"/>
        <v>231</v>
      </c>
      <c r="D41" s="273">
        <f t="shared" si="1"/>
        <v>126</v>
      </c>
      <c r="E41" s="273">
        <f t="shared" si="2"/>
        <v>105</v>
      </c>
      <c r="F41" s="273">
        <f t="shared" si="4"/>
        <v>82</v>
      </c>
      <c r="G41" s="142">
        <v>45</v>
      </c>
      <c r="H41" s="142">
        <v>37</v>
      </c>
      <c r="I41" s="273">
        <f t="shared" si="5"/>
        <v>72</v>
      </c>
      <c r="J41" s="142">
        <v>39</v>
      </c>
      <c r="K41" s="142">
        <v>33</v>
      </c>
      <c r="L41" s="273">
        <f t="shared" si="6"/>
        <v>77</v>
      </c>
      <c r="M41" s="142">
        <v>42</v>
      </c>
      <c r="N41" s="142">
        <v>35</v>
      </c>
      <c r="O41" s="142">
        <v>10</v>
      </c>
    </row>
    <row r="42" spans="1:15" s="143" customFormat="1" ht="15.75" customHeight="1">
      <c r="A42" s="136"/>
      <c r="B42" s="138" t="s">
        <v>97</v>
      </c>
      <c r="C42" s="272">
        <f t="shared" si="3"/>
        <v>866</v>
      </c>
      <c r="D42" s="273">
        <f t="shared" si="1"/>
        <v>439</v>
      </c>
      <c r="E42" s="273">
        <f t="shared" si="2"/>
        <v>427</v>
      </c>
      <c r="F42" s="273">
        <f t="shared" si="4"/>
        <v>272</v>
      </c>
      <c r="G42" s="142">
        <v>119</v>
      </c>
      <c r="H42" s="142">
        <v>153</v>
      </c>
      <c r="I42" s="273">
        <f t="shared" si="5"/>
        <v>282</v>
      </c>
      <c r="J42" s="142">
        <v>165</v>
      </c>
      <c r="K42" s="142">
        <v>117</v>
      </c>
      <c r="L42" s="273">
        <f t="shared" si="6"/>
        <v>312</v>
      </c>
      <c r="M42" s="142">
        <v>155</v>
      </c>
      <c r="N42" s="142">
        <v>157</v>
      </c>
      <c r="O42" s="142">
        <v>31</v>
      </c>
    </row>
    <row r="43" spans="1:15" s="143" customFormat="1" ht="15.75" customHeight="1">
      <c r="A43" s="136"/>
      <c r="B43" s="138" t="s">
        <v>99</v>
      </c>
      <c r="C43" s="272">
        <f t="shared" si="3"/>
        <v>165</v>
      </c>
      <c r="D43" s="273">
        <f t="shared" si="1"/>
        <v>79</v>
      </c>
      <c r="E43" s="273">
        <f t="shared" si="2"/>
        <v>86</v>
      </c>
      <c r="F43" s="273">
        <f t="shared" si="4"/>
        <v>56</v>
      </c>
      <c r="G43" s="142">
        <v>26</v>
      </c>
      <c r="H43" s="142">
        <v>30</v>
      </c>
      <c r="I43" s="273">
        <f t="shared" si="5"/>
        <v>61</v>
      </c>
      <c r="J43" s="142">
        <v>28</v>
      </c>
      <c r="K43" s="142">
        <v>33</v>
      </c>
      <c r="L43" s="273">
        <f t="shared" si="6"/>
        <v>48</v>
      </c>
      <c r="M43" s="142">
        <v>25</v>
      </c>
      <c r="N43" s="142">
        <v>23</v>
      </c>
      <c r="O43" s="142">
        <v>5</v>
      </c>
    </row>
    <row r="44" spans="1:15" s="141" customFormat="1" ht="19.5" customHeight="1">
      <c r="A44" s="324" t="s">
        <v>167</v>
      </c>
      <c r="B44" s="325"/>
      <c r="C44" s="270">
        <f t="shared" si="3"/>
        <v>248</v>
      </c>
      <c r="D44" s="271">
        <f t="shared" si="1"/>
        <v>137</v>
      </c>
      <c r="E44" s="271">
        <f t="shared" si="2"/>
        <v>111</v>
      </c>
      <c r="F44" s="271">
        <f t="shared" si="4"/>
        <v>82</v>
      </c>
      <c r="G44" s="271">
        <f t="shared" ref="G44:O44" si="10">G45</f>
        <v>40</v>
      </c>
      <c r="H44" s="271">
        <f t="shared" si="10"/>
        <v>42</v>
      </c>
      <c r="I44" s="271">
        <f t="shared" si="5"/>
        <v>69</v>
      </c>
      <c r="J44" s="271">
        <f t="shared" si="10"/>
        <v>40</v>
      </c>
      <c r="K44" s="271">
        <f t="shared" si="10"/>
        <v>29</v>
      </c>
      <c r="L44" s="271">
        <f t="shared" si="6"/>
        <v>97</v>
      </c>
      <c r="M44" s="271">
        <f t="shared" si="10"/>
        <v>57</v>
      </c>
      <c r="N44" s="271">
        <f t="shared" si="10"/>
        <v>40</v>
      </c>
      <c r="O44" s="271">
        <f t="shared" si="10"/>
        <v>7</v>
      </c>
    </row>
    <row r="45" spans="1:15" s="143" customFormat="1" ht="15.75" customHeight="1">
      <c r="A45" s="136"/>
      <c r="B45" s="138" t="s">
        <v>78</v>
      </c>
      <c r="C45" s="272">
        <f t="shared" si="3"/>
        <v>248</v>
      </c>
      <c r="D45" s="273">
        <f t="shared" si="1"/>
        <v>137</v>
      </c>
      <c r="E45" s="273">
        <f t="shared" si="2"/>
        <v>111</v>
      </c>
      <c r="F45" s="273">
        <f t="shared" si="4"/>
        <v>82</v>
      </c>
      <c r="G45" s="142">
        <v>40</v>
      </c>
      <c r="H45" s="142">
        <v>42</v>
      </c>
      <c r="I45" s="273">
        <f t="shared" si="5"/>
        <v>69</v>
      </c>
      <c r="J45" s="142">
        <v>40</v>
      </c>
      <c r="K45" s="142">
        <v>29</v>
      </c>
      <c r="L45" s="273">
        <f t="shared" si="6"/>
        <v>97</v>
      </c>
      <c r="M45" s="142">
        <v>57</v>
      </c>
      <c r="N45" s="142">
        <v>40</v>
      </c>
      <c r="O45" s="142">
        <v>7</v>
      </c>
    </row>
    <row r="46" spans="1:15" s="141" customFormat="1" ht="19.5" customHeight="1">
      <c r="A46" s="324" t="s">
        <v>168</v>
      </c>
      <c r="B46" s="325"/>
      <c r="C46" s="270">
        <f t="shared" si="3"/>
        <v>1050</v>
      </c>
      <c r="D46" s="271">
        <f t="shared" si="1"/>
        <v>530</v>
      </c>
      <c r="E46" s="271">
        <f t="shared" si="2"/>
        <v>520</v>
      </c>
      <c r="F46" s="271">
        <f t="shared" si="4"/>
        <v>359</v>
      </c>
      <c r="G46" s="271">
        <f t="shared" ref="G46:O46" si="11">SUM(G47:G48)</f>
        <v>179</v>
      </c>
      <c r="H46" s="271">
        <f t="shared" si="11"/>
        <v>180</v>
      </c>
      <c r="I46" s="271">
        <f t="shared" si="5"/>
        <v>326</v>
      </c>
      <c r="J46" s="271">
        <f t="shared" si="11"/>
        <v>180</v>
      </c>
      <c r="K46" s="271">
        <f t="shared" si="11"/>
        <v>146</v>
      </c>
      <c r="L46" s="271">
        <f t="shared" si="6"/>
        <v>365</v>
      </c>
      <c r="M46" s="271">
        <f t="shared" si="11"/>
        <v>171</v>
      </c>
      <c r="N46" s="271">
        <f t="shared" si="11"/>
        <v>194</v>
      </c>
      <c r="O46" s="271">
        <f t="shared" si="11"/>
        <v>31</v>
      </c>
    </row>
    <row r="47" spans="1:15" s="143" customFormat="1" ht="15.75" customHeight="1">
      <c r="A47" s="136"/>
      <c r="B47" s="138" t="s">
        <v>79</v>
      </c>
      <c r="C47" s="272">
        <f t="shared" si="3"/>
        <v>831</v>
      </c>
      <c r="D47" s="273">
        <f t="shared" si="1"/>
        <v>421</v>
      </c>
      <c r="E47" s="273">
        <f t="shared" si="2"/>
        <v>410</v>
      </c>
      <c r="F47" s="273">
        <f t="shared" si="4"/>
        <v>286</v>
      </c>
      <c r="G47" s="142">
        <v>146</v>
      </c>
      <c r="H47" s="142">
        <v>140</v>
      </c>
      <c r="I47" s="273">
        <f t="shared" si="5"/>
        <v>257</v>
      </c>
      <c r="J47" s="142">
        <v>140</v>
      </c>
      <c r="K47" s="142">
        <v>117</v>
      </c>
      <c r="L47" s="273">
        <f t="shared" si="6"/>
        <v>288</v>
      </c>
      <c r="M47" s="142">
        <v>135</v>
      </c>
      <c r="N47" s="142">
        <v>153</v>
      </c>
      <c r="O47" s="142">
        <v>22</v>
      </c>
    </row>
    <row r="48" spans="1:15" s="143" customFormat="1" ht="15.75" customHeight="1">
      <c r="A48" s="136"/>
      <c r="B48" s="138" t="s">
        <v>80</v>
      </c>
      <c r="C48" s="272">
        <f t="shared" si="3"/>
        <v>219</v>
      </c>
      <c r="D48" s="273">
        <f t="shared" si="1"/>
        <v>109</v>
      </c>
      <c r="E48" s="273">
        <f t="shared" si="2"/>
        <v>110</v>
      </c>
      <c r="F48" s="273">
        <f t="shared" si="4"/>
        <v>73</v>
      </c>
      <c r="G48" s="142">
        <v>33</v>
      </c>
      <c r="H48" s="142">
        <v>40</v>
      </c>
      <c r="I48" s="273">
        <f t="shared" si="5"/>
        <v>69</v>
      </c>
      <c r="J48" s="142">
        <v>40</v>
      </c>
      <c r="K48" s="142">
        <v>29</v>
      </c>
      <c r="L48" s="273">
        <f t="shared" si="6"/>
        <v>77</v>
      </c>
      <c r="M48" s="142">
        <v>36</v>
      </c>
      <c r="N48" s="142">
        <v>41</v>
      </c>
      <c r="O48" s="142">
        <v>9</v>
      </c>
    </row>
    <row r="49" spans="1:15" s="141" customFormat="1" ht="19.5" customHeight="1">
      <c r="A49" s="324" t="s">
        <v>169</v>
      </c>
      <c r="B49" s="325"/>
      <c r="C49" s="270">
        <f t="shared" si="3"/>
        <v>1750</v>
      </c>
      <c r="D49" s="271">
        <f t="shared" si="1"/>
        <v>900</v>
      </c>
      <c r="E49" s="271">
        <f t="shared" si="2"/>
        <v>850</v>
      </c>
      <c r="F49" s="271">
        <f t="shared" si="4"/>
        <v>568</v>
      </c>
      <c r="G49" s="271">
        <f t="shared" ref="G49:O49" si="12">SUM(G50:G52)</f>
        <v>277</v>
      </c>
      <c r="H49" s="271">
        <f t="shared" si="12"/>
        <v>291</v>
      </c>
      <c r="I49" s="271">
        <f t="shared" si="5"/>
        <v>600</v>
      </c>
      <c r="J49" s="271">
        <f t="shared" si="12"/>
        <v>319</v>
      </c>
      <c r="K49" s="271">
        <f t="shared" si="12"/>
        <v>281</v>
      </c>
      <c r="L49" s="271">
        <f t="shared" si="6"/>
        <v>582</v>
      </c>
      <c r="M49" s="271">
        <f t="shared" si="12"/>
        <v>304</v>
      </c>
      <c r="N49" s="271">
        <f t="shared" si="12"/>
        <v>278</v>
      </c>
      <c r="O49" s="271">
        <f t="shared" si="12"/>
        <v>62</v>
      </c>
    </row>
    <row r="50" spans="1:15" s="143" customFormat="1" ht="15.75" customHeight="1">
      <c r="A50" s="136"/>
      <c r="B50" s="138" t="s">
        <v>81</v>
      </c>
      <c r="C50" s="272">
        <f t="shared" si="3"/>
        <v>246</v>
      </c>
      <c r="D50" s="273">
        <f t="shared" si="1"/>
        <v>135</v>
      </c>
      <c r="E50" s="273">
        <f t="shared" si="2"/>
        <v>111</v>
      </c>
      <c r="F50" s="273">
        <f t="shared" si="4"/>
        <v>79</v>
      </c>
      <c r="G50" s="142">
        <v>37</v>
      </c>
      <c r="H50" s="142">
        <v>42</v>
      </c>
      <c r="I50" s="273">
        <f t="shared" si="5"/>
        <v>80</v>
      </c>
      <c r="J50" s="142">
        <v>48</v>
      </c>
      <c r="K50" s="142">
        <v>32</v>
      </c>
      <c r="L50" s="273">
        <f t="shared" si="6"/>
        <v>87</v>
      </c>
      <c r="M50" s="142">
        <v>50</v>
      </c>
      <c r="N50" s="142">
        <v>37</v>
      </c>
      <c r="O50" s="142">
        <v>7</v>
      </c>
    </row>
    <row r="51" spans="1:15" s="143" customFormat="1" ht="15.75" customHeight="1">
      <c r="A51" s="136"/>
      <c r="B51" s="138" t="s">
        <v>82</v>
      </c>
      <c r="C51" s="272">
        <f t="shared" si="3"/>
        <v>415</v>
      </c>
      <c r="D51" s="273">
        <f t="shared" si="1"/>
        <v>198</v>
      </c>
      <c r="E51" s="273">
        <f t="shared" si="2"/>
        <v>217</v>
      </c>
      <c r="F51" s="273">
        <f t="shared" si="4"/>
        <v>123</v>
      </c>
      <c r="G51" s="142">
        <v>55</v>
      </c>
      <c r="H51" s="142">
        <v>68</v>
      </c>
      <c r="I51" s="273">
        <f t="shared" si="5"/>
        <v>146</v>
      </c>
      <c r="J51" s="142">
        <v>76</v>
      </c>
      <c r="K51" s="142">
        <v>70</v>
      </c>
      <c r="L51" s="273">
        <f t="shared" si="6"/>
        <v>146</v>
      </c>
      <c r="M51" s="142">
        <v>67</v>
      </c>
      <c r="N51" s="142">
        <v>79</v>
      </c>
      <c r="O51" s="142">
        <v>21</v>
      </c>
    </row>
    <row r="52" spans="1:15" s="143" customFormat="1" ht="15.75" customHeight="1">
      <c r="A52" s="136"/>
      <c r="B52" s="138" t="s">
        <v>83</v>
      </c>
      <c r="C52" s="272">
        <f t="shared" si="3"/>
        <v>1089</v>
      </c>
      <c r="D52" s="273">
        <f t="shared" si="1"/>
        <v>567</v>
      </c>
      <c r="E52" s="273">
        <f t="shared" si="2"/>
        <v>522</v>
      </c>
      <c r="F52" s="273">
        <f t="shared" si="4"/>
        <v>366</v>
      </c>
      <c r="G52" s="142">
        <v>185</v>
      </c>
      <c r="H52" s="142">
        <v>181</v>
      </c>
      <c r="I52" s="273">
        <f t="shared" si="5"/>
        <v>374</v>
      </c>
      <c r="J52" s="142">
        <v>195</v>
      </c>
      <c r="K52" s="142">
        <v>179</v>
      </c>
      <c r="L52" s="273">
        <f t="shared" si="6"/>
        <v>349</v>
      </c>
      <c r="M52" s="142">
        <v>187</v>
      </c>
      <c r="N52" s="142">
        <v>162</v>
      </c>
      <c r="O52" s="142">
        <v>34</v>
      </c>
    </row>
    <row r="53" spans="1:15" s="141" customFormat="1" ht="19.5" customHeight="1">
      <c r="A53" s="324" t="s">
        <v>170</v>
      </c>
      <c r="B53" s="325"/>
      <c r="C53" s="270">
        <f t="shared" si="3"/>
        <v>1220</v>
      </c>
      <c r="D53" s="271">
        <f t="shared" si="1"/>
        <v>647</v>
      </c>
      <c r="E53" s="271">
        <f t="shared" si="2"/>
        <v>573</v>
      </c>
      <c r="F53" s="271">
        <f t="shared" si="4"/>
        <v>409</v>
      </c>
      <c r="G53" s="271">
        <f>SUM(G54:G56)</f>
        <v>222</v>
      </c>
      <c r="H53" s="271">
        <f>SUM(H54:H56)</f>
        <v>187</v>
      </c>
      <c r="I53" s="271">
        <f t="shared" si="5"/>
        <v>411</v>
      </c>
      <c r="J53" s="271">
        <f>SUM(J54:J56)</f>
        <v>212</v>
      </c>
      <c r="K53" s="271">
        <f>SUM(K54:K56)</f>
        <v>199</v>
      </c>
      <c r="L53" s="271">
        <f t="shared" si="6"/>
        <v>400</v>
      </c>
      <c r="M53" s="271">
        <f>SUM(M54:M56)</f>
        <v>213</v>
      </c>
      <c r="N53" s="271">
        <f>SUM(N54:N56)</f>
        <v>187</v>
      </c>
      <c r="O53" s="271">
        <f>SUM(O54:O56)</f>
        <v>37</v>
      </c>
    </row>
    <row r="54" spans="1:15" s="143" customFormat="1" ht="15.75" customHeight="1">
      <c r="A54" s="136"/>
      <c r="B54" s="138" t="s">
        <v>84</v>
      </c>
      <c r="C54" s="272">
        <f t="shared" si="3"/>
        <v>867</v>
      </c>
      <c r="D54" s="273">
        <f t="shared" si="1"/>
        <v>446</v>
      </c>
      <c r="E54" s="273">
        <f t="shared" si="2"/>
        <v>421</v>
      </c>
      <c r="F54" s="273">
        <f t="shared" si="4"/>
        <v>300</v>
      </c>
      <c r="G54" s="142">
        <v>167</v>
      </c>
      <c r="H54" s="142">
        <v>133</v>
      </c>
      <c r="I54" s="273">
        <f t="shared" si="5"/>
        <v>282</v>
      </c>
      <c r="J54" s="142">
        <v>136</v>
      </c>
      <c r="K54" s="142">
        <v>146</v>
      </c>
      <c r="L54" s="273">
        <f t="shared" si="6"/>
        <v>285</v>
      </c>
      <c r="M54" s="142">
        <v>143</v>
      </c>
      <c r="N54" s="142">
        <v>142</v>
      </c>
      <c r="O54" s="142">
        <v>28</v>
      </c>
    </row>
    <row r="55" spans="1:15" s="143" customFormat="1" ht="15.75" customHeight="1">
      <c r="A55" s="136"/>
      <c r="B55" s="138" t="s">
        <v>85</v>
      </c>
      <c r="C55" s="272">
        <f t="shared" si="3"/>
        <v>190</v>
      </c>
      <c r="D55" s="273">
        <f t="shared" si="1"/>
        <v>110</v>
      </c>
      <c r="E55" s="273">
        <f t="shared" si="2"/>
        <v>80</v>
      </c>
      <c r="F55" s="273">
        <f t="shared" si="4"/>
        <v>60</v>
      </c>
      <c r="G55" s="142">
        <v>31</v>
      </c>
      <c r="H55" s="142">
        <v>29</v>
      </c>
      <c r="I55" s="273">
        <f t="shared" si="5"/>
        <v>69</v>
      </c>
      <c r="J55" s="142">
        <v>42</v>
      </c>
      <c r="K55" s="142">
        <v>27</v>
      </c>
      <c r="L55" s="273">
        <f t="shared" si="6"/>
        <v>61</v>
      </c>
      <c r="M55" s="142">
        <v>37</v>
      </c>
      <c r="N55" s="142">
        <v>24</v>
      </c>
      <c r="O55" s="142">
        <v>6</v>
      </c>
    </row>
    <row r="56" spans="1:15" s="143" customFormat="1" ht="15.75" customHeight="1">
      <c r="A56" s="136"/>
      <c r="B56" s="138" t="s">
        <v>86</v>
      </c>
      <c r="C56" s="272">
        <f t="shared" si="3"/>
        <v>163</v>
      </c>
      <c r="D56" s="273">
        <f t="shared" si="1"/>
        <v>91</v>
      </c>
      <c r="E56" s="273">
        <f t="shared" si="2"/>
        <v>72</v>
      </c>
      <c r="F56" s="273">
        <f t="shared" si="4"/>
        <v>49</v>
      </c>
      <c r="G56" s="142">
        <v>24</v>
      </c>
      <c r="H56" s="142">
        <v>25</v>
      </c>
      <c r="I56" s="273">
        <f t="shared" si="5"/>
        <v>60</v>
      </c>
      <c r="J56" s="142">
        <v>34</v>
      </c>
      <c r="K56" s="142">
        <v>26</v>
      </c>
      <c r="L56" s="273">
        <f t="shared" si="6"/>
        <v>54</v>
      </c>
      <c r="M56" s="142">
        <v>33</v>
      </c>
      <c r="N56" s="142">
        <v>21</v>
      </c>
      <c r="O56" s="142">
        <v>3</v>
      </c>
    </row>
    <row r="57" spans="1:15" s="144" customFormat="1" ht="19.5" customHeight="1">
      <c r="A57" s="324" t="s">
        <v>171</v>
      </c>
      <c r="B57" s="325"/>
      <c r="C57" s="274">
        <f t="shared" si="3"/>
        <v>518</v>
      </c>
      <c r="D57" s="275">
        <f t="shared" si="1"/>
        <v>265</v>
      </c>
      <c r="E57" s="275">
        <f t="shared" si="2"/>
        <v>253</v>
      </c>
      <c r="F57" s="275">
        <f t="shared" si="4"/>
        <v>149</v>
      </c>
      <c r="G57" s="275">
        <f t="shared" ref="G57:O57" si="13">SUM(G58:G59)</f>
        <v>75</v>
      </c>
      <c r="H57" s="271">
        <f t="shared" si="13"/>
        <v>74</v>
      </c>
      <c r="I57" s="271">
        <f t="shared" si="5"/>
        <v>193</v>
      </c>
      <c r="J57" s="271">
        <f t="shared" si="13"/>
        <v>101</v>
      </c>
      <c r="K57" s="271">
        <f t="shared" si="13"/>
        <v>92</v>
      </c>
      <c r="L57" s="271">
        <f t="shared" si="6"/>
        <v>176</v>
      </c>
      <c r="M57" s="271">
        <f t="shared" si="13"/>
        <v>89</v>
      </c>
      <c r="N57" s="271">
        <f t="shared" si="13"/>
        <v>87</v>
      </c>
      <c r="O57" s="271">
        <f t="shared" si="13"/>
        <v>23</v>
      </c>
    </row>
    <row r="58" spans="1:15" s="143" customFormat="1" ht="15.75" customHeight="1">
      <c r="A58" s="136"/>
      <c r="B58" s="138" t="s">
        <v>87</v>
      </c>
      <c r="C58" s="272">
        <f t="shared" si="3"/>
        <v>0</v>
      </c>
      <c r="D58" s="273">
        <f t="shared" si="1"/>
        <v>0</v>
      </c>
      <c r="E58" s="273">
        <f t="shared" si="2"/>
        <v>0</v>
      </c>
      <c r="F58" s="273">
        <f t="shared" si="4"/>
        <v>0</v>
      </c>
      <c r="G58" s="142">
        <v>0</v>
      </c>
      <c r="H58" s="142">
        <v>0</v>
      </c>
      <c r="I58" s="273">
        <f t="shared" si="5"/>
        <v>0</v>
      </c>
      <c r="J58" s="142">
        <v>0</v>
      </c>
      <c r="K58" s="142">
        <v>0</v>
      </c>
      <c r="L58" s="273">
        <f t="shared" si="6"/>
        <v>0</v>
      </c>
      <c r="M58" s="142">
        <v>0</v>
      </c>
      <c r="N58" s="142">
        <v>0</v>
      </c>
      <c r="O58" s="142">
        <v>0</v>
      </c>
    </row>
    <row r="59" spans="1:15" s="146" customFormat="1" ht="15.75" customHeight="1">
      <c r="A59" s="136"/>
      <c r="B59" s="138" t="s">
        <v>101</v>
      </c>
      <c r="C59" s="272">
        <f t="shared" si="3"/>
        <v>518</v>
      </c>
      <c r="D59" s="273">
        <f t="shared" si="1"/>
        <v>265</v>
      </c>
      <c r="E59" s="273">
        <f t="shared" si="2"/>
        <v>253</v>
      </c>
      <c r="F59" s="273">
        <f t="shared" si="4"/>
        <v>149</v>
      </c>
      <c r="G59" s="142">
        <v>75</v>
      </c>
      <c r="H59" s="142">
        <v>74</v>
      </c>
      <c r="I59" s="273">
        <f t="shared" si="5"/>
        <v>193</v>
      </c>
      <c r="J59" s="142">
        <v>101</v>
      </c>
      <c r="K59" s="142">
        <v>92</v>
      </c>
      <c r="L59" s="273">
        <f t="shared" si="6"/>
        <v>176</v>
      </c>
      <c r="M59" s="142">
        <v>89</v>
      </c>
      <c r="N59" s="142">
        <v>87</v>
      </c>
      <c r="O59" s="142">
        <v>23</v>
      </c>
    </row>
    <row r="60" spans="1:15" s="141" customFormat="1" ht="19.5" customHeight="1">
      <c r="A60" s="324" t="s">
        <v>182</v>
      </c>
      <c r="B60" s="361"/>
      <c r="C60" s="270">
        <f t="shared" si="3"/>
        <v>858</v>
      </c>
      <c r="D60" s="271">
        <f t="shared" si="1"/>
        <v>461</v>
      </c>
      <c r="E60" s="271">
        <f t="shared" si="2"/>
        <v>397</v>
      </c>
      <c r="F60" s="271">
        <f t="shared" si="4"/>
        <v>281</v>
      </c>
      <c r="G60" s="271">
        <f t="shared" ref="G60:O60" si="14">SUM(G61:G62)</f>
        <v>158</v>
      </c>
      <c r="H60" s="271">
        <f t="shared" si="14"/>
        <v>123</v>
      </c>
      <c r="I60" s="271">
        <f t="shared" si="5"/>
        <v>304</v>
      </c>
      <c r="J60" s="271">
        <f t="shared" si="14"/>
        <v>159</v>
      </c>
      <c r="K60" s="271">
        <f t="shared" si="14"/>
        <v>145</v>
      </c>
      <c r="L60" s="271">
        <f t="shared" si="6"/>
        <v>273</v>
      </c>
      <c r="M60" s="271">
        <f t="shared" si="14"/>
        <v>144</v>
      </c>
      <c r="N60" s="271">
        <f t="shared" si="14"/>
        <v>129</v>
      </c>
      <c r="O60" s="271">
        <f t="shared" si="14"/>
        <v>33</v>
      </c>
    </row>
    <row r="61" spans="1:15" s="143" customFormat="1" ht="15.75" customHeight="1">
      <c r="A61" s="137"/>
      <c r="B61" s="138" t="s">
        <v>88</v>
      </c>
      <c r="C61" s="272">
        <f t="shared" si="3"/>
        <v>307</v>
      </c>
      <c r="D61" s="273">
        <f t="shared" ref="D61:D66" si="15">SUM(G61,J61,M61)</f>
        <v>158</v>
      </c>
      <c r="E61" s="273">
        <f t="shared" si="2"/>
        <v>149</v>
      </c>
      <c r="F61" s="273">
        <f t="shared" si="4"/>
        <v>97</v>
      </c>
      <c r="G61" s="142">
        <v>50</v>
      </c>
      <c r="H61" s="142">
        <v>47</v>
      </c>
      <c r="I61" s="273">
        <f t="shared" si="5"/>
        <v>112</v>
      </c>
      <c r="J61" s="142">
        <v>57</v>
      </c>
      <c r="K61" s="142">
        <v>55</v>
      </c>
      <c r="L61" s="273">
        <f t="shared" si="6"/>
        <v>98</v>
      </c>
      <c r="M61" s="142">
        <v>51</v>
      </c>
      <c r="N61" s="142">
        <v>47</v>
      </c>
      <c r="O61" s="142">
        <v>11</v>
      </c>
    </row>
    <row r="62" spans="1:15" s="143" customFormat="1" ht="15.75" customHeight="1">
      <c r="A62" s="137"/>
      <c r="B62" s="138" t="s">
        <v>159</v>
      </c>
      <c r="C62" s="272">
        <f t="shared" si="3"/>
        <v>551</v>
      </c>
      <c r="D62" s="273">
        <f t="shared" si="15"/>
        <v>303</v>
      </c>
      <c r="E62" s="273">
        <f t="shared" si="2"/>
        <v>248</v>
      </c>
      <c r="F62" s="273">
        <f t="shared" si="4"/>
        <v>184</v>
      </c>
      <c r="G62" s="142">
        <v>108</v>
      </c>
      <c r="H62" s="142">
        <v>76</v>
      </c>
      <c r="I62" s="273">
        <f t="shared" si="5"/>
        <v>192</v>
      </c>
      <c r="J62" s="142">
        <v>102</v>
      </c>
      <c r="K62" s="142">
        <v>90</v>
      </c>
      <c r="L62" s="273">
        <f t="shared" si="6"/>
        <v>175</v>
      </c>
      <c r="M62" s="142">
        <v>93</v>
      </c>
      <c r="N62" s="142">
        <v>82</v>
      </c>
      <c r="O62" s="142">
        <v>22</v>
      </c>
    </row>
    <row r="63" spans="1:15" s="141" customFormat="1" ht="19.5" customHeight="1">
      <c r="A63" s="324" t="s">
        <v>173</v>
      </c>
      <c r="B63" s="325"/>
      <c r="C63" s="270">
        <f t="shared" si="3"/>
        <v>108</v>
      </c>
      <c r="D63" s="271">
        <f t="shared" si="15"/>
        <v>54</v>
      </c>
      <c r="E63" s="271">
        <f t="shared" si="2"/>
        <v>54</v>
      </c>
      <c r="F63" s="271">
        <f t="shared" si="4"/>
        <v>38</v>
      </c>
      <c r="G63" s="271">
        <f t="shared" ref="G63:O63" si="16">G64</f>
        <v>14</v>
      </c>
      <c r="H63" s="271">
        <f t="shared" si="16"/>
        <v>24</v>
      </c>
      <c r="I63" s="271">
        <f t="shared" si="5"/>
        <v>31</v>
      </c>
      <c r="J63" s="271">
        <f t="shared" si="16"/>
        <v>21</v>
      </c>
      <c r="K63" s="271">
        <f t="shared" si="16"/>
        <v>10</v>
      </c>
      <c r="L63" s="271">
        <f t="shared" si="6"/>
        <v>39</v>
      </c>
      <c r="M63" s="271">
        <f t="shared" si="16"/>
        <v>19</v>
      </c>
      <c r="N63" s="271">
        <f t="shared" si="16"/>
        <v>20</v>
      </c>
      <c r="O63" s="271">
        <f t="shared" si="16"/>
        <v>8</v>
      </c>
    </row>
    <row r="64" spans="1:15" s="141" customFormat="1" ht="15.75" customHeight="1">
      <c r="A64" s="137"/>
      <c r="B64" s="138" t="s">
        <v>89</v>
      </c>
      <c r="C64" s="272">
        <f t="shared" si="3"/>
        <v>108</v>
      </c>
      <c r="D64" s="273">
        <f t="shared" si="15"/>
        <v>54</v>
      </c>
      <c r="E64" s="273">
        <f t="shared" si="2"/>
        <v>54</v>
      </c>
      <c r="F64" s="273">
        <f t="shared" si="4"/>
        <v>38</v>
      </c>
      <c r="G64" s="142">
        <v>14</v>
      </c>
      <c r="H64" s="142">
        <v>24</v>
      </c>
      <c r="I64" s="273">
        <f t="shared" si="5"/>
        <v>31</v>
      </c>
      <c r="J64" s="142">
        <v>21</v>
      </c>
      <c r="K64" s="142">
        <v>10</v>
      </c>
      <c r="L64" s="273">
        <f t="shared" si="6"/>
        <v>39</v>
      </c>
      <c r="M64" s="142">
        <v>19</v>
      </c>
      <c r="N64" s="142">
        <v>20</v>
      </c>
      <c r="O64" s="142">
        <v>8</v>
      </c>
    </row>
    <row r="65" spans="1:15" s="141" customFormat="1" ht="19.5" customHeight="1">
      <c r="A65" s="324" t="s">
        <v>174</v>
      </c>
      <c r="B65" s="361"/>
      <c r="C65" s="270">
        <f t="shared" si="3"/>
        <v>224</v>
      </c>
      <c r="D65" s="271">
        <f t="shared" si="15"/>
        <v>113</v>
      </c>
      <c r="E65" s="271">
        <f t="shared" si="2"/>
        <v>111</v>
      </c>
      <c r="F65" s="271">
        <f t="shared" si="4"/>
        <v>71</v>
      </c>
      <c r="G65" s="271">
        <f t="shared" ref="G65:O65" si="17">G66</f>
        <v>39</v>
      </c>
      <c r="H65" s="271">
        <f t="shared" si="17"/>
        <v>32</v>
      </c>
      <c r="I65" s="271">
        <f t="shared" si="5"/>
        <v>78</v>
      </c>
      <c r="J65" s="271">
        <f t="shared" si="17"/>
        <v>38</v>
      </c>
      <c r="K65" s="271">
        <f t="shared" si="17"/>
        <v>40</v>
      </c>
      <c r="L65" s="271">
        <f t="shared" si="6"/>
        <v>75</v>
      </c>
      <c r="M65" s="271">
        <f t="shared" si="17"/>
        <v>36</v>
      </c>
      <c r="N65" s="271">
        <f t="shared" si="17"/>
        <v>39</v>
      </c>
      <c r="O65" s="271">
        <f t="shared" si="17"/>
        <v>6</v>
      </c>
    </row>
    <row r="66" spans="1:15" s="141" customFormat="1" ht="15.75" customHeight="1">
      <c r="A66" s="137"/>
      <c r="B66" s="138" t="s">
        <v>160</v>
      </c>
      <c r="C66" s="272">
        <f t="shared" si="3"/>
        <v>224</v>
      </c>
      <c r="D66" s="273">
        <f t="shared" si="15"/>
        <v>113</v>
      </c>
      <c r="E66" s="273">
        <f t="shared" si="2"/>
        <v>111</v>
      </c>
      <c r="F66" s="273">
        <f t="shared" si="4"/>
        <v>71</v>
      </c>
      <c r="G66" s="142">
        <v>39</v>
      </c>
      <c r="H66" s="142">
        <v>32</v>
      </c>
      <c r="I66" s="273">
        <f t="shared" si="5"/>
        <v>78</v>
      </c>
      <c r="J66" s="142">
        <v>38</v>
      </c>
      <c r="K66" s="142">
        <v>40</v>
      </c>
      <c r="L66" s="273">
        <f t="shared" si="6"/>
        <v>75</v>
      </c>
      <c r="M66" s="142">
        <v>36</v>
      </c>
      <c r="N66" s="142">
        <v>39</v>
      </c>
      <c r="O66" s="142">
        <v>6</v>
      </c>
    </row>
    <row r="67" spans="1:15" ht="15.75" customHeight="1">
      <c r="A67" s="64"/>
      <c r="B67" s="7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1:15" ht="13.5" customHeight="1">
      <c r="B68" s="86"/>
      <c r="C68" s="86"/>
      <c r="D68" s="86"/>
      <c r="E68" s="86"/>
      <c r="F68" s="86"/>
      <c r="G68" s="86"/>
      <c r="H68" s="87"/>
      <c r="I68" s="87"/>
      <c r="J68" s="87"/>
      <c r="K68" s="87"/>
      <c r="L68" s="87"/>
      <c r="M68" s="87"/>
      <c r="N68" s="87"/>
      <c r="O68" s="87"/>
    </row>
    <row r="69" spans="1:15" ht="13.5" customHeight="1">
      <c r="B69" s="86"/>
      <c r="C69" s="86"/>
      <c r="D69" s="86"/>
      <c r="E69" s="86"/>
      <c r="F69" s="5"/>
      <c r="G69" s="5"/>
    </row>
    <row r="70" spans="1:15" ht="13.5" customHeight="1">
      <c r="B70" s="87"/>
      <c r="C70" s="87"/>
      <c r="D70" s="87"/>
      <c r="E70" s="87"/>
    </row>
    <row r="71" spans="1:15" s="70" customFormat="1" ht="13.5" customHeight="1">
      <c r="A71" s="8"/>
      <c r="B71" s="87"/>
      <c r="C71" s="87"/>
      <c r="D71" s="87"/>
      <c r="E71" s="87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5" ht="13.5" customHeight="1">
      <c r="B72" s="87"/>
      <c r="C72" s="87"/>
      <c r="D72" s="87"/>
      <c r="E72" s="87"/>
    </row>
    <row r="73" spans="1:15" s="71" customFormat="1" ht="13.5" customHeight="1">
      <c r="A73" s="8"/>
      <c r="B73" s="87"/>
      <c r="C73" s="87"/>
      <c r="D73" s="87"/>
      <c r="E73" s="87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5" ht="13.5" customHeight="1">
      <c r="B74" s="87"/>
      <c r="C74" s="87"/>
      <c r="D74" s="87"/>
      <c r="E74" s="87"/>
    </row>
    <row r="75" spans="1:15" ht="13.5" customHeight="1">
      <c r="B75" s="87"/>
      <c r="C75" s="87"/>
      <c r="D75" s="87"/>
      <c r="E75" s="87"/>
    </row>
    <row r="76" spans="1:15" ht="13.5" customHeight="1">
      <c r="B76" s="87"/>
      <c r="C76" s="87"/>
      <c r="D76" s="87"/>
      <c r="E76" s="87"/>
    </row>
    <row r="77" spans="1:15" s="5" customFormat="1" ht="13.5" customHeight="1">
      <c r="A77" s="8"/>
      <c r="B77" s="87"/>
      <c r="C77" s="87"/>
      <c r="D77" s="87"/>
      <c r="E77" s="87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1:15" s="5" customFormat="1" ht="13.5" customHeight="1">
      <c r="A78" s="8"/>
      <c r="B78" s="87"/>
      <c r="C78" s="87"/>
      <c r="D78" s="87"/>
      <c r="E78" s="87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1:15" ht="13.5" customHeight="1">
      <c r="B79" s="87"/>
      <c r="C79" s="87"/>
      <c r="D79" s="87"/>
      <c r="E79" s="87"/>
    </row>
    <row r="80" spans="1:15" ht="13.5" customHeight="1">
      <c r="B80" s="87"/>
      <c r="C80" s="87"/>
      <c r="D80" s="87"/>
      <c r="E80" s="87"/>
    </row>
    <row r="81" spans="2:5" ht="13.5" customHeight="1">
      <c r="B81" s="87"/>
      <c r="C81" s="87"/>
      <c r="D81" s="87"/>
      <c r="E81" s="87"/>
    </row>
    <row r="82" spans="2:5" ht="13.5" customHeight="1">
      <c r="B82" s="87"/>
      <c r="C82" s="87"/>
      <c r="D82" s="87"/>
      <c r="E82" s="87"/>
    </row>
  </sheetData>
  <mergeCells count="30">
    <mergeCell ref="A44:B44"/>
    <mergeCell ref="N6:N7"/>
    <mergeCell ref="A53:B53"/>
    <mergeCell ref="A57:B57"/>
    <mergeCell ref="A16:B16"/>
    <mergeCell ref="A36:B36"/>
    <mergeCell ref="K6:K7"/>
    <mergeCell ref="L6:L7"/>
    <mergeCell ref="C6:C7"/>
    <mergeCell ref="I6:I7"/>
    <mergeCell ref="D6:D7"/>
    <mergeCell ref="E6:E7"/>
    <mergeCell ref="F6:F7"/>
    <mergeCell ref="G6:G7"/>
    <mergeCell ref="H6:H7"/>
    <mergeCell ref="M6:M7"/>
    <mergeCell ref="A1:O1"/>
    <mergeCell ref="O4:O7"/>
    <mergeCell ref="A39:B39"/>
    <mergeCell ref="A4:B7"/>
    <mergeCell ref="J6:J7"/>
    <mergeCell ref="D4:D5"/>
    <mergeCell ref="F4:H5"/>
    <mergeCell ref="I4:K5"/>
    <mergeCell ref="L4:N5"/>
    <mergeCell ref="A65:B65"/>
    <mergeCell ref="A63:B63"/>
    <mergeCell ref="A60:B60"/>
    <mergeCell ref="A46:B46"/>
    <mergeCell ref="A49:B49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4">
    <tabColor theme="3" tint="0.59999389629810485"/>
  </sheetPr>
  <dimension ref="A1:O77"/>
  <sheetViews>
    <sheetView showGridLines="0" zoomScaleNormal="100" workbookViewId="0">
      <pane xSplit="2" ySplit="7" topLeftCell="C8" activePane="bottomRight" state="frozen"/>
      <selection activeCell="C11" sqref="C11:O11"/>
      <selection pane="topRight" activeCell="C11" sqref="C11:O11"/>
      <selection pane="bottomLeft" activeCell="C11" sqref="C11:O11"/>
      <selection pane="bottomRight" activeCell="A53" sqref="A53:XFD53"/>
    </sheetView>
  </sheetViews>
  <sheetFormatPr defaultColWidth="8.75" defaultRowHeight="13.5" customHeight="1"/>
  <cols>
    <col min="1" max="1" width="1.375" style="8" customWidth="1"/>
    <col min="2" max="2" width="8.75" style="8" customWidth="1"/>
    <col min="3" max="15" width="6.625" style="8" customWidth="1"/>
    <col min="16" max="16384" width="8.75" style="8"/>
  </cols>
  <sheetData>
    <row r="1" spans="1:15" ht="15.75" customHeight="1">
      <c r="A1" s="362" t="s">
        <v>256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5" ht="15.75" customHeight="1">
      <c r="A2" s="240"/>
      <c r="B2" s="240"/>
      <c r="C2" s="240"/>
      <c r="D2" s="240"/>
      <c r="E2" s="240"/>
      <c r="F2" s="61"/>
      <c r="G2" s="61"/>
      <c r="H2" s="61"/>
      <c r="I2" s="61"/>
      <c r="J2" s="61"/>
      <c r="K2" s="61"/>
      <c r="L2" s="61"/>
      <c r="M2" s="62"/>
      <c r="N2" s="61"/>
      <c r="O2" s="61"/>
    </row>
    <row r="3" spans="1:15" ht="15.75" customHeight="1">
      <c r="A3" s="62" t="s">
        <v>151</v>
      </c>
      <c r="D3" s="63"/>
      <c r="F3" s="64"/>
      <c r="G3" s="63"/>
      <c r="H3" s="63"/>
      <c r="I3" s="63"/>
      <c r="J3" s="63"/>
      <c r="K3" s="63"/>
      <c r="L3" s="63"/>
      <c r="M3" s="64"/>
      <c r="N3" s="63"/>
      <c r="O3" s="66" t="s">
        <v>0</v>
      </c>
    </row>
    <row r="4" spans="1:15" ht="15.75" customHeight="1">
      <c r="A4" s="341" t="s">
        <v>235</v>
      </c>
      <c r="B4" s="336"/>
      <c r="C4" s="211"/>
      <c r="D4" s="368" t="s">
        <v>3</v>
      </c>
      <c r="E4" s="212"/>
      <c r="F4" s="370" t="s">
        <v>177</v>
      </c>
      <c r="G4" s="368"/>
      <c r="H4" s="371"/>
      <c r="I4" s="370" t="s">
        <v>178</v>
      </c>
      <c r="J4" s="368"/>
      <c r="K4" s="371"/>
      <c r="L4" s="370" t="s">
        <v>176</v>
      </c>
      <c r="M4" s="368"/>
      <c r="N4" s="371"/>
      <c r="O4" s="363" t="s">
        <v>192</v>
      </c>
    </row>
    <row r="5" spans="1:15" ht="15.75" customHeight="1">
      <c r="A5" s="332"/>
      <c r="B5" s="342"/>
      <c r="C5" s="213"/>
      <c r="D5" s="369"/>
      <c r="E5" s="214"/>
      <c r="F5" s="372"/>
      <c r="G5" s="369"/>
      <c r="H5" s="373"/>
      <c r="I5" s="372"/>
      <c r="J5" s="369"/>
      <c r="K5" s="373"/>
      <c r="L5" s="372"/>
      <c r="M5" s="369"/>
      <c r="N5" s="373"/>
      <c r="O5" s="364"/>
    </row>
    <row r="6" spans="1:15" ht="15.7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4"/>
    </row>
    <row r="7" spans="1:15" ht="15.7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5"/>
    </row>
    <row r="8" spans="1:15" ht="10.5" customHeight="1">
      <c r="A8" s="5"/>
      <c r="B8" s="67"/>
      <c r="C8" s="211"/>
      <c r="D8" s="65"/>
      <c r="E8" s="65"/>
      <c r="F8" s="65"/>
      <c r="G8" s="85"/>
      <c r="H8" s="85"/>
      <c r="I8" s="65"/>
      <c r="J8" s="85"/>
      <c r="K8" s="85"/>
      <c r="L8" s="65"/>
      <c r="M8" s="85"/>
      <c r="N8" s="85"/>
      <c r="O8" s="85"/>
    </row>
    <row r="9" spans="1:15" ht="15.75" customHeight="1">
      <c r="A9" s="85"/>
      <c r="B9" s="106" t="s">
        <v>309</v>
      </c>
      <c r="C9" s="261">
        <v>55286</v>
      </c>
      <c r="D9" s="85">
        <v>28384</v>
      </c>
      <c r="E9" s="85">
        <v>26902</v>
      </c>
      <c r="F9" s="85">
        <v>18190</v>
      </c>
      <c r="G9" s="85">
        <v>9419</v>
      </c>
      <c r="H9" s="85">
        <v>8771</v>
      </c>
      <c r="I9" s="85">
        <v>18326</v>
      </c>
      <c r="J9" s="85">
        <v>9370</v>
      </c>
      <c r="K9" s="85">
        <v>8956</v>
      </c>
      <c r="L9" s="85">
        <v>18770</v>
      </c>
      <c r="M9" s="85">
        <v>9595</v>
      </c>
      <c r="N9" s="85">
        <v>9175</v>
      </c>
      <c r="O9" s="85">
        <v>1369</v>
      </c>
    </row>
    <row r="10" spans="1:15" s="70" customFormat="1" ht="15.75" customHeight="1">
      <c r="A10" s="262"/>
      <c r="B10" s="263" t="s">
        <v>315</v>
      </c>
      <c r="C10" s="264">
        <f t="shared" ref="C10:O10" si="0">SUM(C12,C32,C35,C40,C42,C45,C49,C53,C56,C59,C61)</f>
        <v>54236</v>
      </c>
      <c r="D10" s="265">
        <f t="shared" si="0"/>
        <v>27734</v>
      </c>
      <c r="E10" s="265">
        <f t="shared" si="0"/>
        <v>26502</v>
      </c>
      <c r="F10" s="265">
        <f t="shared" si="0"/>
        <v>17684</v>
      </c>
      <c r="G10" s="265">
        <f t="shared" si="0"/>
        <v>8951</v>
      </c>
      <c r="H10" s="265">
        <f t="shared" si="0"/>
        <v>8733</v>
      </c>
      <c r="I10" s="265">
        <f t="shared" si="0"/>
        <v>18204</v>
      </c>
      <c r="J10" s="265">
        <f t="shared" si="0"/>
        <v>9411</v>
      </c>
      <c r="K10" s="265">
        <f t="shared" si="0"/>
        <v>8793</v>
      </c>
      <c r="L10" s="265">
        <f t="shared" si="0"/>
        <v>18348</v>
      </c>
      <c r="M10" s="265">
        <f t="shared" si="0"/>
        <v>9372</v>
      </c>
      <c r="N10" s="265">
        <f t="shared" si="0"/>
        <v>8976</v>
      </c>
      <c r="O10" s="265">
        <f t="shared" si="0"/>
        <v>1538</v>
      </c>
    </row>
    <row r="11" spans="1:15" s="120" customFormat="1" ht="10.5" customHeight="1">
      <c r="A11" s="119"/>
      <c r="B11" s="118"/>
      <c r="C11" s="266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</row>
    <row r="12" spans="1:15" s="143" customFormat="1" ht="19.5" customHeight="1">
      <c r="A12" s="324" t="s">
        <v>163</v>
      </c>
      <c r="B12" s="374"/>
      <c r="C12" s="270">
        <f>D12+E12</f>
        <v>46046</v>
      </c>
      <c r="D12" s="271">
        <f>SUM(G12,J12,M12)</f>
        <v>23482</v>
      </c>
      <c r="E12" s="271">
        <f>SUM(H12,K12,N12)</f>
        <v>22564</v>
      </c>
      <c r="F12" s="271">
        <f>G12+H12</f>
        <v>15001</v>
      </c>
      <c r="G12" s="271">
        <f>SUM(G14:G31)</f>
        <v>7586</v>
      </c>
      <c r="H12" s="271">
        <f>SUM(H14:H31)</f>
        <v>7415</v>
      </c>
      <c r="I12" s="271">
        <f>J12+K12</f>
        <v>15465</v>
      </c>
      <c r="J12" s="271">
        <f>SUM(J14:J31)</f>
        <v>7946</v>
      </c>
      <c r="K12" s="271">
        <f>SUM(K14:K31)</f>
        <v>7519</v>
      </c>
      <c r="L12" s="271">
        <f>M12+N12</f>
        <v>15580</v>
      </c>
      <c r="M12" s="271">
        <f>SUM(M14:M31)</f>
        <v>7950</v>
      </c>
      <c r="N12" s="271">
        <f>SUM(N14:N31)</f>
        <v>7630</v>
      </c>
      <c r="O12" s="271">
        <f>SUM(O14:O31)</f>
        <v>1249</v>
      </c>
    </row>
    <row r="13" spans="1:15" s="143" customFormat="1" ht="15" customHeight="1">
      <c r="A13" s="128"/>
      <c r="B13" s="254" t="s">
        <v>164</v>
      </c>
      <c r="C13" s="270">
        <f t="shared" ref="C13:C62" si="1">D13+E13</f>
        <v>25056</v>
      </c>
      <c r="D13" s="271">
        <f t="shared" ref="D13:E62" si="2">SUM(G13,J13,M13)</f>
        <v>12773</v>
      </c>
      <c r="E13" s="271">
        <f t="shared" si="2"/>
        <v>12283</v>
      </c>
      <c r="F13" s="271">
        <f t="shared" ref="F13:F62" si="3">G13+H13</f>
        <v>8146</v>
      </c>
      <c r="G13" s="271">
        <f t="shared" ref="G13:O13" si="4">SUM(G14:G18)</f>
        <v>4134</v>
      </c>
      <c r="H13" s="271">
        <f t="shared" si="4"/>
        <v>4012</v>
      </c>
      <c r="I13" s="271">
        <f t="shared" ref="I13:I62" si="5">J13+K13</f>
        <v>8459</v>
      </c>
      <c r="J13" s="271">
        <f t="shared" si="4"/>
        <v>4324</v>
      </c>
      <c r="K13" s="271">
        <f t="shared" si="4"/>
        <v>4135</v>
      </c>
      <c r="L13" s="271">
        <f t="shared" ref="L13:L62" si="6">M13+N13</f>
        <v>8451</v>
      </c>
      <c r="M13" s="271">
        <f t="shared" si="4"/>
        <v>4315</v>
      </c>
      <c r="N13" s="271">
        <f t="shared" si="4"/>
        <v>4136</v>
      </c>
      <c r="O13" s="271">
        <f t="shared" si="4"/>
        <v>612</v>
      </c>
    </row>
    <row r="14" spans="1:15" s="143" customFormat="1" ht="15" customHeight="1">
      <c r="A14" s="139"/>
      <c r="B14" s="140" t="s">
        <v>63</v>
      </c>
      <c r="C14" s="272">
        <f t="shared" si="1"/>
        <v>6608</v>
      </c>
      <c r="D14" s="273">
        <f>SUM(G14,J14,M14)</f>
        <v>3382</v>
      </c>
      <c r="E14" s="273">
        <f>SUM(H14,K14,N14)</f>
        <v>3226</v>
      </c>
      <c r="F14" s="273">
        <f t="shared" si="3"/>
        <v>2095</v>
      </c>
      <c r="G14" s="142">
        <v>1072</v>
      </c>
      <c r="H14" s="142">
        <v>1023</v>
      </c>
      <c r="I14" s="273">
        <f t="shared" si="5"/>
        <v>2282</v>
      </c>
      <c r="J14" s="142">
        <v>1136</v>
      </c>
      <c r="K14" s="142">
        <v>1146</v>
      </c>
      <c r="L14" s="273">
        <f t="shared" si="6"/>
        <v>2231</v>
      </c>
      <c r="M14" s="142">
        <v>1174</v>
      </c>
      <c r="N14" s="142">
        <v>1057</v>
      </c>
      <c r="O14" s="142">
        <v>187</v>
      </c>
    </row>
    <row r="15" spans="1:15" s="141" customFormat="1" ht="15" customHeight="1">
      <c r="A15" s="139"/>
      <c r="B15" s="140" t="s">
        <v>64</v>
      </c>
      <c r="C15" s="272">
        <f t="shared" si="1"/>
        <v>4738</v>
      </c>
      <c r="D15" s="273">
        <f t="shared" si="2"/>
        <v>2398</v>
      </c>
      <c r="E15" s="273">
        <f t="shared" si="2"/>
        <v>2340</v>
      </c>
      <c r="F15" s="273">
        <f t="shared" si="3"/>
        <v>1543</v>
      </c>
      <c r="G15" s="142">
        <v>751</v>
      </c>
      <c r="H15" s="142">
        <v>792</v>
      </c>
      <c r="I15" s="273">
        <f t="shared" si="5"/>
        <v>1620</v>
      </c>
      <c r="J15" s="142">
        <v>830</v>
      </c>
      <c r="K15" s="142">
        <v>790</v>
      </c>
      <c r="L15" s="273">
        <f t="shared" si="6"/>
        <v>1575</v>
      </c>
      <c r="M15" s="142">
        <v>817</v>
      </c>
      <c r="N15" s="142">
        <v>758</v>
      </c>
      <c r="O15" s="142">
        <v>130</v>
      </c>
    </row>
    <row r="16" spans="1:15" s="141" customFormat="1" ht="15" customHeight="1">
      <c r="A16" s="139"/>
      <c r="B16" s="140" t="s">
        <v>65</v>
      </c>
      <c r="C16" s="272">
        <f t="shared" si="1"/>
        <v>2940</v>
      </c>
      <c r="D16" s="273">
        <f t="shared" si="2"/>
        <v>1487</v>
      </c>
      <c r="E16" s="273">
        <f t="shared" si="2"/>
        <v>1453</v>
      </c>
      <c r="F16" s="273">
        <f t="shared" si="3"/>
        <v>953</v>
      </c>
      <c r="G16" s="142">
        <v>473</v>
      </c>
      <c r="H16" s="142">
        <v>480</v>
      </c>
      <c r="I16" s="273">
        <f t="shared" si="5"/>
        <v>1013</v>
      </c>
      <c r="J16" s="142">
        <v>525</v>
      </c>
      <c r="K16" s="142">
        <v>488</v>
      </c>
      <c r="L16" s="273">
        <f t="shared" si="6"/>
        <v>974</v>
      </c>
      <c r="M16" s="142">
        <v>489</v>
      </c>
      <c r="N16" s="142">
        <v>485</v>
      </c>
      <c r="O16" s="142">
        <v>50</v>
      </c>
    </row>
    <row r="17" spans="1:15" s="143" customFormat="1" ht="15" customHeight="1">
      <c r="A17" s="139"/>
      <c r="B17" s="140" t="s">
        <v>66</v>
      </c>
      <c r="C17" s="272">
        <f t="shared" si="1"/>
        <v>5625</v>
      </c>
      <c r="D17" s="273">
        <f t="shared" si="2"/>
        <v>2858</v>
      </c>
      <c r="E17" s="273">
        <f t="shared" si="2"/>
        <v>2767</v>
      </c>
      <c r="F17" s="273">
        <f t="shared" si="3"/>
        <v>1820</v>
      </c>
      <c r="G17" s="142">
        <v>923</v>
      </c>
      <c r="H17" s="142">
        <v>897</v>
      </c>
      <c r="I17" s="273">
        <f t="shared" si="5"/>
        <v>1891</v>
      </c>
      <c r="J17" s="142">
        <v>974</v>
      </c>
      <c r="K17" s="142">
        <v>917</v>
      </c>
      <c r="L17" s="273">
        <f t="shared" si="6"/>
        <v>1914</v>
      </c>
      <c r="M17" s="142">
        <v>961</v>
      </c>
      <c r="N17" s="142">
        <v>953</v>
      </c>
      <c r="O17" s="142">
        <v>136</v>
      </c>
    </row>
    <row r="18" spans="1:15" s="143" customFormat="1" ht="15" customHeight="1">
      <c r="A18" s="139"/>
      <c r="B18" s="140" t="s">
        <v>67</v>
      </c>
      <c r="C18" s="272">
        <f t="shared" si="1"/>
        <v>5145</v>
      </c>
      <c r="D18" s="273">
        <f t="shared" si="2"/>
        <v>2648</v>
      </c>
      <c r="E18" s="273">
        <f t="shared" si="2"/>
        <v>2497</v>
      </c>
      <c r="F18" s="273">
        <f t="shared" si="3"/>
        <v>1735</v>
      </c>
      <c r="G18" s="142">
        <v>915</v>
      </c>
      <c r="H18" s="142">
        <v>820</v>
      </c>
      <c r="I18" s="273">
        <f t="shared" si="5"/>
        <v>1653</v>
      </c>
      <c r="J18" s="142">
        <v>859</v>
      </c>
      <c r="K18" s="142">
        <v>794</v>
      </c>
      <c r="L18" s="273">
        <f t="shared" si="6"/>
        <v>1757</v>
      </c>
      <c r="M18" s="142">
        <v>874</v>
      </c>
      <c r="N18" s="142">
        <v>883</v>
      </c>
      <c r="O18" s="142">
        <v>109</v>
      </c>
    </row>
    <row r="19" spans="1:15" s="143" customFormat="1" ht="15" customHeight="1">
      <c r="A19" s="139"/>
      <c r="B19" s="138" t="s">
        <v>68</v>
      </c>
      <c r="C19" s="272">
        <f t="shared" si="1"/>
        <v>3010</v>
      </c>
      <c r="D19" s="273">
        <f t="shared" si="2"/>
        <v>1552</v>
      </c>
      <c r="E19" s="273">
        <f t="shared" si="2"/>
        <v>1458</v>
      </c>
      <c r="F19" s="273">
        <f t="shared" si="3"/>
        <v>978</v>
      </c>
      <c r="G19" s="142">
        <v>484</v>
      </c>
      <c r="H19" s="142">
        <v>494</v>
      </c>
      <c r="I19" s="273">
        <f t="shared" si="5"/>
        <v>1006</v>
      </c>
      <c r="J19" s="142">
        <v>533</v>
      </c>
      <c r="K19" s="142">
        <v>473</v>
      </c>
      <c r="L19" s="273">
        <f t="shared" si="6"/>
        <v>1026</v>
      </c>
      <c r="M19" s="142">
        <v>535</v>
      </c>
      <c r="N19" s="142">
        <v>491</v>
      </c>
      <c r="O19" s="142">
        <v>93</v>
      </c>
    </row>
    <row r="20" spans="1:15" s="143" customFormat="1" ht="15" customHeight="1">
      <c r="A20" s="139"/>
      <c r="B20" s="138" t="s">
        <v>153</v>
      </c>
      <c r="C20" s="272">
        <f t="shared" si="1"/>
        <v>1142</v>
      </c>
      <c r="D20" s="273">
        <f t="shared" si="2"/>
        <v>589</v>
      </c>
      <c r="E20" s="273">
        <f t="shared" si="2"/>
        <v>553</v>
      </c>
      <c r="F20" s="273">
        <f t="shared" si="3"/>
        <v>383</v>
      </c>
      <c r="G20" s="142">
        <v>207</v>
      </c>
      <c r="H20" s="142">
        <v>176</v>
      </c>
      <c r="I20" s="273">
        <f t="shared" si="5"/>
        <v>370</v>
      </c>
      <c r="J20" s="142">
        <v>200</v>
      </c>
      <c r="K20" s="142">
        <v>170</v>
      </c>
      <c r="L20" s="273">
        <f t="shared" si="6"/>
        <v>389</v>
      </c>
      <c r="M20" s="142">
        <v>182</v>
      </c>
      <c r="N20" s="142">
        <v>207</v>
      </c>
      <c r="O20" s="142">
        <v>37</v>
      </c>
    </row>
    <row r="21" spans="1:15" s="143" customFormat="1" ht="15" customHeight="1">
      <c r="A21" s="139"/>
      <c r="B21" s="138" t="s">
        <v>69</v>
      </c>
      <c r="C21" s="272">
        <f t="shared" si="1"/>
        <v>1168</v>
      </c>
      <c r="D21" s="273">
        <f t="shared" si="2"/>
        <v>618</v>
      </c>
      <c r="E21" s="273">
        <f t="shared" si="2"/>
        <v>550</v>
      </c>
      <c r="F21" s="273">
        <f t="shared" si="3"/>
        <v>359</v>
      </c>
      <c r="G21" s="142">
        <v>185</v>
      </c>
      <c r="H21" s="142">
        <v>174</v>
      </c>
      <c r="I21" s="273">
        <f t="shared" si="5"/>
        <v>416</v>
      </c>
      <c r="J21" s="142">
        <v>235</v>
      </c>
      <c r="K21" s="142">
        <v>181</v>
      </c>
      <c r="L21" s="273">
        <f t="shared" si="6"/>
        <v>393</v>
      </c>
      <c r="M21" s="142">
        <v>198</v>
      </c>
      <c r="N21" s="142">
        <v>195</v>
      </c>
      <c r="O21" s="142">
        <v>37</v>
      </c>
    </row>
    <row r="22" spans="1:15" s="143" customFormat="1" ht="15" customHeight="1">
      <c r="A22" s="139"/>
      <c r="B22" s="138" t="s">
        <v>70</v>
      </c>
      <c r="C22" s="272">
        <f t="shared" si="1"/>
        <v>717</v>
      </c>
      <c r="D22" s="273">
        <f t="shared" si="2"/>
        <v>376</v>
      </c>
      <c r="E22" s="273">
        <f t="shared" si="2"/>
        <v>341</v>
      </c>
      <c r="F22" s="273">
        <f t="shared" si="3"/>
        <v>223</v>
      </c>
      <c r="G22" s="142">
        <v>121</v>
      </c>
      <c r="H22" s="142">
        <v>102</v>
      </c>
      <c r="I22" s="273">
        <f t="shared" si="5"/>
        <v>238</v>
      </c>
      <c r="J22" s="142">
        <v>127</v>
      </c>
      <c r="K22" s="142">
        <v>111</v>
      </c>
      <c r="L22" s="273">
        <f t="shared" si="6"/>
        <v>256</v>
      </c>
      <c r="M22" s="142">
        <v>128</v>
      </c>
      <c r="N22" s="142">
        <v>128</v>
      </c>
      <c r="O22" s="142">
        <v>39</v>
      </c>
    </row>
    <row r="23" spans="1:15" s="143" customFormat="1" ht="15" customHeight="1">
      <c r="A23" s="139"/>
      <c r="B23" s="138" t="s">
        <v>71</v>
      </c>
      <c r="C23" s="272">
        <f t="shared" si="1"/>
        <v>2376</v>
      </c>
      <c r="D23" s="273">
        <f t="shared" si="2"/>
        <v>1206</v>
      </c>
      <c r="E23" s="273">
        <f t="shared" si="2"/>
        <v>1170</v>
      </c>
      <c r="F23" s="273">
        <f t="shared" si="3"/>
        <v>788</v>
      </c>
      <c r="G23" s="142">
        <v>394</v>
      </c>
      <c r="H23" s="142">
        <v>394</v>
      </c>
      <c r="I23" s="273">
        <f t="shared" si="5"/>
        <v>814</v>
      </c>
      <c r="J23" s="142">
        <v>423</v>
      </c>
      <c r="K23" s="142">
        <v>391</v>
      </c>
      <c r="L23" s="273">
        <f t="shared" si="6"/>
        <v>774</v>
      </c>
      <c r="M23" s="142">
        <v>389</v>
      </c>
      <c r="N23" s="142">
        <v>385</v>
      </c>
      <c r="O23" s="142">
        <v>47</v>
      </c>
    </row>
    <row r="24" spans="1:15" s="143" customFormat="1" ht="15" customHeight="1">
      <c r="A24" s="139"/>
      <c r="B24" s="138" t="s">
        <v>72</v>
      </c>
      <c r="C24" s="272">
        <f t="shared" si="1"/>
        <v>663</v>
      </c>
      <c r="D24" s="273">
        <f t="shared" si="2"/>
        <v>326</v>
      </c>
      <c r="E24" s="273">
        <f t="shared" si="2"/>
        <v>337</v>
      </c>
      <c r="F24" s="273">
        <f t="shared" si="3"/>
        <v>216</v>
      </c>
      <c r="G24" s="142">
        <v>115</v>
      </c>
      <c r="H24" s="142">
        <v>101</v>
      </c>
      <c r="I24" s="273">
        <f t="shared" si="5"/>
        <v>213</v>
      </c>
      <c r="J24" s="142">
        <v>111</v>
      </c>
      <c r="K24" s="142">
        <v>102</v>
      </c>
      <c r="L24" s="273">
        <f t="shared" si="6"/>
        <v>234</v>
      </c>
      <c r="M24" s="142">
        <v>100</v>
      </c>
      <c r="N24" s="142">
        <v>134</v>
      </c>
      <c r="O24" s="142">
        <v>21</v>
      </c>
    </row>
    <row r="25" spans="1:15" s="143" customFormat="1" ht="15" customHeight="1">
      <c r="A25" s="139"/>
      <c r="B25" s="138" t="s">
        <v>73</v>
      </c>
      <c r="C25" s="272">
        <f t="shared" si="1"/>
        <v>1596</v>
      </c>
      <c r="D25" s="273">
        <f t="shared" si="2"/>
        <v>820</v>
      </c>
      <c r="E25" s="273">
        <f t="shared" si="2"/>
        <v>776</v>
      </c>
      <c r="F25" s="273">
        <f t="shared" si="3"/>
        <v>567</v>
      </c>
      <c r="G25" s="142">
        <v>278</v>
      </c>
      <c r="H25" s="142">
        <v>289</v>
      </c>
      <c r="I25" s="273">
        <f t="shared" si="5"/>
        <v>550</v>
      </c>
      <c r="J25" s="142">
        <v>293</v>
      </c>
      <c r="K25" s="142">
        <v>257</v>
      </c>
      <c r="L25" s="273">
        <f t="shared" si="6"/>
        <v>479</v>
      </c>
      <c r="M25" s="142">
        <v>249</v>
      </c>
      <c r="N25" s="142">
        <v>230</v>
      </c>
      <c r="O25" s="142">
        <v>59</v>
      </c>
    </row>
    <row r="26" spans="1:15" s="143" customFormat="1" ht="15" customHeight="1">
      <c r="A26" s="139"/>
      <c r="B26" s="138" t="s">
        <v>74</v>
      </c>
      <c r="C26" s="272">
        <f t="shared" si="1"/>
        <v>1205</v>
      </c>
      <c r="D26" s="273">
        <f t="shared" si="2"/>
        <v>635</v>
      </c>
      <c r="E26" s="273">
        <f t="shared" si="2"/>
        <v>570</v>
      </c>
      <c r="F26" s="273">
        <f t="shared" si="3"/>
        <v>372</v>
      </c>
      <c r="G26" s="142">
        <v>193</v>
      </c>
      <c r="H26" s="142">
        <v>179</v>
      </c>
      <c r="I26" s="273">
        <f t="shared" si="5"/>
        <v>409</v>
      </c>
      <c r="J26" s="142">
        <v>208</v>
      </c>
      <c r="K26" s="142">
        <v>201</v>
      </c>
      <c r="L26" s="273">
        <f t="shared" si="6"/>
        <v>424</v>
      </c>
      <c r="M26" s="142">
        <v>234</v>
      </c>
      <c r="N26" s="142">
        <v>190</v>
      </c>
      <c r="O26" s="142">
        <v>39</v>
      </c>
    </row>
    <row r="27" spans="1:15" s="143" customFormat="1" ht="15" customHeight="1">
      <c r="A27" s="139"/>
      <c r="B27" s="134" t="s">
        <v>106</v>
      </c>
      <c r="C27" s="272">
        <f t="shared" si="1"/>
        <v>1794</v>
      </c>
      <c r="D27" s="273">
        <f t="shared" si="2"/>
        <v>902</v>
      </c>
      <c r="E27" s="273">
        <f t="shared" si="2"/>
        <v>892</v>
      </c>
      <c r="F27" s="273">
        <f t="shared" si="3"/>
        <v>557</v>
      </c>
      <c r="G27" s="142">
        <v>264</v>
      </c>
      <c r="H27" s="142">
        <v>293</v>
      </c>
      <c r="I27" s="273">
        <f t="shared" si="5"/>
        <v>621</v>
      </c>
      <c r="J27" s="142">
        <v>311</v>
      </c>
      <c r="K27" s="142">
        <v>310</v>
      </c>
      <c r="L27" s="273">
        <f t="shared" si="6"/>
        <v>616</v>
      </c>
      <c r="M27" s="142">
        <v>327</v>
      </c>
      <c r="N27" s="142">
        <v>289</v>
      </c>
      <c r="O27" s="142">
        <v>53</v>
      </c>
    </row>
    <row r="28" spans="1:15" s="143" customFormat="1" ht="15" customHeight="1">
      <c r="A28" s="139"/>
      <c r="B28" s="134" t="s">
        <v>107</v>
      </c>
      <c r="C28" s="272">
        <f t="shared" si="1"/>
        <v>1213</v>
      </c>
      <c r="D28" s="273">
        <f t="shared" si="2"/>
        <v>614</v>
      </c>
      <c r="E28" s="273">
        <f t="shared" si="2"/>
        <v>599</v>
      </c>
      <c r="F28" s="273">
        <f t="shared" si="3"/>
        <v>404</v>
      </c>
      <c r="G28" s="142">
        <v>205</v>
      </c>
      <c r="H28" s="142">
        <v>199</v>
      </c>
      <c r="I28" s="273">
        <f t="shared" si="5"/>
        <v>406</v>
      </c>
      <c r="J28" s="142">
        <v>195</v>
      </c>
      <c r="K28" s="142">
        <v>211</v>
      </c>
      <c r="L28" s="273">
        <f t="shared" si="6"/>
        <v>403</v>
      </c>
      <c r="M28" s="142">
        <v>214</v>
      </c>
      <c r="N28" s="142">
        <v>189</v>
      </c>
      <c r="O28" s="142">
        <v>46</v>
      </c>
    </row>
    <row r="29" spans="1:15" s="143" customFormat="1" ht="15" customHeight="1">
      <c r="A29" s="139"/>
      <c r="B29" s="134" t="s">
        <v>108</v>
      </c>
      <c r="C29" s="272">
        <f t="shared" si="1"/>
        <v>986</v>
      </c>
      <c r="D29" s="273">
        <f t="shared" si="2"/>
        <v>471</v>
      </c>
      <c r="E29" s="273">
        <f t="shared" si="2"/>
        <v>515</v>
      </c>
      <c r="F29" s="273">
        <f t="shared" si="3"/>
        <v>317</v>
      </c>
      <c r="G29" s="142">
        <v>155</v>
      </c>
      <c r="H29" s="142">
        <v>162</v>
      </c>
      <c r="I29" s="273">
        <f t="shared" si="5"/>
        <v>332</v>
      </c>
      <c r="J29" s="142">
        <v>146</v>
      </c>
      <c r="K29" s="142">
        <v>186</v>
      </c>
      <c r="L29" s="273">
        <f t="shared" si="6"/>
        <v>337</v>
      </c>
      <c r="M29" s="142">
        <v>170</v>
      </c>
      <c r="N29" s="142">
        <v>167</v>
      </c>
      <c r="O29" s="142">
        <v>22</v>
      </c>
    </row>
    <row r="30" spans="1:15" s="143" customFormat="1" ht="15" customHeight="1">
      <c r="A30" s="139"/>
      <c r="B30" s="134" t="s">
        <v>161</v>
      </c>
      <c r="C30" s="272">
        <f t="shared" si="1"/>
        <v>3152</v>
      </c>
      <c r="D30" s="273">
        <f t="shared" si="2"/>
        <v>1588</v>
      </c>
      <c r="E30" s="273">
        <f t="shared" si="2"/>
        <v>1564</v>
      </c>
      <c r="F30" s="273">
        <f t="shared" si="3"/>
        <v>1055</v>
      </c>
      <c r="G30" s="142">
        <v>524</v>
      </c>
      <c r="H30" s="142">
        <v>531</v>
      </c>
      <c r="I30" s="273">
        <f t="shared" si="5"/>
        <v>1010</v>
      </c>
      <c r="J30" s="142">
        <v>510</v>
      </c>
      <c r="K30" s="142">
        <v>500</v>
      </c>
      <c r="L30" s="273">
        <f t="shared" si="6"/>
        <v>1087</v>
      </c>
      <c r="M30" s="142">
        <v>554</v>
      </c>
      <c r="N30" s="142">
        <v>533</v>
      </c>
      <c r="O30" s="142">
        <v>106</v>
      </c>
    </row>
    <row r="31" spans="1:15" s="141" customFormat="1" ht="15" customHeight="1">
      <c r="A31" s="139"/>
      <c r="B31" s="138" t="s">
        <v>221</v>
      </c>
      <c r="C31" s="272">
        <f>D31+E31</f>
        <v>1968</v>
      </c>
      <c r="D31" s="273">
        <f>SUM(G31,J31,M31)</f>
        <v>1012</v>
      </c>
      <c r="E31" s="273">
        <f>SUM(H31,K31,N31)</f>
        <v>956</v>
      </c>
      <c r="F31" s="273">
        <f>G31+H31</f>
        <v>636</v>
      </c>
      <c r="G31" s="142">
        <v>327</v>
      </c>
      <c r="H31" s="142">
        <v>309</v>
      </c>
      <c r="I31" s="273">
        <f>J31+K31</f>
        <v>621</v>
      </c>
      <c r="J31" s="142">
        <v>330</v>
      </c>
      <c r="K31" s="142">
        <v>291</v>
      </c>
      <c r="L31" s="273">
        <f>M31+N31</f>
        <v>711</v>
      </c>
      <c r="M31" s="142">
        <v>355</v>
      </c>
      <c r="N31" s="142">
        <v>356</v>
      </c>
      <c r="O31" s="142">
        <v>38</v>
      </c>
    </row>
    <row r="32" spans="1:15" s="143" customFormat="1" ht="19.5" customHeight="1">
      <c r="A32" s="351" t="s">
        <v>165</v>
      </c>
      <c r="B32" s="352"/>
      <c r="C32" s="270">
        <f t="shared" si="1"/>
        <v>266</v>
      </c>
      <c r="D32" s="271">
        <f t="shared" si="2"/>
        <v>138</v>
      </c>
      <c r="E32" s="271">
        <f t="shared" si="2"/>
        <v>128</v>
      </c>
      <c r="F32" s="271">
        <f t="shared" si="3"/>
        <v>93</v>
      </c>
      <c r="G32" s="271">
        <f t="shared" ref="G32:O32" si="7">SUM(G33:G34)</f>
        <v>52</v>
      </c>
      <c r="H32" s="271">
        <f t="shared" si="7"/>
        <v>41</v>
      </c>
      <c r="I32" s="271">
        <f t="shared" si="5"/>
        <v>95</v>
      </c>
      <c r="J32" s="271">
        <f t="shared" si="7"/>
        <v>46</v>
      </c>
      <c r="K32" s="271">
        <f t="shared" si="7"/>
        <v>49</v>
      </c>
      <c r="L32" s="271">
        <f t="shared" si="6"/>
        <v>78</v>
      </c>
      <c r="M32" s="271">
        <f t="shared" si="7"/>
        <v>40</v>
      </c>
      <c r="N32" s="271">
        <f t="shared" si="7"/>
        <v>38</v>
      </c>
      <c r="O32" s="271">
        <f t="shared" si="7"/>
        <v>14</v>
      </c>
    </row>
    <row r="33" spans="1:15" s="143" customFormat="1" ht="15" customHeight="1">
      <c r="A33" s="139"/>
      <c r="B33" s="138" t="s">
        <v>75</v>
      </c>
      <c r="C33" s="272">
        <f t="shared" si="1"/>
        <v>242</v>
      </c>
      <c r="D33" s="273">
        <f t="shared" si="2"/>
        <v>126</v>
      </c>
      <c r="E33" s="273">
        <f t="shared" si="2"/>
        <v>116</v>
      </c>
      <c r="F33" s="273">
        <f t="shared" si="3"/>
        <v>87</v>
      </c>
      <c r="G33" s="142">
        <v>50</v>
      </c>
      <c r="H33" s="142">
        <v>37</v>
      </c>
      <c r="I33" s="273">
        <f t="shared" si="5"/>
        <v>85</v>
      </c>
      <c r="J33" s="142">
        <v>41</v>
      </c>
      <c r="K33" s="142">
        <v>44</v>
      </c>
      <c r="L33" s="273">
        <f t="shared" si="6"/>
        <v>70</v>
      </c>
      <c r="M33" s="142">
        <v>35</v>
      </c>
      <c r="N33" s="142">
        <v>35</v>
      </c>
      <c r="O33" s="142">
        <v>13</v>
      </c>
    </row>
    <row r="34" spans="1:15" s="143" customFormat="1" ht="15" customHeight="1">
      <c r="A34" s="139"/>
      <c r="B34" s="138" t="s">
        <v>76</v>
      </c>
      <c r="C34" s="272">
        <f t="shared" si="1"/>
        <v>24</v>
      </c>
      <c r="D34" s="273">
        <f t="shared" si="2"/>
        <v>12</v>
      </c>
      <c r="E34" s="273">
        <f t="shared" si="2"/>
        <v>12</v>
      </c>
      <c r="F34" s="273">
        <f t="shared" si="3"/>
        <v>6</v>
      </c>
      <c r="G34" s="142">
        <v>2</v>
      </c>
      <c r="H34" s="142">
        <v>4</v>
      </c>
      <c r="I34" s="273">
        <f t="shared" si="5"/>
        <v>10</v>
      </c>
      <c r="J34" s="142">
        <v>5</v>
      </c>
      <c r="K34" s="142">
        <v>5</v>
      </c>
      <c r="L34" s="273">
        <f t="shared" si="6"/>
        <v>8</v>
      </c>
      <c r="M34" s="142">
        <v>5</v>
      </c>
      <c r="N34" s="142">
        <v>3</v>
      </c>
      <c r="O34" s="142">
        <v>1</v>
      </c>
    </row>
    <row r="35" spans="1:15" s="141" customFormat="1" ht="19.5" customHeight="1">
      <c r="A35" s="324" t="s">
        <v>166</v>
      </c>
      <c r="B35" s="325"/>
      <c r="C35" s="270">
        <f t="shared" si="1"/>
        <v>1948</v>
      </c>
      <c r="D35" s="271">
        <f t="shared" si="2"/>
        <v>1007</v>
      </c>
      <c r="E35" s="271">
        <f t="shared" si="2"/>
        <v>941</v>
      </c>
      <c r="F35" s="271">
        <f t="shared" si="3"/>
        <v>633</v>
      </c>
      <c r="G35" s="271">
        <f t="shared" ref="G35:O35" si="8">SUM(G36:G39)</f>
        <v>309</v>
      </c>
      <c r="H35" s="271">
        <f t="shared" si="8"/>
        <v>324</v>
      </c>
      <c r="I35" s="271">
        <f t="shared" si="5"/>
        <v>632</v>
      </c>
      <c r="J35" s="271">
        <f t="shared" si="8"/>
        <v>349</v>
      </c>
      <c r="K35" s="271">
        <f t="shared" si="8"/>
        <v>283</v>
      </c>
      <c r="L35" s="271">
        <f t="shared" si="6"/>
        <v>683</v>
      </c>
      <c r="M35" s="271">
        <f t="shared" si="8"/>
        <v>349</v>
      </c>
      <c r="N35" s="271">
        <f t="shared" si="8"/>
        <v>334</v>
      </c>
      <c r="O35" s="271">
        <f t="shared" si="8"/>
        <v>68</v>
      </c>
    </row>
    <row r="36" spans="1:15" s="143" customFormat="1" ht="15" customHeight="1">
      <c r="A36" s="139"/>
      <c r="B36" s="138" t="s">
        <v>93</v>
      </c>
      <c r="C36" s="272">
        <f t="shared" si="1"/>
        <v>686</v>
      </c>
      <c r="D36" s="273">
        <f t="shared" si="2"/>
        <v>363</v>
      </c>
      <c r="E36" s="273">
        <f t="shared" si="2"/>
        <v>323</v>
      </c>
      <c r="F36" s="273">
        <f t="shared" si="3"/>
        <v>223</v>
      </c>
      <c r="G36" s="142">
        <v>119</v>
      </c>
      <c r="H36" s="142">
        <v>104</v>
      </c>
      <c r="I36" s="273">
        <f t="shared" si="5"/>
        <v>217</v>
      </c>
      <c r="J36" s="142">
        <v>117</v>
      </c>
      <c r="K36" s="142">
        <v>100</v>
      </c>
      <c r="L36" s="273">
        <f t="shared" si="6"/>
        <v>246</v>
      </c>
      <c r="M36" s="142">
        <v>127</v>
      </c>
      <c r="N36" s="142">
        <v>119</v>
      </c>
      <c r="O36" s="142">
        <v>22</v>
      </c>
    </row>
    <row r="37" spans="1:15" s="143" customFormat="1" ht="15" customHeight="1">
      <c r="A37" s="139"/>
      <c r="B37" s="138" t="s">
        <v>95</v>
      </c>
      <c r="C37" s="272">
        <f t="shared" si="1"/>
        <v>231</v>
      </c>
      <c r="D37" s="273">
        <f t="shared" si="2"/>
        <v>126</v>
      </c>
      <c r="E37" s="273">
        <f t="shared" si="2"/>
        <v>105</v>
      </c>
      <c r="F37" s="273">
        <f t="shared" si="3"/>
        <v>82</v>
      </c>
      <c r="G37" s="142">
        <v>45</v>
      </c>
      <c r="H37" s="142">
        <v>37</v>
      </c>
      <c r="I37" s="273">
        <f t="shared" si="5"/>
        <v>72</v>
      </c>
      <c r="J37" s="142">
        <v>39</v>
      </c>
      <c r="K37" s="142">
        <v>33</v>
      </c>
      <c r="L37" s="273">
        <f t="shared" si="6"/>
        <v>77</v>
      </c>
      <c r="M37" s="142">
        <v>42</v>
      </c>
      <c r="N37" s="142">
        <v>35</v>
      </c>
      <c r="O37" s="142">
        <v>10</v>
      </c>
    </row>
    <row r="38" spans="1:15" s="141" customFormat="1" ht="15" customHeight="1">
      <c r="A38" s="139"/>
      <c r="B38" s="138" t="s">
        <v>97</v>
      </c>
      <c r="C38" s="272">
        <f t="shared" si="1"/>
        <v>866</v>
      </c>
      <c r="D38" s="273">
        <f t="shared" si="2"/>
        <v>439</v>
      </c>
      <c r="E38" s="273">
        <f t="shared" si="2"/>
        <v>427</v>
      </c>
      <c r="F38" s="273">
        <f t="shared" si="3"/>
        <v>272</v>
      </c>
      <c r="G38" s="142">
        <v>119</v>
      </c>
      <c r="H38" s="142">
        <v>153</v>
      </c>
      <c r="I38" s="273">
        <f t="shared" si="5"/>
        <v>282</v>
      </c>
      <c r="J38" s="142">
        <v>165</v>
      </c>
      <c r="K38" s="142">
        <v>117</v>
      </c>
      <c r="L38" s="273">
        <f t="shared" si="6"/>
        <v>312</v>
      </c>
      <c r="M38" s="142">
        <v>155</v>
      </c>
      <c r="N38" s="142">
        <v>157</v>
      </c>
      <c r="O38" s="142">
        <v>31</v>
      </c>
    </row>
    <row r="39" spans="1:15" s="143" customFormat="1" ht="15" customHeight="1">
      <c r="A39" s="139"/>
      <c r="B39" s="138" t="s">
        <v>99</v>
      </c>
      <c r="C39" s="272">
        <f t="shared" si="1"/>
        <v>165</v>
      </c>
      <c r="D39" s="273">
        <f t="shared" si="2"/>
        <v>79</v>
      </c>
      <c r="E39" s="273">
        <f t="shared" si="2"/>
        <v>86</v>
      </c>
      <c r="F39" s="273">
        <f t="shared" si="3"/>
        <v>56</v>
      </c>
      <c r="G39" s="142">
        <v>26</v>
      </c>
      <c r="H39" s="142">
        <v>30</v>
      </c>
      <c r="I39" s="273">
        <f t="shared" si="5"/>
        <v>61</v>
      </c>
      <c r="J39" s="142">
        <v>28</v>
      </c>
      <c r="K39" s="142">
        <v>33</v>
      </c>
      <c r="L39" s="273">
        <f t="shared" si="6"/>
        <v>48</v>
      </c>
      <c r="M39" s="142">
        <v>25</v>
      </c>
      <c r="N39" s="142">
        <v>23</v>
      </c>
      <c r="O39" s="142">
        <v>5</v>
      </c>
    </row>
    <row r="40" spans="1:15" s="143" customFormat="1" ht="19.5" customHeight="1">
      <c r="A40" s="324" t="s">
        <v>167</v>
      </c>
      <c r="B40" s="325"/>
      <c r="C40" s="270">
        <f t="shared" si="1"/>
        <v>248</v>
      </c>
      <c r="D40" s="271">
        <f t="shared" si="2"/>
        <v>137</v>
      </c>
      <c r="E40" s="271">
        <f t="shared" si="2"/>
        <v>111</v>
      </c>
      <c r="F40" s="271">
        <f t="shared" si="3"/>
        <v>82</v>
      </c>
      <c r="G40" s="271">
        <f t="shared" ref="G40:O40" si="9">G41</f>
        <v>40</v>
      </c>
      <c r="H40" s="271">
        <f t="shared" si="9"/>
        <v>42</v>
      </c>
      <c r="I40" s="271">
        <f t="shared" si="5"/>
        <v>69</v>
      </c>
      <c r="J40" s="271">
        <f t="shared" si="9"/>
        <v>40</v>
      </c>
      <c r="K40" s="271">
        <f t="shared" si="9"/>
        <v>29</v>
      </c>
      <c r="L40" s="271">
        <f t="shared" si="6"/>
        <v>97</v>
      </c>
      <c r="M40" s="271">
        <f t="shared" si="9"/>
        <v>57</v>
      </c>
      <c r="N40" s="271">
        <f t="shared" si="9"/>
        <v>40</v>
      </c>
      <c r="O40" s="271">
        <f t="shared" si="9"/>
        <v>7</v>
      </c>
    </row>
    <row r="41" spans="1:15" s="143" customFormat="1" ht="15" customHeight="1">
      <c r="A41" s="139"/>
      <c r="B41" s="138" t="s">
        <v>78</v>
      </c>
      <c r="C41" s="272">
        <f t="shared" si="1"/>
        <v>248</v>
      </c>
      <c r="D41" s="273">
        <f t="shared" si="2"/>
        <v>137</v>
      </c>
      <c r="E41" s="273">
        <f t="shared" si="2"/>
        <v>111</v>
      </c>
      <c r="F41" s="273">
        <f t="shared" si="3"/>
        <v>82</v>
      </c>
      <c r="G41" s="142">
        <v>40</v>
      </c>
      <c r="H41" s="142">
        <v>42</v>
      </c>
      <c r="I41" s="273">
        <f t="shared" si="5"/>
        <v>69</v>
      </c>
      <c r="J41" s="142">
        <v>40</v>
      </c>
      <c r="K41" s="142">
        <v>29</v>
      </c>
      <c r="L41" s="273">
        <f t="shared" si="6"/>
        <v>97</v>
      </c>
      <c r="M41" s="142">
        <v>57</v>
      </c>
      <c r="N41" s="142">
        <v>40</v>
      </c>
      <c r="O41" s="142">
        <v>7</v>
      </c>
    </row>
    <row r="42" spans="1:15" s="143" customFormat="1" ht="19.5" customHeight="1">
      <c r="A42" s="324" t="s">
        <v>168</v>
      </c>
      <c r="B42" s="325"/>
      <c r="C42" s="270">
        <f t="shared" si="1"/>
        <v>1050</v>
      </c>
      <c r="D42" s="271">
        <f t="shared" si="2"/>
        <v>530</v>
      </c>
      <c r="E42" s="271">
        <f t="shared" si="2"/>
        <v>520</v>
      </c>
      <c r="F42" s="271">
        <f t="shared" si="3"/>
        <v>359</v>
      </c>
      <c r="G42" s="271">
        <f t="shared" ref="G42:O42" si="10">SUM(G43:G44)</f>
        <v>179</v>
      </c>
      <c r="H42" s="271">
        <f t="shared" si="10"/>
        <v>180</v>
      </c>
      <c r="I42" s="271">
        <f t="shared" si="5"/>
        <v>326</v>
      </c>
      <c r="J42" s="271">
        <f t="shared" si="10"/>
        <v>180</v>
      </c>
      <c r="K42" s="271">
        <f t="shared" si="10"/>
        <v>146</v>
      </c>
      <c r="L42" s="271">
        <f t="shared" si="6"/>
        <v>365</v>
      </c>
      <c r="M42" s="271">
        <f t="shared" si="10"/>
        <v>171</v>
      </c>
      <c r="N42" s="271">
        <f t="shared" si="10"/>
        <v>194</v>
      </c>
      <c r="O42" s="271">
        <f t="shared" si="10"/>
        <v>31</v>
      </c>
    </row>
    <row r="43" spans="1:15" s="141" customFormat="1" ht="15" customHeight="1">
      <c r="A43" s="139"/>
      <c r="B43" s="138" t="s">
        <v>79</v>
      </c>
      <c r="C43" s="272">
        <f t="shared" si="1"/>
        <v>831</v>
      </c>
      <c r="D43" s="273">
        <f t="shared" si="2"/>
        <v>421</v>
      </c>
      <c r="E43" s="273">
        <f t="shared" si="2"/>
        <v>410</v>
      </c>
      <c r="F43" s="273">
        <f t="shared" si="3"/>
        <v>286</v>
      </c>
      <c r="G43" s="142">
        <v>146</v>
      </c>
      <c r="H43" s="142">
        <v>140</v>
      </c>
      <c r="I43" s="273">
        <f t="shared" si="5"/>
        <v>257</v>
      </c>
      <c r="J43" s="142">
        <v>140</v>
      </c>
      <c r="K43" s="142">
        <v>117</v>
      </c>
      <c r="L43" s="273">
        <f t="shared" si="6"/>
        <v>288</v>
      </c>
      <c r="M43" s="142">
        <v>135</v>
      </c>
      <c r="N43" s="142">
        <v>153</v>
      </c>
      <c r="O43" s="142">
        <v>22</v>
      </c>
    </row>
    <row r="44" spans="1:15" s="143" customFormat="1" ht="15" customHeight="1">
      <c r="A44" s="139"/>
      <c r="B44" s="138" t="s">
        <v>80</v>
      </c>
      <c r="C44" s="272">
        <f t="shared" si="1"/>
        <v>219</v>
      </c>
      <c r="D44" s="273">
        <f t="shared" si="2"/>
        <v>109</v>
      </c>
      <c r="E44" s="273">
        <f t="shared" si="2"/>
        <v>110</v>
      </c>
      <c r="F44" s="273">
        <f t="shared" si="3"/>
        <v>73</v>
      </c>
      <c r="G44" s="142">
        <v>33</v>
      </c>
      <c r="H44" s="142">
        <v>40</v>
      </c>
      <c r="I44" s="273">
        <f t="shared" si="5"/>
        <v>69</v>
      </c>
      <c r="J44" s="142">
        <v>40</v>
      </c>
      <c r="K44" s="142">
        <v>29</v>
      </c>
      <c r="L44" s="273">
        <f t="shared" si="6"/>
        <v>77</v>
      </c>
      <c r="M44" s="142">
        <v>36</v>
      </c>
      <c r="N44" s="142">
        <v>41</v>
      </c>
      <c r="O44" s="142">
        <v>9</v>
      </c>
    </row>
    <row r="45" spans="1:15" s="141" customFormat="1" ht="19.5" customHeight="1">
      <c r="A45" s="324" t="s">
        <v>169</v>
      </c>
      <c r="B45" s="325"/>
      <c r="C45" s="270">
        <f t="shared" si="1"/>
        <v>1750</v>
      </c>
      <c r="D45" s="271">
        <f t="shared" si="2"/>
        <v>900</v>
      </c>
      <c r="E45" s="271">
        <f t="shared" si="2"/>
        <v>850</v>
      </c>
      <c r="F45" s="271">
        <f t="shared" si="3"/>
        <v>568</v>
      </c>
      <c r="G45" s="271">
        <f t="shared" ref="G45:O45" si="11">SUM(G46:G48)</f>
        <v>277</v>
      </c>
      <c r="H45" s="271">
        <f>SUM(H46:H48)</f>
        <v>291</v>
      </c>
      <c r="I45" s="271">
        <f t="shared" si="5"/>
        <v>600</v>
      </c>
      <c r="J45" s="271">
        <f t="shared" si="11"/>
        <v>319</v>
      </c>
      <c r="K45" s="271">
        <f t="shared" si="11"/>
        <v>281</v>
      </c>
      <c r="L45" s="271">
        <f t="shared" si="6"/>
        <v>582</v>
      </c>
      <c r="M45" s="271">
        <f t="shared" si="11"/>
        <v>304</v>
      </c>
      <c r="N45" s="271">
        <f t="shared" si="11"/>
        <v>278</v>
      </c>
      <c r="O45" s="271">
        <f t="shared" si="11"/>
        <v>62</v>
      </c>
    </row>
    <row r="46" spans="1:15" s="143" customFormat="1" ht="15" customHeight="1">
      <c r="A46" s="139"/>
      <c r="B46" s="138" t="s">
        <v>81</v>
      </c>
      <c r="C46" s="272">
        <f t="shared" si="1"/>
        <v>246</v>
      </c>
      <c r="D46" s="273">
        <f t="shared" si="2"/>
        <v>135</v>
      </c>
      <c r="E46" s="273">
        <f t="shared" si="2"/>
        <v>111</v>
      </c>
      <c r="F46" s="273">
        <f t="shared" si="3"/>
        <v>79</v>
      </c>
      <c r="G46" s="142">
        <v>37</v>
      </c>
      <c r="H46" s="142">
        <v>42</v>
      </c>
      <c r="I46" s="273">
        <f t="shared" si="5"/>
        <v>80</v>
      </c>
      <c r="J46" s="142">
        <v>48</v>
      </c>
      <c r="K46" s="142">
        <v>32</v>
      </c>
      <c r="L46" s="273">
        <f t="shared" si="6"/>
        <v>87</v>
      </c>
      <c r="M46" s="142">
        <v>50</v>
      </c>
      <c r="N46" s="142">
        <v>37</v>
      </c>
      <c r="O46" s="142">
        <v>7</v>
      </c>
    </row>
    <row r="47" spans="1:15" s="143" customFormat="1" ht="15" customHeight="1">
      <c r="A47" s="139"/>
      <c r="B47" s="138" t="s">
        <v>82</v>
      </c>
      <c r="C47" s="272">
        <f t="shared" si="1"/>
        <v>415</v>
      </c>
      <c r="D47" s="273">
        <f t="shared" si="2"/>
        <v>198</v>
      </c>
      <c r="E47" s="273">
        <f t="shared" si="2"/>
        <v>217</v>
      </c>
      <c r="F47" s="273">
        <f t="shared" si="3"/>
        <v>123</v>
      </c>
      <c r="G47" s="142">
        <v>55</v>
      </c>
      <c r="H47" s="142">
        <v>68</v>
      </c>
      <c r="I47" s="273">
        <f t="shared" si="5"/>
        <v>146</v>
      </c>
      <c r="J47" s="142">
        <v>76</v>
      </c>
      <c r="K47" s="142">
        <v>70</v>
      </c>
      <c r="L47" s="273">
        <f t="shared" si="6"/>
        <v>146</v>
      </c>
      <c r="M47" s="142">
        <v>67</v>
      </c>
      <c r="N47" s="142">
        <v>79</v>
      </c>
      <c r="O47" s="142">
        <v>21</v>
      </c>
    </row>
    <row r="48" spans="1:15" s="141" customFormat="1" ht="15" customHeight="1">
      <c r="A48" s="139"/>
      <c r="B48" s="138" t="s">
        <v>83</v>
      </c>
      <c r="C48" s="272">
        <f t="shared" si="1"/>
        <v>1089</v>
      </c>
      <c r="D48" s="273">
        <f t="shared" si="2"/>
        <v>567</v>
      </c>
      <c r="E48" s="273">
        <f t="shared" si="2"/>
        <v>522</v>
      </c>
      <c r="F48" s="273">
        <f t="shared" si="3"/>
        <v>366</v>
      </c>
      <c r="G48" s="142">
        <v>185</v>
      </c>
      <c r="H48" s="142">
        <v>181</v>
      </c>
      <c r="I48" s="273">
        <f t="shared" si="5"/>
        <v>374</v>
      </c>
      <c r="J48" s="142">
        <v>195</v>
      </c>
      <c r="K48" s="142">
        <v>179</v>
      </c>
      <c r="L48" s="273">
        <f t="shared" si="6"/>
        <v>349</v>
      </c>
      <c r="M48" s="142">
        <v>187</v>
      </c>
      <c r="N48" s="142">
        <v>162</v>
      </c>
      <c r="O48" s="142">
        <v>34</v>
      </c>
    </row>
    <row r="49" spans="1:15" s="143" customFormat="1" ht="19.5" customHeight="1">
      <c r="A49" s="324" t="s">
        <v>170</v>
      </c>
      <c r="B49" s="325"/>
      <c r="C49" s="270">
        <f t="shared" si="1"/>
        <v>1220</v>
      </c>
      <c r="D49" s="271">
        <f t="shared" si="2"/>
        <v>647</v>
      </c>
      <c r="E49" s="271">
        <f t="shared" si="2"/>
        <v>573</v>
      </c>
      <c r="F49" s="271">
        <f t="shared" si="3"/>
        <v>409</v>
      </c>
      <c r="G49" s="271">
        <f>SUM(G50:G52)</f>
        <v>222</v>
      </c>
      <c r="H49" s="271">
        <f>SUM(H50:H52)</f>
        <v>187</v>
      </c>
      <c r="I49" s="271">
        <f t="shared" si="5"/>
        <v>411</v>
      </c>
      <c r="J49" s="271">
        <f>SUM(J50:J52)</f>
        <v>212</v>
      </c>
      <c r="K49" s="271">
        <f>SUM(K50:K52)</f>
        <v>199</v>
      </c>
      <c r="L49" s="271">
        <f t="shared" si="6"/>
        <v>400</v>
      </c>
      <c r="M49" s="271">
        <f>SUM(M50:M52)</f>
        <v>213</v>
      </c>
      <c r="N49" s="271">
        <f>SUM(N50:N52)</f>
        <v>187</v>
      </c>
      <c r="O49" s="271">
        <f>SUM(O50:O52)</f>
        <v>37</v>
      </c>
    </row>
    <row r="50" spans="1:15" s="143" customFormat="1" ht="15" customHeight="1">
      <c r="A50" s="139"/>
      <c r="B50" s="138" t="s">
        <v>84</v>
      </c>
      <c r="C50" s="272">
        <f t="shared" si="1"/>
        <v>867</v>
      </c>
      <c r="D50" s="273">
        <f t="shared" si="2"/>
        <v>446</v>
      </c>
      <c r="E50" s="273">
        <f t="shared" si="2"/>
        <v>421</v>
      </c>
      <c r="F50" s="273">
        <f t="shared" si="3"/>
        <v>300</v>
      </c>
      <c r="G50" s="142">
        <v>167</v>
      </c>
      <c r="H50" s="142">
        <v>133</v>
      </c>
      <c r="I50" s="273">
        <f t="shared" si="5"/>
        <v>282</v>
      </c>
      <c r="J50" s="142">
        <v>136</v>
      </c>
      <c r="K50" s="142">
        <v>146</v>
      </c>
      <c r="L50" s="273">
        <f t="shared" si="6"/>
        <v>285</v>
      </c>
      <c r="M50" s="142">
        <v>143</v>
      </c>
      <c r="N50" s="142">
        <v>142</v>
      </c>
      <c r="O50" s="142">
        <v>28</v>
      </c>
    </row>
    <row r="51" spans="1:15" s="143" customFormat="1" ht="15" customHeight="1">
      <c r="A51" s="139"/>
      <c r="B51" s="138" t="s">
        <v>85</v>
      </c>
      <c r="C51" s="272">
        <f t="shared" si="1"/>
        <v>190</v>
      </c>
      <c r="D51" s="273">
        <f t="shared" si="2"/>
        <v>110</v>
      </c>
      <c r="E51" s="273">
        <f t="shared" si="2"/>
        <v>80</v>
      </c>
      <c r="F51" s="273">
        <f t="shared" si="3"/>
        <v>60</v>
      </c>
      <c r="G51" s="142">
        <v>31</v>
      </c>
      <c r="H51" s="142">
        <v>29</v>
      </c>
      <c r="I51" s="273">
        <f t="shared" si="5"/>
        <v>69</v>
      </c>
      <c r="J51" s="142">
        <v>42</v>
      </c>
      <c r="K51" s="142">
        <v>27</v>
      </c>
      <c r="L51" s="273">
        <f t="shared" si="6"/>
        <v>61</v>
      </c>
      <c r="M51" s="142">
        <v>37</v>
      </c>
      <c r="N51" s="142">
        <v>24</v>
      </c>
      <c r="O51" s="142">
        <v>6</v>
      </c>
    </row>
    <row r="52" spans="1:15" s="143" customFormat="1" ht="15" customHeight="1">
      <c r="A52" s="139"/>
      <c r="B52" s="138" t="s">
        <v>86</v>
      </c>
      <c r="C52" s="272">
        <f t="shared" si="1"/>
        <v>163</v>
      </c>
      <c r="D52" s="273">
        <f t="shared" si="2"/>
        <v>91</v>
      </c>
      <c r="E52" s="273">
        <f t="shared" si="2"/>
        <v>72</v>
      </c>
      <c r="F52" s="273">
        <f t="shared" si="3"/>
        <v>49</v>
      </c>
      <c r="G52" s="142">
        <v>24</v>
      </c>
      <c r="H52" s="142">
        <v>25</v>
      </c>
      <c r="I52" s="273">
        <f t="shared" si="5"/>
        <v>60</v>
      </c>
      <c r="J52" s="142">
        <v>34</v>
      </c>
      <c r="K52" s="142">
        <v>26</v>
      </c>
      <c r="L52" s="273">
        <f t="shared" si="6"/>
        <v>54</v>
      </c>
      <c r="M52" s="142">
        <v>33</v>
      </c>
      <c r="N52" s="142">
        <v>21</v>
      </c>
      <c r="O52" s="142">
        <v>3</v>
      </c>
    </row>
    <row r="53" spans="1:15" s="143" customFormat="1" ht="19.5" customHeight="1">
      <c r="A53" s="324" t="s">
        <v>171</v>
      </c>
      <c r="B53" s="325"/>
      <c r="C53" s="270">
        <f t="shared" si="1"/>
        <v>518</v>
      </c>
      <c r="D53" s="271">
        <f t="shared" si="2"/>
        <v>265</v>
      </c>
      <c r="E53" s="271">
        <f t="shared" si="2"/>
        <v>253</v>
      </c>
      <c r="F53" s="271">
        <f t="shared" si="3"/>
        <v>149</v>
      </c>
      <c r="G53" s="271">
        <f t="shared" ref="G53:O53" si="12">SUM(G54:G55)</f>
        <v>75</v>
      </c>
      <c r="H53" s="271">
        <f t="shared" si="12"/>
        <v>74</v>
      </c>
      <c r="I53" s="271">
        <f t="shared" si="5"/>
        <v>193</v>
      </c>
      <c r="J53" s="271">
        <f t="shared" si="12"/>
        <v>101</v>
      </c>
      <c r="K53" s="271">
        <f t="shared" si="12"/>
        <v>92</v>
      </c>
      <c r="L53" s="271">
        <f t="shared" si="6"/>
        <v>176</v>
      </c>
      <c r="M53" s="271">
        <f t="shared" si="12"/>
        <v>89</v>
      </c>
      <c r="N53" s="271">
        <f t="shared" si="12"/>
        <v>87</v>
      </c>
      <c r="O53" s="271">
        <f t="shared" si="12"/>
        <v>23</v>
      </c>
    </row>
    <row r="54" spans="1:15" s="143" customFormat="1" ht="15" customHeight="1">
      <c r="A54" s="139"/>
      <c r="B54" s="138" t="s">
        <v>87</v>
      </c>
      <c r="C54" s="272">
        <f t="shared" si="1"/>
        <v>0</v>
      </c>
      <c r="D54" s="273">
        <f t="shared" si="2"/>
        <v>0</v>
      </c>
      <c r="E54" s="273">
        <f t="shared" si="2"/>
        <v>0</v>
      </c>
      <c r="F54" s="273">
        <f t="shared" si="3"/>
        <v>0</v>
      </c>
      <c r="G54" s="142">
        <v>0</v>
      </c>
      <c r="H54" s="142">
        <v>0</v>
      </c>
      <c r="I54" s="273">
        <f t="shared" si="5"/>
        <v>0</v>
      </c>
      <c r="J54" s="142">
        <v>0</v>
      </c>
      <c r="K54" s="142">
        <v>0</v>
      </c>
      <c r="L54" s="273">
        <f t="shared" si="6"/>
        <v>0</v>
      </c>
      <c r="M54" s="142">
        <v>0</v>
      </c>
      <c r="N54" s="142">
        <v>0</v>
      </c>
      <c r="O54" s="142">
        <v>0</v>
      </c>
    </row>
    <row r="55" spans="1:15" s="143" customFormat="1" ht="15" customHeight="1">
      <c r="A55" s="139"/>
      <c r="B55" s="138" t="s">
        <v>101</v>
      </c>
      <c r="C55" s="272">
        <f t="shared" si="1"/>
        <v>518</v>
      </c>
      <c r="D55" s="273">
        <f t="shared" si="2"/>
        <v>265</v>
      </c>
      <c r="E55" s="273">
        <f t="shared" si="2"/>
        <v>253</v>
      </c>
      <c r="F55" s="273">
        <f t="shared" si="3"/>
        <v>149</v>
      </c>
      <c r="G55" s="142">
        <v>75</v>
      </c>
      <c r="H55" s="142">
        <v>74</v>
      </c>
      <c r="I55" s="273">
        <f t="shared" si="5"/>
        <v>193</v>
      </c>
      <c r="J55" s="142">
        <v>101</v>
      </c>
      <c r="K55" s="142">
        <v>92</v>
      </c>
      <c r="L55" s="273">
        <f t="shared" si="6"/>
        <v>176</v>
      </c>
      <c r="M55" s="142">
        <v>89</v>
      </c>
      <c r="N55" s="142">
        <v>87</v>
      </c>
      <c r="O55" s="142">
        <v>23</v>
      </c>
    </row>
    <row r="56" spans="1:15" s="144" customFormat="1" ht="19.5" customHeight="1">
      <c r="A56" s="324" t="s">
        <v>172</v>
      </c>
      <c r="B56" s="325"/>
      <c r="C56" s="270">
        <f t="shared" si="1"/>
        <v>858</v>
      </c>
      <c r="D56" s="271">
        <f t="shared" si="2"/>
        <v>461</v>
      </c>
      <c r="E56" s="271">
        <f t="shared" si="2"/>
        <v>397</v>
      </c>
      <c r="F56" s="271">
        <f t="shared" si="3"/>
        <v>281</v>
      </c>
      <c r="G56" s="271">
        <f t="shared" ref="G56:O56" si="13">SUM(G57:G58)</f>
        <v>158</v>
      </c>
      <c r="H56" s="271">
        <f t="shared" si="13"/>
        <v>123</v>
      </c>
      <c r="I56" s="271">
        <f t="shared" si="5"/>
        <v>304</v>
      </c>
      <c r="J56" s="271">
        <f t="shared" si="13"/>
        <v>159</v>
      </c>
      <c r="K56" s="271">
        <f t="shared" si="13"/>
        <v>145</v>
      </c>
      <c r="L56" s="271">
        <f t="shared" si="6"/>
        <v>273</v>
      </c>
      <c r="M56" s="271">
        <f t="shared" si="13"/>
        <v>144</v>
      </c>
      <c r="N56" s="271">
        <f t="shared" si="13"/>
        <v>129</v>
      </c>
      <c r="O56" s="271">
        <f t="shared" si="13"/>
        <v>33</v>
      </c>
    </row>
    <row r="57" spans="1:15" s="143" customFormat="1" ht="15" customHeight="1">
      <c r="A57" s="145"/>
      <c r="B57" s="138" t="s">
        <v>88</v>
      </c>
      <c r="C57" s="272">
        <f t="shared" si="1"/>
        <v>307</v>
      </c>
      <c r="D57" s="273">
        <f t="shared" si="2"/>
        <v>158</v>
      </c>
      <c r="E57" s="273">
        <f t="shared" si="2"/>
        <v>149</v>
      </c>
      <c r="F57" s="273">
        <f t="shared" si="3"/>
        <v>97</v>
      </c>
      <c r="G57" s="142">
        <v>50</v>
      </c>
      <c r="H57" s="142">
        <v>47</v>
      </c>
      <c r="I57" s="273">
        <f t="shared" si="5"/>
        <v>112</v>
      </c>
      <c r="J57" s="142">
        <v>57</v>
      </c>
      <c r="K57" s="142">
        <v>55</v>
      </c>
      <c r="L57" s="273">
        <f t="shared" si="6"/>
        <v>98</v>
      </c>
      <c r="M57" s="142">
        <v>51</v>
      </c>
      <c r="N57" s="142">
        <v>47</v>
      </c>
      <c r="O57" s="142">
        <v>11</v>
      </c>
    </row>
    <row r="58" spans="1:15" s="146" customFormat="1" ht="15" customHeight="1">
      <c r="A58" s="145"/>
      <c r="B58" s="138" t="s">
        <v>159</v>
      </c>
      <c r="C58" s="272">
        <f t="shared" si="1"/>
        <v>551</v>
      </c>
      <c r="D58" s="273">
        <f t="shared" si="2"/>
        <v>303</v>
      </c>
      <c r="E58" s="273">
        <f t="shared" si="2"/>
        <v>248</v>
      </c>
      <c r="F58" s="273">
        <f t="shared" si="3"/>
        <v>184</v>
      </c>
      <c r="G58" s="142">
        <v>108</v>
      </c>
      <c r="H58" s="142">
        <v>76</v>
      </c>
      <c r="I58" s="273">
        <f t="shared" si="5"/>
        <v>192</v>
      </c>
      <c r="J58" s="142">
        <v>102</v>
      </c>
      <c r="K58" s="142">
        <v>90</v>
      </c>
      <c r="L58" s="273">
        <f t="shared" si="6"/>
        <v>175</v>
      </c>
      <c r="M58" s="142">
        <v>93</v>
      </c>
      <c r="N58" s="142">
        <v>82</v>
      </c>
      <c r="O58" s="142">
        <v>22</v>
      </c>
    </row>
    <row r="59" spans="1:15" s="141" customFormat="1" ht="20.25" customHeight="1">
      <c r="A59" s="324" t="s">
        <v>173</v>
      </c>
      <c r="B59" s="325"/>
      <c r="C59" s="270">
        <f t="shared" si="1"/>
        <v>108</v>
      </c>
      <c r="D59" s="271">
        <f t="shared" si="2"/>
        <v>54</v>
      </c>
      <c r="E59" s="271">
        <f t="shared" si="2"/>
        <v>54</v>
      </c>
      <c r="F59" s="271">
        <f t="shared" si="3"/>
        <v>38</v>
      </c>
      <c r="G59" s="271">
        <f t="shared" ref="G59:O59" si="14">G60</f>
        <v>14</v>
      </c>
      <c r="H59" s="271">
        <f t="shared" si="14"/>
        <v>24</v>
      </c>
      <c r="I59" s="271">
        <f t="shared" si="5"/>
        <v>31</v>
      </c>
      <c r="J59" s="271">
        <f t="shared" si="14"/>
        <v>21</v>
      </c>
      <c r="K59" s="271">
        <f t="shared" si="14"/>
        <v>10</v>
      </c>
      <c r="L59" s="271">
        <f t="shared" si="6"/>
        <v>39</v>
      </c>
      <c r="M59" s="271">
        <f t="shared" si="14"/>
        <v>19</v>
      </c>
      <c r="N59" s="271">
        <f t="shared" si="14"/>
        <v>20</v>
      </c>
      <c r="O59" s="271">
        <f t="shared" si="14"/>
        <v>8</v>
      </c>
    </row>
    <row r="60" spans="1:15" s="143" customFormat="1" ht="15" customHeight="1">
      <c r="A60" s="145"/>
      <c r="B60" s="138" t="s">
        <v>89</v>
      </c>
      <c r="C60" s="272">
        <f t="shared" si="1"/>
        <v>108</v>
      </c>
      <c r="D60" s="273">
        <f t="shared" si="2"/>
        <v>54</v>
      </c>
      <c r="E60" s="273">
        <f t="shared" si="2"/>
        <v>54</v>
      </c>
      <c r="F60" s="273">
        <f t="shared" si="3"/>
        <v>38</v>
      </c>
      <c r="G60" s="142">
        <v>14</v>
      </c>
      <c r="H60" s="142">
        <v>24</v>
      </c>
      <c r="I60" s="273">
        <f t="shared" si="5"/>
        <v>31</v>
      </c>
      <c r="J60" s="142">
        <v>21</v>
      </c>
      <c r="K60" s="142">
        <v>10</v>
      </c>
      <c r="L60" s="273">
        <f t="shared" si="6"/>
        <v>39</v>
      </c>
      <c r="M60" s="142">
        <v>19</v>
      </c>
      <c r="N60" s="142">
        <v>20</v>
      </c>
      <c r="O60" s="142">
        <v>8</v>
      </c>
    </row>
    <row r="61" spans="1:15" s="143" customFormat="1" ht="19.5" customHeight="1">
      <c r="A61" s="324" t="s">
        <v>174</v>
      </c>
      <c r="B61" s="361"/>
      <c r="C61" s="270">
        <f t="shared" si="1"/>
        <v>224</v>
      </c>
      <c r="D61" s="271">
        <f t="shared" si="2"/>
        <v>113</v>
      </c>
      <c r="E61" s="271">
        <f t="shared" si="2"/>
        <v>111</v>
      </c>
      <c r="F61" s="271">
        <f t="shared" si="3"/>
        <v>71</v>
      </c>
      <c r="G61" s="271">
        <f t="shared" ref="G61:O61" si="15">G62</f>
        <v>39</v>
      </c>
      <c r="H61" s="271">
        <f t="shared" si="15"/>
        <v>32</v>
      </c>
      <c r="I61" s="271">
        <f t="shared" si="5"/>
        <v>78</v>
      </c>
      <c r="J61" s="271">
        <f t="shared" si="15"/>
        <v>38</v>
      </c>
      <c r="K61" s="271">
        <f t="shared" si="15"/>
        <v>40</v>
      </c>
      <c r="L61" s="271">
        <f t="shared" si="6"/>
        <v>75</v>
      </c>
      <c r="M61" s="271">
        <f t="shared" si="15"/>
        <v>36</v>
      </c>
      <c r="N61" s="271">
        <f t="shared" si="15"/>
        <v>39</v>
      </c>
      <c r="O61" s="271">
        <f t="shared" si="15"/>
        <v>6</v>
      </c>
    </row>
    <row r="62" spans="1:15" s="143" customFormat="1" ht="15" customHeight="1">
      <c r="A62" s="145"/>
      <c r="B62" s="138" t="s">
        <v>160</v>
      </c>
      <c r="C62" s="272">
        <f t="shared" si="1"/>
        <v>224</v>
      </c>
      <c r="D62" s="273">
        <f t="shared" si="2"/>
        <v>113</v>
      </c>
      <c r="E62" s="273">
        <f t="shared" si="2"/>
        <v>111</v>
      </c>
      <c r="F62" s="273">
        <f t="shared" si="3"/>
        <v>71</v>
      </c>
      <c r="G62" s="142">
        <v>39</v>
      </c>
      <c r="H62" s="142">
        <v>32</v>
      </c>
      <c r="I62" s="273">
        <f t="shared" si="5"/>
        <v>78</v>
      </c>
      <c r="J62" s="142">
        <v>38</v>
      </c>
      <c r="K62" s="142">
        <v>40</v>
      </c>
      <c r="L62" s="273">
        <f t="shared" si="6"/>
        <v>75</v>
      </c>
      <c r="M62" s="142">
        <v>36</v>
      </c>
      <c r="N62" s="142">
        <v>39</v>
      </c>
      <c r="O62" s="142">
        <v>6</v>
      </c>
    </row>
    <row r="63" spans="1:15" s="141" customFormat="1" ht="15" customHeight="1">
      <c r="A63" s="145"/>
      <c r="B63" s="147"/>
      <c r="C63" s="205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</row>
    <row r="64" spans="1:15" s="143" customFormat="1" ht="13.5" customHeight="1">
      <c r="A64" s="148"/>
      <c r="B64" s="149"/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</row>
    <row r="65" spans="1:15" s="141" customFormat="1" ht="13.5" customHeight="1">
      <c r="A65" s="150"/>
      <c r="B65" s="150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</row>
    <row r="66" spans="1:15" ht="13.5" customHeight="1">
      <c r="A66" s="75"/>
      <c r="B66" s="241"/>
      <c r="C66" s="108"/>
      <c r="D66" s="108"/>
      <c r="E66" s="108"/>
      <c r="F66" s="108"/>
      <c r="G66" s="107"/>
      <c r="H66" s="107"/>
      <c r="I66" s="108"/>
      <c r="J66" s="107"/>
      <c r="K66" s="107"/>
      <c r="L66" s="108"/>
      <c r="M66" s="107"/>
      <c r="N66" s="107"/>
      <c r="O66" s="107"/>
    </row>
    <row r="70" spans="1:15" s="70" customFormat="1" ht="13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2" spans="1:15" s="71" customFormat="1" ht="13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6" spans="1:15" s="5" customFormat="1" ht="13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1:15" s="5" customFormat="1" ht="13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</sheetData>
  <mergeCells count="30">
    <mergeCell ref="A40:B40"/>
    <mergeCell ref="A42:B42"/>
    <mergeCell ref="A45:B45"/>
    <mergeCell ref="A61:B61"/>
    <mergeCell ref="A49:B49"/>
    <mergeCell ref="A53:B53"/>
    <mergeCell ref="A56:B56"/>
    <mergeCell ref="A59:B59"/>
    <mergeCell ref="A12:B12"/>
    <mergeCell ref="A32:B32"/>
    <mergeCell ref="A35:B35"/>
    <mergeCell ref="I6:I7"/>
    <mergeCell ref="J6:J7"/>
    <mergeCell ref="C6:C7"/>
    <mergeCell ref="D6:D7"/>
    <mergeCell ref="E6:E7"/>
    <mergeCell ref="F6:F7"/>
    <mergeCell ref="A1:O1"/>
    <mergeCell ref="A4:B7"/>
    <mergeCell ref="D4:D5"/>
    <mergeCell ref="L6:L7"/>
    <mergeCell ref="M6:M7"/>
    <mergeCell ref="N6:N7"/>
    <mergeCell ref="G6:G7"/>
    <mergeCell ref="H6:H7"/>
    <mergeCell ref="F4:H5"/>
    <mergeCell ref="I4:K5"/>
    <mergeCell ref="L4:N5"/>
    <mergeCell ref="O4:O7"/>
    <mergeCell ref="K6:K7"/>
  </mergeCells>
  <phoneticPr fontId="1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5">
    <tabColor theme="3" tint="0.59999389629810485"/>
    <pageSetUpPr fitToPage="1"/>
  </sheetPr>
  <dimension ref="A1:AU82"/>
  <sheetViews>
    <sheetView showGridLines="0" zoomScaleNormal="100" zoomScaleSheetLayoutView="40" workbookViewId="0">
      <pane xSplit="2" ySplit="7" topLeftCell="C8" activePane="bottomRight" state="frozen"/>
      <selection activeCell="AA8" sqref="AA8"/>
      <selection pane="topRight" activeCell="AA8" sqref="AA8"/>
      <selection pane="bottomLeft" activeCell="AA8" sqref="AA8"/>
      <selection pane="bottomRight" activeCell="A2" sqref="A2"/>
    </sheetView>
  </sheetViews>
  <sheetFormatPr defaultColWidth="8.75" defaultRowHeight="11.65" customHeight="1"/>
  <cols>
    <col min="1" max="1" width="1.375" style="176" customWidth="1"/>
    <col min="2" max="2" width="8.75" style="176" customWidth="1"/>
    <col min="3" max="5" width="6.25" style="8" customWidth="1"/>
    <col min="6" max="20" width="5" style="8" customWidth="1"/>
    <col min="21" max="23" width="6.25" style="8" customWidth="1"/>
    <col min="24" max="38" width="5" style="8" customWidth="1"/>
    <col min="39" max="40" width="7" style="8" customWidth="1"/>
    <col min="41" max="43" width="5" style="8" customWidth="1"/>
    <col min="44" max="44" width="8.75" style="176" customWidth="1"/>
    <col min="45" max="45" width="1.375" style="176" customWidth="1"/>
    <col min="46" max="46" width="8.75" style="8"/>
    <col min="47" max="47" width="8.75" style="123" customWidth="1"/>
    <col min="48" max="50" width="8.75" style="8" customWidth="1"/>
    <col min="51" max="16384" width="8.75" style="8"/>
  </cols>
  <sheetData>
    <row r="1" spans="1:47" ht="17.100000000000001" customHeight="1">
      <c r="A1" s="375" t="s">
        <v>215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61"/>
      <c r="Y1" s="61"/>
      <c r="Z1" s="61"/>
      <c r="AA1" s="61"/>
      <c r="AB1" s="61"/>
      <c r="AC1" s="61"/>
      <c r="AD1" s="61"/>
      <c r="AE1" s="62" t="s">
        <v>129</v>
      </c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U1" s="8"/>
    </row>
    <row r="2" spans="1:47" ht="17.100000000000001" customHeigh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61"/>
      <c r="Y2" s="61"/>
      <c r="Z2" s="61"/>
      <c r="AA2" s="61"/>
      <c r="AB2" s="61"/>
      <c r="AC2" s="61"/>
      <c r="AD2" s="61"/>
      <c r="AE2" s="62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U2" s="8"/>
    </row>
    <row r="3" spans="1:47" ht="17.100000000000001" customHeight="1">
      <c r="A3" s="62" t="s">
        <v>132</v>
      </c>
      <c r="B3" s="8"/>
      <c r="C3" s="105"/>
      <c r="D3" s="105"/>
      <c r="E3" s="10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3"/>
      <c r="X3" s="63" t="s">
        <v>183</v>
      </c>
      <c r="Y3" s="63"/>
      <c r="Z3" s="63"/>
      <c r="AA3" s="63"/>
      <c r="AB3" s="63"/>
      <c r="AC3" s="63"/>
      <c r="AD3" s="63"/>
      <c r="AE3" s="64"/>
      <c r="AF3" s="63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77"/>
      <c r="AS3" s="66" t="s">
        <v>0</v>
      </c>
      <c r="AU3" s="8"/>
    </row>
    <row r="4" spans="1:47" s="176" customFormat="1" ht="21" customHeight="1">
      <c r="A4" s="341" t="s">
        <v>235</v>
      </c>
      <c r="B4" s="336"/>
      <c r="C4" s="378" t="s">
        <v>157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80"/>
      <c r="AM4" s="385" t="s">
        <v>257</v>
      </c>
      <c r="AN4" s="385" t="s">
        <v>258</v>
      </c>
      <c r="AO4" s="370" t="s">
        <v>140</v>
      </c>
      <c r="AP4" s="368"/>
      <c r="AQ4" s="371"/>
      <c r="AR4" s="382" t="s">
        <v>236</v>
      </c>
      <c r="AS4" s="368"/>
    </row>
    <row r="5" spans="1:47" s="176" customFormat="1" ht="21" customHeight="1">
      <c r="A5" s="332"/>
      <c r="B5" s="342"/>
      <c r="C5" s="378" t="s">
        <v>3</v>
      </c>
      <c r="D5" s="379"/>
      <c r="E5" s="380"/>
      <c r="F5" s="378" t="s">
        <v>114</v>
      </c>
      <c r="G5" s="379"/>
      <c r="H5" s="380"/>
      <c r="I5" s="378" t="s">
        <v>193</v>
      </c>
      <c r="J5" s="379"/>
      <c r="K5" s="380"/>
      <c r="L5" s="378" t="s">
        <v>115</v>
      </c>
      <c r="M5" s="379"/>
      <c r="N5" s="380"/>
      <c r="O5" s="378" t="s">
        <v>194</v>
      </c>
      <c r="P5" s="379"/>
      <c r="Q5" s="380"/>
      <c r="R5" s="378" t="s">
        <v>195</v>
      </c>
      <c r="S5" s="379"/>
      <c r="T5" s="380"/>
      <c r="U5" s="378" t="s">
        <v>4</v>
      </c>
      <c r="V5" s="379"/>
      <c r="W5" s="380"/>
      <c r="X5" s="378" t="s">
        <v>5</v>
      </c>
      <c r="Y5" s="379"/>
      <c r="Z5" s="380"/>
      <c r="AA5" s="378" t="s">
        <v>116</v>
      </c>
      <c r="AB5" s="379"/>
      <c r="AC5" s="380"/>
      <c r="AD5" s="378" t="s">
        <v>117</v>
      </c>
      <c r="AE5" s="379"/>
      <c r="AF5" s="380"/>
      <c r="AG5" s="378" t="s">
        <v>118</v>
      </c>
      <c r="AH5" s="379"/>
      <c r="AI5" s="380"/>
      <c r="AJ5" s="378" t="s">
        <v>119</v>
      </c>
      <c r="AK5" s="379"/>
      <c r="AL5" s="380"/>
      <c r="AM5" s="386"/>
      <c r="AN5" s="388"/>
      <c r="AO5" s="372"/>
      <c r="AP5" s="369"/>
      <c r="AQ5" s="373"/>
      <c r="AR5" s="383"/>
      <c r="AS5" s="384"/>
    </row>
    <row r="6" spans="1:47" s="176" customFormat="1" ht="21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6" t="s">
        <v>3</v>
      </c>
      <c r="P6" s="366" t="s">
        <v>1</v>
      </c>
      <c r="Q6" s="366" t="s">
        <v>2</v>
      </c>
      <c r="R6" s="366" t="s">
        <v>3</v>
      </c>
      <c r="S6" s="366" t="s">
        <v>1</v>
      </c>
      <c r="T6" s="366" t="s">
        <v>2</v>
      </c>
      <c r="U6" s="366" t="s">
        <v>3</v>
      </c>
      <c r="V6" s="366" t="s">
        <v>1</v>
      </c>
      <c r="W6" s="366" t="s">
        <v>2</v>
      </c>
      <c r="X6" s="366" t="s">
        <v>3</v>
      </c>
      <c r="Y6" s="366" t="s">
        <v>1</v>
      </c>
      <c r="Z6" s="366" t="s">
        <v>2</v>
      </c>
      <c r="AA6" s="366" t="s">
        <v>3</v>
      </c>
      <c r="AB6" s="366" t="s">
        <v>1</v>
      </c>
      <c r="AC6" s="366" t="s">
        <v>2</v>
      </c>
      <c r="AD6" s="366" t="s">
        <v>3</v>
      </c>
      <c r="AE6" s="366" t="s">
        <v>1</v>
      </c>
      <c r="AF6" s="366" t="s">
        <v>2</v>
      </c>
      <c r="AG6" s="366" t="s">
        <v>3</v>
      </c>
      <c r="AH6" s="366" t="s">
        <v>1</v>
      </c>
      <c r="AI6" s="366" t="s">
        <v>2</v>
      </c>
      <c r="AJ6" s="366" t="s">
        <v>3</v>
      </c>
      <c r="AK6" s="366" t="s">
        <v>1</v>
      </c>
      <c r="AL6" s="366" t="s">
        <v>2</v>
      </c>
      <c r="AM6" s="386"/>
      <c r="AN6" s="388"/>
      <c r="AO6" s="366" t="s">
        <v>3</v>
      </c>
      <c r="AP6" s="366" t="s">
        <v>1</v>
      </c>
      <c r="AQ6" s="366" t="s">
        <v>2</v>
      </c>
      <c r="AR6" s="383"/>
      <c r="AS6" s="384"/>
    </row>
    <row r="7" spans="1:47" s="176" customFormat="1" ht="21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87"/>
      <c r="AN7" s="367"/>
      <c r="AO7" s="367"/>
      <c r="AP7" s="367"/>
      <c r="AQ7" s="367"/>
      <c r="AR7" s="372"/>
      <c r="AS7" s="369"/>
    </row>
    <row r="8" spans="1:47" ht="15" customHeight="1">
      <c r="A8" s="5"/>
      <c r="B8" s="67"/>
      <c r="C8" s="276"/>
      <c r="D8" s="88"/>
      <c r="E8" s="88"/>
      <c r="F8" s="277"/>
      <c r="G8" s="88"/>
      <c r="H8" s="88"/>
      <c r="I8" s="88"/>
      <c r="J8" s="88"/>
      <c r="K8" s="88"/>
      <c r="L8" s="277"/>
      <c r="M8" s="88"/>
      <c r="N8" s="88"/>
      <c r="O8" s="88"/>
      <c r="P8" s="88"/>
      <c r="Q8" s="88"/>
      <c r="R8" s="88"/>
      <c r="S8" s="88"/>
      <c r="T8" s="88"/>
      <c r="U8" s="277"/>
      <c r="V8" s="88"/>
      <c r="W8" s="88"/>
      <c r="X8" s="277"/>
      <c r="Y8" s="88"/>
      <c r="Z8" s="88"/>
      <c r="AA8" s="277"/>
      <c r="AB8" s="88"/>
      <c r="AC8" s="88"/>
      <c r="AD8" s="277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68"/>
      <c r="AS8" s="69"/>
      <c r="AU8" s="8"/>
    </row>
    <row r="9" spans="1:47" ht="18.75" customHeight="1">
      <c r="A9" s="86"/>
      <c r="B9" s="106" t="s">
        <v>309</v>
      </c>
      <c r="C9" s="278">
        <v>4837</v>
      </c>
      <c r="D9" s="74">
        <v>2640</v>
      </c>
      <c r="E9" s="74">
        <v>2197</v>
      </c>
      <c r="F9" s="74">
        <v>186</v>
      </c>
      <c r="G9" s="74">
        <v>154</v>
      </c>
      <c r="H9" s="74">
        <v>32</v>
      </c>
      <c r="I9" s="74">
        <v>5</v>
      </c>
      <c r="J9" s="74">
        <v>5</v>
      </c>
      <c r="K9" s="74">
        <v>0</v>
      </c>
      <c r="L9" s="74">
        <v>197</v>
      </c>
      <c r="M9" s="74">
        <v>160</v>
      </c>
      <c r="N9" s="74">
        <v>37</v>
      </c>
      <c r="O9" s="74">
        <v>138</v>
      </c>
      <c r="P9" s="74">
        <v>110</v>
      </c>
      <c r="Q9" s="74">
        <v>28</v>
      </c>
      <c r="R9" s="74">
        <v>0</v>
      </c>
      <c r="S9" s="74">
        <v>0</v>
      </c>
      <c r="T9" s="74">
        <v>0</v>
      </c>
      <c r="U9" s="74">
        <v>3707</v>
      </c>
      <c r="V9" s="74">
        <v>2027</v>
      </c>
      <c r="W9" s="74">
        <v>1680</v>
      </c>
      <c r="X9" s="74">
        <v>1</v>
      </c>
      <c r="Y9" s="74">
        <v>0</v>
      </c>
      <c r="Z9" s="74">
        <v>1</v>
      </c>
      <c r="AA9" s="74">
        <v>215</v>
      </c>
      <c r="AB9" s="74">
        <v>0</v>
      </c>
      <c r="AC9" s="74">
        <v>215</v>
      </c>
      <c r="AD9" s="74">
        <v>0</v>
      </c>
      <c r="AE9" s="74">
        <v>0</v>
      </c>
      <c r="AF9" s="74">
        <v>0</v>
      </c>
      <c r="AG9" s="74">
        <v>27</v>
      </c>
      <c r="AH9" s="74">
        <v>1</v>
      </c>
      <c r="AI9" s="74">
        <v>26</v>
      </c>
      <c r="AJ9" s="74">
        <v>361</v>
      </c>
      <c r="AK9" s="74">
        <v>183</v>
      </c>
      <c r="AL9" s="74">
        <v>178</v>
      </c>
      <c r="AM9" s="74">
        <v>96</v>
      </c>
      <c r="AN9" s="74">
        <v>123</v>
      </c>
      <c r="AO9" s="74">
        <v>619</v>
      </c>
      <c r="AP9" s="74">
        <v>317</v>
      </c>
      <c r="AQ9" s="74">
        <v>302</v>
      </c>
      <c r="AR9" s="6" t="s">
        <v>309</v>
      </c>
      <c r="AS9" s="7"/>
      <c r="AU9" s="8"/>
    </row>
    <row r="10" spans="1:47" s="70" customFormat="1" ht="18.75" customHeight="1">
      <c r="A10" s="262"/>
      <c r="B10" s="263" t="s">
        <v>315</v>
      </c>
      <c r="C10" s="279">
        <f t="shared" ref="C10:AQ10" si="0">SUM(C16,C36,C39,C44,C46,C49,C53,C57,C60,C63,C65)</f>
        <v>4817</v>
      </c>
      <c r="D10" s="280">
        <f t="shared" si="0"/>
        <v>2612</v>
      </c>
      <c r="E10" s="280">
        <f t="shared" si="0"/>
        <v>2205</v>
      </c>
      <c r="F10" s="280">
        <f t="shared" si="0"/>
        <v>185</v>
      </c>
      <c r="G10" s="280">
        <f t="shared" si="0"/>
        <v>145</v>
      </c>
      <c r="H10" s="280">
        <f t="shared" si="0"/>
        <v>40</v>
      </c>
      <c r="I10" s="280">
        <f t="shared" si="0"/>
        <v>6</v>
      </c>
      <c r="J10" s="280">
        <f t="shared" si="0"/>
        <v>5</v>
      </c>
      <c r="K10" s="280">
        <f t="shared" si="0"/>
        <v>1</v>
      </c>
      <c r="L10" s="280">
        <f t="shared" si="0"/>
        <v>199</v>
      </c>
      <c r="M10" s="280">
        <f t="shared" si="0"/>
        <v>162</v>
      </c>
      <c r="N10" s="280">
        <f t="shared" si="0"/>
        <v>37</v>
      </c>
      <c r="O10" s="280">
        <f t="shared" si="0"/>
        <v>137</v>
      </c>
      <c r="P10" s="280">
        <f t="shared" si="0"/>
        <v>107</v>
      </c>
      <c r="Q10" s="280">
        <f t="shared" si="0"/>
        <v>30</v>
      </c>
      <c r="R10" s="280">
        <f t="shared" si="0"/>
        <v>0</v>
      </c>
      <c r="S10" s="280">
        <f t="shared" si="0"/>
        <v>0</v>
      </c>
      <c r="T10" s="280">
        <f t="shared" si="0"/>
        <v>0</v>
      </c>
      <c r="U10" s="280">
        <f t="shared" si="0"/>
        <v>3665</v>
      </c>
      <c r="V10" s="280">
        <f t="shared" si="0"/>
        <v>2003</v>
      </c>
      <c r="W10" s="280">
        <f t="shared" si="0"/>
        <v>1662</v>
      </c>
      <c r="X10" s="280">
        <f t="shared" si="0"/>
        <v>1</v>
      </c>
      <c r="Y10" s="280">
        <f t="shared" si="0"/>
        <v>0</v>
      </c>
      <c r="Z10" s="280">
        <f t="shared" si="0"/>
        <v>1</v>
      </c>
      <c r="AA10" s="280">
        <f t="shared" si="0"/>
        <v>214</v>
      </c>
      <c r="AB10" s="280">
        <f t="shared" si="0"/>
        <v>0</v>
      </c>
      <c r="AC10" s="280">
        <f t="shared" si="0"/>
        <v>214</v>
      </c>
      <c r="AD10" s="280">
        <f t="shared" si="0"/>
        <v>0</v>
      </c>
      <c r="AE10" s="280">
        <f t="shared" si="0"/>
        <v>0</v>
      </c>
      <c r="AF10" s="280">
        <f t="shared" si="0"/>
        <v>0</v>
      </c>
      <c r="AG10" s="280">
        <f t="shared" si="0"/>
        <v>30</v>
      </c>
      <c r="AH10" s="280">
        <f t="shared" si="0"/>
        <v>1</v>
      </c>
      <c r="AI10" s="280">
        <f t="shared" si="0"/>
        <v>29</v>
      </c>
      <c r="AJ10" s="280">
        <f t="shared" si="0"/>
        <v>380</v>
      </c>
      <c r="AK10" s="280">
        <f t="shared" si="0"/>
        <v>189</v>
      </c>
      <c r="AL10" s="280">
        <f t="shared" si="0"/>
        <v>191</v>
      </c>
      <c r="AM10" s="280">
        <f t="shared" si="0"/>
        <v>55</v>
      </c>
      <c r="AN10" s="280">
        <f t="shared" si="0"/>
        <v>123</v>
      </c>
      <c r="AO10" s="280">
        <f t="shared" si="0"/>
        <v>642</v>
      </c>
      <c r="AP10" s="280">
        <f t="shared" si="0"/>
        <v>322</v>
      </c>
      <c r="AQ10" s="280">
        <f t="shared" si="0"/>
        <v>320</v>
      </c>
      <c r="AR10" s="251" t="s">
        <v>315</v>
      </c>
      <c r="AS10" s="94"/>
    </row>
    <row r="11" spans="1:47" s="120" customFormat="1" ht="15" customHeight="1">
      <c r="A11" s="117"/>
      <c r="B11" s="118"/>
      <c r="C11" s="281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121"/>
      <c r="AS11" s="122"/>
    </row>
    <row r="12" spans="1:47" ht="18.75" customHeight="1">
      <c r="A12" s="5"/>
      <c r="B12" s="4" t="s">
        <v>20</v>
      </c>
      <c r="C12" s="282">
        <f>D12+E12</f>
        <v>23</v>
      </c>
      <c r="D12" s="283">
        <f>SUM(G12,J12,M12,P12,S12,V12,Y12,AB12,AE12,AH12,AK12)</f>
        <v>14</v>
      </c>
      <c r="E12" s="283">
        <f>SUM(H12,K12,N12,Q12,T12,W12,Z12,AC12,AF12,AI12,AL12)</f>
        <v>9</v>
      </c>
      <c r="F12" s="283">
        <f>G12+H12</f>
        <v>1</v>
      </c>
      <c r="G12" s="74">
        <v>0</v>
      </c>
      <c r="H12" s="74">
        <v>1</v>
      </c>
      <c r="I12" s="283">
        <f>J12+K12</f>
        <v>0</v>
      </c>
      <c r="J12" s="74">
        <v>0</v>
      </c>
      <c r="K12" s="74">
        <v>0</v>
      </c>
      <c r="L12" s="283">
        <f>M12+N12</f>
        <v>1</v>
      </c>
      <c r="M12" s="74">
        <v>0</v>
      </c>
      <c r="N12" s="74">
        <v>1</v>
      </c>
      <c r="O12" s="283">
        <f>P12+Q12</f>
        <v>1</v>
      </c>
      <c r="P12" s="74">
        <v>0</v>
      </c>
      <c r="Q12" s="74">
        <v>1</v>
      </c>
      <c r="R12" s="283">
        <f>S12+T12</f>
        <v>0</v>
      </c>
      <c r="S12" s="74">
        <v>0</v>
      </c>
      <c r="T12" s="74">
        <v>0</v>
      </c>
      <c r="U12" s="283">
        <f>V12+W12</f>
        <v>19</v>
      </c>
      <c r="V12" s="74">
        <v>14</v>
      </c>
      <c r="W12" s="74">
        <v>5</v>
      </c>
      <c r="X12" s="283">
        <f>Y12+Z12</f>
        <v>0</v>
      </c>
      <c r="Y12" s="74">
        <v>0</v>
      </c>
      <c r="Z12" s="74">
        <v>0</v>
      </c>
      <c r="AA12" s="283">
        <f>AB12+AC12</f>
        <v>1</v>
      </c>
      <c r="AB12" s="74">
        <v>0</v>
      </c>
      <c r="AC12" s="74">
        <v>1</v>
      </c>
      <c r="AD12" s="283">
        <f>AE12+AF12</f>
        <v>0</v>
      </c>
      <c r="AE12" s="74">
        <v>0</v>
      </c>
      <c r="AF12" s="74">
        <v>0</v>
      </c>
      <c r="AG12" s="283">
        <f>AH12+AI12</f>
        <v>0</v>
      </c>
      <c r="AH12" s="74">
        <v>0</v>
      </c>
      <c r="AI12" s="74">
        <v>0</v>
      </c>
      <c r="AJ12" s="283">
        <f>AK12+AL12</f>
        <v>0</v>
      </c>
      <c r="AK12" s="74">
        <v>0</v>
      </c>
      <c r="AL12" s="74">
        <v>0</v>
      </c>
      <c r="AM12" s="74" t="s">
        <v>232</v>
      </c>
      <c r="AN12" s="74">
        <v>0</v>
      </c>
      <c r="AO12" s="283">
        <f>AP12+AQ12</f>
        <v>5</v>
      </c>
      <c r="AP12" s="74">
        <v>2</v>
      </c>
      <c r="AQ12" s="74">
        <v>3</v>
      </c>
      <c r="AR12" s="6" t="s">
        <v>59</v>
      </c>
      <c r="AS12" s="7"/>
      <c r="AU12" s="8"/>
    </row>
    <row r="13" spans="1:47" ht="18.75" customHeight="1">
      <c r="A13" s="5"/>
      <c r="B13" s="4" t="s">
        <v>60</v>
      </c>
      <c r="C13" s="282">
        <f t="shared" ref="C13:C66" si="1">D13+E13</f>
        <v>4674</v>
      </c>
      <c r="D13" s="283">
        <f t="shared" ref="D13:D66" si="2">SUM(G13,J13,M13,P13,S13,V13,Y13,AB13,AE13,AH13,AK13)</f>
        <v>2530</v>
      </c>
      <c r="E13" s="283">
        <f t="shared" ref="E13:E66" si="3">SUM(H13,K13,N13,Q13,T13,W13,Z13,AC13,AF13,AI13,AL13)</f>
        <v>2144</v>
      </c>
      <c r="F13" s="283">
        <f t="shared" ref="F13:F66" si="4">G13+H13</f>
        <v>184</v>
      </c>
      <c r="G13" s="74">
        <v>145</v>
      </c>
      <c r="H13" s="74">
        <v>39</v>
      </c>
      <c r="I13" s="283">
        <f>J13+K13</f>
        <v>3</v>
      </c>
      <c r="J13" s="74">
        <v>3</v>
      </c>
      <c r="K13" s="74">
        <v>0</v>
      </c>
      <c r="L13" s="283">
        <f>M13+N13</f>
        <v>192</v>
      </c>
      <c r="M13" s="74">
        <v>157</v>
      </c>
      <c r="N13" s="74">
        <v>35</v>
      </c>
      <c r="O13" s="283">
        <f>P13+Q13</f>
        <v>135</v>
      </c>
      <c r="P13" s="74">
        <v>106</v>
      </c>
      <c r="Q13" s="74">
        <v>29</v>
      </c>
      <c r="R13" s="283">
        <f>S13+T13</f>
        <v>0</v>
      </c>
      <c r="S13" s="74">
        <v>0</v>
      </c>
      <c r="T13" s="74">
        <v>0</v>
      </c>
      <c r="U13" s="283">
        <f>V13+W13</f>
        <v>3569</v>
      </c>
      <c r="V13" s="74">
        <v>1944</v>
      </c>
      <c r="W13" s="74">
        <v>1625</v>
      </c>
      <c r="X13" s="283">
        <f>Y13+Z13</f>
        <v>0</v>
      </c>
      <c r="Y13" s="74">
        <v>0</v>
      </c>
      <c r="Z13" s="74">
        <v>0</v>
      </c>
      <c r="AA13" s="283">
        <f>AB13+AC13</f>
        <v>211</v>
      </c>
      <c r="AB13" s="74">
        <v>0</v>
      </c>
      <c r="AC13" s="74">
        <v>211</v>
      </c>
      <c r="AD13" s="283">
        <f>AE13+AF13</f>
        <v>0</v>
      </c>
      <c r="AE13" s="74">
        <v>0</v>
      </c>
      <c r="AF13" s="74">
        <v>0</v>
      </c>
      <c r="AG13" s="74">
        <f>AH13+AI13</f>
        <v>30</v>
      </c>
      <c r="AH13" s="74">
        <v>1</v>
      </c>
      <c r="AI13" s="74">
        <v>29</v>
      </c>
      <c r="AJ13" s="74">
        <f>AK13+AL13</f>
        <v>350</v>
      </c>
      <c r="AK13" s="74">
        <v>174</v>
      </c>
      <c r="AL13" s="74">
        <v>176</v>
      </c>
      <c r="AM13" s="74">
        <v>55</v>
      </c>
      <c r="AN13" s="74">
        <v>121</v>
      </c>
      <c r="AO13" s="74">
        <f>AP13+AQ13</f>
        <v>421</v>
      </c>
      <c r="AP13" s="74">
        <v>197</v>
      </c>
      <c r="AQ13" s="74">
        <v>224</v>
      </c>
      <c r="AR13" s="6" t="s">
        <v>61</v>
      </c>
      <c r="AS13" s="7"/>
      <c r="AU13" s="8"/>
    </row>
    <row r="14" spans="1:47" ht="18.75" customHeight="1">
      <c r="A14" s="5"/>
      <c r="B14" s="4" t="s">
        <v>21</v>
      </c>
      <c r="C14" s="282">
        <f t="shared" si="1"/>
        <v>120</v>
      </c>
      <c r="D14" s="283">
        <f t="shared" si="2"/>
        <v>68</v>
      </c>
      <c r="E14" s="283">
        <f t="shared" si="3"/>
        <v>52</v>
      </c>
      <c r="F14" s="283">
        <f t="shared" si="4"/>
        <v>0</v>
      </c>
      <c r="G14" s="74">
        <v>0</v>
      </c>
      <c r="H14" s="74">
        <v>0</v>
      </c>
      <c r="I14" s="283">
        <f>J14+K14</f>
        <v>3</v>
      </c>
      <c r="J14" s="74">
        <v>2</v>
      </c>
      <c r="K14" s="74">
        <v>1</v>
      </c>
      <c r="L14" s="283">
        <f>M14+N14</f>
        <v>6</v>
      </c>
      <c r="M14" s="74">
        <v>5</v>
      </c>
      <c r="N14" s="74">
        <v>1</v>
      </c>
      <c r="O14" s="283">
        <f>P14+Q14</f>
        <v>1</v>
      </c>
      <c r="P14" s="74">
        <v>1</v>
      </c>
      <c r="Q14" s="74">
        <v>0</v>
      </c>
      <c r="R14" s="283">
        <f>S14+T14</f>
        <v>0</v>
      </c>
      <c r="S14" s="74">
        <v>0</v>
      </c>
      <c r="T14" s="74">
        <v>0</v>
      </c>
      <c r="U14" s="283">
        <f>V14+W14</f>
        <v>77</v>
      </c>
      <c r="V14" s="74">
        <v>45</v>
      </c>
      <c r="W14" s="74">
        <v>32</v>
      </c>
      <c r="X14" s="283">
        <f>Y14+Z14</f>
        <v>1</v>
      </c>
      <c r="Y14" s="74">
        <v>0</v>
      </c>
      <c r="Z14" s="74">
        <v>1</v>
      </c>
      <c r="AA14" s="283">
        <f>AB14+AC14</f>
        <v>2</v>
      </c>
      <c r="AB14" s="74">
        <v>0</v>
      </c>
      <c r="AC14" s="74">
        <v>2</v>
      </c>
      <c r="AD14" s="283">
        <f>AE14+AF14</f>
        <v>0</v>
      </c>
      <c r="AE14" s="74">
        <v>0</v>
      </c>
      <c r="AF14" s="74">
        <v>0</v>
      </c>
      <c r="AG14" s="74">
        <f>AH14+AI14</f>
        <v>0</v>
      </c>
      <c r="AH14" s="74">
        <v>0</v>
      </c>
      <c r="AI14" s="74">
        <v>0</v>
      </c>
      <c r="AJ14" s="74">
        <f>AK14+AL14</f>
        <v>30</v>
      </c>
      <c r="AK14" s="74">
        <v>15</v>
      </c>
      <c r="AL14" s="74">
        <v>15</v>
      </c>
      <c r="AM14" s="74" t="s">
        <v>175</v>
      </c>
      <c r="AN14" s="74">
        <v>2</v>
      </c>
      <c r="AO14" s="74">
        <f>AP14+AQ14</f>
        <v>216</v>
      </c>
      <c r="AP14" s="74">
        <v>123</v>
      </c>
      <c r="AQ14" s="74">
        <v>93</v>
      </c>
      <c r="AR14" s="6" t="s">
        <v>62</v>
      </c>
      <c r="AS14" s="7"/>
      <c r="AU14" s="8"/>
    </row>
    <row r="15" spans="1:47" s="175" customFormat="1" ht="15" customHeight="1">
      <c r="A15" s="170"/>
      <c r="B15" s="171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173"/>
      <c r="AS15" s="174"/>
    </row>
    <row r="16" spans="1:47" s="141" customFormat="1" ht="21" customHeight="1">
      <c r="A16" s="324" t="s">
        <v>163</v>
      </c>
      <c r="B16" s="376"/>
      <c r="C16" s="284">
        <f t="shared" si="1"/>
        <v>4012</v>
      </c>
      <c r="D16" s="285">
        <f t="shared" si="2"/>
        <v>2166</v>
      </c>
      <c r="E16" s="285">
        <f t="shared" si="3"/>
        <v>1846</v>
      </c>
      <c r="F16" s="285">
        <f t="shared" si="4"/>
        <v>147</v>
      </c>
      <c r="G16" s="285">
        <f>SUM(G18:G35)</f>
        <v>115</v>
      </c>
      <c r="H16" s="285">
        <f>SUM(H18:H35)</f>
        <v>32</v>
      </c>
      <c r="I16" s="285">
        <f>J16+K16</f>
        <v>6</v>
      </c>
      <c r="J16" s="285">
        <f>SUM(J18:J35)</f>
        <v>5</v>
      </c>
      <c r="K16" s="285">
        <f>SUM(K18:K35)</f>
        <v>1</v>
      </c>
      <c r="L16" s="285">
        <f>M16+N16</f>
        <v>161</v>
      </c>
      <c r="M16" s="285">
        <f>SUM(M18:M35)</f>
        <v>130</v>
      </c>
      <c r="N16" s="285">
        <f>SUM(N18:N35)</f>
        <v>31</v>
      </c>
      <c r="O16" s="285">
        <f>P16+Q16</f>
        <v>105</v>
      </c>
      <c r="P16" s="285">
        <f>SUM(P18:P35)</f>
        <v>78</v>
      </c>
      <c r="Q16" s="285">
        <f>SUM(Q18:Q35)</f>
        <v>27</v>
      </c>
      <c r="R16" s="285">
        <f>S16+T16</f>
        <v>0</v>
      </c>
      <c r="S16" s="285">
        <f>SUM(S18:S35)</f>
        <v>0</v>
      </c>
      <c r="T16" s="285">
        <f>SUM(T18:T35)</f>
        <v>0</v>
      </c>
      <c r="U16" s="285">
        <f>V16+W16</f>
        <v>3074</v>
      </c>
      <c r="V16" s="285">
        <f>SUM(V18:V35)</f>
        <v>1676</v>
      </c>
      <c r="W16" s="285">
        <f>SUM(W18:W35)</f>
        <v>1398</v>
      </c>
      <c r="X16" s="285">
        <f>Y16+Z16</f>
        <v>1</v>
      </c>
      <c r="Y16" s="285">
        <f>SUM(Y18:Y35)</f>
        <v>0</v>
      </c>
      <c r="Z16" s="285">
        <f>SUM(Z18:Z35)</f>
        <v>1</v>
      </c>
      <c r="AA16" s="285">
        <f>AB16+AC16</f>
        <v>168</v>
      </c>
      <c r="AB16" s="285">
        <f>SUM(AB18:AB35)</f>
        <v>0</v>
      </c>
      <c r="AC16" s="285">
        <f>SUM(AC18:AC35)</f>
        <v>168</v>
      </c>
      <c r="AD16" s="285">
        <f>AE16+AF16</f>
        <v>0</v>
      </c>
      <c r="AE16" s="285">
        <f>SUM(AE18:AE35)</f>
        <v>0</v>
      </c>
      <c r="AF16" s="285">
        <f>SUM(AF18:AF35)</f>
        <v>0</v>
      </c>
      <c r="AG16" s="285">
        <f>AH16+AI16</f>
        <v>22</v>
      </c>
      <c r="AH16" s="285">
        <f>SUM(AH18:AH35)</f>
        <v>1</v>
      </c>
      <c r="AI16" s="285">
        <f>SUM(AI18:AI35)</f>
        <v>21</v>
      </c>
      <c r="AJ16" s="285">
        <f>AK16+AL16</f>
        <v>328</v>
      </c>
      <c r="AK16" s="285">
        <f>SUM(AK18:AK35)</f>
        <v>161</v>
      </c>
      <c r="AL16" s="285">
        <f>SUM(AL18:AL35)</f>
        <v>167</v>
      </c>
      <c r="AM16" s="285">
        <f>SUM(AM18:AM35)</f>
        <v>53</v>
      </c>
      <c r="AN16" s="285">
        <f>SUM(AN18:AN35)</f>
        <v>97</v>
      </c>
      <c r="AO16" s="285">
        <f t="shared" ref="AO16:AO65" si="5">AP16+AQ16</f>
        <v>570</v>
      </c>
      <c r="AP16" s="285">
        <f>SUM(AP18:AP35)</f>
        <v>291</v>
      </c>
      <c r="AQ16" s="285">
        <f>SUM(AQ18:AQ35)</f>
        <v>279</v>
      </c>
      <c r="AR16" s="343" t="s">
        <v>163</v>
      </c>
      <c r="AS16" s="347"/>
    </row>
    <row r="17" spans="1:45" s="141" customFormat="1" ht="18.75" customHeight="1">
      <c r="A17" s="128"/>
      <c r="B17" s="254" t="s">
        <v>164</v>
      </c>
      <c r="C17" s="284">
        <f t="shared" si="1"/>
        <v>2088</v>
      </c>
      <c r="D17" s="285">
        <f t="shared" si="2"/>
        <v>1126</v>
      </c>
      <c r="E17" s="285">
        <f t="shared" si="3"/>
        <v>962</v>
      </c>
      <c r="F17" s="285">
        <f t="shared" si="4"/>
        <v>65</v>
      </c>
      <c r="G17" s="285">
        <f t="shared" ref="G17:AN17" si="6">SUM(G18:G22)</f>
        <v>52</v>
      </c>
      <c r="H17" s="285">
        <f t="shared" si="6"/>
        <v>13</v>
      </c>
      <c r="I17" s="285">
        <f>J17+K17</f>
        <v>4</v>
      </c>
      <c r="J17" s="285">
        <f t="shared" si="6"/>
        <v>4</v>
      </c>
      <c r="K17" s="285">
        <f t="shared" si="6"/>
        <v>0</v>
      </c>
      <c r="L17" s="285">
        <f>M17+N17</f>
        <v>74</v>
      </c>
      <c r="M17" s="285">
        <f t="shared" si="6"/>
        <v>57</v>
      </c>
      <c r="N17" s="285">
        <f t="shared" si="6"/>
        <v>17</v>
      </c>
      <c r="O17" s="285">
        <f>P17+Q17</f>
        <v>31</v>
      </c>
      <c r="P17" s="285">
        <f t="shared" si="6"/>
        <v>24</v>
      </c>
      <c r="Q17" s="285">
        <f t="shared" si="6"/>
        <v>7</v>
      </c>
      <c r="R17" s="285">
        <f>S17+T17</f>
        <v>0</v>
      </c>
      <c r="S17" s="285">
        <f t="shared" si="6"/>
        <v>0</v>
      </c>
      <c r="T17" s="285">
        <f t="shared" si="6"/>
        <v>0</v>
      </c>
      <c r="U17" s="285">
        <f>V17+W17</f>
        <v>1628</v>
      </c>
      <c r="V17" s="285">
        <f t="shared" si="6"/>
        <v>900</v>
      </c>
      <c r="W17" s="285">
        <f t="shared" si="6"/>
        <v>728</v>
      </c>
      <c r="X17" s="285">
        <f>Y17+Z17</f>
        <v>1</v>
      </c>
      <c r="Y17" s="285">
        <f t="shared" si="6"/>
        <v>0</v>
      </c>
      <c r="Z17" s="285">
        <f t="shared" si="6"/>
        <v>1</v>
      </c>
      <c r="AA17" s="285">
        <f>AB17+AC17</f>
        <v>84</v>
      </c>
      <c r="AB17" s="285">
        <f t="shared" si="6"/>
        <v>0</v>
      </c>
      <c r="AC17" s="285">
        <f t="shared" si="6"/>
        <v>84</v>
      </c>
      <c r="AD17" s="285">
        <f>AE17+AF17</f>
        <v>0</v>
      </c>
      <c r="AE17" s="285">
        <f t="shared" si="6"/>
        <v>0</v>
      </c>
      <c r="AF17" s="285">
        <f t="shared" si="6"/>
        <v>0</v>
      </c>
      <c r="AG17" s="285">
        <f>AH17+AI17</f>
        <v>7</v>
      </c>
      <c r="AH17" s="285">
        <f t="shared" si="6"/>
        <v>0</v>
      </c>
      <c r="AI17" s="285">
        <f t="shared" si="6"/>
        <v>7</v>
      </c>
      <c r="AJ17" s="285">
        <f>AK17+AL17</f>
        <v>194</v>
      </c>
      <c r="AK17" s="285">
        <f>SUM(AK18:AK22)</f>
        <v>89</v>
      </c>
      <c r="AL17" s="285">
        <f>SUM(AL18:AL22)</f>
        <v>105</v>
      </c>
      <c r="AM17" s="285">
        <f t="shared" si="6"/>
        <v>43</v>
      </c>
      <c r="AN17" s="285">
        <f t="shared" si="6"/>
        <v>54</v>
      </c>
      <c r="AO17" s="285">
        <f t="shared" si="5"/>
        <v>385</v>
      </c>
      <c r="AP17" s="285">
        <f>SUM(AP18:AP22)</f>
        <v>208</v>
      </c>
      <c r="AQ17" s="285">
        <f>SUM(AQ18:AQ22)</f>
        <v>177</v>
      </c>
      <c r="AR17" s="255" t="s">
        <v>164</v>
      </c>
      <c r="AS17" s="128"/>
    </row>
    <row r="18" spans="1:45" s="143" customFormat="1" ht="18.75" customHeight="1">
      <c r="A18" s="136"/>
      <c r="B18" s="140" t="s">
        <v>63</v>
      </c>
      <c r="C18" s="286">
        <f t="shared" si="1"/>
        <v>564</v>
      </c>
      <c r="D18" s="287">
        <f t="shared" si="2"/>
        <v>302</v>
      </c>
      <c r="E18" s="287">
        <f t="shared" si="3"/>
        <v>262</v>
      </c>
      <c r="F18" s="287">
        <f>G18+H18</f>
        <v>18</v>
      </c>
      <c r="G18" s="151">
        <v>13</v>
      </c>
      <c r="H18" s="151">
        <v>5</v>
      </c>
      <c r="I18" s="287">
        <f t="shared" ref="I18:I35" si="7">SUM(J18:K18)</f>
        <v>0</v>
      </c>
      <c r="J18" s="151">
        <v>0</v>
      </c>
      <c r="K18" s="151">
        <v>0</v>
      </c>
      <c r="L18" s="287">
        <f t="shared" ref="L18:L35" si="8">SUM(M18:N18)</f>
        <v>20</v>
      </c>
      <c r="M18" s="151">
        <v>16</v>
      </c>
      <c r="N18" s="151">
        <v>4</v>
      </c>
      <c r="O18" s="287">
        <f t="shared" ref="O18:O35" si="9">SUM(P18:Q18)</f>
        <v>8</v>
      </c>
      <c r="P18" s="151">
        <v>6</v>
      </c>
      <c r="Q18" s="151">
        <v>2</v>
      </c>
      <c r="R18" s="287">
        <f t="shared" ref="R18:R35" si="10">SUM(S18:T18)</f>
        <v>0</v>
      </c>
      <c r="S18" s="151">
        <v>0</v>
      </c>
      <c r="T18" s="151">
        <v>0</v>
      </c>
      <c r="U18" s="287">
        <f t="shared" ref="U18:U35" si="11">SUM(V18:W18)</f>
        <v>441</v>
      </c>
      <c r="V18" s="151">
        <v>242</v>
      </c>
      <c r="W18" s="151">
        <v>199</v>
      </c>
      <c r="X18" s="287">
        <f t="shared" ref="X18:X35" si="12">SUM(Y18:Z18)</f>
        <v>0</v>
      </c>
      <c r="Y18" s="151">
        <v>0</v>
      </c>
      <c r="Z18" s="151">
        <v>0</v>
      </c>
      <c r="AA18" s="287">
        <f t="shared" ref="AA18:AA35" si="13">SUM(AB18:AC18)</f>
        <v>21</v>
      </c>
      <c r="AB18" s="151">
        <v>0</v>
      </c>
      <c r="AC18" s="151">
        <v>21</v>
      </c>
      <c r="AD18" s="287">
        <f t="shared" ref="AD18:AD35" si="14">SUM(AE18:AF18)</f>
        <v>0</v>
      </c>
      <c r="AE18" s="151">
        <v>0</v>
      </c>
      <c r="AF18" s="151">
        <v>0</v>
      </c>
      <c r="AG18" s="287">
        <f t="shared" ref="AG18:AG35" si="15">SUM(AH18:AI18)</f>
        <v>0</v>
      </c>
      <c r="AH18" s="151">
        <v>0</v>
      </c>
      <c r="AI18" s="151">
        <v>0</v>
      </c>
      <c r="AJ18" s="287">
        <f t="shared" ref="AJ18:AJ32" si="16">SUM(AK18:AL18)</f>
        <v>56</v>
      </c>
      <c r="AK18" s="151">
        <v>25</v>
      </c>
      <c r="AL18" s="151">
        <v>31</v>
      </c>
      <c r="AM18" s="151">
        <v>7</v>
      </c>
      <c r="AN18" s="151">
        <v>8</v>
      </c>
      <c r="AO18" s="151">
        <f t="shared" si="5"/>
        <v>94</v>
      </c>
      <c r="AP18" s="151">
        <v>44</v>
      </c>
      <c r="AQ18" s="151">
        <v>50</v>
      </c>
      <c r="AR18" s="131" t="s">
        <v>63</v>
      </c>
      <c r="AS18" s="132"/>
    </row>
    <row r="19" spans="1:45" s="143" customFormat="1" ht="18.75" customHeight="1">
      <c r="A19" s="136"/>
      <c r="B19" s="140" t="s">
        <v>64</v>
      </c>
      <c r="C19" s="286">
        <f t="shared" si="1"/>
        <v>403</v>
      </c>
      <c r="D19" s="287">
        <f t="shared" si="2"/>
        <v>225</v>
      </c>
      <c r="E19" s="287">
        <f t="shared" si="3"/>
        <v>178</v>
      </c>
      <c r="F19" s="287">
        <f t="shared" si="4"/>
        <v>10</v>
      </c>
      <c r="G19" s="151">
        <v>7</v>
      </c>
      <c r="H19" s="151">
        <v>3</v>
      </c>
      <c r="I19" s="287">
        <f t="shared" si="7"/>
        <v>2</v>
      </c>
      <c r="J19" s="151">
        <v>2</v>
      </c>
      <c r="K19" s="151">
        <v>0</v>
      </c>
      <c r="L19" s="287">
        <f t="shared" si="8"/>
        <v>12</v>
      </c>
      <c r="M19" s="151">
        <v>10</v>
      </c>
      <c r="N19" s="151">
        <v>2</v>
      </c>
      <c r="O19" s="287">
        <f t="shared" si="9"/>
        <v>8</v>
      </c>
      <c r="P19" s="151">
        <v>6</v>
      </c>
      <c r="Q19" s="151">
        <v>2</v>
      </c>
      <c r="R19" s="287">
        <f t="shared" si="10"/>
        <v>0</v>
      </c>
      <c r="S19" s="151">
        <v>0</v>
      </c>
      <c r="T19" s="151">
        <v>0</v>
      </c>
      <c r="U19" s="287">
        <f t="shared" si="11"/>
        <v>307</v>
      </c>
      <c r="V19" s="151">
        <v>173</v>
      </c>
      <c r="W19" s="151">
        <v>134</v>
      </c>
      <c r="X19" s="287">
        <f t="shared" si="12"/>
        <v>0</v>
      </c>
      <c r="Y19" s="151">
        <v>0</v>
      </c>
      <c r="Z19" s="151">
        <v>0</v>
      </c>
      <c r="AA19" s="287">
        <f t="shared" si="13"/>
        <v>15</v>
      </c>
      <c r="AB19" s="151">
        <v>0</v>
      </c>
      <c r="AC19" s="151">
        <v>15</v>
      </c>
      <c r="AD19" s="287">
        <f t="shared" si="14"/>
        <v>0</v>
      </c>
      <c r="AE19" s="151">
        <v>0</v>
      </c>
      <c r="AF19" s="151">
        <v>0</v>
      </c>
      <c r="AG19" s="287">
        <f t="shared" si="15"/>
        <v>0</v>
      </c>
      <c r="AH19" s="151">
        <v>0</v>
      </c>
      <c r="AI19" s="151">
        <v>0</v>
      </c>
      <c r="AJ19" s="287">
        <f t="shared" si="16"/>
        <v>49</v>
      </c>
      <c r="AK19" s="151">
        <v>27</v>
      </c>
      <c r="AL19" s="151">
        <v>22</v>
      </c>
      <c r="AM19" s="151">
        <v>5</v>
      </c>
      <c r="AN19" s="151">
        <v>16</v>
      </c>
      <c r="AO19" s="151">
        <f t="shared" si="5"/>
        <v>114</v>
      </c>
      <c r="AP19" s="151">
        <v>79</v>
      </c>
      <c r="AQ19" s="151">
        <v>35</v>
      </c>
      <c r="AR19" s="131" t="s">
        <v>64</v>
      </c>
      <c r="AS19" s="132"/>
    </row>
    <row r="20" spans="1:45" s="143" customFormat="1" ht="18.75" customHeight="1">
      <c r="A20" s="136"/>
      <c r="B20" s="140" t="s">
        <v>65</v>
      </c>
      <c r="C20" s="286">
        <f t="shared" si="1"/>
        <v>235</v>
      </c>
      <c r="D20" s="287">
        <f t="shared" si="2"/>
        <v>127</v>
      </c>
      <c r="E20" s="287">
        <f t="shared" si="3"/>
        <v>108</v>
      </c>
      <c r="F20" s="287">
        <f t="shared" si="4"/>
        <v>6</v>
      </c>
      <c r="G20" s="151">
        <v>6</v>
      </c>
      <c r="H20" s="151">
        <v>0</v>
      </c>
      <c r="I20" s="287">
        <f t="shared" si="7"/>
        <v>2</v>
      </c>
      <c r="J20" s="151">
        <v>2</v>
      </c>
      <c r="K20" s="151">
        <v>0</v>
      </c>
      <c r="L20" s="287">
        <f t="shared" si="8"/>
        <v>7</v>
      </c>
      <c r="M20" s="151">
        <v>7</v>
      </c>
      <c r="N20" s="151">
        <v>0</v>
      </c>
      <c r="O20" s="287">
        <f t="shared" si="9"/>
        <v>4</v>
      </c>
      <c r="P20" s="151">
        <v>3</v>
      </c>
      <c r="Q20" s="151">
        <v>1</v>
      </c>
      <c r="R20" s="287">
        <f t="shared" si="10"/>
        <v>0</v>
      </c>
      <c r="S20" s="151">
        <v>0</v>
      </c>
      <c r="T20" s="151">
        <v>0</v>
      </c>
      <c r="U20" s="287">
        <f t="shared" si="11"/>
        <v>184</v>
      </c>
      <c r="V20" s="151">
        <v>98</v>
      </c>
      <c r="W20" s="151">
        <v>86</v>
      </c>
      <c r="X20" s="287">
        <f t="shared" si="12"/>
        <v>0</v>
      </c>
      <c r="Y20" s="151">
        <v>0</v>
      </c>
      <c r="Z20" s="151">
        <v>0</v>
      </c>
      <c r="AA20" s="287">
        <f t="shared" si="13"/>
        <v>10</v>
      </c>
      <c r="AB20" s="151">
        <v>0</v>
      </c>
      <c r="AC20" s="151">
        <v>10</v>
      </c>
      <c r="AD20" s="287">
        <f t="shared" si="14"/>
        <v>0</v>
      </c>
      <c r="AE20" s="151">
        <v>0</v>
      </c>
      <c r="AF20" s="151">
        <v>0</v>
      </c>
      <c r="AG20" s="287">
        <f t="shared" si="15"/>
        <v>0</v>
      </c>
      <c r="AH20" s="151">
        <v>0</v>
      </c>
      <c r="AI20" s="151">
        <v>0</v>
      </c>
      <c r="AJ20" s="287">
        <f t="shared" si="16"/>
        <v>22</v>
      </c>
      <c r="AK20" s="151">
        <v>11</v>
      </c>
      <c r="AL20" s="151">
        <v>11</v>
      </c>
      <c r="AM20" s="151">
        <v>4</v>
      </c>
      <c r="AN20" s="151">
        <v>4</v>
      </c>
      <c r="AO20" s="151">
        <f t="shared" si="5"/>
        <v>90</v>
      </c>
      <c r="AP20" s="151">
        <v>54</v>
      </c>
      <c r="AQ20" s="151">
        <v>36</v>
      </c>
      <c r="AR20" s="131" t="s">
        <v>65</v>
      </c>
      <c r="AS20" s="132"/>
    </row>
    <row r="21" spans="1:45" s="143" customFormat="1" ht="18.75" customHeight="1">
      <c r="A21" s="136"/>
      <c r="B21" s="140" t="s">
        <v>66</v>
      </c>
      <c r="C21" s="286">
        <f t="shared" si="1"/>
        <v>448</v>
      </c>
      <c r="D21" s="287">
        <f t="shared" si="2"/>
        <v>247</v>
      </c>
      <c r="E21" s="287">
        <f t="shared" si="3"/>
        <v>201</v>
      </c>
      <c r="F21" s="287">
        <f t="shared" si="4"/>
        <v>14</v>
      </c>
      <c r="G21" s="151">
        <v>12</v>
      </c>
      <c r="H21" s="151">
        <v>2</v>
      </c>
      <c r="I21" s="287">
        <f t="shared" si="7"/>
        <v>0</v>
      </c>
      <c r="J21" s="151">
        <v>0</v>
      </c>
      <c r="K21" s="151">
        <v>0</v>
      </c>
      <c r="L21" s="287">
        <f t="shared" si="8"/>
        <v>17</v>
      </c>
      <c r="M21" s="151">
        <v>13</v>
      </c>
      <c r="N21" s="151">
        <v>4</v>
      </c>
      <c r="O21" s="287">
        <f t="shared" si="9"/>
        <v>6</v>
      </c>
      <c r="P21" s="151">
        <v>6</v>
      </c>
      <c r="Q21" s="151">
        <v>0</v>
      </c>
      <c r="R21" s="287">
        <f t="shared" si="10"/>
        <v>0</v>
      </c>
      <c r="S21" s="151">
        <v>0</v>
      </c>
      <c r="T21" s="151">
        <v>0</v>
      </c>
      <c r="U21" s="287">
        <f t="shared" si="11"/>
        <v>355</v>
      </c>
      <c r="V21" s="151">
        <v>204</v>
      </c>
      <c r="W21" s="151">
        <v>151</v>
      </c>
      <c r="X21" s="287">
        <f t="shared" si="12"/>
        <v>0</v>
      </c>
      <c r="Y21" s="151">
        <v>0</v>
      </c>
      <c r="Z21" s="151">
        <v>0</v>
      </c>
      <c r="AA21" s="287">
        <f t="shared" si="13"/>
        <v>20</v>
      </c>
      <c r="AB21" s="151">
        <v>0</v>
      </c>
      <c r="AC21" s="151">
        <v>20</v>
      </c>
      <c r="AD21" s="287">
        <f t="shared" si="14"/>
        <v>0</v>
      </c>
      <c r="AE21" s="151">
        <v>0</v>
      </c>
      <c r="AF21" s="151">
        <v>0</v>
      </c>
      <c r="AG21" s="287">
        <f t="shared" si="15"/>
        <v>1</v>
      </c>
      <c r="AH21" s="151">
        <v>0</v>
      </c>
      <c r="AI21" s="151">
        <v>1</v>
      </c>
      <c r="AJ21" s="287">
        <f t="shared" si="16"/>
        <v>35</v>
      </c>
      <c r="AK21" s="151">
        <v>12</v>
      </c>
      <c r="AL21" s="151">
        <v>23</v>
      </c>
      <c r="AM21" s="151">
        <v>12</v>
      </c>
      <c r="AN21" s="151">
        <v>14</v>
      </c>
      <c r="AO21" s="151">
        <f t="shared" si="5"/>
        <v>31</v>
      </c>
      <c r="AP21" s="151">
        <v>11</v>
      </c>
      <c r="AQ21" s="151">
        <v>20</v>
      </c>
      <c r="AR21" s="131" t="s">
        <v>66</v>
      </c>
      <c r="AS21" s="132"/>
    </row>
    <row r="22" spans="1:45" s="143" customFormat="1" ht="18.75" customHeight="1">
      <c r="A22" s="136"/>
      <c r="B22" s="140" t="s">
        <v>67</v>
      </c>
      <c r="C22" s="286">
        <f t="shared" si="1"/>
        <v>438</v>
      </c>
      <c r="D22" s="287">
        <f t="shared" si="2"/>
        <v>225</v>
      </c>
      <c r="E22" s="287">
        <f t="shared" si="3"/>
        <v>213</v>
      </c>
      <c r="F22" s="287">
        <f t="shared" si="4"/>
        <v>17</v>
      </c>
      <c r="G22" s="151">
        <v>14</v>
      </c>
      <c r="H22" s="151">
        <v>3</v>
      </c>
      <c r="I22" s="287">
        <f t="shared" si="7"/>
        <v>0</v>
      </c>
      <c r="J22" s="151">
        <v>0</v>
      </c>
      <c r="K22" s="151">
        <v>0</v>
      </c>
      <c r="L22" s="287">
        <f t="shared" si="8"/>
        <v>18</v>
      </c>
      <c r="M22" s="151">
        <v>11</v>
      </c>
      <c r="N22" s="151">
        <v>7</v>
      </c>
      <c r="O22" s="287">
        <f t="shared" si="9"/>
        <v>5</v>
      </c>
      <c r="P22" s="151">
        <v>3</v>
      </c>
      <c r="Q22" s="151">
        <v>2</v>
      </c>
      <c r="R22" s="287">
        <f t="shared" si="10"/>
        <v>0</v>
      </c>
      <c r="S22" s="151">
        <v>0</v>
      </c>
      <c r="T22" s="151">
        <v>0</v>
      </c>
      <c r="U22" s="287">
        <f t="shared" si="11"/>
        <v>341</v>
      </c>
      <c r="V22" s="151">
        <v>183</v>
      </c>
      <c r="W22" s="151">
        <v>158</v>
      </c>
      <c r="X22" s="287">
        <f t="shared" si="12"/>
        <v>1</v>
      </c>
      <c r="Y22" s="151">
        <v>0</v>
      </c>
      <c r="Z22" s="151">
        <v>1</v>
      </c>
      <c r="AA22" s="287">
        <f t="shared" si="13"/>
        <v>18</v>
      </c>
      <c r="AB22" s="151">
        <v>0</v>
      </c>
      <c r="AC22" s="151">
        <v>18</v>
      </c>
      <c r="AD22" s="287">
        <f t="shared" si="14"/>
        <v>0</v>
      </c>
      <c r="AE22" s="151">
        <v>0</v>
      </c>
      <c r="AF22" s="151">
        <v>0</v>
      </c>
      <c r="AG22" s="287">
        <f t="shared" si="15"/>
        <v>6</v>
      </c>
      <c r="AH22" s="151">
        <v>0</v>
      </c>
      <c r="AI22" s="151">
        <v>6</v>
      </c>
      <c r="AJ22" s="287">
        <f t="shared" si="16"/>
        <v>32</v>
      </c>
      <c r="AK22" s="151">
        <v>14</v>
      </c>
      <c r="AL22" s="151">
        <v>18</v>
      </c>
      <c r="AM22" s="151">
        <v>15</v>
      </c>
      <c r="AN22" s="151">
        <v>12</v>
      </c>
      <c r="AO22" s="151">
        <f t="shared" si="5"/>
        <v>56</v>
      </c>
      <c r="AP22" s="151">
        <v>20</v>
      </c>
      <c r="AQ22" s="151">
        <v>36</v>
      </c>
      <c r="AR22" s="131" t="s">
        <v>67</v>
      </c>
      <c r="AS22" s="132"/>
    </row>
    <row r="23" spans="1:45" s="143" customFormat="1" ht="18.75" customHeight="1">
      <c r="A23" s="136"/>
      <c r="B23" s="138" t="s">
        <v>68</v>
      </c>
      <c r="C23" s="286">
        <f t="shared" si="1"/>
        <v>316</v>
      </c>
      <c r="D23" s="287">
        <f t="shared" si="2"/>
        <v>182</v>
      </c>
      <c r="E23" s="287">
        <f t="shared" si="3"/>
        <v>134</v>
      </c>
      <c r="F23" s="287">
        <f t="shared" si="4"/>
        <v>16</v>
      </c>
      <c r="G23" s="151">
        <v>14</v>
      </c>
      <c r="H23" s="151">
        <v>2</v>
      </c>
      <c r="I23" s="287">
        <f t="shared" si="7"/>
        <v>0</v>
      </c>
      <c r="J23" s="151">
        <v>0</v>
      </c>
      <c r="K23" s="151">
        <v>0</v>
      </c>
      <c r="L23" s="287">
        <f t="shared" si="8"/>
        <v>17</v>
      </c>
      <c r="M23" s="151">
        <v>15</v>
      </c>
      <c r="N23" s="151">
        <v>2</v>
      </c>
      <c r="O23" s="287">
        <f t="shared" si="9"/>
        <v>10</v>
      </c>
      <c r="P23" s="151">
        <v>10</v>
      </c>
      <c r="Q23" s="151">
        <v>0</v>
      </c>
      <c r="R23" s="287">
        <f t="shared" si="10"/>
        <v>0</v>
      </c>
      <c r="S23" s="151">
        <v>0</v>
      </c>
      <c r="T23" s="151">
        <v>0</v>
      </c>
      <c r="U23" s="287">
        <f t="shared" si="11"/>
        <v>233</v>
      </c>
      <c r="V23" s="151">
        <v>131</v>
      </c>
      <c r="W23" s="151">
        <v>102</v>
      </c>
      <c r="X23" s="287">
        <f t="shared" si="12"/>
        <v>0</v>
      </c>
      <c r="Y23" s="151">
        <v>0</v>
      </c>
      <c r="Z23" s="151">
        <v>0</v>
      </c>
      <c r="AA23" s="287">
        <f t="shared" si="13"/>
        <v>18</v>
      </c>
      <c r="AB23" s="151">
        <v>0</v>
      </c>
      <c r="AC23" s="151">
        <v>18</v>
      </c>
      <c r="AD23" s="287">
        <f t="shared" si="14"/>
        <v>0</v>
      </c>
      <c r="AE23" s="151">
        <v>0</v>
      </c>
      <c r="AF23" s="151">
        <v>0</v>
      </c>
      <c r="AG23" s="287">
        <f t="shared" si="15"/>
        <v>1</v>
      </c>
      <c r="AH23" s="151">
        <v>0</v>
      </c>
      <c r="AI23" s="151">
        <v>1</v>
      </c>
      <c r="AJ23" s="287">
        <f t="shared" si="16"/>
        <v>21</v>
      </c>
      <c r="AK23" s="151">
        <v>12</v>
      </c>
      <c r="AL23" s="151">
        <v>9</v>
      </c>
      <c r="AM23" s="151">
        <v>4</v>
      </c>
      <c r="AN23" s="151">
        <v>7</v>
      </c>
      <c r="AO23" s="151">
        <f t="shared" si="5"/>
        <v>20</v>
      </c>
      <c r="AP23" s="151">
        <v>9</v>
      </c>
      <c r="AQ23" s="151">
        <v>11</v>
      </c>
      <c r="AR23" s="135" t="s">
        <v>68</v>
      </c>
      <c r="AS23" s="132"/>
    </row>
    <row r="24" spans="1:45" s="143" customFormat="1" ht="18.75" customHeight="1">
      <c r="A24" s="136"/>
      <c r="B24" s="138" t="s">
        <v>153</v>
      </c>
      <c r="C24" s="286">
        <f t="shared" si="1"/>
        <v>109</v>
      </c>
      <c r="D24" s="287">
        <f t="shared" si="2"/>
        <v>56</v>
      </c>
      <c r="E24" s="287">
        <f t="shared" si="3"/>
        <v>53</v>
      </c>
      <c r="F24" s="287">
        <f t="shared" si="4"/>
        <v>4</v>
      </c>
      <c r="G24" s="151">
        <v>4</v>
      </c>
      <c r="H24" s="151">
        <v>0</v>
      </c>
      <c r="I24" s="287">
        <f t="shared" si="7"/>
        <v>0</v>
      </c>
      <c r="J24" s="151">
        <v>0</v>
      </c>
      <c r="K24" s="151">
        <v>0</v>
      </c>
      <c r="L24" s="287">
        <f t="shared" si="8"/>
        <v>5</v>
      </c>
      <c r="M24" s="151">
        <v>5</v>
      </c>
      <c r="N24" s="151">
        <v>0</v>
      </c>
      <c r="O24" s="287">
        <f t="shared" si="9"/>
        <v>4</v>
      </c>
      <c r="P24" s="151">
        <v>2</v>
      </c>
      <c r="Q24" s="151">
        <v>2</v>
      </c>
      <c r="R24" s="287">
        <f t="shared" si="10"/>
        <v>0</v>
      </c>
      <c r="S24" s="151">
        <v>0</v>
      </c>
      <c r="T24" s="151">
        <v>0</v>
      </c>
      <c r="U24" s="287">
        <f t="shared" si="11"/>
        <v>82</v>
      </c>
      <c r="V24" s="151">
        <v>39</v>
      </c>
      <c r="W24" s="151">
        <v>43</v>
      </c>
      <c r="X24" s="287">
        <f t="shared" si="12"/>
        <v>0</v>
      </c>
      <c r="Y24" s="151">
        <v>0</v>
      </c>
      <c r="Z24" s="151">
        <v>0</v>
      </c>
      <c r="AA24" s="287">
        <f t="shared" si="13"/>
        <v>4</v>
      </c>
      <c r="AB24" s="151">
        <v>0</v>
      </c>
      <c r="AC24" s="151">
        <v>4</v>
      </c>
      <c r="AD24" s="287">
        <f t="shared" si="14"/>
        <v>0</v>
      </c>
      <c r="AE24" s="151">
        <v>0</v>
      </c>
      <c r="AF24" s="151">
        <v>0</v>
      </c>
      <c r="AG24" s="287">
        <f t="shared" si="15"/>
        <v>0</v>
      </c>
      <c r="AH24" s="151">
        <v>0</v>
      </c>
      <c r="AI24" s="151">
        <v>0</v>
      </c>
      <c r="AJ24" s="287">
        <f t="shared" si="16"/>
        <v>10</v>
      </c>
      <c r="AK24" s="151">
        <v>6</v>
      </c>
      <c r="AL24" s="151">
        <v>4</v>
      </c>
      <c r="AM24" s="151">
        <v>0</v>
      </c>
      <c r="AN24" s="151">
        <v>4</v>
      </c>
      <c r="AO24" s="151">
        <f t="shared" si="5"/>
        <v>7</v>
      </c>
      <c r="AP24" s="151">
        <v>2</v>
      </c>
      <c r="AQ24" s="151">
        <v>5</v>
      </c>
      <c r="AR24" s="135" t="s">
        <v>153</v>
      </c>
      <c r="AS24" s="132"/>
    </row>
    <row r="25" spans="1:45" s="143" customFormat="1" ht="18.75" customHeight="1">
      <c r="A25" s="136"/>
      <c r="B25" s="138" t="s">
        <v>69</v>
      </c>
      <c r="C25" s="286">
        <f t="shared" si="1"/>
        <v>163</v>
      </c>
      <c r="D25" s="287">
        <f t="shared" si="2"/>
        <v>91</v>
      </c>
      <c r="E25" s="287">
        <f t="shared" si="3"/>
        <v>72</v>
      </c>
      <c r="F25" s="287">
        <f t="shared" si="4"/>
        <v>9</v>
      </c>
      <c r="G25" s="151">
        <v>7</v>
      </c>
      <c r="H25" s="151">
        <v>2</v>
      </c>
      <c r="I25" s="287">
        <f t="shared" si="7"/>
        <v>0</v>
      </c>
      <c r="J25" s="151">
        <v>0</v>
      </c>
      <c r="K25" s="151">
        <v>0</v>
      </c>
      <c r="L25" s="287">
        <f t="shared" si="8"/>
        <v>9</v>
      </c>
      <c r="M25" s="151">
        <v>7</v>
      </c>
      <c r="N25" s="151">
        <v>2</v>
      </c>
      <c r="O25" s="287">
        <f t="shared" si="9"/>
        <v>9</v>
      </c>
      <c r="P25" s="151">
        <v>5</v>
      </c>
      <c r="Q25" s="151">
        <v>4</v>
      </c>
      <c r="R25" s="287">
        <f t="shared" si="10"/>
        <v>0</v>
      </c>
      <c r="S25" s="151">
        <v>0</v>
      </c>
      <c r="T25" s="151">
        <v>0</v>
      </c>
      <c r="U25" s="287">
        <f t="shared" si="11"/>
        <v>108</v>
      </c>
      <c r="V25" s="151">
        <v>62</v>
      </c>
      <c r="W25" s="151">
        <v>46</v>
      </c>
      <c r="X25" s="287">
        <f t="shared" si="12"/>
        <v>0</v>
      </c>
      <c r="Y25" s="151">
        <v>0</v>
      </c>
      <c r="Z25" s="151">
        <v>0</v>
      </c>
      <c r="AA25" s="287">
        <f t="shared" si="13"/>
        <v>9</v>
      </c>
      <c r="AB25" s="151">
        <v>0</v>
      </c>
      <c r="AC25" s="151">
        <v>9</v>
      </c>
      <c r="AD25" s="287">
        <f t="shared" si="14"/>
        <v>0</v>
      </c>
      <c r="AE25" s="151">
        <v>0</v>
      </c>
      <c r="AF25" s="151">
        <v>0</v>
      </c>
      <c r="AG25" s="287">
        <f t="shared" si="15"/>
        <v>1</v>
      </c>
      <c r="AH25" s="151">
        <v>0</v>
      </c>
      <c r="AI25" s="151">
        <v>1</v>
      </c>
      <c r="AJ25" s="287">
        <f t="shared" si="16"/>
        <v>18</v>
      </c>
      <c r="AK25" s="151">
        <v>10</v>
      </c>
      <c r="AL25" s="151">
        <v>8</v>
      </c>
      <c r="AM25" s="151">
        <v>0</v>
      </c>
      <c r="AN25" s="151">
        <v>8</v>
      </c>
      <c r="AO25" s="151">
        <f t="shared" si="5"/>
        <v>18</v>
      </c>
      <c r="AP25" s="151">
        <v>8</v>
      </c>
      <c r="AQ25" s="151">
        <v>10</v>
      </c>
      <c r="AR25" s="135" t="s">
        <v>69</v>
      </c>
      <c r="AS25" s="132"/>
    </row>
    <row r="26" spans="1:45" s="143" customFormat="1" ht="18.75" customHeight="1">
      <c r="A26" s="136"/>
      <c r="B26" s="138" t="s">
        <v>70</v>
      </c>
      <c r="C26" s="286">
        <f t="shared" si="1"/>
        <v>89</v>
      </c>
      <c r="D26" s="287">
        <f t="shared" si="2"/>
        <v>55</v>
      </c>
      <c r="E26" s="287">
        <f t="shared" si="3"/>
        <v>34</v>
      </c>
      <c r="F26" s="287">
        <f t="shared" si="4"/>
        <v>5</v>
      </c>
      <c r="G26" s="151">
        <v>3</v>
      </c>
      <c r="H26" s="151">
        <v>2</v>
      </c>
      <c r="I26" s="287">
        <f t="shared" si="7"/>
        <v>0</v>
      </c>
      <c r="J26" s="151">
        <v>0</v>
      </c>
      <c r="K26" s="151">
        <v>0</v>
      </c>
      <c r="L26" s="287">
        <f t="shared" si="8"/>
        <v>5</v>
      </c>
      <c r="M26" s="151">
        <v>4</v>
      </c>
      <c r="N26" s="151">
        <v>1</v>
      </c>
      <c r="O26" s="287">
        <f t="shared" si="9"/>
        <v>3</v>
      </c>
      <c r="P26" s="151">
        <v>3</v>
      </c>
      <c r="Q26" s="151">
        <v>0</v>
      </c>
      <c r="R26" s="287">
        <f t="shared" si="10"/>
        <v>0</v>
      </c>
      <c r="S26" s="151">
        <v>0</v>
      </c>
      <c r="T26" s="151">
        <v>0</v>
      </c>
      <c r="U26" s="287">
        <f t="shared" si="11"/>
        <v>67</v>
      </c>
      <c r="V26" s="151">
        <v>41</v>
      </c>
      <c r="W26" s="151">
        <v>26</v>
      </c>
      <c r="X26" s="287">
        <f t="shared" si="12"/>
        <v>0</v>
      </c>
      <c r="Y26" s="151">
        <v>0</v>
      </c>
      <c r="Z26" s="151">
        <v>0</v>
      </c>
      <c r="AA26" s="287">
        <f t="shared" si="13"/>
        <v>4</v>
      </c>
      <c r="AB26" s="151">
        <v>0</v>
      </c>
      <c r="AC26" s="151">
        <v>4</v>
      </c>
      <c r="AD26" s="287">
        <f t="shared" si="14"/>
        <v>0</v>
      </c>
      <c r="AE26" s="151">
        <v>0</v>
      </c>
      <c r="AF26" s="151">
        <v>0</v>
      </c>
      <c r="AG26" s="287">
        <f t="shared" si="15"/>
        <v>0</v>
      </c>
      <c r="AH26" s="151">
        <v>0</v>
      </c>
      <c r="AI26" s="151">
        <v>0</v>
      </c>
      <c r="AJ26" s="287">
        <f t="shared" si="16"/>
        <v>5</v>
      </c>
      <c r="AK26" s="151">
        <v>4</v>
      </c>
      <c r="AL26" s="151">
        <v>1</v>
      </c>
      <c r="AM26" s="151">
        <v>0</v>
      </c>
      <c r="AN26" s="151">
        <v>2</v>
      </c>
      <c r="AO26" s="151">
        <f t="shared" si="5"/>
        <v>11</v>
      </c>
      <c r="AP26" s="151">
        <v>3</v>
      </c>
      <c r="AQ26" s="151">
        <v>8</v>
      </c>
      <c r="AR26" s="135" t="s">
        <v>70</v>
      </c>
      <c r="AS26" s="132"/>
    </row>
    <row r="27" spans="1:45" s="143" customFormat="1" ht="18.75" customHeight="1">
      <c r="A27" s="136"/>
      <c r="B27" s="138" t="s">
        <v>71</v>
      </c>
      <c r="C27" s="286">
        <f t="shared" si="1"/>
        <v>159</v>
      </c>
      <c r="D27" s="287">
        <f t="shared" si="2"/>
        <v>81</v>
      </c>
      <c r="E27" s="287">
        <f t="shared" si="3"/>
        <v>78</v>
      </c>
      <c r="F27" s="287">
        <f t="shared" si="4"/>
        <v>4</v>
      </c>
      <c r="G27" s="151">
        <v>1</v>
      </c>
      <c r="H27" s="151">
        <v>3</v>
      </c>
      <c r="I27" s="287">
        <f t="shared" si="7"/>
        <v>0</v>
      </c>
      <c r="J27" s="151">
        <v>0</v>
      </c>
      <c r="K27" s="151">
        <v>0</v>
      </c>
      <c r="L27" s="287">
        <f t="shared" si="8"/>
        <v>6</v>
      </c>
      <c r="M27" s="151">
        <v>6</v>
      </c>
      <c r="N27" s="151">
        <v>0</v>
      </c>
      <c r="O27" s="287">
        <f t="shared" si="9"/>
        <v>4</v>
      </c>
      <c r="P27" s="151">
        <v>4</v>
      </c>
      <c r="Q27" s="151">
        <v>0</v>
      </c>
      <c r="R27" s="287">
        <f t="shared" si="10"/>
        <v>0</v>
      </c>
      <c r="S27" s="151">
        <v>0</v>
      </c>
      <c r="T27" s="151">
        <v>0</v>
      </c>
      <c r="U27" s="287">
        <f t="shared" si="11"/>
        <v>126</v>
      </c>
      <c r="V27" s="151">
        <v>63</v>
      </c>
      <c r="W27" s="151">
        <v>63</v>
      </c>
      <c r="X27" s="287">
        <f t="shared" si="12"/>
        <v>0</v>
      </c>
      <c r="Y27" s="151">
        <v>0</v>
      </c>
      <c r="Z27" s="151">
        <v>0</v>
      </c>
      <c r="AA27" s="287">
        <f t="shared" si="13"/>
        <v>6</v>
      </c>
      <c r="AB27" s="151">
        <v>0</v>
      </c>
      <c r="AC27" s="151">
        <v>6</v>
      </c>
      <c r="AD27" s="287">
        <f t="shared" si="14"/>
        <v>0</v>
      </c>
      <c r="AE27" s="151">
        <v>0</v>
      </c>
      <c r="AF27" s="151">
        <v>0</v>
      </c>
      <c r="AG27" s="287">
        <f t="shared" si="15"/>
        <v>1</v>
      </c>
      <c r="AH27" s="151">
        <v>0</v>
      </c>
      <c r="AI27" s="151">
        <v>1</v>
      </c>
      <c r="AJ27" s="287">
        <f t="shared" si="16"/>
        <v>12</v>
      </c>
      <c r="AK27" s="151">
        <v>7</v>
      </c>
      <c r="AL27" s="151">
        <v>5</v>
      </c>
      <c r="AM27" s="151">
        <v>0</v>
      </c>
      <c r="AN27" s="151">
        <v>4</v>
      </c>
      <c r="AO27" s="151">
        <f t="shared" si="5"/>
        <v>2</v>
      </c>
      <c r="AP27" s="151">
        <v>1</v>
      </c>
      <c r="AQ27" s="151">
        <v>1</v>
      </c>
      <c r="AR27" s="135" t="s">
        <v>71</v>
      </c>
      <c r="AS27" s="132"/>
    </row>
    <row r="28" spans="1:45" s="143" customFormat="1" ht="18.75" customHeight="1">
      <c r="A28" s="136"/>
      <c r="B28" s="138" t="s">
        <v>72</v>
      </c>
      <c r="C28" s="286">
        <f t="shared" si="1"/>
        <v>51</v>
      </c>
      <c r="D28" s="287">
        <f t="shared" si="2"/>
        <v>31</v>
      </c>
      <c r="E28" s="287">
        <f t="shared" si="3"/>
        <v>20</v>
      </c>
      <c r="F28" s="287">
        <f t="shared" si="4"/>
        <v>2</v>
      </c>
      <c r="G28" s="151">
        <v>2</v>
      </c>
      <c r="H28" s="151">
        <v>0</v>
      </c>
      <c r="I28" s="287">
        <f t="shared" si="7"/>
        <v>0</v>
      </c>
      <c r="J28" s="151">
        <v>0</v>
      </c>
      <c r="K28" s="151">
        <v>0</v>
      </c>
      <c r="L28" s="287">
        <f t="shared" si="8"/>
        <v>2</v>
      </c>
      <c r="M28" s="151">
        <v>2</v>
      </c>
      <c r="N28" s="151">
        <v>0</v>
      </c>
      <c r="O28" s="287">
        <f t="shared" si="9"/>
        <v>2</v>
      </c>
      <c r="P28" s="151">
        <v>2</v>
      </c>
      <c r="Q28" s="151">
        <v>0</v>
      </c>
      <c r="R28" s="287">
        <f t="shared" si="10"/>
        <v>0</v>
      </c>
      <c r="S28" s="151">
        <v>0</v>
      </c>
      <c r="T28" s="151">
        <v>0</v>
      </c>
      <c r="U28" s="287">
        <f t="shared" si="11"/>
        <v>39</v>
      </c>
      <c r="V28" s="151">
        <v>22</v>
      </c>
      <c r="W28" s="151">
        <v>17</v>
      </c>
      <c r="X28" s="287">
        <f t="shared" si="12"/>
        <v>0</v>
      </c>
      <c r="Y28" s="151">
        <v>0</v>
      </c>
      <c r="Z28" s="151">
        <v>0</v>
      </c>
      <c r="AA28" s="287">
        <f t="shared" si="13"/>
        <v>2</v>
      </c>
      <c r="AB28" s="151">
        <v>0</v>
      </c>
      <c r="AC28" s="151">
        <v>2</v>
      </c>
      <c r="AD28" s="287">
        <f t="shared" si="14"/>
        <v>0</v>
      </c>
      <c r="AE28" s="151">
        <v>0</v>
      </c>
      <c r="AF28" s="151">
        <v>0</v>
      </c>
      <c r="AG28" s="287">
        <f t="shared" si="15"/>
        <v>0</v>
      </c>
      <c r="AH28" s="151">
        <v>0</v>
      </c>
      <c r="AI28" s="151">
        <v>0</v>
      </c>
      <c r="AJ28" s="287">
        <f t="shared" si="16"/>
        <v>4</v>
      </c>
      <c r="AK28" s="151">
        <v>3</v>
      </c>
      <c r="AL28" s="151">
        <v>1</v>
      </c>
      <c r="AM28" s="151">
        <v>1</v>
      </c>
      <c r="AN28" s="151">
        <v>1</v>
      </c>
      <c r="AO28" s="151">
        <f t="shared" si="5"/>
        <v>1</v>
      </c>
      <c r="AP28" s="151">
        <v>1</v>
      </c>
      <c r="AQ28" s="151">
        <v>0</v>
      </c>
      <c r="AR28" s="135" t="s">
        <v>72</v>
      </c>
      <c r="AS28" s="132"/>
    </row>
    <row r="29" spans="1:45" s="143" customFormat="1" ht="18.75" customHeight="1">
      <c r="A29" s="136"/>
      <c r="B29" s="138" t="s">
        <v>73</v>
      </c>
      <c r="C29" s="286">
        <f t="shared" si="1"/>
        <v>117</v>
      </c>
      <c r="D29" s="287">
        <f t="shared" si="2"/>
        <v>63</v>
      </c>
      <c r="E29" s="287">
        <f t="shared" si="3"/>
        <v>54</v>
      </c>
      <c r="F29" s="287">
        <f t="shared" si="4"/>
        <v>4</v>
      </c>
      <c r="G29" s="151">
        <v>4</v>
      </c>
      <c r="H29" s="151">
        <v>0</v>
      </c>
      <c r="I29" s="287">
        <f t="shared" si="7"/>
        <v>0</v>
      </c>
      <c r="J29" s="151">
        <v>0</v>
      </c>
      <c r="K29" s="151">
        <v>0</v>
      </c>
      <c r="L29" s="287">
        <f t="shared" si="8"/>
        <v>4</v>
      </c>
      <c r="M29" s="151">
        <v>3</v>
      </c>
      <c r="N29" s="151">
        <v>1</v>
      </c>
      <c r="O29" s="287">
        <f t="shared" si="9"/>
        <v>5</v>
      </c>
      <c r="P29" s="151">
        <v>4</v>
      </c>
      <c r="Q29" s="151">
        <v>1</v>
      </c>
      <c r="R29" s="287">
        <f t="shared" si="10"/>
        <v>0</v>
      </c>
      <c r="S29" s="151">
        <v>0</v>
      </c>
      <c r="T29" s="151">
        <v>0</v>
      </c>
      <c r="U29" s="287">
        <f t="shared" si="11"/>
        <v>91</v>
      </c>
      <c r="V29" s="151">
        <v>50</v>
      </c>
      <c r="W29" s="151">
        <v>41</v>
      </c>
      <c r="X29" s="287">
        <f t="shared" si="12"/>
        <v>0</v>
      </c>
      <c r="Y29" s="151">
        <v>0</v>
      </c>
      <c r="Z29" s="151">
        <v>0</v>
      </c>
      <c r="AA29" s="287">
        <f t="shared" si="13"/>
        <v>4</v>
      </c>
      <c r="AB29" s="151">
        <v>0</v>
      </c>
      <c r="AC29" s="151">
        <v>4</v>
      </c>
      <c r="AD29" s="287">
        <f t="shared" si="14"/>
        <v>0</v>
      </c>
      <c r="AE29" s="151">
        <v>0</v>
      </c>
      <c r="AF29" s="151">
        <v>0</v>
      </c>
      <c r="AG29" s="287">
        <f t="shared" si="15"/>
        <v>1</v>
      </c>
      <c r="AH29" s="151">
        <v>0</v>
      </c>
      <c r="AI29" s="151">
        <v>1</v>
      </c>
      <c r="AJ29" s="287">
        <f t="shared" si="16"/>
        <v>8</v>
      </c>
      <c r="AK29" s="151">
        <v>2</v>
      </c>
      <c r="AL29" s="151">
        <v>6</v>
      </c>
      <c r="AM29" s="151">
        <v>0</v>
      </c>
      <c r="AN29" s="151">
        <v>4</v>
      </c>
      <c r="AO29" s="151">
        <f t="shared" si="5"/>
        <v>1</v>
      </c>
      <c r="AP29" s="151">
        <v>1</v>
      </c>
      <c r="AQ29" s="151">
        <v>0</v>
      </c>
      <c r="AR29" s="135" t="s">
        <v>73</v>
      </c>
      <c r="AS29" s="132"/>
    </row>
    <row r="30" spans="1:45" s="143" customFormat="1" ht="18.75" customHeight="1">
      <c r="A30" s="136"/>
      <c r="B30" s="138" t="s">
        <v>74</v>
      </c>
      <c r="C30" s="286">
        <f t="shared" si="1"/>
        <v>93</v>
      </c>
      <c r="D30" s="287">
        <f t="shared" si="2"/>
        <v>46</v>
      </c>
      <c r="E30" s="287">
        <f t="shared" si="3"/>
        <v>47</v>
      </c>
      <c r="F30" s="287">
        <f t="shared" si="4"/>
        <v>4</v>
      </c>
      <c r="G30" s="151">
        <v>3</v>
      </c>
      <c r="H30" s="151">
        <v>1</v>
      </c>
      <c r="I30" s="287">
        <f t="shared" si="7"/>
        <v>0</v>
      </c>
      <c r="J30" s="151">
        <v>0</v>
      </c>
      <c r="K30" s="151">
        <v>0</v>
      </c>
      <c r="L30" s="287">
        <f t="shared" si="8"/>
        <v>4</v>
      </c>
      <c r="M30" s="151">
        <v>4</v>
      </c>
      <c r="N30" s="151">
        <v>0</v>
      </c>
      <c r="O30" s="287">
        <f t="shared" si="9"/>
        <v>5</v>
      </c>
      <c r="P30" s="151">
        <v>3</v>
      </c>
      <c r="Q30" s="151">
        <v>2</v>
      </c>
      <c r="R30" s="287">
        <f t="shared" si="10"/>
        <v>0</v>
      </c>
      <c r="S30" s="151">
        <v>0</v>
      </c>
      <c r="T30" s="151">
        <v>0</v>
      </c>
      <c r="U30" s="287">
        <f t="shared" si="11"/>
        <v>67</v>
      </c>
      <c r="V30" s="151">
        <v>31</v>
      </c>
      <c r="W30" s="151">
        <v>36</v>
      </c>
      <c r="X30" s="287">
        <f t="shared" si="12"/>
        <v>0</v>
      </c>
      <c r="Y30" s="151">
        <v>0</v>
      </c>
      <c r="Z30" s="151">
        <v>0</v>
      </c>
      <c r="AA30" s="287">
        <f t="shared" si="13"/>
        <v>4</v>
      </c>
      <c r="AB30" s="151">
        <v>0</v>
      </c>
      <c r="AC30" s="151">
        <v>4</v>
      </c>
      <c r="AD30" s="287">
        <f t="shared" si="14"/>
        <v>0</v>
      </c>
      <c r="AE30" s="151">
        <v>0</v>
      </c>
      <c r="AF30" s="151">
        <v>0</v>
      </c>
      <c r="AG30" s="287">
        <f t="shared" si="15"/>
        <v>2</v>
      </c>
      <c r="AH30" s="151">
        <v>1</v>
      </c>
      <c r="AI30" s="151">
        <v>1</v>
      </c>
      <c r="AJ30" s="287">
        <f t="shared" si="16"/>
        <v>7</v>
      </c>
      <c r="AK30" s="151">
        <v>4</v>
      </c>
      <c r="AL30" s="151">
        <v>3</v>
      </c>
      <c r="AM30" s="151">
        <v>0</v>
      </c>
      <c r="AN30" s="151">
        <v>1</v>
      </c>
      <c r="AO30" s="151">
        <f t="shared" si="5"/>
        <v>5</v>
      </c>
      <c r="AP30" s="151">
        <v>0</v>
      </c>
      <c r="AQ30" s="151">
        <v>5</v>
      </c>
      <c r="AR30" s="135" t="s">
        <v>74</v>
      </c>
      <c r="AS30" s="132"/>
    </row>
    <row r="31" spans="1:45" s="143" customFormat="1" ht="18.75" customHeight="1">
      <c r="A31" s="136"/>
      <c r="B31" s="134" t="s">
        <v>106</v>
      </c>
      <c r="C31" s="286">
        <f t="shared" si="1"/>
        <v>187</v>
      </c>
      <c r="D31" s="287">
        <f t="shared" si="2"/>
        <v>94</v>
      </c>
      <c r="E31" s="287">
        <f t="shared" si="3"/>
        <v>93</v>
      </c>
      <c r="F31" s="287">
        <f t="shared" si="4"/>
        <v>10</v>
      </c>
      <c r="G31" s="151">
        <v>7</v>
      </c>
      <c r="H31" s="151">
        <v>3</v>
      </c>
      <c r="I31" s="287">
        <f t="shared" si="7"/>
        <v>0</v>
      </c>
      <c r="J31" s="151">
        <v>0</v>
      </c>
      <c r="K31" s="151">
        <v>0</v>
      </c>
      <c r="L31" s="287">
        <f t="shared" si="8"/>
        <v>10</v>
      </c>
      <c r="M31" s="151">
        <v>7</v>
      </c>
      <c r="N31" s="151">
        <v>3</v>
      </c>
      <c r="O31" s="287">
        <f t="shared" si="9"/>
        <v>10</v>
      </c>
      <c r="P31" s="151">
        <v>6</v>
      </c>
      <c r="Q31" s="151">
        <v>4</v>
      </c>
      <c r="R31" s="287">
        <f t="shared" si="10"/>
        <v>0</v>
      </c>
      <c r="S31" s="151">
        <v>0</v>
      </c>
      <c r="T31" s="151">
        <v>0</v>
      </c>
      <c r="U31" s="287">
        <f t="shared" si="11"/>
        <v>139</v>
      </c>
      <c r="V31" s="151">
        <v>72</v>
      </c>
      <c r="W31" s="151">
        <v>67</v>
      </c>
      <c r="X31" s="287">
        <f t="shared" si="12"/>
        <v>0</v>
      </c>
      <c r="Y31" s="151">
        <v>0</v>
      </c>
      <c r="Z31" s="151">
        <v>0</v>
      </c>
      <c r="AA31" s="287">
        <f t="shared" si="13"/>
        <v>9</v>
      </c>
      <c r="AB31" s="151">
        <v>0</v>
      </c>
      <c r="AC31" s="151">
        <v>9</v>
      </c>
      <c r="AD31" s="287">
        <f t="shared" si="14"/>
        <v>0</v>
      </c>
      <c r="AE31" s="151">
        <v>0</v>
      </c>
      <c r="AF31" s="151">
        <v>0</v>
      </c>
      <c r="AG31" s="287">
        <f t="shared" si="15"/>
        <v>3</v>
      </c>
      <c r="AH31" s="151">
        <v>0</v>
      </c>
      <c r="AI31" s="151">
        <v>3</v>
      </c>
      <c r="AJ31" s="287">
        <f t="shared" si="16"/>
        <v>6</v>
      </c>
      <c r="AK31" s="151">
        <v>2</v>
      </c>
      <c r="AL31" s="151">
        <v>4</v>
      </c>
      <c r="AM31" s="151">
        <v>0</v>
      </c>
      <c r="AN31" s="151">
        <v>1</v>
      </c>
      <c r="AO31" s="151">
        <f t="shared" si="5"/>
        <v>28</v>
      </c>
      <c r="AP31" s="151">
        <v>9</v>
      </c>
      <c r="AQ31" s="151">
        <v>19</v>
      </c>
      <c r="AR31" s="135" t="s">
        <v>126</v>
      </c>
      <c r="AS31" s="132"/>
    </row>
    <row r="32" spans="1:45" s="143" customFormat="1" ht="18.75" customHeight="1">
      <c r="A32" s="136"/>
      <c r="B32" s="134" t="s">
        <v>107</v>
      </c>
      <c r="C32" s="286">
        <f t="shared" si="1"/>
        <v>122</v>
      </c>
      <c r="D32" s="287">
        <f t="shared" si="2"/>
        <v>64</v>
      </c>
      <c r="E32" s="287">
        <f t="shared" si="3"/>
        <v>58</v>
      </c>
      <c r="F32" s="287">
        <f t="shared" si="4"/>
        <v>6</v>
      </c>
      <c r="G32" s="151">
        <v>5</v>
      </c>
      <c r="H32" s="151">
        <v>1</v>
      </c>
      <c r="I32" s="287">
        <f t="shared" si="7"/>
        <v>0</v>
      </c>
      <c r="J32" s="151">
        <v>0</v>
      </c>
      <c r="K32" s="151">
        <v>0</v>
      </c>
      <c r="L32" s="287">
        <f t="shared" si="8"/>
        <v>6</v>
      </c>
      <c r="M32" s="151">
        <v>5</v>
      </c>
      <c r="N32" s="151">
        <v>1</v>
      </c>
      <c r="O32" s="287">
        <f t="shared" si="9"/>
        <v>4</v>
      </c>
      <c r="P32" s="151">
        <v>2</v>
      </c>
      <c r="Q32" s="151">
        <v>2</v>
      </c>
      <c r="R32" s="287">
        <f t="shared" si="10"/>
        <v>0</v>
      </c>
      <c r="S32" s="151">
        <v>0</v>
      </c>
      <c r="T32" s="151">
        <v>0</v>
      </c>
      <c r="U32" s="287">
        <f t="shared" si="11"/>
        <v>96</v>
      </c>
      <c r="V32" s="151">
        <v>47</v>
      </c>
      <c r="W32" s="151">
        <v>49</v>
      </c>
      <c r="X32" s="287">
        <f t="shared" si="12"/>
        <v>0</v>
      </c>
      <c r="Y32" s="151">
        <v>0</v>
      </c>
      <c r="Z32" s="151">
        <v>0</v>
      </c>
      <c r="AA32" s="287">
        <f t="shared" si="13"/>
        <v>5</v>
      </c>
      <c r="AB32" s="151">
        <v>0</v>
      </c>
      <c r="AC32" s="151">
        <v>5</v>
      </c>
      <c r="AD32" s="287">
        <f t="shared" si="14"/>
        <v>0</v>
      </c>
      <c r="AE32" s="151">
        <v>0</v>
      </c>
      <c r="AF32" s="151">
        <v>0</v>
      </c>
      <c r="AG32" s="287">
        <f t="shared" si="15"/>
        <v>0</v>
      </c>
      <c r="AH32" s="151">
        <v>0</v>
      </c>
      <c r="AI32" s="151">
        <v>0</v>
      </c>
      <c r="AJ32" s="287">
        <f t="shared" si="16"/>
        <v>5</v>
      </c>
      <c r="AK32" s="151">
        <v>5</v>
      </c>
      <c r="AL32" s="151">
        <v>0</v>
      </c>
      <c r="AM32" s="151">
        <v>5</v>
      </c>
      <c r="AN32" s="151">
        <v>1</v>
      </c>
      <c r="AO32" s="151">
        <f t="shared" si="5"/>
        <v>13</v>
      </c>
      <c r="AP32" s="151">
        <v>6</v>
      </c>
      <c r="AQ32" s="151">
        <v>7</v>
      </c>
      <c r="AR32" s="135" t="s">
        <v>127</v>
      </c>
      <c r="AS32" s="132"/>
    </row>
    <row r="33" spans="1:45" s="143" customFormat="1" ht="18.75" customHeight="1">
      <c r="A33" s="136"/>
      <c r="B33" s="134" t="s">
        <v>108</v>
      </c>
      <c r="C33" s="286">
        <f t="shared" si="1"/>
        <v>76</v>
      </c>
      <c r="D33" s="287">
        <f t="shared" si="2"/>
        <v>42</v>
      </c>
      <c r="E33" s="287">
        <f t="shared" si="3"/>
        <v>34</v>
      </c>
      <c r="F33" s="287">
        <f t="shared" si="4"/>
        <v>3</v>
      </c>
      <c r="G33" s="151">
        <v>3</v>
      </c>
      <c r="H33" s="151">
        <v>0</v>
      </c>
      <c r="I33" s="287">
        <f t="shared" si="7"/>
        <v>0</v>
      </c>
      <c r="J33" s="151">
        <v>0</v>
      </c>
      <c r="K33" s="151">
        <v>0</v>
      </c>
      <c r="L33" s="287">
        <f t="shared" si="8"/>
        <v>3</v>
      </c>
      <c r="M33" s="151">
        <v>1</v>
      </c>
      <c r="N33" s="151">
        <v>2</v>
      </c>
      <c r="O33" s="287">
        <f t="shared" si="9"/>
        <v>5</v>
      </c>
      <c r="P33" s="151">
        <v>3</v>
      </c>
      <c r="Q33" s="151">
        <v>2</v>
      </c>
      <c r="R33" s="287">
        <f t="shared" si="10"/>
        <v>0</v>
      </c>
      <c r="S33" s="151">
        <v>0</v>
      </c>
      <c r="T33" s="151">
        <v>0</v>
      </c>
      <c r="U33" s="287">
        <f t="shared" si="11"/>
        <v>60</v>
      </c>
      <c r="V33" s="151">
        <v>34</v>
      </c>
      <c r="W33" s="151">
        <v>26</v>
      </c>
      <c r="X33" s="287">
        <f t="shared" si="12"/>
        <v>0</v>
      </c>
      <c r="Y33" s="151">
        <v>0</v>
      </c>
      <c r="Z33" s="151">
        <v>0</v>
      </c>
      <c r="AA33" s="287">
        <f t="shared" si="13"/>
        <v>2</v>
      </c>
      <c r="AB33" s="151">
        <v>0</v>
      </c>
      <c r="AC33" s="151">
        <v>2</v>
      </c>
      <c r="AD33" s="287">
        <f t="shared" si="14"/>
        <v>0</v>
      </c>
      <c r="AE33" s="151">
        <v>0</v>
      </c>
      <c r="AF33" s="151">
        <v>0</v>
      </c>
      <c r="AG33" s="287">
        <f t="shared" si="15"/>
        <v>1</v>
      </c>
      <c r="AH33" s="151">
        <v>0</v>
      </c>
      <c r="AI33" s="151">
        <v>1</v>
      </c>
      <c r="AJ33" s="287">
        <f>SUM(AK33:AL33)</f>
        <v>2</v>
      </c>
      <c r="AK33" s="151">
        <v>1</v>
      </c>
      <c r="AL33" s="151">
        <v>1</v>
      </c>
      <c r="AM33" s="151">
        <v>0</v>
      </c>
      <c r="AN33" s="151">
        <v>1</v>
      </c>
      <c r="AO33" s="151">
        <f t="shared" si="5"/>
        <v>1</v>
      </c>
      <c r="AP33" s="151">
        <v>0</v>
      </c>
      <c r="AQ33" s="151">
        <v>1</v>
      </c>
      <c r="AR33" s="135" t="s">
        <v>128</v>
      </c>
      <c r="AS33" s="132"/>
    </row>
    <row r="34" spans="1:45" s="143" customFormat="1" ht="18.75" customHeight="1">
      <c r="A34" s="136"/>
      <c r="B34" s="134" t="s">
        <v>161</v>
      </c>
      <c r="C34" s="286">
        <f t="shared" si="1"/>
        <v>300</v>
      </c>
      <c r="D34" s="287">
        <f t="shared" si="2"/>
        <v>170</v>
      </c>
      <c r="E34" s="287">
        <f t="shared" si="3"/>
        <v>130</v>
      </c>
      <c r="F34" s="287">
        <f t="shared" si="4"/>
        <v>10</v>
      </c>
      <c r="G34" s="151">
        <v>7</v>
      </c>
      <c r="H34" s="151">
        <v>3</v>
      </c>
      <c r="I34" s="287">
        <f t="shared" si="7"/>
        <v>2</v>
      </c>
      <c r="J34" s="151">
        <v>1</v>
      </c>
      <c r="K34" s="151">
        <v>1</v>
      </c>
      <c r="L34" s="287">
        <f t="shared" si="8"/>
        <v>11</v>
      </c>
      <c r="M34" s="151">
        <v>9</v>
      </c>
      <c r="N34" s="151">
        <v>2</v>
      </c>
      <c r="O34" s="287">
        <f t="shared" si="9"/>
        <v>8</v>
      </c>
      <c r="P34" s="151">
        <v>6</v>
      </c>
      <c r="Q34" s="151">
        <v>2</v>
      </c>
      <c r="R34" s="287">
        <f t="shared" si="10"/>
        <v>0</v>
      </c>
      <c r="S34" s="151">
        <v>0</v>
      </c>
      <c r="T34" s="151">
        <v>0</v>
      </c>
      <c r="U34" s="287">
        <f t="shared" si="11"/>
        <v>225</v>
      </c>
      <c r="V34" s="151">
        <v>135</v>
      </c>
      <c r="W34" s="151">
        <v>90</v>
      </c>
      <c r="X34" s="287">
        <f t="shared" si="12"/>
        <v>0</v>
      </c>
      <c r="Y34" s="151">
        <v>0</v>
      </c>
      <c r="Z34" s="151">
        <v>0</v>
      </c>
      <c r="AA34" s="287">
        <f t="shared" si="13"/>
        <v>12</v>
      </c>
      <c r="AB34" s="151">
        <v>0</v>
      </c>
      <c r="AC34" s="151">
        <v>12</v>
      </c>
      <c r="AD34" s="287">
        <f t="shared" si="14"/>
        <v>0</v>
      </c>
      <c r="AE34" s="151">
        <v>0</v>
      </c>
      <c r="AF34" s="151">
        <v>0</v>
      </c>
      <c r="AG34" s="287">
        <f t="shared" si="15"/>
        <v>4</v>
      </c>
      <c r="AH34" s="151">
        <v>0</v>
      </c>
      <c r="AI34" s="151">
        <v>4</v>
      </c>
      <c r="AJ34" s="287">
        <f>SUM(AK34:AL34)</f>
        <v>28</v>
      </c>
      <c r="AK34" s="151">
        <v>12</v>
      </c>
      <c r="AL34" s="151">
        <v>16</v>
      </c>
      <c r="AM34" s="151">
        <v>0</v>
      </c>
      <c r="AN34" s="151">
        <v>8</v>
      </c>
      <c r="AO34" s="151">
        <f t="shared" si="5"/>
        <v>76</v>
      </c>
      <c r="AP34" s="151">
        <v>42</v>
      </c>
      <c r="AQ34" s="151">
        <v>34</v>
      </c>
      <c r="AR34" s="135" t="s">
        <v>161</v>
      </c>
      <c r="AS34" s="132"/>
    </row>
    <row r="35" spans="1:45" s="143" customFormat="1" ht="18.75" customHeight="1">
      <c r="A35" s="136"/>
      <c r="B35" s="138" t="s">
        <v>220</v>
      </c>
      <c r="C35" s="286">
        <f>D35+E35</f>
        <v>142</v>
      </c>
      <c r="D35" s="287">
        <f>SUM(G35,J35,M35,P35,S35,V35,Y35,AB35,AE35,AH35,AK35)</f>
        <v>65</v>
      </c>
      <c r="E35" s="287">
        <f>SUM(H35,K35,N35,Q35,T35,W35,Z35,AC35,AF35,AI35,AL35)</f>
        <v>77</v>
      </c>
      <c r="F35" s="287">
        <f>G35+H35</f>
        <v>5</v>
      </c>
      <c r="G35" s="151">
        <v>3</v>
      </c>
      <c r="H35" s="151">
        <v>2</v>
      </c>
      <c r="I35" s="287">
        <f t="shared" si="7"/>
        <v>0</v>
      </c>
      <c r="J35" s="151">
        <v>0</v>
      </c>
      <c r="K35" s="151">
        <v>0</v>
      </c>
      <c r="L35" s="287">
        <f t="shared" si="8"/>
        <v>5</v>
      </c>
      <c r="M35" s="151">
        <v>5</v>
      </c>
      <c r="N35" s="151">
        <v>0</v>
      </c>
      <c r="O35" s="287">
        <f t="shared" si="9"/>
        <v>5</v>
      </c>
      <c r="P35" s="151">
        <v>4</v>
      </c>
      <c r="Q35" s="151">
        <v>1</v>
      </c>
      <c r="R35" s="287">
        <f t="shared" si="10"/>
        <v>0</v>
      </c>
      <c r="S35" s="151">
        <v>0</v>
      </c>
      <c r="T35" s="151">
        <v>0</v>
      </c>
      <c r="U35" s="287">
        <f t="shared" si="11"/>
        <v>113</v>
      </c>
      <c r="V35" s="151">
        <v>49</v>
      </c>
      <c r="W35" s="151">
        <v>64</v>
      </c>
      <c r="X35" s="287">
        <f t="shared" si="12"/>
        <v>0</v>
      </c>
      <c r="Y35" s="151">
        <v>0</v>
      </c>
      <c r="Z35" s="151">
        <v>0</v>
      </c>
      <c r="AA35" s="287">
        <f t="shared" si="13"/>
        <v>5</v>
      </c>
      <c r="AB35" s="151">
        <v>0</v>
      </c>
      <c r="AC35" s="151">
        <v>5</v>
      </c>
      <c r="AD35" s="287">
        <f t="shared" si="14"/>
        <v>0</v>
      </c>
      <c r="AE35" s="151">
        <v>0</v>
      </c>
      <c r="AF35" s="151">
        <v>0</v>
      </c>
      <c r="AG35" s="287">
        <f t="shared" si="15"/>
        <v>1</v>
      </c>
      <c r="AH35" s="151">
        <v>0</v>
      </c>
      <c r="AI35" s="151">
        <v>1</v>
      </c>
      <c r="AJ35" s="287">
        <f>SUM(AK35:AL35)</f>
        <v>8</v>
      </c>
      <c r="AK35" s="151">
        <v>4</v>
      </c>
      <c r="AL35" s="151">
        <v>4</v>
      </c>
      <c r="AM35" s="151">
        <v>0</v>
      </c>
      <c r="AN35" s="151">
        <v>1</v>
      </c>
      <c r="AO35" s="151">
        <f>AP35+AQ35</f>
        <v>2</v>
      </c>
      <c r="AP35" s="151">
        <v>1</v>
      </c>
      <c r="AQ35" s="151">
        <v>1</v>
      </c>
      <c r="AR35" s="135" t="s">
        <v>220</v>
      </c>
      <c r="AS35" s="132"/>
    </row>
    <row r="36" spans="1:45" s="141" customFormat="1" ht="21" customHeight="1">
      <c r="A36" s="351" t="s">
        <v>165</v>
      </c>
      <c r="B36" s="352"/>
      <c r="C36" s="284">
        <f t="shared" si="1"/>
        <v>55</v>
      </c>
      <c r="D36" s="285">
        <f t="shared" si="2"/>
        <v>31</v>
      </c>
      <c r="E36" s="285">
        <f t="shared" si="3"/>
        <v>24</v>
      </c>
      <c r="F36" s="285">
        <f t="shared" si="4"/>
        <v>4</v>
      </c>
      <c r="G36" s="285">
        <f t="shared" ref="G36:AQ36" si="17">SUM(G37:G38)</f>
        <v>4</v>
      </c>
      <c r="H36" s="285">
        <f t="shared" si="17"/>
        <v>0</v>
      </c>
      <c r="I36" s="285">
        <f>J36+K36</f>
        <v>0</v>
      </c>
      <c r="J36" s="285">
        <f t="shared" si="17"/>
        <v>0</v>
      </c>
      <c r="K36" s="285">
        <f t="shared" si="17"/>
        <v>0</v>
      </c>
      <c r="L36" s="285">
        <f>M36+N36</f>
        <v>4</v>
      </c>
      <c r="M36" s="285">
        <f t="shared" si="17"/>
        <v>3</v>
      </c>
      <c r="N36" s="285">
        <f t="shared" si="17"/>
        <v>1</v>
      </c>
      <c r="O36" s="285">
        <f>P36+Q36</f>
        <v>3</v>
      </c>
      <c r="P36" s="285">
        <f t="shared" si="17"/>
        <v>2</v>
      </c>
      <c r="Q36" s="285">
        <f t="shared" si="17"/>
        <v>1</v>
      </c>
      <c r="R36" s="285">
        <f>S36+T36</f>
        <v>0</v>
      </c>
      <c r="S36" s="285">
        <f t="shared" si="17"/>
        <v>0</v>
      </c>
      <c r="T36" s="285">
        <f t="shared" si="17"/>
        <v>0</v>
      </c>
      <c r="U36" s="285">
        <f>V36+W36</f>
        <v>35</v>
      </c>
      <c r="V36" s="285">
        <f t="shared" si="17"/>
        <v>19</v>
      </c>
      <c r="W36" s="285">
        <f t="shared" si="17"/>
        <v>16</v>
      </c>
      <c r="X36" s="285">
        <f>Y36+Z36</f>
        <v>0</v>
      </c>
      <c r="Y36" s="285">
        <f t="shared" si="17"/>
        <v>0</v>
      </c>
      <c r="Z36" s="285">
        <f t="shared" si="17"/>
        <v>0</v>
      </c>
      <c r="AA36" s="285">
        <f>AB36+AC36</f>
        <v>5</v>
      </c>
      <c r="AB36" s="285">
        <f t="shared" si="17"/>
        <v>0</v>
      </c>
      <c r="AC36" s="285">
        <f t="shared" si="17"/>
        <v>5</v>
      </c>
      <c r="AD36" s="285">
        <f>AE36+AF36</f>
        <v>0</v>
      </c>
      <c r="AE36" s="285">
        <f t="shared" si="17"/>
        <v>0</v>
      </c>
      <c r="AF36" s="285">
        <f t="shared" si="17"/>
        <v>0</v>
      </c>
      <c r="AG36" s="285">
        <f>AH36+AI36</f>
        <v>0</v>
      </c>
      <c r="AH36" s="285">
        <f t="shared" si="17"/>
        <v>0</v>
      </c>
      <c r="AI36" s="285">
        <f t="shared" si="17"/>
        <v>0</v>
      </c>
      <c r="AJ36" s="285">
        <f>AK36+AL36</f>
        <v>4</v>
      </c>
      <c r="AK36" s="285">
        <f t="shared" si="17"/>
        <v>3</v>
      </c>
      <c r="AL36" s="285">
        <f t="shared" si="17"/>
        <v>1</v>
      </c>
      <c r="AM36" s="285">
        <f t="shared" si="17"/>
        <v>0</v>
      </c>
      <c r="AN36" s="285">
        <f t="shared" si="17"/>
        <v>4</v>
      </c>
      <c r="AO36" s="288">
        <f t="shared" si="5"/>
        <v>14</v>
      </c>
      <c r="AP36" s="285">
        <f t="shared" si="17"/>
        <v>5</v>
      </c>
      <c r="AQ36" s="285">
        <f t="shared" si="17"/>
        <v>9</v>
      </c>
      <c r="AR36" s="343" t="s">
        <v>165</v>
      </c>
      <c r="AS36" s="377"/>
    </row>
    <row r="37" spans="1:45" s="143" customFormat="1" ht="18.75" customHeight="1">
      <c r="A37" s="136"/>
      <c r="B37" s="138" t="s">
        <v>75</v>
      </c>
      <c r="C37" s="286">
        <f t="shared" si="1"/>
        <v>43</v>
      </c>
      <c r="D37" s="287">
        <f t="shared" si="2"/>
        <v>24</v>
      </c>
      <c r="E37" s="287">
        <f t="shared" si="3"/>
        <v>19</v>
      </c>
      <c r="F37" s="287">
        <f t="shared" si="4"/>
        <v>3</v>
      </c>
      <c r="G37" s="151">
        <v>3</v>
      </c>
      <c r="H37" s="151">
        <v>0</v>
      </c>
      <c r="I37" s="287">
        <f>SUM(J37:K37)</f>
        <v>0</v>
      </c>
      <c r="J37" s="151">
        <v>0</v>
      </c>
      <c r="K37" s="151">
        <v>0</v>
      </c>
      <c r="L37" s="287">
        <f>SUM(M37:N37)</f>
        <v>3</v>
      </c>
      <c r="M37" s="151">
        <v>2</v>
      </c>
      <c r="N37" s="151">
        <v>1</v>
      </c>
      <c r="O37" s="287">
        <f>SUM(P37:Q37)</f>
        <v>3</v>
      </c>
      <c r="P37" s="151">
        <v>2</v>
      </c>
      <c r="Q37" s="151">
        <v>1</v>
      </c>
      <c r="R37" s="287">
        <f>SUM(S37:T37)</f>
        <v>0</v>
      </c>
      <c r="S37" s="151">
        <v>0</v>
      </c>
      <c r="T37" s="151">
        <v>0</v>
      </c>
      <c r="U37" s="287">
        <f>SUM(V37:W37)</f>
        <v>28</v>
      </c>
      <c r="V37" s="151">
        <v>14</v>
      </c>
      <c r="W37" s="151">
        <v>14</v>
      </c>
      <c r="X37" s="287">
        <f>SUM(Y37:Z37)</f>
        <v>0</v>
      </c>
      <c r="Y37" s="151">
        <v>0</v>
      </c>
      <c r="Z37" s="151">
        <v>0</v>
      </c>
      <c r="AA37" s="287">
        <f>SUM(AB37:AC37)</f>
        <v>3</v>
      </c>
      <c r="AB37" s="151">
        <v>0</v>
      </c>
      <c r="AC37" s="151">
        <v>3</v>
      </c>
      <c r="AD37" s="287">
        <f>SUM(AE37:AF37)</f>
        <v>0</v>
      </c>
      <c r="AE37" s="151">
        <v>0</v>
      </c>
      <c r="AF37" s="151">
        <v>0</v>
      </c>
      <c r="AG37" s="287">
        <f>SUM(AH37:AI37)</f>
        <v>0</v>
      </c>
      <c r="AH37" s="151">
        <v>0</v>
      </c>
      <c r="AI37" s="151">
        <v>0</v>
      </c>
      <c r="AJ37" s="287">
        <f>SUM(AK37:AL37)</f>
        <v>3</v>
      </c>
      <c r="AK37" s="151">
        <v>3</v>
      </c>
      <c r="AL37" s="151">
        <v>0</v>
      </c>
      <c r="AM37" s="151">
        <v>0</v>
      </c>
      <c r="AN37" s="151">
        <v>3</v>
      </c>
      <c r="AO37" s="151">
        <f t="shared" si="5"/>
        <v>11</v>
      </c>
      <c r="AP37" s="151">
        <v>4</v>
      </c>
      <c r="AQ37" s="151">
        <v>7</v>
      </c>
      <c r="AR37" s="135" t="s">
        <v>75</v>
      </c>
      <c r="AS37" s="132"/>
    </row>
    <row r="38" spans="1:45" s="143" customFormat="1" ht="18.75" customHeight="1">
      <c r="A38" s="136"/>
      <c r="B38" s="138" t="s">
        <v>76</v>
      </c>
      <c r="C38" s="286">
        <f t="shared" si="1"/>
        <v>12</v>
      </c>
      <c r="D38" s="287">
        <f t="shared" si="2"/>
        <v>7</v>
      </c>
      <c r="E38" s="287">
        <f t="shared" si="3"/>
        <v>5</v>
      </c>
      <c r="F38" s="287">
        <f t="shared" si="4"/>
        <v>1</v>
      </c>
      <c r="G38" s="151">
        <v>1</v>
      </c>
      <c r="H38" s="151">
        <v>0</v>
      </c>
      <c r="I38" s="287">
        <f>SUM(J38:K38)</f>
        <v>0</v>
      </c>
      <c r="J38" s="151">
        <v>0</v>
      </c>
      <c r="K38" s="151">
        <v>0</v>
      </c>
      <c r="L38" s="287">
        <f>SUM(M38:N38)</f>
        <v>1</v>
      </c>
      <c r="M38" s="151">
        <v>1</v>
      </c>
      <c r="N38" s="151">
        <v>0</v>
      </c>
      <c r="O38" s="287">
        <f>SUM(P38:Q38)</f>
        <v>0</v>
      </c>
      <c r="P38" s="151">
        <v>0</v>
      </c>
      <c r="Q38" s="151">
        <v>0</v>
      </c>
      <c r="R38" s="287">
        <f>SUM(S38:T38)</f>
        <v>0</v>
      </c>
      <c r="S38" s="151">
        <v>0</v>
      </c>
      <c r="T38" s="151">
        <v>0</v>
      </c>
      <c r="U38" s="287">
        <f>SUM(V38:W38)</f>
        <v>7</v>
      </c>
      <c r="V38" s="151">
        <v>5</v>
      </c>
      <c r="W38" s="151">
        <v>2</v>
      </c>
      <c r="X38" s="287">
        <f>SUM(Y38:Z38)</f>
        <v>0</v>
      </c>
      <c r="Y38" s="151">
        <v>0</v>
      </c>
      <c r="Z38" s="151">
        <v>0</v>
      </c>
      <c r="AA38" s="287">
        <f>SUM(AB38:AC38)</f>
        <v>2</v>
      </c>
      <c r="AB38" s="151">
        <v>0</v>
      </c>
      <c r="AC38" s="151">
        <v>2</v>
      </c>
      <c r="AD38" s="287">
        <f>SUM(AE38:AF38)</f>
        <v>0</v>
      </c>
      <c r="AE38" s="151">
        <v>0</v>
      </c>
      <c r="AF38" s="151">
        <v>0</v>
      </c>
      <c r="AG38" s="287">
        <f>SUM(AH38:AI38)</f>
        <v>0</v>
      </c>
      <c r="AH38" s="151">
        <v>0</v>
      </c>
      <c r="AI38" s="151">
        <v>0</v>
      </c>
      <c r="AJ38" s="287">
        <f>SUM(AK38:AL38)</f>
        <v>1</v>
      </c>
      <c r="AK38" s="151">
        <v>0</v>
      </c>
      <c r="AL38" s="151">
        <v>1</v>
      </c>
      <c r="AM38" s="151">
        <v>0</v>
      </c>
      <c r="AN38" s="151">
        <v>1</v>
      </c>
      <c r="AO38" s="151">
        <f t="shared" si="5"/>
        <v>3</v>
      </c>
      <c r="AP38" s="151">
        <v>1</v>
      </c>
      <c r="AQ38" s="151">
        <v>2</v>
      </c>
      <c r="AR38" s="135" t="s">
        <v>76</v>
      </c>
      <c r="AS38" s="132"/>
    </row>
    <row r="39" spans="1:45" s="141" customFormat="1" ht="21" customHeight="1">
      <c r="A39" s="324" t="s">
        <v>166</v>
      </c>
      <c r="B39" s="325"/>
      <c r="C39" s="284">
        <f t="shared" si="1"/>
        <v>203</v>
      </c>
      <c r="D39" s="285">
        <f t="shared" si="2"/>
        <v>115</v>
      </c>
      <c r="E39" s="285">
        <f t="shared" si="3"/>
        <v>88</v>
      </c>
      <c r="F39" s="285">
        <f t="shared" si="4"/>
        <v>9</v>
      </c>
      <c r="G39" s="285">
        <f t="shared" ref="G39:AQ39" si="18">SUM(G40:G43)</f>
        <v>8</v>
      </c>
      <c r="H39" s="285">
        <f t="shared" si="18"/>
        <v>1</v>
      </c>
      <c r="I39" s="285">
        <f>J39+K39</f>
        <v>0</v>
      </c>
      <c r="J39" s="285">
        <f t="shared" si="18"/>
        <v>0</v>
      </c>
      <c r="K39" s="285">
        <f t="shared" si="18"/>
        <v>0</v>
      </c>
      <c r="L39" s="285">
        <f>M39+N39</f>
        <v>9</v>
      </c>
      <c r="M39" s="285">
        <f t="shared" si="18"/>
        <v>6</v>
      </c>
      <c r="N39" s="285">
        <f t="shared" si="18"/>
        <v>3</v>
      </c>
      <c r="O39" s="285">
        <f>P39+Q39</f>
        <v>6</v>
      </c>
      <c r="P39" s="285">
        <f t="shared" si="18"/>
        <v>6</v>
      </c>
      <c r="Q39" s="285">
        <f t="shared" si="18"/>
        <v>0</v>
      </c>
      <c r="R39" s="285">
        <f>S39+T39</f>
        <v>0</v>
      </c>
      <c r="S39" s="285">
        <f t="shared" si="18"/>
        <v>0</v>
      </c>
      <c r="T39" s="285">
        <f t="shared" si="18"/>
        <v>0</v>
      </c>
      <c r="U39" s="285">
        <f>V39+W39</f>
        <v>151</v>
      </c>
      <c r="V39" s="285">
        <f t="shared" si="18"/>
        <v>90</v>
      </c>
      <c r="W39" s="285">
        <f t="shared" si="18"/>
        <v>61</v>
      </c>
      <c r="X39" s="285">
        <f>Y39+Z39</f>
        <v>0</v>
      </c>
      <c r="Y39" s="285">
        <f t="shared" si="18"/>
        <v>0</v>
      </c>
      <c r="Z39" s="285">
        <f t="shared" si="18"/>
        <v>0</v>
      </c>
      <c r="AA39" s="285">
        <f>AB39+AC39</f>
        <v>11</v>
      </c>
      <c r="AB39" s="285">
        <f t="shared" si="18"/>
        <v>0</v>
      </c>
      <c r="AC39" s="285">
        <f t="shared" si="18"/>
        <v>11</v>
      </c>
      <c r="AD39" s="285">
        <f>AE39+AF39</f>
        <v>0</v>
      </c>
      <c r="AE39" s="285">
        <f t="shared" si="18"/>
        <v>0</v>
      </c>
      <c r="AF39" s="285">
        <f t="shared" si="18"/>
        <v>0</v>
      </c>
      <c r="AG39" s="285">
        <f>AH39+AI39</f>
        <v>4</v>
      </c>
      <c r="AH39" s="285">
        <f t="shared" si="18"/>
        <v>0</v>
      </c>
      <c r="AI39" s="285">
        <f t="shared" si="18"/>
        <v>4</v>
      </c>
      <c r="AJ39" s="285">
        <f>AK39+AL39</f>
        <v>13</v>
      </c>
      <c r="AK39" s="285">
        <f t="shared" si="18"/>
        <v>5</v>
      </c>
      <c r="AL39" s="285">
        <f t="shared" si="18"/>
        <v>8</v>
      </c>
      <c r="AM39" s="285">
        <f t="shared" si="18"/>
        <v>2</v>
      </c>
      <c r="AN39" s="285">
        <f t="shared" si="18"/>
        <v>8</v>
      </c>
      <c r="AO39" s="288">
        <f t="shared" si="5"/>
        <v>19</v>
      </c>
      <c r="AP39" s="285">
        <f t="shared" si="18"/>
        <v>8</v>
      </c>
      <c r="AQ39" s="285">
        <f t="shared" si="18"/>
        <v>11</v>
      </c>
      <c r="AR39" s="343" t="s">
        <v>166</v>
      </c>
      <c r="AS39" s="377"/>
    </row>
    <row r="40" spans="1:45" s="143" customFormat="1" ht="18.75" customHeight="1">
      <c r="A40" s="136"/>
      <c r="B40" s="138" t="s">
        <v>93</v>
      </c>
      <c r="C40" s="286">
        <f t="shared" si="1"/>
        <v>63</v>
      </c>
      <c r="D40" s="287">
        <f t="shared" si="2"/>
        <v>35</v>
      </c>
      <c r="E40" s="287">
        <f t="shared" si="3"/>
        <v>28</v>
      </c>
      <c r="F40" s="287">
        <f t="shared" si="4"/>
        <v>2</v>
      </c>
      <c r="G40" s="151">
        <v>2</v>
      </c>
      <c r="H40" s="151">
        <v>0</v>
      </c>
      <c r="I40" s="287">
        <f>SUM(J40:K40)</f>
        <v>0</v>
      </c>
      <c r="J40" s="151">
        <v>0</v>
      </c>
      <c r="K40" s="151">
        <v>0</v>
      </c>
      <c r="L40" s="287">
        <f>SUM(M40:N40)</f>
        <v>2</v>
      </c>
      <c r="M40" s="151">
        <v>2</v>
      </c>
      <c r="N40" s="151">
        <v>0</v>
      </c>
      <c r="O40" s="287">
        <f>SUM(P40:Q40)</f>
        <v>2</v>
      </c>
      <c r="P40" s="151">
        <v>2</v>
      </c>
      <c r="Q40" s="151">
        <v>0</v>
      </c>
      <c r="R40" s="287">
        <f>SUM(S40:T40)</f>
        <v>0</v>
      </c>
      <c r="S40" s="151">
        <v>0</v>
      </c>
      <c r="T40" s="151">
        <v>0</v>
      </c>
      <c r="U40" s="287">
        <f>SUM(V40:W40)</f>
        <v>49</v>
      </c>
      <c r="V40" s="151">
        <v>28</v>
      </c>
      <c r="W40" s="151">
        <v>21</v>
      </c>
      <c r="X40" s="287">
        <f>SUM(Y40:Z40)</f>
        <v>0</v>
      </c>
      <c r="Y40" s="151">
        <v>0</v>
      </c>
      <c r="Z40" s="151">
        <v>0</v>
      </c>
      <c r="AA40" s="287">
        <f>SUM(AB40:AC40)</f>
        <v>3</v>
      </c>
      <c r="AB40" s="151">
        <v>0</v>
      </c>
      <c r="AC40" s="151">
        <v>3</v>
      </c>
      <c r="AD40" s="287">
        <f>SUM(AE40:AF40)</f>
        <v>0</v>
      </c>
      <c r="AE40" s="151">
        <v>0</v>
      </c>
      <c r="AF40" s="151">
        <v>0</v>
      </c>
      <c r="AG40" s="287">
        <f>SUM(AH40:AI40)</f>
        <v>2</v>
      </c>
      <c r="AH40" s="151">
        <v>0</v>
      </c>
      <c r="AI40" s="151">
        <v>2</v>
      </c>
      <c r="AJ40" s="287">
        <f>SUM(AK40:AL40)</f>
        <v>3</v>
      </c>
      <c r="AK40" s="151">
        <v>1</v>
      </c>
      <c r="AL40" s="151">
        <v>2</v>
      </c>
      <c r="AM40" s="151">
        <v>2</v>
      </c>
      <c r="AN40" s="151">
        <v>5</v>
      </c>
      <c r="AO40" s="151">
        <f t="shared" si="5"/>
        <v>4</v>
      </c>
      <c r="AP40" s="151">
        <v>1</v>
      </c>
      <c r="AQ40" s="151">
        <v>3</v>
      </c>
      <c r="AR40" s="135" t="s">
        <v>92</v>
      </c>
      <c r="AS40" s="132"/>
    </row>
    <row r="41" spans="1:45" s="143" customFormat="1" ht="18.75" customHeight="1">
      <c r="A41" s="136"/>
      <c r="B41" s="138" t="s">
        <v>95</v>
      </c>
      <c r="C41" s="286">
        <f t="shared" si="1"/>
        <v>35</v>
      </c>
      <c r="D41" s="287">
        <f t="shared" si="2"/>
        <v>21</v>
      </c>
      <c r="E41" s="287">
        <f t="shared" si="3"/>
        <v>14</v>
      </c>
      <c r="F41" s="287">
        <f t="shared" si="4"/>
        <v>2</v>
      </c>
      <c r="G41" s="151">
        <v>2</v>
      </c>
      <c r="H41" s="151">
        <v>0</v>
      </c>
      <c r="I41" s="287">
        <f>SUM(J41:K41)</f>
        <v>0</v>
      </c>
      <c r="J41" s="151">
        <v>0</v>
      </c>
      <c r="K41" s="151">
        <v>0</v>
      </c>
      <c r="L41" s="287">
        <f>SUM(M41:N41)</f>
        <v>2</v>
      </c>
      <c r="M41" s="151">
        <v>1</v>
      </c>
      <c r="N41" s="151">
        <v>1</v>
      </c>
      <c r="O41" s="287">
        <f>SUM(P41:Q41)</f>
        <v>1</v>
      </c>
      <c r="P41" s="151">
        <v>1</v>
      </c>
      <c r="Q41" s="151">
        <v>0</v>
      </c>
      <c r="R41" s="287">
        <f>SUM(S41:T41)</f>
        <v>0</v>
      </c>
      <c r="S41" s="151">
        <v>0</v>
      </c>
      <c r="T41" s="151">
        <v>0</v>
      </c>
      <c r="U41" s="287">
        <f>SUM(V41:W41)</f>
        <v>24</v>
      </c>
      <c r="V41" s="151">
        <v>16</v>
      </c>
      <c r="W41" s="151">
        <v>8</v>
      </c>
      <c r="X41" s="287">
        <f>SUM(Y41:Z41)</f>
        <v>0</v>
      </c>
      <c r="Y41" s="151">
        <v>0</v>
      </c>
      <c r="Z41" s="151">
        <v>0</v>
      </c>
      <c r="AA41" s="287">
        <f>SUM(AB41:AC41)</f>
        <v>2</v>
      </c>
      <c r="AB41" s="151">
        <v>0</v>
      </c>
      <c r="AC41" s="151">
        <v>2</v>
      </c>
      <c r="AD41" s="287">
        <f>SUM(AE41:AF41)</f>
        <v>0</v>
      </c>
      <c r="AE41" s="151">
        <v>0</v>
      </c>
      <c r="AF41" s="151">
        <v>0</v>
      </c>
      <c r="AG41" s="287">
        <f>SUM(AH41:AI41)</f>
        <v>1</v>
      </c>
      <c r="AH41" s="151">
        <v>0</v>
      </c>
      <c r="AI41" s="151">
        <v>1</v>
      </c>
      <c r="AJ41" s="287">
        <f>SUM(AK41:AL41)</f>
        <v>3</v>
      </c>
      <c r="AK41" s="151">
        <v>1</v>
      </c>
      <c r="AL41" s="151">
        <v>2</v>
      </c>
      <c r="AM41" s="151">
        <v>0</v>
      </c>
      <c r="AN41" s="151">
        <v>1</v>
      </c>
      <c r="AO41" s="151">
        <f t="shared" si="5"/>
        <v>6</v>
      </c>
      <c r="AP41" s="151">
        <v>3</v>
      </c>
      <c r="AQ41" s="151">
        <v>3</v>
      </c>
      <c r="AR41" s="135" t="s">
        <v>94</v>
      </c>
      <c r="AS41" s="132"/>
    </row>
    <row r="42" spans="1:45" s="143" customFormat="1" ht="18.75" customHeight="1">
      <c r="A42" s="136"/>
      <c r="B42" s="138" t="s">
        <v>97</v>
      </c>
      <c r="C42" s="286">
        <f t="shared" si="1"/>
        <v>74</v>
      </c>
      <c r="D42" s="287">
        <f t="shared" si="2"/>
        <v>43</v>
      </c>
      <c r="E42" s="287">
        <f t="shared" si="3"/>
        <v>31</v>
      </c>
      <c r="F42" s="287">
        <f t="shared" si="4"/>
        <v>3</v>
      </c>
      <c r="G42" s="151">
        <v>3</v>
      </c>
      <c r="H42" s="151">
        <v>0</v>
      </c>
      <c r="I42" s="287">
        <f>SUM(J42:K42)</f>
        <v>0</v>
      </c>
      <c r="J42" s="151">
        <v>0</v>
      </c>
      <c r="K42" s="151">
        <v>0</v>
      </c>
      <c r="L42" s="287">
        <f>SUM(M42:N42)</f>
        <v>3</v>
      </c>
      <c r="M42" s="151">
        <v>2</v>
      </c>
      <c r="N42" s="151">
        <v>1</v>
      </c>
      <c r="O42" s="287">
        <f>SUM(P42:Q42)</f>
        <v>2</v>
      </c>
      <c r="P42" s="151">
        <v>2</v>
      </c>
      <c r="Q42" s="151">
        <v>0</v>
      </c>
      <c r="R42" s="287">
        <f>SUM(S42:T42)</f>
        <v>0</v>
      </c>
      <c r="S42" s="151">
        <v>0</v>
      </c>
      <c r="T42" s="151">
        <v>0</v>
      </c>
      <c r="U42" s="287">
        <f>SUM(V42:W42)</f>
        <v>59</v>
      </c>
      <c r="V42" s="151">
        <v>34</v>
      </c>
      <c r="W42" s="151">
        <v>25</v>
      </c>
      <c r="X42" s="287">
        <f>SUM(Y42:Z42)</f>
        <v>0</v>
      </c>
      <c r="Y42" s="151">
        <v>0</v>
      </c>
      <c r="Z42" s="151">
        <v>0</v>
      </c>
      <c r="AA42" s="287">
        <f>SUM(AB42:AC42)</f>
        <v>3</v>
      </c>
      <c r="AB42" s="151">
        <v>0</v>
      </c>
      <c r="AC42" s="151">
        <v>3</v>
      </c>
      <c r="AD42" s="287">
        <f>SUM(AE42:AF42)</f>
        <v>0</v>
      </c>
      <c r="AE42" s="151">
        <v>0</v>
      </c>
      <c r="AF42" s="151">
        <v>0</v>
      </c>
      <c r="AG42" s="287">
        <f>SUM(AH42:AI42)</f>
        <v>0</v>
      </c>
      <c r="AH42" s="151">
        <v>0</v>
      </c>
      <c r="AI42" s="151">
        <v>0</v>
      </c>
      <c r="AJ42" s="287">
        <f>SUM(AK42:AL42)</f>
        <v>4</v>
      </c>
      <c r="AK42" s="151">
        <v>2</v>
      </c>
      <c r="AL42" s="151">
        <v>2</v>
      </c>
      <c r="AM42" s="151">
        <v>0</v>
      </c>
      <c r="AN42" s="151">
        <v>0</v>
      </c>
      <c r="AO42" s="151">
        <f t="shared" si="5"/>
        <v>3</v>
      </c>
      <c r="AP42" s="151">
        <v>1</v>
      </c>
      <c r="AQ42" s="151">
        <v>2</v>
      </c>
      <c r="AR42" s="135" t="s">
        <v>96</v>
      </c>
      <c r="AS42" s="132"/>
    </row>
    <row r="43" spans="1:45" s="143" customFormat="1" ht="18.75" customHeight="1">
      <c r="A43" s="136"/>
      <c r="B43" s="138" t="s">
        <v>99</v>
      </c>
      <c r="C43" s="286">
        <f t="shared" si="1"/>
        <v>31</v>
      </c>
      <c r="D43" s="287">
        <f t="shared" si="2"/>
        <v>16</v>
      </c>
      <c r="E43" s="287">
        <f t="shared" si="3"/>
        <v>15</v>
      </c>
      <c r="F43" s="287">
        <f t="shared" si="4"/>
        <v>2</v>
      </c>
      <c r="G43" s="151">
        <v>1</v>
      </c>
      <c r="H43" s="151">
        <v>1</v>
      </c>
      <c r="I43" s="287">
        <f>SUM(J43:K43)</f>
        <v>0</v>
      </c>
      <c r="J43" s="151">
        <v>0</v>
      </c>
      <c r="K43" s="151">
        <v>0</v>
      </c>
      <c r="L43" s="287">
        <f>SUM(M43:N43)</f>
        <v>2</v>
      </c>
      <c r="M43" s="151">
        <v>1</v>
      </c>
      <c r="N43" s="151">
        <v>1</v>
      </c>
      <c r="O43" s="287">
        <f>SUM(P43:Q43)</f>
        <v>1</v>
      </c>
      <c r="P43" s="151">
        <v>1</v>
      </c>
      <c r="Q43" s="151">
        <v>0</v>
      </c>
      <c r="R43" s="287">
        <f>SUM(S43:T43)</f>
        <v>0</v>
      </c>
      <c r="S43" s="151">
        <v>0</v>
      </c>
      <c r="T43" s="151">
        <v>0</v>
      </c>
      <c r="U43" s="287">
        <f>SUM(V43:W43)</f>
        <v>19</v>
      </c>
      <c r="V43" s="151">
        <v>12</v>
      </c>
      <c r="W43" s="151">
        <v>7</v>
      </c>
      <c r="X43" s="287">
        <f>SUM(Y43:Z43)</f>
        <v>0</v>
      </c>
      <c r="Y43" s="151">
        <v>0</v>
      </c>
      <c r="Z43" s="151">
        <v>0</v>
      </c>
      <c r="AA43" s="287">
        <f>SUM(AB43:AC43)</f>
        <v>3</v>
      </c>
      <c r="AB43" s="151">
        <v>0</v>
      </c>
      <c r="AC43" s="151">
        <v>3</v>
      </c>
      <c r="AD43" s="287">
        <f>SUM(AE43:AF43)</f>
        <v>0</v>
      </c>
      <c r="AE43" s="151">
        <v>0</v>
      </c>
      <c r="AF43" s="151">
        <v>0</v>
      </c>
      <c r="AG43" s="287">
        <f>SUM(AH43:AI43)</f>
        <v>1</v>
      </c>
      <c r="AH43" s="151">
        <v>0</v>
      </c>
      <c r="AI43" s="151">
        <v>1</v>
      </c>
      <c r="AJ43" s="287">
        <f>SUM(AK43:AL43)</f>
        <v>3</v>
      </c>
      <c r="AK43" s="151">
        <v>1</v>
      </c>
      <c r="AL43" s="151">
        <v>2</v>
      </c>
      <c r="AM43" s="151">
        <v>0</v>
      </c>
      <c r="AN43" s="151">
        <v>2</v>
      </c>
      <c r="AO43" s="151">
        <f t="shared" si="5"/>
        <v>6</v>
      </c>
      <c r="AP43" s="151">
        <v>3</v>
      </c>
      <c r="AQ43" s="151">
        <v>3</v>
      </c>
      <c r="AR43" s="135" t="s">
        <v>98</v>
      </c>
      <c r="AS43" s="132"/>
    </row>
    <row r="44" spans="1:45" s="141" customFormat="1" ht="21" customHeight="1">
      <c r="A44" s="324" t="s">
        <v>167</v>
      </c>
      <c r="B44" s="325"/>
      <c r="C44" s="284">
        <f t="shared" si="1"/>
        <v>24</v>
      </c>
      <c r="D44" s="285">
        <f t="shared" si="2"/>
        <v>12</v>
      </c>
      <c r="E44" s="285">
        <f t="shared" si="3"/>
        <v>12</v>
      </c>
      <c r="F44" s="285">
        <f t="shared" si="4"/>
        <v>1</v>
      </c>
      <c r="G44" s="285">
        <f t="shared" ref="G44:AQ44" si="19">G45</f>
        <v>0</v>
      </c>
      <c r="H44" s="285">
        <f t="shared" si="19"/>
        <v>1</v>
      </c>
      <c r="I44" s="285">
        <f>J44+K44</f>
        <v>0</v>
      </c>
      <c r="J44" s="285">
        <f t="shared" si="19"/>
        <v>0</v>
      </c>
      <c r="K44" s="285">
        <f t="shared" si="19"/>
        <v>0</v>
      </c>
      <c r="L44" s="285">
        <f>M44+N44</f>
        <v>1</v>
      </c>
      <c r="M44" s="285">
        <f t="shared" si="19"/>
        <v>1</v>
      </c>
      <c r="N44" s="285">
        <f t="shared" si="19"/>
        <v>0</v>
      </c>
      <c r="O44" s="285">
        <f>P44+Q44</f>
        <v>2</v>
      </c>
      <c r="P44" s="285">
        <f t="shared" si="19"/>
        <v>2</v>
      </c>
      <c r="Q44" s="285">
        <f t="shared" si="19"/>
        <v>0</v>
      </c>
      <c r="R44" s="285">
        <f>S44+T44</f>
        <v>0</v>
      </c>
      <c r="S44" s="285">
        <f t="shared" si="19"/>
        <v>0</v>
      </c>
      <c r="T44" s="285">
        <f t="shared" si="19"/>
        <v>0</v>
      </c>
      <c r="U44" s="285">
        <f>V44+W44</f>
        <v>17</v>
      </c>
      <c r="V44" s="285">
        <f t="shared" si="19"/>
        <v>9</v>
      </c>
      <c r="W44" s="285">
        <f t="shared" si="19"/>
        <v>8</v>
      </c>
      <c r="X44" s="285">
        <f>Y44+Z44</f>
        <v>0</v>
      </c>
      <c r="Y44" s="285">
        <f t="shared" si="19"/>
        <v>0</v>
      </c>
      <c r="Z44" s="285">
        <f t="shared" si="19"/>
        <v>0</v>
      </c>
      <c r="AA44" s="285">
        <f>AB44+AC44</f>
        <v>2</v>
      </c>
      <c r="AB44" s="285">
        <f t="shared" si="19"/>
        <v>0</v>
      </c>
      <c r="AC44" s="285">
        <f t="shared" si="19"/>
        <v>2</v>
      </c>
      <c r="AD44" s="285">
        <f>AE44+AF44</f>
        <v>0</v>
      </c>
      <c r="AE44" s="285">
        <f t="shared" si="19"/>
        <v>0</v>
      </c>
      <c r="AF44" s="285">
        <f t="shared" si="19"/>
        <v>0</v>
      </c>
      <c r="AG44" s="285">
        <f>AH44+AI44</f>
        <v>0</v>
      </c>
      <c r="AH44" s="285">
        <f t="shared" si="19"/>
        <v>0</v>
      </c>
      <c r="AI44" s="285">
        <f t="shared" si="19"/>
        <v>0</v>
      </c>
      <c r="AJ44" s="285">
        <f>AK44+AL44</f>
        <v>1</v>
      </c>
      <c r="AK44" s="285">
        <f t="shared" si="19"/>
        <v>0</v>
      </c>
      <c r="AL44" s="285">
        <f t="shared" si="19"/>
        <v>1</v>
      </c>
      <c r="AM44" s="285">
        <f t="shared" si="19"/>
        <v>0</v>
      </c>
      <c r="AN44" s="285">
        <f t="shared" si="19"/>
        <v>1</v>
      </c>
      <c r="AO44" s="288">
        <f t="shared" si="5"/>
        <v>2</v>
      </c>
      <c r="AP44" s="285">
        <f t="shared" si="19"/>
        <v>0</v>
      </c>
      <c r="AQ44" s="285">
        <f t="shared" si="19"/>
        <v>2</v>
      </c>
      <c r="AR44" s="346" t="s">
        <v>77</v>
      </c>
      <c r="AS44" s="381"/>
    </row>
    <row r="45" spans="1:45" s="143" customFormat="1" ht="18.75" customHeight="1">
      <c r="A45" s="136"/>
      <c r="B45" s="138" t="s">
        <v>78</v>
      </c>
      <c r="C45" s="286">
        <f t="shared" si="1"/>
        <v>24</v>
      </c>
      <c r="D45" s="287">
        <f t="shared" si="2"/>
        <v>12</v>
      </c>
      <c r="E45" s="287">
        <f t="shared" si="3"/>
        <v>12</v>
      </c>
      <c r="F45" s="287">
        <f t="shared" si="4"/>
        <v>1</v>
      </c>
      <c r="G45" s="151">
        <v>0</v>
      </c>
      <c r="H45" s="151">
        <v>1</v>
      </c>
      <c r="I45" s="287">
        <f>SUM(J45:K45)</f>
        <v>0</v>
      </c>
      <c r="J45" s="151">
        <v>0</v>
      </c>
      <c r="K45" s="151">
        <v>0</v>
      </c>
      <c r="L45" s="287">
        <f>SUM(M45:N45)</f>
        <v>1</v>
      </c>
      <c r="M45" s="151">
        <v>1</v>
      </c>
      <c r="N45" s="151">
        <v>0</v>
      </c>
      <c r="O45" s="287">
        <f>SUM(P45:Q45)</f>
        <v>2</v>
      </c>
      <c r="P45" s="151">
        <v>2</v>
      </c>
      <c r="Q45" s="151">
        <v>0</v>
      </c>
      <c r="R45" s="287">
        <f>SUM(S45:T45)</f>
        <v>0</v>
      </c>
      <c r="S45" s="151">
        <v>0</v>
      </c>
      <c r="T45" s="151">
        <v>0</v>
      </c>
      <c r="U45" s="287">
        <f>SUM(V45:W45)</f>
        <v>17</v>
      </c>
      <c r="V45" s="151">
        <v>9</v>
      </c>
      <c r="W45" s="151">
        <v>8</v>
      </c>
      <c r="X45" s="287">
        <f>SUM(Y45:Z45)</f>
        <v>0</v>
      </c>
      <c r="Y45" s="151">
        <v>0</v>
      </c>
      <c r="Z45" s="151">
        <v>0</v>
      </c>
      <c r="AA45" s="287">
        <f>SUM(AB45:AC45)</f>
        <v>2</v>
      </c>
      <c r="AB45" s="151">
        <v>0</v>
      </c>
      <c r="AC45" s="151">
        <v>2</v>
      </c>
      <c r="AD45" s="287">
        <f>SUM(AE45:AF45)</f>
        <v>0</v>
      </c>
      <c r="AE45" s="151">
        <v>0</v>
      </c>
      <c r="AF45" s="151">
        <v>0</v>
      </c>
      <c r="AG45" s="287">
        <f>SUM(AH45:AI45)</f>
        <v>0</v>
      </c>
      <c r="AH45" s="151">
        <v>0</v>
      </c>
      <c r="AI45" s="151">
        <v>0</v>
      </c>
      <c r="AJ45" s="287">
        <f>SUM(AK45:AL45)</f>
        <v>1</v>
      </c>
      <c r="AK45" s="151">
        <v>0</v>
      </c>
      <c r="AL45" s="151">
        <v>1</v>
      </c>
      <c r="AM45" s="151">
        <v>0</v>
      </c>
      <c r="AN45" s="151">
        <v>1</v>
      </c>
      <c r="AO45" s="151">
        <f t="shared" si="5"/>
        <v>2</v>
      </c>
      <c r="AP45" s="151">
        <v>0</v>
      </c>
      <c r="AQ45" s="151">
        <v>2</v>
      </c>
      <c r="AR45" s="135" t="s">
        <v>78</v>
      </c>
      <c r="AS45" s="132"/>
    </row>
    <row r="46" spans="1:45" s="141" customFormat="1" ht="21" customHeight="1">
      <c r="A46" s="324" t="s">
        <v>168</v>
      </c>
      <c r="B46" s="325"/>
      <c r="C46" s="284">
        <f t="shared" si="1"/>
        <v>102</v>
      </c>
      <c r="D46" s="285">
        <f t="shared" si="2"/>
        <v>57</v>
      </c>
      <c r="E46" s="285">
        <f t="shared" si="3"/>
        <v>45</v>
      </c>
      <c r="F46" s="285">
        <f t="shared" si="4"/>
        <v>5</v>
      </c>
      <c r="G46" s="285">
        <f t="shared" ref="G46:AN46" si="20">SUM(G47:G48)</f>
        <v>3</v>
      </c>
      <c r="H46" s="285">
        <f t="shared" si="20"/>
        <v>2</v>
      </c>
      <c r="I46" s="285">
        <f>J46+K46</f>
        <v>0</v>
      </c>
      <c r="J46" s="285">
        <f t="shared" si="20"/>
        <v>0</v>
      </c>
      <c r="K46" s="285">
        <f t="shared" si="20"/>
        <v>0</v>
      </c>
      <c r="L46" s="285">
        <f>M46+N46</f>
        <v>5</v>
      </c>
      <c r="M46" s="285">
        <f t="shared" si="20"/>
        <v>5</v>
      </c>
      <c r="N46" s="285">
        <f t="shared" si="20"/>
        <v>0</v>
      </c>
      <c r="O46" s="285">
        <f>P46+Q46</f>
        <v>5</v>
      </c>
      <c r="P46" s="285">
        <f t="shared" si="20"/>
        <v>4</v>
      </c>
      <c r="Q46" s="285">
        <f t="shared" si="20"/>
        <v>1</v>
      </c>
      <c r="R46" s="285">
        <f>S46+T46</f>
        <v>0</v>
      </c>
      <c r="S46" s="285">
        <f t="shared" si="20"/>
        <v>0</v>
      </c>
      <c r="T46" s="285">
        <f t="shared" si="20"/>
        <v>0</v>
      </c>
      <c r="U46" s="285">
        <f>V46+W46</f>
        <v>74</v>
      </c>
      <c r="V46" s="285">
        <f t="shared" si="20"/>
        <v>41</v>
      </c>
      <c r="W46" s="285">
        <f t="shared" si="20"/>
        <v>33</v>
      </c>
      <c r="X46" s="285">
        <f>Y46+Z46</f>
        <v>0</v>
      </c>
      <c r="Y46" s="285">
        <f t="shared" si="20"/>
        <v>0</v>
      </c>
      <c r="Z46" s="285">
        <f t="shared" si="20"/>
        <v>0</v>
      </c>
      <c r="AA46" s="285">
        <f>AB46+AC46</f>
        <v>6</v>
      </c>
      <c r="AB46" s="285">
        <f t="shared" si="20"/>
        <v>0</v>
      </c>
      <c r="AC46" s="285">
        <f t="shared" si="20"/>
        <v>6</v>
      </c>
      <c r="AD46" s="285">
        <f>AE46+AF46</f>
        <v>0</v>
      </c>
      <c r="AE46" s="285">
        <f t="shared" si="20"/>
        <v>0</v>
      </c>
      <c r="AF46" s="285">
        <f t="shared" si="20"/>
        <v>0</v>
      </c>
      <c r="AG46" s="285">
        <f>AH46+AI46</f>
        <v>0</v>
      </c>
      <c r="AH46" s="285">
        <f t="shared" si="20"/>
        <v>0</v>
      </c>
      <c r="AI46" s="285">
        <f t="shared" si="20"/>
        <v>0</v>
      </c>
      <c r="AJ46" s="285">
        <f>AK46+AL46</f>
        <v>7</v>
      </c>
      <c r="AK46" s="285">
        <f t="shared" si="20"/>
        <v>4</v>
      </c>
      <c r="AL46" s="285">
        <f t="shared" si="20"/>
        <v>3</v>
      </c>
      <c r="AM46" s="285">
        <f t="shared" si="20"/>
        <v>0</v>
      </c>
      <c r="AN46" s="285">
        <f t="shared" si="20"/>
        <v>4</v>
      </c>
      <c r="AO46" s="288">
        <f t="shared" si="5"/>
        <v>4</v>
      </c>
      <c r="AP46" s="285">
        <f>SUM(AP47:AP48)</f>
        <v>3</v>
      </c>
      <c r="AQ46" s="285">
        <f>SUM(AQ47:AQ48)</f>
        <v>1</v>
      </c>
      <c r="AR46" s="343" t="s">
        <v>168</v>
      </c>
      <c r="AS46" s="377"/>
    </row>
    <row r="47" spans="1:45" s="143" customFormat="1" ht="18.75" customHeight="1">
      <c r="A47" s="136"/>
      <c r="B47" s="138" t="s">
        <v>79</v>
      </c>
      <c r="C47" s="286">
        <f t="shared" si="1"/>
        <v>81</v>
      </c>
      <c r="D47" s="287">
        <f t="shared" si="2"/>
        <v>45</v>
      </c>
      <c r="E47" s="287">
        <f t="shared" si="3"/>
        <v>36</v>
      </c>
      <c r="F47" s="287">
        <f t="shared" si="4"/>
        <v>4</v>
      </c>
      <c r="G47" s="151">
        <v>2</v>
      </c>
      <c r="H47" s="151">
        <v>2</v>
      </c>
      <c r="I47" s="287">
        <f>SUM(J47:K47)</f>
        <v>0</v>
      </c>
      <c r="J47" s="151">
        <v>0</v>
      </c>
      <c r="K47" s="151">
        <v>0</v>
      </c>
      <c r="L47" s="287">
        <f>SUM(M47:N47)</f>
        <v>4</v>
      </c>
      <c r="M47" s="151">
        <v>4</v>
      </c>
      <c r="N47" s="151">
        <v>0</v>
      </c>
      <c r="O47" s="287">
        <f>SUM(P47:Q47)</f>
        <v>4</v>
      </c>
      <c r="P47" s="151">
        <v>3</v>
      </c>
      <c r="Q47" s="151">
        <v>1</v>
      </c>
      <c r="R47" s="287">
        <f>SUM(S47:T47)</f>
        <v>0</v>
      </c>
      <c r="S47" s="151">
        <v>0</v>
      </c>
      <c r="T47" s="151">
        <v>0</v>
      </c>
      <c r="U47" s="287">
        <f>SUM(V47:W47)</f>
        <v>58</v>
      </c>
      <c r="V47" s="151">
        <v>32</v>
      </c>
      <c r="W47" s="151">
        <v>26</v>
      </c>
      <c r="X47" s="287">
        <f>SUM(Y47:Z47)</f>
        <v>0</v>
      </c>
      <c r="Y47" s="151">
        <v>0</v>
      </c>
      <c r="Z47" s="151">
        <v>0</v>
      </c>
      <c r="AA47" s="287">
        <f>SUM(AB47:AC47)</f>
        <v>5</v>
      </c>
      <c r="AB47" s="151">
        <v>0</v>
      </c>
      <c r="AC47" s="151">
        <v>5</v>
      </c>
      <c r="AD47" s="287">
        <f>SUM(AE47:AF47)</f>
        <v>0</v>
      </c>
      <c r="AE47" s="151">
        <v>0</v>
      </c>
      <c r="AF47" s="151">
        <v>0</v>
      </c>
      <c r="AG47" s="287">
        <f>SUM(AH47:AI47)</f>
        <v>0</v>
      </c>
      <c r="AH47" s="151">
        <v>0</v>
      </c>
      <c r="AI47" s="151">
        <v>0</v>
      </c>
      <c r="AJ47" s="287">
        <f>SUM(AK47:AL47)</f>
        <v>6</v>
      </c>
      <c r="AK47" s="151">
        <v>4</v>
      </c>
      <c r="AL47" s="151">
        <v>2</v>
      </c>
      <c r="AM47" s="151">
        <v>0</v>
      </c>
      <c r="AN47" s="151">
        <v>3</v>
      </c>
      <c r="AO47" s="151">
        <f t="shared" si="5"/>
        <v>4</v>
      </c>
      <c r="AP47" s="151">
        <v>3</v>
      </c>
      <c r="AQ47" s="151">
        <v>1</v>
      </c>
      <c r="AR47" s="135" t="s">
        <v>79</v>
      </c>
      <c r="AS47" s="132"/>
    </row>
    <row r="48" spans="1:45" s="143" customFormat="1" ht="18.75" customHeight="1">
      <c r="A48" s="136"/>
      <c r="B48" s="138" t="s">
        <v>80</v>
      </c>
      <c r="C48" s="286">
        <f t="shared" si="1"/>
        <v>21</v>
      </c>
      <c r="D48" s="287">
        <f t="shared" si="2"/>
        <v>12</v>
      </c>
      <c r="E48" s="287">
        <f t="shared" si="3"/>
        <v>9</v>
      </c>
      <c r="F48" s="287">
        <f t="shared" si="4"/>
        <v>1</v>
      </c>
      <c r="G48" s="151">
        <v>1</v>
      </c>
      <c r="H48" s="151">
        <v>0</v>
      </c>
      <c r="I48" s="287">
        <f>SUM(J48:K48)</f>
        <v>0</v>
      </c>
      <c r="J48" s="151">
        <v>0</v>
      </c>
      <c r="K48" s="151">
        <v>0</v>
      </c>
      <c r="L48" s="287">
        <f>SUM(M48:N48)</f>
        <v>1</v>
      </c>
      <c r="M48" s="151">
        <v>1</v>
      </c>
      <c r="N48" s="151">
        <v>0</v>
      </c>
      <c r="O48" s="287">
        <f>SUM(P48:Q48)</f>
        <v>1</v>
      </c>
      <c r="P48" s="151">
        <v>1</v>
      </c>
      <c r="Q48" s="151">
        <v>0</v>
      </c>
      <c r="R48" s="287">
        <f>SUM(S48:T48)</f>
        <v>0</v>
      </c>
      <c r="S48" s="151">
        <v>0</v>
      </c>
      <c r="T48" s="151">
        <v>0</v>
      </c>
      <c r="U48" s="287">
        <f>SUM(V48:W48)</f>
        <v>16</v>
      </c>
      <c r="V48" s="151">
        <v>9</v>
      </c>
      <c r="W48" s="151">
        <v>7</v>
      </c>
      <c r="X48" s="287">
        <f>SUM(Y48:Z48)</f>
        <v>0</v>
      </c>
      <c r="Y48" s="151">
        <v>0</v>
      </c>
      <c r="Z48" s="151">
        <v>0</v>
      </c>
      <c r="AA48" s="287">
        <f>SUM(AB48:AC48)</f>
        <v>1</v>
      </c>
      <c r="AB48" s="151">
        <v>0</v>
      </c>
      <c r="AC48" s="151">
        <v>1</v>
      </c>
      <c r="AD48" s="287">
        <f>SUM(AE48:AF48)</f>
        <v>0</v>
      </c>
      <c r="AE48" s="151">
        <v>0</v>
      </c>
      <c r="AF48" s="151">
        <v>0</v>
      </c>
      <c r="AG48" s="287">
        <f>SUM(AH48:AI48)</f>
        <v>0</v>
      </c>
      <c r="AH48" s="151">
        <v>0</v>
      </c>
      <c r="AI48" s="151">
        <v>0</v>
      </c>
      <c r="AJ48" s="287">
        <f>SUM(AK48:AL48)</f>
        <v>1</v>
      </c>
      <c r="AK48" s="151">
        <v>0</v>
      </c>
      <c r="AL48" s="151">
        <v>1</v>
      </c>
      <c r="AM48" s="151">
        <v>0</v>
      </c>
      <c r="AN48" s="151">
        <v>1</v>
      </c>
      <c r="AO48" s="151">
        <f t="shared" si="5"/>
        <v>0</v>
      </c>
      <c r="AP48" s="151">
        <v>0</v>
      </c>
      <c r="AQ48" s="151">
        <v>0</v>
      </c>
      <c r="AR48" s="135" t="s">
        <v>80</v>
      </c>
      <c r="AS48" s="132"/>
    </row>
    <row r="49" spans="1:45" s="141" customFormat="1" ht="21" customHeight="1">
      <c r="A49" s="324" t="s">
        <v>169</v>
      </c>
      <c r="B49" s="325"/>
      <c r="C49" s="284">
        <f t="shared" si="1"/>
        <v>140</v>
      </c>
      <c r="D49" s="285">
        <f t="shared" si="2"/>
        <v>70</v>
      </c>
      <c r="E49" s="285">
        <f t="shared" si="3"/>
        <v>70</v>
      </c>
      <c r="F49" s="285">
        <f t="shared" si="4"/>
        <v>6</v>
      </c>
      <c r="G49" s="285">
        <f t="shared" ref="G49:AQ49" si="21">SUM(G50:G52)</f>
        <v>4</v>
      </c>
      <c r="H49" s="285">
        <f t="shared" si="21"/>
        <v>2</v>
      </c>
      <c r="I49" s="285">
        <f>J49+K49</f>
        <v>0</v>
      </c>
      <c r="J49" s="285">
        <f t="shared" si="21"/>
        <v>0</v>
      </c>
      <c r="K49" s="285">
        <f t="shared" si="21"/>
        <v>0</v>
      </c>
      <c r="L49" s="285">
        <f>M49+N49</f>
        <v>6</v>
      </c>
      <c r="M49" s="285">
        <f t="shared" si="21"/>
        <v>6</v>
      </c>
      <c r="N49" s="285">
        <f t="shared" si="21"/>
        <v>0</v>
      </c>
      <c r="O49" s="285">
        <f>P49+Q49</f>
        <v>6</v>
      </c>
      <c r="P49" s="285">
        <f t="shared" si="21"/>
        <v>6</v>
      </c>
      <c r="Q49" s="285">
        <f t="shared" si="21"/>
        <v>0</v>
      </c>
      <c r="R49" s="285">
        <f>S49+T49</f>
        <v>0</v>
      </c>
      <c r="S49" s="285">
        <f t="shared" si="21"/>
        <v>0</v>
      </c>
      <c r="T49" s="285">
        <f t="shared" si="21"/>
        <v>0</v>
      </c>
      <c r="U49" s="285">
        <f>V49+W49</f>
        <v>106</v>
      </c>
      <c r="V49" s="285">
        <f t="shared" si="21"/>
        <v>50</v>
      </c>
      <c r="W49" s="285">
        <f t="shared" si="21"/>
        <v>56</v>
      </c>
      <c r="X49" s="285">
        <f>Y49+Z49</f>
        <v>0</v>
      </c>
      <c r="Y49" s="285">
        <f t="shared" si="21"/>
        <v>0</v>
      </c>
      <c r="Z49" s="285">
        <f t="shared" si="21"/>
        <v>0</v>
      </c>
      <c r="AA49" s="285">
        <f>AB49+AC49</f>
        <v>6</v>
      </c>
      <c r="AB49" s="285">
        <f t="shared" si="21"/>
        <v>0</v>
      </c>
      <c r="AC49" s="285">
        <f t="shared" si="21"/>
        <v>6</v>
      </c>
      <c r="AD49" s="285">
        <f>AE49+AF49</f>
        <v>0</v>
      </c>
      <c r="AE49" s="285">
        <f t="shared" si="21"/>
        <v>0</v>
      </c>
      <c r="AF49" s="285">
        <f t="shared" si="21"/>
        <v>0</v>
      </c>
      <c r="AG49" s="285">
        <f>AH49+AI49</f>
        <v>1</v>
      </c>
      <c r="AH49" s="285">
        <f t="shared" si="21"/>
        <v>0</v>
      </c>
      <c r="AI49" s="285">
        <f t="shared" si="21"/>
        <v>1</v>
      </c>
      <c r="AJ49" s="285">
        <f>AK49+AL49</f>
        <v>9</v>
      </c>
      <c r="AK49" s="285">
        <f t="shared" si="21"/>
        <v>4</v>
      </c>
      <c r="AL49" s="285">
        <f t="shared" si="21"/>
        <v>5</v>
      </c>
      <c r="AM49" s="285">
        <f t="shared" si="21"/>
        <v>0</v>
      </c>
      <c r="AN49" s="285">
        <f t="shared" si="21"/>
        <v>2</v>
      </c>
      <c r="AO49" s="288">
        <f t="shared" si="5"/>
        <v>2</v>
      </c>
      <c r="AP49" s="285">
        <f t="shared" si="21"/>
        <v>2</v>
      </c>
      <c r="AQ49" s="285">
        <f t="shared" si="21"/>
        <v>0</v>
      </c>
      <c r="AR49" s="343" t="s">
        <v>169</v>
      </c>
      <c r="AS49" s="377"/>
    </row>
    <row r="50" spans="1:45" s="143" customFormat="1" ht="18.75" customHeight="1">
      <c r="A50" s="136"/>
      <c r="B50" s="138" t="s">
        <v>81</v>
      </c>
      <c r="C50" s="286">
        <f t="shared" si="1"/>
        <v>23</v>
      </c>
      <c r="D50" s="287">
        <f t="shared" si="2"/>
        <v>9</v>
      </c>
      <c r="E50" s="287">
        <f t="shared" si="3"/>
        <v>14</v>
      </c>
      <c r="F50" s="287">
        <f t="shared" si="4"/>
        <v>1</v>
      </c>
      <c r="G50" s="151">
        <v>0</v>
      </c>
      <c r="H50" s="151">
        <v>1</v>
      </c>
      <c r="I50" s="287">
        <f>SUM(J50:K50)</f>
        <v>0</v>
      </c>
      <c r="J50" s="151">
        <v>0</v>
      </c>
      <c r="K50" s="151">
        <v>0</v>
      </c>
      <c r="L50" s="287">
        <f>SUM(M50:N50)</f>
        <v>1</v>
      </c>
      <c r="M50" s="151">
        <v>1</v>
      </c>
      <c r="N50" s="151">
        <v>0</v>
      </c>
      <c r="O50" s="287">
        <f>SUM(P50:Q50)</f>
        <v>1</v>
      </c>
      <c r="P50" s="151">
        <v>1</v>
      </c>
      <c r="Q50" s="151">
        <v>0</v>
      </c>
      <c r="R50" s="287">
        <f>SUM(S50:T50)</f>
        <v>0</v>
      </c>
      <c r="S50" s="151">
        <v>0</v>
      </c>
      <c r="T50" s="151">
        <v>0</v>
      </c>
      <c r="U50" s="287">
        <f>SUM(V50:W50)</f>
        <v>17</v>
      </c>
      <c r="V50" s="151">
        <v>7</v>
      </c>
      <c r="W50" s="151">
        <v>10</v>
      </c>
      <c r="X50" s="287">
        <f>SUM(Y50:Z50)</f>
        <v>0</v>
      </c>
      <c r="Y50" s="151">
        <v>0</v>
      </c>
      <c r="Z50" s="151">
        <v>0</v>
      </c>
      <c r="AA50" s="287">
        <f>SUM(AB50:AC50)</f>
        <v>1</v>
      </c>
      <c r="AB50" s="151">
        <v>0</v>
      </c>
      <c r="AC50" s="151">
        <v>1</v>
      </c>
      <c r="AD50" s="287">
        <f>SUM(AE50:AF50)</f>
        <v>0</v>
      </c>
      <c r="AE50" s="151">
        <v>0</v>
      </c>
      <c r="AF50" s="151">
        <v>0</v>
      </c>
      <c r="AG50" s="287">
        <f>SUM(AH50:AI50)</f>
        <v>1</v>
      </c>
      <c r="AH50" s="151">
        <v>0</v>
      </c>
      <c r="AI50" s="151">
        <v>1</v>
      </c>
      <c r="AJ50" s="287">
        <f>SUM(AK50:AL50)</f>
        <v>1</v>
      </c>
      <c r="AK50" s="151">
        <v>0</v>
      </c>
      <c r="AL50" s="151">
        <v>1</v>
      </c>
      <c r="AM50" s="151">
        <v>0</v>
      </c>
      <c r="AN50" s="151">
        <v>0</v>
      </c>
      <c r="AO50" s="151">
        <f t="shared" si="5"/>
        <v>0</v>
      </c>
      <c r="AP50" s="151">
        <v>0</v>
      </c>
      <c r="AQ50" s="151">
        <v>0</v>
      </c>
      <c r="AR50" s="135" t="s">
        <v>81</v>
      </c>
      <c r="AS50" s="132"/>
    </row>
    <row r="51" spans="1:45" s="143" customFormat="1" ht="18.75" customHeight="1">
      <c r="A51" s="136"/>
      <c r="B51" s="138" t="s">
        <v>82</v>
      </c>
      <c r="C51" s="286">
        <f t="shared" si="1"/>
        <v>39</v>
      </c>
      <c r="D51" s="287">
        <f t="shared" si="2"/>
        <v>21</v>
      </c>
      <c r="E51" s="287">
        <f t="shared" si="3"/>
        <v>18</v>
      </c>
      <c r="F51" s="287">
        <f t="shared" si="4"/>
        <v>2</v>
      </c>
      <c r="G51" s="151">
        <v>2</v>
      </c>
      <c r="H51" s="151">
        <v>0</v>
      </c>
      <c r="I51" s="287">
        <f>SUM(J51:K51)</f>
        <v>0</v>
      </c>
      <c r="J51" s="151">
        <v>0</v>
      </c>
      <c r="K51" s="151">
        <v>0</v>
      </c>
      <c r="L51" s="287">
        <f>SUM(M51:N51)</f>
        <v>2</v>
      </c>
      <c r="M51" s="151">
        <v>2</v>
      </c>
      <c r="N51" s="151">
        <v>0</v>
      </c>
      <c r="O51" s="287">
        <f>SUM(P51:Q51)</f>
        <v>2</v>
      </c>
      <c r="P51" s="151">
        <v>2</v>
      </c>
      <c r="Q51" s="151">
        <v>0</v>
      </c>
      <c r="R51" s="287">
        <f>SUM(S51:T51)</f>
        <v>0</v>
      </c>
      <c r="S51" s="151">
        <v>0</v>
      </c>
      <c r="T51" s="151">
        <v>0</v>
      </c>
      <c r="U51" s="287">
        <f>SUM(V51:W51)</f>
        <v>27</v>
      </c>
      <c r="V51" s="151">
        <v>12</v>
      </c>
      <c r="W51" s="151">
        <v>15</v>
      </c>
      <c r="X51" s="287">
        <f>SUM(Y51:Z51)</f>
        <v>0</v>
      </c>
      <c r="Y51" s="151">
        <v>0</v>
      </c>
      <c r="Z51" s="151">
        <v>0</v>
      </c>
      <c r="AA51" s="287">
        <f>SUM(AB51:AC51)</f>
        <v>2</v>
      </c>
      <c r="AB51" s="151">
        <v>0</v>
      </c>
      <c r="AC51" s="151">
        <v>2</v>
      </c>
      <c r="AD51" s="287">
        <f>SUM(AE51:AF51)</f>
        <v>0</v>
      </c>
      <c r="AE51" s="151">
        <v>0</v>
      </c>
      <c r="AF51" s="151">
        <v>0</v>
      </c>
      <c r="AG51" s="287">
        <f>SUM(AH51:AI51)</f>
        <v>0</v>
      </c>
      <c r="AH51" s="151">
        <v>0</v>
      </c>
      <c r="AI51" s="151">
        <v>0</v>
      </c>
      <c r="AJ51" s="287">
        <f>SUM(AK51:AL51)</f>
        <v>4</v>
      </c>
      <c r="AK51" s="151">
        <v>3</v>
      </c>
      <c r="AL51" s="151">
        <v>1</v>
      </c>
      <c r="AM51" s="151">
        <v>0</v>
      </c>
      <c r="AN51" s="151">
        <v>1</v>
      </c>
      <c r="AO51" s="151">
        <f t="shared" si="5"/>
        <v>1</v>
      </c>
      <c r="AP51" s="151">
        <v>1</v>
      </c>
      <c r="AQ51" s="151">
        <v>0</v>
      </c>
      <c r="AR51" s="135" t="s">
        <v>82</v>
      </c>
      <c r="AS51" s="132"/>
    </row>
    <row r="52" spans="1:45" s="143" customFormat="1" ht="18.75" customHeight="1">
      <c r="A52" s="136"/>
      <c r="B52" s="138" t="s">
        <v>83</v>
      </c>
      <c r="C52" s="286">
        <f t="shared" si="1"/>
        <v>78</v>
      </c>
      <c r="D52" s="287">
        <f t="shared" si="2"/>
        <v>40</v>
      </c>
      <c r="E52" s="287">
        <f t="shared" si="3"/>
        <v>38</v>
      </c>
      <c r="F52" s="287">
        <f t="shared" si="4"/>
        <v>3</v>
      </c>
      <c r="G52" s="151">
        <v>2</v>
      </c>
      <c r="H52" s="151">
        <v>1</v>
      </c>
      <c r="I52" s="287">
        <f>SUM(J52:K52)</f>
        <v>0</v>
      </c>
      <c r="J52" s="151">
        <v>0</v>
      </c>
      <c r="K52" s="151">
        <v>0</v>
      </c>
      <c r="L52" s="287">
        <f>SUM(M52:N52)</f>
        <v>3</v>
      </c>
      <c r="M52" s="151">
        <v>3</v>
      </c>
      <c r="N52" s="151">
        <v>0</v>
      </c>
      <c r="O52" s="287">
        <f>SUM(P52:Q52)</f>
        <v>3</v>
      </c>
      <c r="P52" s="151">
        <v>3</v>
      </c>
      <c r="Q52" s="151">
        <v>0</v>
      </c>
      <c r="R52" s="287">
        <f>SUM(S52:T52)</f>
        <v>0</v>
      </c>
      <c r="S52" s="151">
        <v>0</v>
      </c>
      <c r="T52" s="151">
        <v>0</v>
      </c>
      <c r="U52" s="287">
        <f>SUM(V52:W52)</f>
        <v>62</v>
      </c>
      <c r="V52" s="151">
        <v>31</v>
      </c>
      <c r="W52" s="151">
        <v>31</v>
      </c>
      <c r="X52" s="287">
        <f>SUM(Y52:Z52)</f>
        <v>0</v>
      </c>
      <c r="Y52" s="151">
        <v>0</v>
      </c>
      <c r="Z52" s="151">
        <v>0</v>
      </c>
      <c r="AA52" s="287">
        <f>SUM(AB52:AC52)</f>
        <v>3</v>
      </c>
      <c r="AB52" s="151">
        <v>0</v>
      </c>
      <c r="AC52" s="151">
        <v>3</v>
      </c>
      <c r="AD52" s="287">
        <f>SUM(AE52:AF52)</f>
        <v>0</v>
      </c>
      <c r="AE52" s="151">
        <v>0</v>
      </c>
      <c r="AF52" s="151">
        <v>0</v>
      </c>
      <c r="AG52" s="287">
        <f>SUM(AH52:AI52)</f>
        <v>0</v>
      </c>
      <c r="AH52" s="151">
        <v>0</v>
      </c>
      <c r="AI52" s="151">
        <v>0</v>
      </c>
      <c r="AJ52" s="287">
        <f>SUM(AK52:AL52)</f>
        <v>4</v>
      </c>
      <c r="AK52" s="151">
        <v>1</v>
      </c>
      <c r="AL52" s="151">
        <v>3</v>
      </c>
      <c r="AM52" s="151">
        <v>0</v>
      </c>
      <c r="AN52" s="151">
        <v>1</v>
      </c>
      <c r="AO52" s="151">
        <f t="shared" si="5"/>
        <v>1</v>
      </c>
      <c r="AP52" s="151">
        <v>1</v>
      </c>
      <c r="AQ52" s="151">
        <v>0</v>
      </c>
      <c r="AR52" s="135" t="s">
        <v>83</v>
      </c>
      <c r="AS52" s="132"/>
    </row>
    <row r="53" spans="1:45" s="141" customFormat="1" ht="21" customHeight="1">
      <c r="A53" s="324" t="s">
        <v>170</v>
      </c>
      <c r="B53" s="325"/>
      <c r="C53" s="284">
        <f t="shared" si="1"/>
        <v>93</v>
      </c>
      <c r="D53" s="285">
        <f t="shared" si="2"/>
        <v>56</v>
      </c>
      <c r="E53" s="285">
        <f t="shared" si="3"/>
        <v>37</v>
      </c>
      <c r="F53" s="285">
        <f t="shared" si="4"/>
        <v>4</v>
      </c>
      <c r="G53" s="285">
        <f>SUM(G54:G56)</f>
        <v>3</v>
      </c>
      <c r="H53" s="285">
        <f>SUM(H54:H56)</f>
        <v>1</v>
      </c>
      <c r="I53" s="285">
        <f>J53+K53</f>
        <v>0</v>
      </c>
      <c r="J53" s="285">
        <f>SUM(J54:J56)</f>
        <v>0</v>
      </c>
      <c r="K53" s="285">
        <f>SUM(K54:K56)</f>
        <v>0</v>
      </c>
      <c r="L53" s="285">
        <f>M53+N53</f>
        <v>4</v>
      </c>
      <c r="M53" s="285">
        <f>SUM(M54:M56)</f>
        <v>4</v>
      </c>
      <c r="N53" s="285">
        <f>SUM(N54:N56)</f>
        <v>0</v>
      </c>
      <c r="O53" s="285">
        <f>P53+Q53</f>
        <v>4</v>
      </c>
      <c r="P53" s="285">
        <f>SUM(P54:P56)</f>
        <v>3</v>
      </c>
      <c r="Q53" s="285">
        <f>SUM(Q54:Q56)</f>
        <v>1</v>
      </c>
      <c r="R53" s="285">
        <f>S53+T53</f>
        <v>0</v>
      </c>
      <c r="S53" s="285">
        <f>SUM(S54:S56)</f>
        <v>0</v>
      </c>
      <c r="T53" s="285">
        <f>SUM(T54:T56)</f>
        <v>0</v>
      </c>
      <c r="U53" s="285">
        <f>V53+W53</f>
        <v>72</v>
      </c>
      <c r="V53" s="285">
        <f>SUM(V54:V56)</f>
        <v>43</v>
      </c>
      <c r="W53" s="285">
        <f>SUM(W54:W56)</f>
        <v>29</v>
      </c>
      <c r="X53" s="285">
        <f>Y53+Z53</f>
        <v>0</v>
      </c>
      <c r="Y53" s="285">
        <f>SUM(Y54:Y56)</f>
        <v>0</v>
      </c>
      <c r="Z53" s="285">
        <f>SUM(Z54:Z56)</f>
        <v>0</v>
      </c>
      <c r="AA53" s="285">
        <f>AB53+AC53</f>
        <v>4</v>
      </c>
      <c r="AB53" s="285">
        <f>SUM(AB54:AB56)</f>
        <v>0</v>
      </c>
      <c r="AC53" s="285">
        <f>SUM(AC54:AC56)</f>
        <v>4</v>
      </c>
      <c r="AD53" s="285">
        <f>AE53+AF53</f>
        <v>0</v>
      </c>
      <c r="AE53" s="285">
        <f>SUM(AE54:AE56)</f>
        <v>0</v>
      </c>
      <c r="AF53" s="285">
        <f>SUM(AF54:AF56)</f>
        <v>0</v>
      </c>
      <c r="AG53" s="285">
        <f>AH53+AI53</f>
        <v>1</v>
      </c>
      <c r="AH53" s="285">
        <f>SUM(AH54:AH56)</f>
        <v>0</v>
      </c>
      <c r="AI53" s="285">
        <f>SUM(AI54:AI56)</f>
        <v>1</v>
      </c>
      <c r="AJ53" s="285">
        <f>AK53+AL53</f>
        <v>4</v>
      </c>
      <c r="AK53" s="285">
        <f>SUM(AK54:AK56)</f>
        <v>3</v>
      </c>
      <c r="AL53" s="285">
        <f>SUM(AL54:AL56)</f>
        <v>1</v>
      </c>
      <c r="AM53" s="285">
        <f>SUM(AM54:AM56)</f>
        <v>0</v>
      </c>
      <c r="AN53" s="285">
        <f>SUM(AN54:AN56)</f>
        <v>0</v>
      </c>
      <c r="AO53" s="288">
        <f t="shared" si="5"/>
        <v>8</v>
      </c>
      <c r="AP53" s="285">
        <f>SUM(AP54:AP56)</f>
        <v>2</v>
      </c>
      <c r="AQ53" s="285">
        <f>SUM(AQ54:AQ56)</f>
        <v>6</v>
      </c>
      <c r="AR53" s="343" t="s">
        <v>170</v>
      </c>
      <c r="AS53" s="377"/>
    </row>
    <row r="54" spans="1:45" s="143" customFormat="1" ht="18.75" customHeight="1">
      <c r="A54" s="136"/>
      <c r="B54" s="138" t="s">
        <v>84</v>
      </c>
      <c r="C54" s="286">
        <f t="shared" si="1"/>
        <v>56</v>
      </c>
      <c r="D54" s="287">
        <f t="shared" si="2"/>
        <v>34</v>
      </c>
      <c r="E54" s="287">
        <f t="shared" si="3"/>
        <v>22</v>
      </c>
      <c r="F54" s="287">
        <f t="shared" si="4"/>
        <v>2</v>
      </c>
      <c r="G54" s="151">
        <v>1</v>
      </c>
      <c r="H54" s="151">
        <v>1</v>
      </c>
      <c r="I54" s="287">
        <f>SUM(J54:K54)</f>
        <v>0</v>
      </c>
      <c r="J54" s="151">
        <v>0</v>
      </c>
      <c r="K54" s="151">
        <v>0</v>
      </c>
      <c r="L54" s="287">
        <f>SUM(M54:N54)</f>
        <v>2</v>
      </c>
      <c r="M54" s="151">
        <v>2</v>
      </c>
      <c r="N54" s="151">
        <v>0</v>
      </c>
      <c r="O54" s="287">
        <f>SUM(P54:Q54)</f>
        <v>2</v>
      </c>
      <c r="P54" s="151">
        <v>2</v>
      </c>
      <c r="Q54" s="151">
        <v>0</v>
      </c>
      <c r="R54" s="287">
        <f>SUM(S54:T54)</f>
        <v>0</v>
      </c>
      <c r="S54" s="151">
        <v>0</v>
      </c>
      <c r="T54" s="151">
        <v>0</v>
      </c>
      <c r="U54" s="287">
        <f>SUM(V54:W54)</f>
        <v>45</v>
      </c>
      <c r="V54" s="151">
        <v>27</v>
      </c>
      <c r="W54" s="151">
        <v>18</v>
      </c>
      <c r="X54" s="287">
        <f>SUM(Y54:Z54)</f>
        <v>0</v>
      </c>
      <c r="Y54" s="151">
        <v>0</v>
      </c>
      <c r="Z54" s="151">
        <v>0</v>
      </c>
      <c r="AA54" s="287">
        <f>SUM(AB54:AC54)</f>
        <v>2</v>
      </c>
      <c r="AB54" s="151">
        <v>0</v>
      </c>
      <c r="AC54" s="151">
        <v>2</v>
      </c>
      <c r="AD54" s="287">
        <f>SUM(AE54:AF54)</f>
        <v>0</v>
      </c>
      <c r="AE54" s="151">
        <v>0</v>
      </c>
      <c r="AF54" s="151">
        <v>0</v>
      </c>
      <c r="AG54" s="287">
        <f>SUM(AH54:AI54)</f>
        <v>0</v>
      </c>
      <c r="AH54" s="151">
        <v>0</v>
      </c>
      <c r="AI54" s="151">
        <v>0</v>
      </c>
      <c r="AJ54" s="287">
        <f>SUM(AK54:AL54)</f>
        <v>3</v>
      </c>
      <c r="AK54" s="151">
        <v>2</v>
      </c>
      <c r="AL54" s="151">
        <v>1</v>
      </c>
      <c r="AM54" s="151">
        <v>0</v>
      </c>
      <c r="AN54" s="151">
        <v>0</v>
      </c>
      <c r="AO54" s="151">
        <f t="shared" si="5"/>
        <v>2</v>
      </c>
      <c r="AP54" s="151">
        <v>1</v>
      </c>
      <c r="AQ54" s="151">
        <v>1</v>
      </c>
      <c r="AR54" s="135" t="s">
        <v>84</v>
      </c>
      <c r="AS54" s="132"/>
    </row>
    <row r="55" spans="1:45" s="143" customFormat="1" ht="18.75" customHeight="1">
      <c r="A55" s="136"/>
      <c r="B55" s="138" t="s">
        <v>85</v>
      </c>
      <c r="C55" s="286">
        <f t="shared" si="1"/>
        <v>19</v>
      </c>
      <c r="D55" s="287">
        <f t="shared" si="2"/>
        <v>12</v>
      </c>
      <c r="E55" s="287">
        <f t="shared" si="3"/>
        <v>7</v>
      </c>
      <c r="F55" s="287">
        <f t="shared" si="4"/>
        <v>1</v>
      </c>
      <c r="G55" s="151">
        <v>1</v>
      </c>
      <c r="H55" s="151">
        <v>0</v>
      </c>
      <c r="I55" s="287">
        <f>SUM(J55:K55)</f>
        <v>0</v>
      </c>
      <c r="J55" s="151">
        <v>0</v>
      </c>
      <c r="K55" s="151">
        <v>0</v>
      </c>
      <c r="L55" s="287">
        <f>SUM(M55:N55)</f>
        <v>1</v>
      </c>
      <c r="M55" s="151">
        <v>1</v>
      </c>
      <c r="N55" s="151">
        <v>0</v>
      </c>
      <c r="O55" s="287">
        <f>SUM(P55:Q55)</f>
        <v>1</v>
      </c>
      <c r="P55" s="151">
        <v>0</v>
      </c>
      <c r="Q55" s="151">
        <v>1</v>
      </c>
      <c r="R55" s="287">
        <f>SUM(S55:T55)</f>
        <v>0</v>
      </c>
      <c r="S55" s="151">
        <v>0</v>
      </c>
      <c r="T55" s="151">
        <v>0</v>
      </c>
      <c r="U55" s="287">
        <f>SUM(V55:W55)</f>
        <v>14</v>
      </c>
      <c r="V55" s="151">
        <v>9</v>
      </c>
      <c r="W55" s="151">
        <v>5</v>
      </c>
      <c r="X55" s="287">
        <f>SUM(Y55:Z55)</f>
        <v>0</v>
      </c>
      <c r="Y55" s="151">
        <v>0</v>
      </c>
      <c r="Z55" s="151">
        <v>0</v>
      </c>
      <c r="AA55" s="287">
        <f>SUM(AB55:AC55)</f>
        <v>1</v>
      </c>
      <c r="AB55" s="151">
        <v>0</v>
      </c>
      <c r="AC55" s="151">
        <v>1</v>
      </c>
      <c r="AD55" s="287">
        <f>SUM(AE55:AF55)</f>
        <v>0</v>
      </c>
      <c r="AE55" s="151">
        <v>0</v>
      </c>
      <c r="AF55" s="151">
        <v>0</v>
      </c>
      <c r="AG55" s="287">
        <f>SUM(AH55:AI55)</f>
        <v>0</v>
      </c>
      <c r="AH55" s="151">
        <v>0</v>
      </c>
      <c r="AI55" s="151">
        <v>0</v>
      </c>
      <c r="AJ55" s="287">
        <f>SUM(AK55:AL55)</f>
        <v>1</v>
      </c>
      <c r="AK55" s="151">
        <v>1</v>
      </c>
      <c r="AL55" s="151">
        <v>0</v>
      </c>
      <c r="AM55" s="151">
        <v>0</v>
      </c>
      <c r="AN55" s="151">
        <v>0</v>
      </c>
      <c r="AO55" s="151">
        <f t="shared" si="5"/>
        <v>4</v>
      </c>
      <c r="AP55" s="151">
        <v>1</v>
      </c>
      <c r="AQ55" s="151">
        <v>3</v>
      </c>
      <c r="AR55" s="135" t="s">
        <v>85</v>
      </c>
      <c r="AS55" s="132"/>
    </row>
    <row r="56" spans="1:45" s="143" customFormat="1" ht="18.75" customHeight="1">
      <c r="A56" s="136"/>
      <c r="B56" s="138" t="s">
        <v>86</v>
      </c>
      <c r="C56" s="286">
        <f t="shared" si="1"/>
        <v>18</v>
      </c>
      <c r="D56" s="287">
        <f t="shared" si="2"/>
        <v>10</v>
      </c>
      <c r="E56" s="287">
        <f t="shared" si="3"/>
        <v>8</v>
      </c>
      <c r="F56" s="287">
        <f t="shared" si="4"/>
        <v>1</v>
      </c>
      <c r="G56" s="151">
        <v>1</v>
      </c>
      <c r="H56" s="151">
        <v>0</v>
      </c>
      <c r="I56" s="287">
        <f>SUM(J56:K56)</f>
        <v>0</v>
      </c>
      <c r="J56" s="151">
        <v>0</v>
      </c>
      <c r="K56" s="151">
        <v>0</v>
      </c>
      <c r="L56" s="287">
        <f>SUM(M56:N56)</f>
        <v>1</v>
      </c>
      <c r="M56" s="151">
        <v>1</v>
      </c>
      <c r="N56" s="151">
        <v>0</v>
      </c>
      <c r="O56" s="287">
        <f>SUM(P56:Q56)</f>
        <v>1</v>
      </c>
      <c r="P56" s="151">
        <v>1</v>
      </c>
      <c r="Q56" s="151">
        <v>0</v>
      </c>
      <c r="R56" s="287">
        <f>SUM(S56:T56)</f>
        <v>0</v>
      </c>
      <c r="S56" s="151">
        <v>0</v>
      </c>
      <c r="T56" s="151">
        <v>0</v>
      </c>
      <c r="U56" s="287">
        <f>SUM(V56:W56)</f>
        <v>13</v>
      </c>
      <c r="V56" s="151">
        <v>7</v>
      </c>
      <c r="W56" s="151">
        <v>6</v>
      </c>
      <c r="X56" s="287">
        <f>SUM(Y56:Z56)</f>
        <v>0</v>
      </c>
      <c r="Y56" s="151">
        <v>0</v>
      </c>
      <c r="Z56" s="151">
        <v>0</v>
      </c>
      <c r="AA56" s="287">
        <f>SUM(AB56:AC56)</f>
        <v>1</v>
      </c>
      <c r="AB56" s="151">
        <v>0</v>
      </c>
      <c r="AC56" s="151">
        <v>1</v>
      </c>
      <c r="AD56" s="287">
        <f>SUM(AE56:AF56)</f>
        <v>0</v>
      </c>
      <c r="AE56" s="151">
        <v>0</v>
      </c>
      <c r="AF56" s="151">
        <v>0</v>
      </c>
      <c r="AG56" s="287">
        <f>SUM(AH56:AI56)</f>
        <v>1</v>
      </c>
      <c r="AH56" s="151">
        <v>0</v>
      </c>
      <c r="AI56" s="151">
        <v>1</v>
      </c>
      <c r="AJ56" s="287">
        <f>SUM(AK56:AL56)</f>
        <v>0</v>
      </c>
      <c r="AK56" s="151">
        <v>0</v>
      </c>
      <c r="AL56" s="151">
        <v>0</v>
      </c>
      <c r="AM56" s="151">
        <v>0</v>
      </c>
      <c r="AN56" s="151">
        <v>0</v>
      </c>
      <c r="AO56" s="151">
        <f t="shared" si="5"/>
        <v>2</v>
      </c>
      <c r="AP56" s="151">
        <v>0</v>
      </c>
      <c r="AQ56" s="151">
        <v>2</v>
      </c>
      <c r="AR56" s="135" t="s">
        <v>86</v>
      </c>
      <c r="AS56" s="132"/>
    </row>
    <row r="57" spans="1:45" s="144" customFormat="1" ht="21" customHeight="1">
      <c r="A57" s="324" t="s">
        <v>171</v>
      </c>
      <c r="B57" s="325"/>
      <c r="C57" s="284">
        <f t="shared" si="1"/>
        <v>47</v>
      </c>
      <c r="D57" s="285">
        <f t="shared" si="2"/>
        <v>26</v>
      </c>
      <c r="E57" s="285">
        <f t="shared" si="3"/>
        <v>21</v>
      </c>
      <c r="F57" s="285">
        <f t="shared" si="4"/>
        <v>2</v>
      </c>
      <c r="G57" s="285">
        <f t="shared" ref="G57:AQ57" si="22">SUM(G58:G59)</f>
        <v>2</v>
      </c>
      <c r="H57" s="285">
        <f t="shared" si="22"/>
        <v>0</v>
      </c>
      <c r="I57" s="285">
        <f>J57+K57</f>
        <v>0</v>
      </c>
      <c r="J57" s="285">
        <f t="shared" si="22"/>
        <v>0</v>
      </c>
      <c r="K57" s="285">
        <f t="shared" si="22"/>
        <v>0</v>
      </c>
      <c r="L57" s="285">
        <f>M57+N57</f>
        <v>2</v>
      </c>
      <c r="M57" s="285">
        <f t="shared" si="22"/>
        <v>1</v>
      </c>
      <c r="N57" s="285">
        <f t="shared" si="22"/>
        <v>1</v>
      </c>
      <c r="O57" s="285">
        <f>P57+Q57</f>
        <v>2</v>
      </c>
      <c r="P57" s="285">
        <f t="shared" si="22"/>
        <v>2</v>
      </c>
      <c r="Q57" s="285">
        <f t="shared" si="22"/>
        <v>0</v>
      </c>
      <c r="R57" s="285">
        <f>S57+T57</f>
        <v>0</v>
      </c>
      <c r="S57" s="285">
        <f t="shared" si="22"/>
        <v>0</v>
      </c>
      <c r="T57" s="285">
        <f t="shared" si="22"/>
        <v>0</v>
      </c>
      <c r="U57" s="285">
        <f>V57+W57</f>
        <v>34</v>
      </c>
      <c r="V57" s="285">
        <f t="shared" si="22"/>
        <v>19</v>
      </c>
      <c r="W57" s="285">
        <f t="shared" si="22"/>
        <v>15</v>
      </c>
      <c r="X57" s="285">
        <f>Y57+Z57</f>
        <v>0</v>
      </c>
      <c r="Y57" s="285">
        <f t="shared" si="22"/>
        <v>0</v>
      </c>
      <c r="Z57" s="285">
        <f t="shared" si="22"/>
        <v>0</v>
      </c>
      <c r="AA57" s="285">
        <f>AB57+AC57</f>
        <v>2</v>
      </c>
      <c r="AB57" s="285">
        <f t="shared" si="22"/>
        <v>0</v>
      </c>
      <c r="AC57" s="285">
        <f t="shared" si="22"/>
        <v>2</v>
      </c>
      <c r="AD57" s="285">
        <f>AE57+AF57</f>
        <v>0</v>
      </c>
      <c r="AE57" s="285">
        <f t="shared" si="22"/>
        <v>0</v>
      </c>
      <c r="AF57" s="285">
        <f t="shared" si="22"/>
        <v>0</v>
      </c>
      <c r="AG57" s="285">
        <f>AH57+AI57</f>
        <v>1</v>
      </c>
      <c r="AH57" s="285">
        <f t="shared" si="22"/>
        <v>0</v>
      </c>
      <c r="AI57" s="285">
        <f t="shared" si="22"/>
        <v>1</v>
      </c>
      <c r="AJ57" s="285">
        <f>AK57+AL57</f>
        <v>4</v>
      </c>
      <c r="AK57" s="285">
        <f t="shared" si="22"/>
        <v>2</v>
      </c>
      <c r="AL57" s="285">
        <f t="shared" si="22"/>
        <v>2</v>
      </c>
      <c r="AM57" s="285">
        <f t="shared" si="22"/>
        <v>0</v>
      </c>
      <c r="AN57" s="285">
        <f t="shared" si="22"/>
        <v>2</v>
      </c>
      <c r="AO57" s="288">
        <f t="shared" si="5"/>
        <v>8</v>
      </c>
      <c r="AP57" s="285">
        <f t="shared" si="22"/>
        <v>5</v>
      </c>
      <c r="AQ57" s="285">
        <f t="shared" si="22"/>
        <v>3</v>
      </c>
      <c r="AR57" s="343" t="s">
        <v>171</v>
      </c>
      <c r="AS57" s="377"/>
    </row>
    <row r="58" spans="1:45" s="143" customFormat="1" ht="18.75" customHeight="1">
      <c r="A58" s="136"/>
      <c r="B58" s="138" t="s">
        <v>87</v>
      </c>
      <c r="C58" s="286">
        <f t="shared" si="1"/>
        <v>0</v>
      </c>
      <c r="D58" s="287">
        <f t="shared" si="2"/>
        <v>0</v>
      </c>
      <c r="E58" s="287">
        <f t="shared" si="3"/>
        <v>0</v>
      </c>
      <c r="F58" s="287">
        <f t="shared" si="4"/>
        <v>0</v>
      </c>
      <c r="G58" s="151">
        <v>0</v>
      </c>
      <c r="H58" s="151">
        <v>0</v>
      </c>
      <c r="I58" s="287">
        <f>SUM(J58:K58)</f>
        <v>0</v>
      </c>
      <c r="J58" s="151">
        <v>0</v>
      </c>
      <c r="K58" s="151">
        <v>0</v>
      </c>
      <c r="L58" s="287">
        <f>SUM(M58:N58)</f>
        <v>0</v>
      </c>
      <c r="M58" s="151">
        <v>0</v>
      </c>
      <c r="N58" s="151">
        <v>0</v>
      </c>
      <c r="O58" s="287">
        <f>SUM(P58:Q58)</f>
        <v>0</v>
      </c>
      <c r="P58" s="151">
        <v>0</v>
      </c>
      <c r="Q58" s="151">
        <v>0</v>
      </c>
      <c r="R58" s="287">
        <f>SUM(S58:T58)</f>
        <v>0</v>
      </c>
      <c r="S58" s="151">
        <v>0</v>
      </c>
      <c r="T58" s="151">
        <v>0</v>
      </c>
      <c r="U58" s="287">
        <f>SUM(V58:W58)</f>
        <v>0</v>
      </c>
      <c r="V58" s="151">
        <v>0</v>
      </c>
      <c r="W58" s="151">
        <v>0</v>
      </c>
      <c r="X58" s="287">
        <f>SUM(Y58:Z58)</f>
        <v>0</v>
      </c>
      <c r="Y58" s="151">
        <v>0</v>
      </c>
      <c r="Z58" s="151">
        <v>0</v>
      </c>
      <c r="AA58" s="287">
        <f>SUM(AB58:AC58)</f>
        <v>0</v>
      </c>
      <c r="AB58" s="151">
        <v>0</v>
      </c>
      <c r="AC58" s="151">
        <v>0</v>
      </c>
      <c r="AD58" s="287">
        <f>SUM(AE58:AF58)</f>
        <v>0</v>
      </c>
      <c r="AE58" s="151">
        <v>0</v>
      </c>
      <c r="AF58" s="151">
        <v>0</v>
      </c>
      <c r="AG58" s="287">
        <f>SUM(AH58:AI58)</f>
        <v>0</v>
      </c>
      <c r="AH58" s="151">
        <v>0</v>
      </c>
      <c r="AI58" s="151">
        <v>0</v>
      </c>
      <c r="AJ58" s="287">
        <f>SUM(AK58:AL58)</f>
        <v>0</v>
      </c>
      <c r="AK58" s="151">
        <v>0</v>
      </c>
      <c r="AL58" s="151">
        <v>0</v>
      </c>
      <c r="AM58" s="151">
        <v>0</v>
      </c>
      <c r="AN58" s="151">
        <v>0</v>
      </c>
      <c r="AO58" s="151">
        <f t="shared" si="5"/>
        <v>0</v>
      </c>
      <c r="AP58" s="151">
        <v>0</v>
      </c>
      <c r="AQ58" s="151">
        <v>0</v>
      </c>
      <c r="AR58" s="135" t="s">
        <v>87</v>
      </c>
      <c r="AS58" s="132"/>
    </row>
    <row r="59" spans="1:45" s="146" customFormat="1" ht="18.75" customHeight="1">
      <c r="A59" s="136"/>
      <c r="B59" s="138" t="s">
        <v>101</v>
      </c>
      <c r="C59" s="286">
        <f t="shared" si="1"/>
        <v>47</v>
      </c>
      <c r="D59" s="287">
        <f t="shared" si="2"/>
        <v>26</v>
      </c>
      <c r="E59" s="287">
        <f t="shared" si="3"/>
        <v>21</v>
      </c>
      <c r="F59" s="287">
        <f t="shared" si="4"/>
        <v>2</v>
      </c>
      <c r="G59" s="151">
        <v>2</v>
      </c>
      <c r="H59" s="151">
        <v>0</v>
      </c>
      <c r="I59" s="287">
        <f>SUM(J59:K59)</f>
        <v>0</v>
      </c>
      <c r="J59" s="151">
        <v>0</v>
      </c>
      <c r="K59" s="151">
        <v>0</v>
      </c>
      <c r="L59" s="287">
        <f>SUM(M59:N59)</f>
        <v>2</v>
      </c>
      <c r="M59" s="151">
        <v>1</v>
      </c>
      <c r="N59" s="151">
        <v>1</v>
      </c>
      <c r="O59" s="287">
        <f>SUM(P59:Q59)</f>
        <v>2</v>
      </c>
      <c r="P59" s="151">
        <v>2</v>
      </c>
      <c r="Q59" s="151">
        <v>0</v>
      </c>
      <c r="R59" s="287">
        <f>SUM(S59:T59)</f>
        <v>0</v>
      </c>
      <c r="S59" s="151">
        <v>0</v>
      </c>
      <c r="T59" s="151">
        <v>0</v>
      </c>
      <c r="U59" s="287">
        <f>SUM(V59:W59)</f>
        <v>34</v>
      </c>
      <c r="V59" s="151">
        <v>19</v>
      </c>
      <c r="W59" s="151">
        <v>15</v>
      </c>
      <c r="X59" s="287">
        <f>SUM(Y59:Z59)</f>
        <v>0</v>
      </c>
      <c r="Y59" s="151">
        <v>0</v>
      </c>
      <c r="Z59" s="151">
        <v>0</v>
      </c>
      <c r="AA59" s="287">
        <f>SUM(AB59:AC59)</f>
        <v>2</v>
      </c>
      <c r="AB59" s="151">
        <v>0</v>
      </c>
      <c r="AC59" s="151">
        <v>2</v>
      </c>
      <c r="AD59" s="287">
        <f>SUM(AE59:AF59)</f>
        <v>0</v>
      </c>
      <c r="AE59" s="151">
        <v>0</v>
      </c>
      <c r="AF59" s="151">
        <v>0</v>
      </c>
      <c r="AG59" s="287">
        <f>SUM(AH59:AI59)</f>
        <v>1</v>
      </c>
      <c r="AH59" s="151">
        <v>0</v>
      </c>
      <c r="AI59" s="151">
        <v>1</v>
      </c>
      <c r="AJ59" s="287">
        <f>SUM(AK59:AL59)</f>
        <v>4</v>
      </c>
      <c r="AK59" s="151">
        <v>2</v>
      </c>
      <c r="AL59" s="151">
        <v>2</v>
      </c>
      <c r="AM59" s="151">
        <v>0</v>
      </c>
      <c r="AN59" s="151">
        <v>2</v>
      </c>
      <c r="AO59" s="151">
        <f>AP59+AQ59</f>
        <v>8</v>
      </c>
      <c r="AP59" s="151">
        <v>5</v>
      </c>
      <c r="AQ59" s="151">
        <v>3</v>
      </c>
      <c r="AR59" s="135" t="s">
        <v>101</v>
      </c>
      <c r="AS59" s="132"/>
    </row>
    <row r="60" spans="1:45" s="141" customFormat="1" ht="21" customHeight="1">
      <c r="A60" s="324" t="s">
        <v>172</v>
      </c>
      <c r="B60" s="361"/>
      <c r="C60" s="284">
        <f t="shared" si="1"/>
        <v>85</v>
      </c>
      <c r="D60" s="285">
        <f t="shared" si="2"/>
        <v>49</v>
      </c>
      <c r="E60" s="285">
        <f t="shared" si="3"/>
        <v>36</v>
      </c>
      <c r="F60" s="285">
        <f t="shared" si="4"/>
        <v>4</v>
      </c>
      <c r="G60" s="285">
        <f t="shared" ref="G60:AQ60" si="23">SUM(G61:G62)</f>
        <v>4</v>
      </c>
      <c r="H60" s="285">
        <f t="shared" si="23"/>
        <v>0</v>
      </c>
      <c r="I60" s="285">
        <f>J60+K60</f>
        <v>0</v>
      </c>
      <c r="J60" s="285">
        <f t="shared" si="23"/>
        <v>0</v>
      </c>
      <c r="K60" s="285">
        <f t="shared" si="23"/>
        <v>0</v>
      </c>
      <c r="L60" s="285">
        <f>M60+N60</f>
        <v>4</v>
      </c>
      <c r="M60" s="285">
        <f t="shared" si="23"/>
        <v>4</v>
      </c>
      <c r="N60" s="285">
        <f t="shared" si="23"/>
        <v>0</v>
      </c>
      <c r="O60" s="285">
        <f>P60+Q60</f>
        <v>3</v>
      </c>
      <c r="P60" s="285">
        <f t="shared" si="23"/>
        <v>3</v>
      </c>
      <c r="Q60" s="285">
        <f t="shared" si="23"/>
        <v>0</v>
      </c>
      <c r="R60" s="285">
        <f>S60+T60</f>
        <v>0</v>
      </c>
      <c r="S60" s="285">
        <f t="shared" si="23"/>
        <v>0</v>
      </c>
      <c r="T60" s="285">
        <f t="shared" si="23"/>
        <v>0</v>
      </c>
      <c r="U60" s="285">
        <f>V60+W60</f>
        <v>63</v>
      </c>
      <c r="V60" s="285">
        <f t="shared" si="23"/>
        <v>33</v>
      </c>
      <c r="W60" s="285">
        <f t="shared" si="23"/>
        <v>30</v>
      </c>
      <c r="X60" s="285">
        <f>Y60+Z60</f>
        <v>0</v>
      </c>
      <c r="Y60" s="285">
        <f t="shared" si="23"/>
        <v>0</v>
      </c>
      <c r="Z60" s="285">
        <f t="shared" si="23"/>
        <v>0</v>
      </c>
      <c r="AA60" s="285">
        <f>AB60+AC60</f>
        <v>4</v>
      </c>
      <c r="AB60" s="285">
        <f t="shared" si="23"/>
        <v>0</v>
      </c>
      <c r="AC60" s="285">
        <f t="shared" si="23"/>
        <v>4</v>
      </c>
      <c r="AD60" s="285">
        <f>AE60+AF60</f>
        <v>0</v>
      </c>
      <c r="AE60" s="285">
        <f t="shared" si="23"/>
        <v>0</v>
      </c>
      <c r="AF60" s="285">
        <f t="shared" si="23"/>
        <v>0</v>
      </c>
      <c r="AG60" s="285">
        <f>AH60+AI60</f>
        <v>0</v>
      </c>
      <c r="AH60" s="285">
        <f t="shared" si="23"/>
        <v>0</v>
      </c>
      <c r="AI60" s="285">
        <f t="shared" si="23"/>
        <v>0</v>
      </c>
      <c r="AJ60" s="285">
        <f>AK60+AL60</f>
        <v>7</v>
      </c>
      <c r="AK60" s="285">
        <f t="shared" si="23"/>
        <v>5</v>
      </c>
      <c r="AL60" s="285">
        <f t="shared" si="23"/>
        <v>2</v>
      </c>
      <c r="AM60" s="285">
        <f t="shared" si="23"/>
        <v>0</v>
      </c>
      <c r="AN60" s="285">
        <f t="shared" si="23"/>
        <v>2</v>
      </c>
      <c r="AO60" s="288">
        <f t="shared" si="5"/>
        <v>6</v>
      </c>
      <c r="AP60" s="285">
        <f t="shared" si="23"/>
        <v>2</v>
      </c>
      <c r="AQ60" s="285">
        <f t="shared" si="23"/>
        <v>4</v>
      </c>
      <c r="AR60" s="343" t="s">
        <v>172</v>
      </c>
      <c r="AS60" s="347"/>
    </row>
    <row r="61" spans="1:45" s="143" customFormat="1" ht="18.75" customHeight="1">
      <c r="A61" s="137"/>
      <c r="B61" s="138" t="s">
        <v>88</v>
      </c>
      <c r="C61" s="286">
        <f t="shared" si="1"/>
        <v>25</v>
      </c>
      <c r="D61" s="287">
        <f t="shared" si="2"/>
        <v>16</v>
      </c>
      <c r="E61" s="287">
        <f t="shared" si="3"/>
        <v>9</v>
      </c>
      <c r="F61" s="287">
        <f t="shared" si="4"/>
        <v>1</v>
      </c>
      <c r="G61" s="151">
        <v>1</v>
      </c>
      <c r="H61" s="151">
        <v>0</v>
      </c>
      <c r="I61" s="287">
        <f>SUM(J61:K61)</f>
        <v>0</v>
      </c>
      <c r="J61" s="151">
        <v>0</v>
      </c>
      <c r="K61" s="151">
        <v>0</v>
      </c>
      <c r="L61" s="287">
        <f>SUM(M61:N61)</f>
        <v>1</v>
      </c>
      <c r="M61" s="151">
        <v>1</v>
      </c>
      <c r="N61" s="151">
        <v>0</v>
      </c>
      <c r="O61" s="287">
        <f>SUM(P61:Q61)</f>
        <v>1</v>
      </c>
      <c r="P61" s="151">
        <v>1</v>
      </c>
      <c r="Q61" s="151">
        <v>0</v>
      </c>
      <c r="R61" s="287">
        <f>SUM(S61:T61)</f>
        <v>0</v>
      </c>
      <c r="S61" s="151">
        <v>0</v>
      </c>
      <c r="T61" s="151">
        <v>0</v>
      </c>
      <c r="U61" s="287">
        <f>SUM(V61:W61)</f>
        <v>20</v>
      </c>
      <c r="V61" s="151">
        <v>12</v>
      </c>
      <c r="W61" s="151">
        <v>8</v>
      </c>
      <c r="X61" s="287">
        <f>SUM(Y61:Z61)</f>
        <v>0</v>
      </c>
      <c r="Y61" s="151">
        <v>0</v>
      </c>
      <c r="Z61" s="151">
        <v>0</v>
      </c>
      <c r="AA61" s="287">
        <f>SUM(AB61:AC61)</f>
        <v>1</v>
      </c>
      <c r="AB61" s="151">
        <v>0</v>
      </c>
      <c r="AC61" s="151">
        <v>1</v>
      </c>
      <c r="AD61" s="287">
        <f>SUM(AE61:AF61)</f>
        <v>0</v>
      </c>
      <c r="AE61" s="151">
        <v>0</v>
      </c>
      <c r="AF61" s="151">
        <v>0</v>
      </c>
      <c r="AG61" s="287">
        <f>SUM(AH61:AI61)</f>
        <v>0</v>
      </c>
      <c r="AH61" s="151">
        <v>0</v>
      </c>
      <c r="AI61" s="151">
        <v>0</v>
      </c>
      <c r="AJ61" s="287">
        <f>SUM(AK61:AL61)</f>
        <v>1</v>
      </c>
      <c r="AK61" s="151">
        <v>1</v>
      </c>
      <c r="AL61" s="151">
        <v>0</v>
      </c>
      <c r="AM61" s="151">
        <v>0</v>
      </c>
      <c r="AN61" s="215">
        <v>1</v>
      </c>
      <c r="AO61" s="151">
        <f t="shared" si="5"/>
        <v>1</v>
      </c>
      <c r="AP61" s="151">
        <v>0</v>
      </c>
      <c r="AQ61" s="151">
        <v>1</v>
      </c>
      <c r="AR61" s="135" t="s">
        <v>88</v>
      </c>
      <c r="AS61" s="132"/>
    </row>
    <row r="62" spans="1:45" s="143" customFormat="1" ht="18.75" customHeight="1">
      <c r="A62" s="137"/>
      <c r="B62" s="138" t="s">
        <v>159</v>
      </c>
      <c r="C62" s="286">
        <f t="shared" si="1"/>
        <v>60</v>
      </c>
      <c r="D62" s="287">
        <f t="shared" si="2"/>
        <v>33</v>
      </c>
      <c r="E62" s="287">
        <f t="shared" si="3"/>
        <v>27</v>
      </c>
      <c r="F62" s="287">
        <f t="shared" si="4"/>
        <v>3</v>
      </c>
      <c r="G62" s="151">
        <v>3</v>
      </c>
      <c r="H62" s="151">
        <v>0</v>
      </c>
      <c r="I62" s="287">
        <f>SUM(J62:K62)</f>
        <v>0</v>
      </c>
      <c r="J62" s="151">
        <v>0</v>
      </c>
      <c r="K62" s="151">
        <v>0</v>
      </c>
      <c r="L62" s="287">
        <f>SUM(M62:N62)</f>
        <v>3</v>
      </c>
      <c r="M62" s="151">
        <v>3</v>
      </c>
      <c r="N62" s="151">
        <v>0</v>
      </c>
      <c r="O62" s="287">
        <f>SUM(P62:Q62)</f>
        <v>2</v>
      </c>
      <c r="P62" s="151">
        <v>2</v>
      </c>
      <c r="Q62" s="151">
        <v>0</v>
      </c>
      <c r="R62" s="287">
        <f>SUM(S62:T62)</f>
        <v>0</v>
      </c>
      <c r="S62" s="151">
        <v>0</v>
      </c>
      <c r="T62" s="151">
        <v>0</v>
      </c>
      <c r="U62" s="287">
        <f>SUM(V62:W62)</f>
        <v>43</v>
      </c>
      <c r="V62" s="151">
        <v>21</v>
      </c>
      <c r="W62" s="151">
        <v>22</v>
      </c>
      <c r="X62" s="287">
        <f>SUM(Y62:Z62)</f>
        <v>0</v>
      </c>
      <c r="Y62" s="151">
        <v>0</v>
      </c>
      <c r="Z62" s="151">
        <v>0</v>
      </c>
      <c r="AA62" s="287">
        <f>SUM(AB62:AC62)</f>
        <v>3</v>
      </c>
      <c r="AB62" s="151">
        <v>0</v>
      </c>
      <c r="AC62" s="151">
        <v>3</v>
      </c>
      <c r="AD62" s="287">
        <f>SUM(AE62:AF62)</f>
        <v>0</v>
      </c>
      <c r="AE62" s="151">
        <v>0</v>
      </c>
      <c r="AF62" s="151">
        <v>0</v>
      </c>
      <c r="AG62" s="287">
        <f>SUM(AH62:AI62)</f>
        <v>0</v>
      </c>
      <c r="AH62" s="151">
        <v>0</v>
      </c>
      <c r="AI62" s="151">
        <v>0</v>
      </c>
      <c r="AJ62" s="287">
        <f>SUM(AK62:AL62)</f>
        <v>6</v>
      </c>
      <c r="AK62" s="151">
        <v>4</v>
      </c>
      <c r="AL62" s="151">
        <v>2</v>
      </c>
      <c r="AM62" s="151">
        <v>0</v>
      </c>
      <c r="AN62" s="215">
        <v>1</v>
      </c>
      <c r="AO62" s="151">
        <f t="shared" si="5"/>
        <v>5</v>
      </c>
      <c r="AP62" s="151">
        <v>2</v>
      </c>
      <c r="AQ62" s="151">
        <v>3</v>
      </c>
      <c r="AR62" s="135" t="s">
        <v>159</v>
      </c>
      <c r="AS62" s="132"/>
    </row>
    <row r="63" spans="1:45" s="141" customFormat="1" ht="21" customHeight="1">
      <c r="A63" s="324" t="s">
        <v>173</v>
      </c>
      <c r="B63" s="325"/>
      <c r="C63" s="284">
        <f t="shared" si="1"/>
        <v>19</v>
      </c>
      <c r="D63" s="285">
        <f t="shared" si="2"/>
        <v>10</v>
      </c>
      <c r="E63" s="285">
        <f t="shared" si="3"/>
        <v>9</v>
      </c>
      <c r="F63" s="285">
        <f t="shared" si="4"/>
        <v>1</v>
      </c>
      <c r="G63" s="285">
        <f t="shared" ref="G63:AQ63" si="24">G64</f>
        <v>1</v>
      </c>
      <c r="H63" s="285">
        <f t="shared" si="24"/>
        <v>0</v>
      </c>
      <c r="I63" s="285">
        <f>J63+K63</f>
        <v>0</v>
      </c>
      <c r="J63" s="285">
        <f t="shared" si="24"/>
        <v>0</v>
      </c>
      <c r="K63" s="285">
        <f t="shared" si="24"/>
        <v>0</v>
      </c>
      <c r="L63" s="285">
        <f>M63+N63</f>
        <v>1</v>
      </c>
      <c r="M63" s="285">
        <f t="shared" si="24"/>
        <v>0</v>
      </c>
      <c r="N63" s="285">
        <f t="shared" si="24"/>
        <v>1</v>
      </c>
      <c r="O63" s="285">
        <f>P63+Q63</f>
        <v>1</v>
      </c>
      <c r="P63" s="285">
        <f t="shared" si="24"/>
        <v>1</v>
      </c>
      <c r="Q63" s="285">
        <f t="shared" si="24"/>
        <v>0</v>
      </c>
      <c r="R63" s="285">
        <f>S63+T63</f>
        <v>0</v>
      </c>
      <c r="S63" s="285">
        <f t="shared" si="24"/>
        <v>0</v>
      </c>
      <c r="T63" s="285">
        <f t="shared" si="24"/>
        <v>0</v>
      </c>
      <c r="U63" s="285">
        <f>V63+W63</f>
        <v>13</v>
      </c>
      <c r="V63" s="285">
        <f t="shared" si="24"/>
        <v>8</v>
      </c>
      <c r="W63" s="285">
        <f t="shared" si="24"/>
        <v>5</v>
      </c>
      <c r="X63" s="285">
        <f>Y63+Z63</f>
        <v>0</v>
      </c>
      <c r="Y63" s="285">
        <f t="shared" si="24"/>
        <v>0</v>
      </c>
      <c r="Z63" s="285">
        <f t="shared" si="24"/>
        <v>0</v>
      </c>
      <c r="AA63" s="285">
        <f>AB63+AC63</f>
        <v>2</v>
      </c>
      <c r="AB63" s="285">
        <f t="shared" si="24"/>
        <v>0</v>
      </c>
      <c r="AC63" s="285">
        <f t="shared" si="24"/>
        <v>2</v>
      </c>
      <c r="AD63" s="285">
        <f>AE63+AF63</f>
        <v>0</v>
      </c>
      <c r="AE63" s="285">
        <f t="shared" si="24"/>
        <v>0</v>
      </c>
      <c r="AF63" s="285">
        <f t="shared" si="24"/>
        <v>0</v>
      </c>
      <c r="AG63" s="285">
        <f>AH63+AI63</f>
        <v>1</v>
      </c>
      <c r="AH63" s="285">
        <f t="shared" si="24"/>
        <v>0</v>
      </c>
      <c r="AI63" s="285">
        <f t="shared" si="24"/>
        <v>1</v>
      </c>
      <c r="AJ63" s="285">
        <f>AK63+AL63</f>
        <v>0</v>
      </c>
      <c r="AK63" s="285">
        <f t="shared" si="24"/>
        <v>0</v>
      </c>
      <c r="AL63" s="285">
        <f t="shared" si="24"/>
        <v>0</v>
      </c>
      <c r="AM63" s="285">
        <f t="shared" si="24"/>
        <v>0</v>
      </c>
      <c r="AN63" s="285">
        <f t="shared" si="24"/>
        <v>0</v>
      </c>
      <c r="AO63" s="288">
        <f t="shared" si="5"/>
        <v>3</v>
      </c>
      <c r="AP63" s="285">
        <f t="shared" si="24"/>
        <v>0</v>
      </c>
      <c r="AQ63" s="285">
        <f t="shared" si="24"/>
        <v>3</v>
      </c>
      <c r="AR63" s="343" t="s">
        <v>173</v>
      </c>
      <c r="AS63" s="377"/>
    </row>
    <row r="64" spans="1:45" s="143" customFormat="1" ht="18.75" customHeight="1">
      <c r="A64" s="137"/>
      <c r="B64" s="138" t="s">
        <v>89</v>
      </c>
      <c r="C64" s="286">
        <f t="shared" si="1"/>
        <v>19</v>
      </c>
      <c r="D64" s="287">
        <f t="shared" si="2"/>
        <v>10</v>
      </c>
      <c r="E64" s="287">
        <f t="shared" si="3"/>
        <v>9</v>
      </c>
      <c r="F64" s="287">
        <f t="shared" si="4"/>
        <v>1</v>
      </c>
      <c r="G64" s="151">
        <v>1</v>
      </c>
      <c r="H64" s="151">
        <v>0</v>
      </c>
      <c r="I64" s="287">
        <f>SUM(J64:K64)</f>
        <v>0</v>
      </c>
      <c r="J64" s="151">
        <v>0</v>
      </c>
      <c r="K64" s="151">
        <v>0</v>
      </c>
      <c r="L64" s="287">
        <f>SUM(M64:N64)</f>
        <v>1</v>
      </c>
      <c r="M64" s="151">
        <v>0</v>
      </c>
      <c r="N64" s="151">
        <v>1</v>
      </c>
      <c r="O64" s="287">
        <f>SUM(P64:Q64)</f>
        <v>1</v>
      </c>
      <c r="P64" s="151">
        <v>1</v>
      </c>
      <c r="Q64" s="151">
        <v>0</v>
      </c>
      <c r="R64" s="287">
        <f>SUM(S64:T64)</f>
        <v>0</v>
      </c>
      <c r="S64" s="151">
        <v>0</v>
      </c>
      <c r="T64" s="151">
        <v>0</v>
      </c>
      <c r="U64" s="287">
        <f>SUM(V64:W64)</f>
        <v>13</v>
      </c>
      <c r="V64" s="151">
        <v>8</v>
      </c>
      <c r="W64" s="151">
        <v>5</v>
      </c>
      <c r="X64" s="287">
        <f>SUM(Y64:Z64)</f>
        <v>0</v>
      </c>
      <c r="Y64" s="151">
        <v>0</v>
      </c>
      <c r="Z64" s="151">
        <v>0</v>
      </c>
      <c r="AA64" s="287">
        <f>SUM(AB64:AC64)</f>
        <v>2</v>
      </c>
      <c r="AB64" s="151">
        <v>0</v>
      </c>
      <c r="AC64" s="151">
        <v>2</v>
      </c>
      <c r="AD64" s="287">
        <f>SUM(AE64:AF64)</f>
        <v>0</v>
      </c>
      <c r="AE64" s="151">
        <v>0</v>
      </c>
      <c r="AF64" s="151">
        <v>0</v>
      </c>
      <c r="AG64" s="287">
        <f>SUM(AH64:AI64)</f>
        <v>1</v>
      </c>
      <c r="AH64" s="151">
        <v>0</v>
      </c>
      <c r="AI64" s="151">
        <v>1</v>
      </c>
      <c r="AJ64" s="287">
        <f>SUM(AK64:AL64)</f>
        <v>0</v>
      </c>
      <c r="AK64" s="151">
        <v>0</v>
      </c>
      <c r="AL64" s="151">
        <v>0</v>
      </c>
      <c r="AM64" s="151">
        <v>0</v>
      </c>
      <c r="AN64" s="151">
        <v>0</v>
      </c>
      <c r="AO64" s="151">
        <f t="shared" si="5"/>
        <v>3</v>
      </c>
      <c r="AP64" s="151">
        <v>0</v>
      </c>
      <c r="AQ64" s="151">
        <v>3</v>
      </c>
      <c r="AR64" s="135" t="s">
        <v>89</v>
      </c>
      <c r="AS64" s="132"/>
    </row>
    <row r="65" spans="1:47" s="144" customFormat="1" ht="21" customHeight="1">
      <c r="A65" s="324" t="s">
        <v>174</v>
      </c>
      <c r="B65" s="361"/>
      <c r="C65" s="284">
        <f t="shared" si="1"/>
        <v>37</v>
      </c>
      <c r="D65" s="285">
        <f t="shared" si="2"/>
        <v>20</v>
      </c>
      <c r="E65" s="285">
        <f t="shared" si="3"/>
        <v>17</v>
      </c>
      <c r="F65" s="285">
        <f t="shared" si="4"/>
        <v>2</v>
      </c>
      <c r="G65" s="285">
        <f t="shared" ref="G65:AQ65" si="25">G66</f>
        <v>1</v>
      </c>
      <c r="H65" s="285">
        <f t="shared" si="25"/>
        <v>1</v>
      </c>
      <c r="I65" s="285">
        <f>J65+K65</f>
        <v>0</v>
      </c>
      <c r="J65" s="285">
        <f t="shared" si="25"/>
        <v>0</v>
      </c>
      <c r="K65" s="285">
        <f t="shared" si="25"/>
        <v>0</v>
      </c>
      <c r="L65" s="285">
        <f>M65+N65</f>
        <v>2</v>
      </c>
      <c r="M65" s="285">
        <f t="shared" si="25"/>
        <v>2</v>
      </c>
      <c r="N65" s="285">
        <f t="shared" si="25"/>
        <v>0</v>
      </c>
      <c r="O65" s="285">
        <f>P65+Q65</f>
        <v>0</v>
      </c>
      <c r="P65" s="285">
        <f t="shared" si="25"/>
        <v>0</v>
      </c>
      <c r="Q65" s="285">
        <f t="shared" si="25"/>
        <v>0</v>
      </c>
      <c r="R65" s="285">
        <f>S65+T65</f>
        <v>0</v>
      </c>
      <c r="S65" s="285">
        <f t="shared" si="25"/>
        <v>0</v>
      </c>
      <c r="T65" s="285">
        <f t="shared" si="25"/>
        <v>0</v>
      </c>
      <c r="U65" s="285">
        <f>V65+W65</f>
        <v>26</v>
      </c>
      <c r="V65" s="285">
        <f t="shared" si="25"/>
        <v>15</v>
      </c>
      <c r="W65" s="285">
        <f t="shared" si="25"/>
        <v>11</v>
      </c>
      <c r="X65" s="285">
        <f>Y65+Z65</f>
        <v>0</v>
      </c>
      <c r="Y65" s="285">
        <f t="shared" si="25"/>
        <v>0</v>
      </c>
      <c r="Z65" s="285">
        <f t="shared" si="25"/>
        <v>0</v>
      </c>
      <c r="AA65" s="285">
        <f>AB65+AC65</f>
        <v>4</v>
      </c>
      <c r="AB65" s="285">
        <f t="shared" si="25"/>
        <v>0</v>
      </c>
      <c r="AC65" s="285">
        <f t="shared" si="25"/>
        <v>4</v>
      </c>
      <c r="AD65" s="285">
        <f>AE65+AF65</f>
        <v>0</v>
      </c>
      <c r="AE65" s="285">
        <f t="shared" si="25"/>
        <v>0</v>
      </c>
      <c r="AF65" s="285">
        <f t="shared" si="25"/>
        <v>0</v>
      </c>
      <c r="AG65" s="285">
        <f>AH65+AI65</f>
        <v>0</v>
      </c>
      <c r="AH65" s="285">
        <f t="shared" si="25"/>
        <v>0</v>
      </c>
      <c r="AI65" s="285">
        <f t="shared" si="25"/>
        <v>0</v>
      </c>
      <c r="AJ65" s="285">
        <f>AK65+AL65</f>
        <v>3</v>
      </c>
      <c r="AK65" s="285">
        <f t="shared" si="25"/>
        <v>2</v>
      </c>
      <c r="AL65" s="285">
        <f t="shared" si="25"/>
        <v>1</v>
      </c>
      <c r="AM65" s="285">
        <f t="shared" si="25"/>
        <v>0</v>
      </c>
      <c r="AN65" s="285">
        <f t="shared" si="25"/>
        <v>3</v>
      </c>
      <c r="AO65" s="288">
        <f t="shared" si="5"/>
        <v>6</v>
      </c>
      <c r="AP65" s="285">
        <f t="shared" si="25"/>
        <v>4</v>
      </c>
      <c r="AQ65" s="285">
        <f t="shared" si="25"/>
        <v>2</v>
      </c>
      <c r="AR65" s="343" t="s">
        <v>174</v>
      </c>
      <c r="AS65" s="347"/>
    </row>
    <row r="66" spans="1:47" s="146" customFormat="1" ht="18.75" customHeight="1">
      <c r="A66" s="137"/>
      <c r="B66" s="138" t="s">
        <v>160</v>
      </c>
      <c r="C66" s="286">
        <f t="shared" si="1"/>
        <v>37</v>
      </c>
      <c r="D66" s="287">
        <f t="shared" si="2"/>
        <v>20</v>
      </c>
      <c r="E66" s="287">
        <f t="shared" si="3"/>
        <v>17</v>
      </c>
      <c r="F66" s="287">
        <f t="shared" si="4"/>
        <v>2</v>
      </c>
      <c r="G66" s="151">
        <v>1</v>
      </c>
      <c r="H66" s="151">
        <v>1</v>
      </c>
      <c r="I66" s="287">
        <f>SUM(J66:K66)</f>
        <v>0</v>
      </c>
      <c r="J66" s="151">
        <v>0</v>
      </c>
      <c r="K66" s="151">
        <v>0</v>
      </c>
      <c r="L66" s="287">
        <f>SUM(M66:N66)</f>
        <v>2</v>
      </c>
      <c r="M66" s="151">
        <v>2</v>
      </c>
      <c r="N66" s="151">
        <v>0</v>
      </c>
      <c r="O66" s="287">
        <f>SUM(P66:Q66)</f>
        <v>0</v>
      </c>
      <c r="P66" s="151">
        <v>0</v>
      </c>
      <c r="Q66" s="151">
        <v>0</v>
      </c>
      <c r="R66" s="287">
        <f>SUM(S66:T66)</f>
        <v>0</v>
      </c>
      <c r="S66" s="151">
        <v>0</v>
      </c>
      <c r="T66" s="151">
        <v>0</v>
      </c>
      <c r="U66" s="287">
        <f>SUM(V66:W66)</f>
        <v>26</v>
      </c>
      <c r="V66" s="151">
        <v>15</v>
      </c>
      <c r="W66" s="151">
        <v>11</v>
      </c>
      <c r="X66" s="287">
        <f>SUM(Y66:Z66)</f>
        <v>0</v>
      </c>
      <c r="Y66" s="151">
        <v>0</v>
      </c>
      <c r="Z66" s="151">
        <v>0</v>
      </c>
      <c r="AA66" s="287">
        <f>SUM(AB66:AC66)</f>
        <v>4</v>
      </c>
      <c r="AB66" s="151">
        <v>0</v>
      </c>
      <c r="AC66" s="151">
        <v>4</v>
      </c>
      <c r="AD66" s="287">
        <f>SUM(AE66:AF66)</f>
        <v>0</v>
      </c>
      <c r="AE66" s="151">
        <v>0</v>
      </c>
      <c r="AF66" s="151">
        <v>0</v>
      </c>
      <c r="AG66" s="287">
        <f>SUM(AH66:AI66)</f>
        <v>0</v>
      </c>
      <c r="AH66" s="151">
        <v>0</v>
      </c>
      <c r="AI66" s="151">
        <v>0</v>
      </c>
      <c r="AJ66" s="287">
        <f>SUM(AK66:AL66)</f>
        <v>3</v>
      </c>
      <c r="AK66" s="151">
        <v>2</v>
      </c>
      <c r="AL66" s="151">
        <v>1</v>
      </c>
      <c r="AM66" s="151">
        <v>0</v>
      </c>
      <c r="AN66" s="151">
        <v>3</v>
      </c>
      <c r="AO66" s="151">
        <f>AP66+AQ66</f>
        <v>6</v>
      </c>
      <c r="AP66" s="151">
        <v>4</v>
      </c>
      <c r="AQ66" s="151">
        <v>2</v>
      </c>
      <c r="AR66" s="135" t="s">
        <v>160</v>
      </c>
      <c r="AS66" s="132"/>
    </row>
    <row r="67" spans="1:47" s="146" customFormat="1" ht="18.75" customHeight="1">
      <c r="A67" s="152"/>
      <c r="B67" s="153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54"/>
      <c r="AS67" s="152"/>
    </row>
    <row r="68" spans="1:47" ht="11.65" customHeight="1">
      <c r="B68" s="178"/>
      <c r="C68" s="86"/>
      <c r="D68" s="86"/>
      <c r="E68" s="86"/>
      <c r="G68" s="86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U68" s="8"/>
    </row>
    <row r="69" spans="1:47" ht="11.65" customHeight="1">
      <c r="B69" s="178"/>
      <c r="C69" s="86"/>
      <c r="D69" s="86"/>
      <c r="E69" s="86"/>
      <c r="F69" s="5"/>
      <c r="G69" s="5"/>
      <c r="AU69" s="8"/>
    </row>
    <row r="70" spans="1:47" ht="11.65" customHeight="1">
      <c r="B70" s="180"/>
      <c r="C70" s="87"/>
      <c r="D70" s="87"/>
      <c r="E70" s="87"/>
      <c r="AU70" s="8"/>
    </row>
    <row r="71" spans="1:47" ht="11.65" customHeight="1">
      <c r="B71" s="180"/>
      <c r="C71" s="87"/>
      <c r="D71" s="87"/>
      <c r="E71" s="87"/>
      <c r="AU71" s="8"/>
    </row>
    <row r="72" spans="1:47" ht="11.65" customHeight="1">
      <c r="B72" s="180"/>
      <c r="C72" s="87"/>
      <c r="D72" s="87"/>
      <c r="E72" s="87"/>
      <c r="AU72" s="8"/>
    </row>
    <row r="73" spans="1:47" ht="11.65" customHeight="1">
      <c r="B73" s="180"/>
      <c r="C73" s="87"/>
      <c r="D73" s="87"/>
      <c r="E73" s="87"/>
      <c r="AU73" s="8"/>
    </row>
    <row r="74" spans="1:47" ht="11.65" customHeight="1">
      <c r="B74" s="180"/>
      <c r="C74" s="87"/>
      <c r="D74" s="87"/>
      <c r="E74" s="87"/>
      <c r="AU74" s="8"/>
    </row>
    <row r="75" spans="1:47" ht="11.65" customHeight="1">
      <c r="B75" s="180"/>
      <c r="C75" s="87"/>
      <c r="D75" s="87"/>
      <c r="E75" s="87"/>
      <c r="AU75" s="8"/>
    </row>
    <row r="76" spans="1:47" ht="11.65" customHeight="1">
      <c r="B76" s="180"/>
      <c r="C76" s="87"/>
      <c r="D76" s="87"/>
      <c r="E76" s="87"/>
      <c r="AU76" s="8"/>
    </row>
    <row r="77" spans="1:47" ht="11.65" customHeight="1">
      <c r="B77" s="180"/>
      <c r="C77" s="87"/>
      <c r="D77" s="87"/>
      <c r="E77" s="87"/>
      <c r="AU77" s="8"/>
    </row>
    <row r="78" spans="1:47" ht="11.65" customHeight="1">
      <c r="B78" s="180"/>
      <c r="C78" s="87"/>
      <c r="D78" s="87"/>
      <c r="E78" s="87"/>
      <c r="AU78" s="8"/>
    </row>
    <row r="79" spans="1:47" ht="11.65" customHeight="1">
      <c r="B79" s="180"/>
      <c r="C79" s="87"/>
      <c r="D79" s="87"/>
      <c r="E79" s="87"/>
      <c r="AU79" s="8"/>
    </row>
    <row r="80" spans="1:47" ht="11.65" customHeight="1">
      <c r="B80" s="180"/>
      <c r="C80" s="87"/>
      <c r="D80" s="87"/>
      <c r="E80" s="87"/>
      <c r="AU80" s="8"/>
    </row>
    <row r="81" spans="2:47" ht="11.65" customHeight="1">
      <c r="B81" s="180"/>
      <c r="C81" s="87"/>
      <c r="D81" s="87"/>
      <c r="E81" s="87"/>
      <c r="AU81" s="8"/>
    </row>
    <row r="82" spans="2:47" ht="11.65" customHeight="1">
      <c r="B82" s="180"/>
      <c r="C82" s="87"/>
      <c r="D82" s="87"/>
      <c r="E82" s="87"/>
      <c r="AU82" s="8"/>
    </row>
  </sheetData>
  <mergeCells count="80">
    <mergeCell ref="AQ6:AQ7"/>
    <mergeCell ref="AK6:AK7"/>
    <mergeCell ref="AL6:AL7"/>
    <mergeCell ref="AO6:AO7"/>
    <mergeCell ref="AP6:AP7"/>
    <mergeCell ref="AN4:AN7"/>
    <mergeCell ref="C4:AL4"/>
    <mergeCell ref="Y6:Y7"/>
    <mergeCell ref="AJ6:AJ7"/>
    <mergeCell ref="W6:W7"/>
    <mergeCell ref="X6:X7"/>
    <mergeCell ref="D6:D7"/>
    <mergeCell ref="I6:I7"/>
    <mergeCell ref="J6:J7"/>
    <mergeCell ref="X5:Z5"/>
    <mergeCell ref="AG6:AG7"/>
    <mergeCell ref="AC6:AC7"/>
    <mergeCell ref="AG5:AI5"/>
    <mergeCell ref="AE6:AE7"/>
    <mergeCell ref="AJ5:AL5"/>
    <mergeCell ref="AA5:AC5"/>
    <mergeCell ref="AH6:AH7"/>
    <mergeCell ref="AI6:AI7"/>
    <mergeCell ref="AB6:AB7"/>
    <mergeCell ref="AD6:AD7"/>
    <mergeCell ref="AF6:AF7"/>
    <mergeCell ref="N6:N7"/>
    <mergeCell ref="M6:M7"/>
    <mergeCell ref="O5:Q5"/>
    <mergeCell ref="Z6:Z7"/>
    <mergeCell ref="L5:N5"/>
    <mergeCell ref="T6:T7"/>
    <mergeCell ref="U6:U7"/>
    <mergeCell ref="V6:V7"/>
    <mergeCell ref="I5:K5"/>
    <mergeCell ref="C6:C7"/>
    <mergeCell ref="G6:G7"/>
    <mergeCell ref="H6:H7"/>
    <mergeCell ref="E6:E7"/>
    <mergeCell ref="F6:F7"/>
    <mergeCell ref="C5:E5"/>
    <mergeCell ref="F5:H5"/>
    <mergeCell ref="AR53:AS53"/>
    <mergeCell ref="AR39:AS39"/>
    <mergeCell ref="R6:R7"/>
    <mergeCell ref="S6:S7"/>
    <mergeCell ref="R5:T5"/>
    <mergeCell ref="U5:W5"/>
    <mergeCell ref="AR49:AS49"/>
    <mergeCell ref="AR44:AS44"/>
    <mergeCell ref="AO4:AQ5"/>
    <mergeCell ref="AD5:AF5"/>
    <mergeCell ref="AR46:AS46"/>
    <mergeCell ref="AR4:AS7"/>
    <mergeCell ref="AR16:AS16"/>
    <mergeCell ref="AR36:AS36"/>
    <mergeCell ref="AM4:AM7"/>
    <mergeCell ref="AA6:AA7"/>
    <mergeCell ref="A65:B65"/>
    <mergeCell ref="AR65:AS65"/>
    <mergeCell ref="AR57:AS57"/>
    <mergeCell ref="AR60:AS60"/>
    <mergeCell ref="A63:B63"/>
    <mergeCell ref="AR63:AS63"/>
    <mergeCell ref="A1:W1"/>
    <mergeCell ref="A60:B60"/>
    <mergeCell ref="A46:B46"/>
    <mergeCell ref="A49:B49"/>
    <mergeCell ref="A53:B53"/>
    <mergeCell ref="A57:B57"/>
    <mergeCell ref="A16:B16"/>
    <mergeCell ref="A36:B36"/>
    <mergeCell ref="A44:B44"/>
    <mergeCell ref="L6:L7"/>
    <mergeCell ref="A39:B39"/>
    <mergeCell ref="K6:K7"/>
    <mergeCell ref="P6:P7"/>
    <mergeCell ref="Q6:Q7"/>
    <mergeCell ref="O6:O7"/>
    <mergeCell ref="A4:B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23" max="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6">
    <tabColor theme="3" tint="0.59999389629810485"/>
    <pageSetUpPr fitToPage="1"/>
  </sheetPr>
  <dimension ref="A1:AS79"/>
  <sheetViews>
    <sheetView showGridLines="0" zoomScaleNormal="100" workbookViewId="0">
      <pane xSplit="2" ySplit="7" topLeftCell="C8" activePane="bottomRight" state="frozen"/>
      <selection activeCell="AO1" sqref="AO1:AQ65536"/>
      <selection pane="topRight" activeCell="AO1" sqref="AO1:AQ65536"/>
      <selection pane="bottomLeft" activeCell="AO1" sqref="AO1:AQ65536"/>
      <selection pane="bottomRight" activeCell="B2" sqref="B2"/>
    </sheetView>
  </sheetViews>
  <sheetFormatPr defaultColWidth="8.75" defaultRowHeight="11.65" customHeight="1"/>
  <cols>
    <col min="1" max="1" width="1.375" style="176" customWidth="1"/>
    <col min="2" max="2" width="8.75" style="176" customWidth="1"/>
    <col min="3" max="5" width="6.25" style="8" customWidth="1"/>
    <col min="6" max="20" width="5" style="8" customWidth="1"/>
    <col min="21" max="23" width="6.25" style="8" customWidth="1"/>
    <col min="24" max="38" width="5" style="8" customWidth="1"/>
    <col min="39" max="40" width="7" style="8" customWidth="1"/>
    <col min="41" max="43" width="5" style="8" customWidth="1"/>
    <col min="44" max="44" width="8.75" style="176" customWidth="1"/>
    <col min="45" max="45" width="1.375" style="176" customWidth="1"/>
    <col min="46" max="16384" width="8.75" style="8"/>
  </cols>
  <sheetData>
    <row r="1" spans="1:45" ht="17.100000000000001" customHeight="1">
      <c r="A1" s="375" t="s">
        <v>216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61"/>
      <c r="Y1" s="61"/>
      <c r="Z1" s="61"/>
      <c r="AA1" s="61"/>
      <c r="AB1" s="61"/>
      <c r="AC1" s="61"/>
      <c r="AD1" s="61"/>
      <c r="AE1" s="62" t="s">
        <v>129</v>
      </c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</row>
    <row r="2" spans="1:45" ht="17.100000000000001" customHeigh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61"/>
      <c r="Y2" s="61"/>
      <c r="Z2" s="61"/>
      <c r="AA2" s="61"/>
      <c r="AB2" s="61"/>
      <c r="AC2" s="61"/>
      <c r="AD2" s="61"/>
      <c r="AE2" s="62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</row>
    <row r="3" spans="1:45" ht="17.100000000000001" customHeight="1">
      <c r="A3" s="62" t="s">
        <v>151</v>
      </c>
      <c r="B3" s="8"/>
      <c r="C3" s="105"/>
      <c r="D3" s="105"/>
      <c r="E3" s="10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63"/>
      <c r="X3" s="63" t="s">
        <v>183</v>
      </c>
      <c r="Y3" s="63"/>
      <c r="Z3" s="63"/>
      <c r="AA3" s="63"/>
      <c r="AB3" s="63"/>
      <c r="AC3" s="63"/>
      <c r="AD3" s="63"/>
      <c r="AE3" s="64"/>
      <c r="AF3" s="63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77"/>
      <c r="AS3" s="66" t="s">
        <v>0</v>
      </c>
    </row>
    <row r="4" spans="1:45" s="176" customFormat="1" ht="21" customHeight="1">
      <c r="A4" s="341" t="s">
        <v>235</v>
      </c>
      <c r="B4" s="336"/>
      <c r="C4" s="378" t="s">
        <v>157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80"/>
      <c r="AM4" s="385" t="s">
        <v>257</v>
      </c>
      <c r="AN4" s="385" t="s">
        <v>258</v>
      </c>
      <c r="AO4" s="370" t="s">
        <v>140</v>
      </c>
      <c r="AP4" s="368"/>
      <c r="AQ4" s="371"/>
      <c r="AR4" s="382" t="s">
        <v>236</v>
      </c>
      <c r="AS4" s="368"/>
    </row>
    <row r="5" spans="1:45" s="176" customFormat="1" ht="21" customHeight="1">
      <c r="A5" s="332"/>
      <c r="B5" s="342"/>
      <c r="C5" s="378" t="s">
        <v>3</v>
      </c>
      <c r="D5" s="379"/>
      <c r="E5" s="380"/>
      <c r="F5" s="378" t="s">
        <v>114</v>
      </c>
      <c r="G5" s="379"/>
      <c r="H5" s="380"/>
      <c r="I5" s="378" t="s">
        <v>193</v>
      </c>
      <c r="J5" s="379"/>
      <c r="K5" s="380"/>
      <c r="L5" s="378" t="s">
        <v>115</v>
      </c>
      <c r="M5" s="379"/>
      <c r="N5" s="380"/>
      <c r="O5" s="378" t="s">
        <v>194</v>
      </c>
      <c r="P5" s="379"/>
      <c r="Q5" s="380"/>
      <c r="R5" s="378" t="s">
        <v>195</v>
      </c>
      <c r="S5" s="379"/>
      <c r="T5" s="380"/>
      <c r="U5" s="378" t="s">
        <v>4</v>
      </c>
      <c r="V5" s="379"/>
      <c r="W5" s="380"/>
      <c r="X5" s="378" t="s">
        <v>5</v>
      </c>
      <c r="Y5" s="379"/>
      <c r="Z5" s="380"/>
      <c r="AA5" s="378" t="s">
        <v>116</v>
      </c>
      <c r="AB5" s="379"/>
      <c r="AC5" s="380"/>
      <c r="AD5" s="378" t="s">
        <v>117</v>
      </c>
      <c r="AE5" s="379"/>
      <c r="AF5" s="380"/>
      <c r="AG5" s="378" t="s">
        <v>118</v>
      </c>
      <c r="AH5" s="379"/>
      <c r="AI5" s="380"/>
      <c r="AJ5" s="378" t="s">
        <v>119</v>
      </c>
      <c r="AK5" s="379"/>
      <c r="AL5" s="380"/>
      <c r="AM5" s="386"/>
      <c r="AN5" s="388"/>
      <c r="AO5" s="372"/>
      <c r="AP5" s="369"/>
      <c r="AQ5" s="373"/>
      <c r="AR5" s="383"/>
      <c r="AS5" s="384"/>
    </row>
    <row r="6" spans="1:45" s="176" customFormat="1" ht="21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3</v>
      </c>
      <c r="G6" s="366" t="s">
        <v>1</v>
      </c>
      <c r="H6" s="366" t="s">
        <v>2</v>
      </c>
      <c r="I6" s="366" t="s">
        <v>3</v>
      </c>
      <c r="J6" s="366" t="s">
        <v>1</v>
      </c>
      <c r="K6" s="366" t="s">
        <v>2</v>
      </c>
      <c r="L6" s="366" t="s">
        <v>3</v>
      </c>
      <c r="M6" s="366" t="s">
        <v>1</v>
      </c>
      <c r="N6" s="366" t="s">
        <v>2</v>
      </c>
      <c r="O6" s="366" t="s">
        <v>3</v>
      </c>
      <c r="P6" s="366" t="s">
        <v>1</v>
      </c>
      <c r="Q6" s="366" t="s">
        <v>2</v>
      </c>
      <c r="R6" s="366" t="s">
        <v>3</v>
      </c>
      <c r="S6" s="366" t="s">
        <v>1</v>
      </c>
      <c r="T6" s="366" t="s">
        <v>2</v>
      </c>
      <c r="U6" s="366" t="s">
        <v>3</v>
      </c>
      <c r="V6" s="366" t="s">
        <v>1</v>
      </c>
      <c r="W6" s="366" t="s">
        <v>2</v>
      </c>
      <c r="X6" s="366" t="s">
        <v>3</v>
      </c>
      <c r="Y6" s="366" t="s">
        <v>1</v>
      </c>
      <c r="Z6" s="366" t="s">
        <v>2</v>
      </c>
      <c r="AA6" s="366" t="s">
        <v>3</v>
      </c>
      <c r="AB6" s="366" t="s">
        <v>1</v>
      </c>
      <c r="AC6" s="366" t="s">
        <v>2</v>
      </c>
      <c r="AD6" s="366" t="s">
        <v>3</v>
      </c>
      <c r="AE6" s="366" t="s">
        <v>1</v>
      </c>
      <c r="AF6" s="366" t="s">
        <v>2</v>
      </c>
      <c r="AG6" s="366" t="s">
        <v>3</v>
      </c>
      <c r="AH6" s="366" t="s">
        <v>1</v>
      </c>
      <c r="AI6" s="366" t="s">
        <v>2</v>
      </c>
      <c r="AJ6" s="366" t="s">
        <v>3</v>
      </c>
      <c r="AK6" s="366" t="s">
        <v>1</v>
      </c>
      <c r="AL6" s="366" t="s">
        <v>2</v>
      </c>
      <c r="AM6" s="386"/>
      <c r="AN6" s="388"/>
      <c r="AO6" s="366" t="s">
        <v>3</v>
      </c>
      <c r="AP6" s="366" t="s">
        <v>1</v>
      </c>
      <c r="AQ6" s="366" t="s">
        <v>2</v>
      </c>
      <c r="AR6" s="383"/>
      <c r="AS6" s="384"/>
    </row>
    <row r="7" spans="1:45" s="176" customFormat="1" ht="21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7"/>
      <c r="AE7" s="367"/>
      <c r="AF7" s="367"/>
      <c r="AG7" s="367"/>
      <c r="AH7" s="367"/>
      <c r="AI7" s="367"/>
      <c r="AJ7" s="367"/>
      <c r="AK7" s="367"/>
      <c r="AL7" s="367"/>
      <c r="AM7" s="387"/>
      <c r="AN7" s="367"/>
      <c r="AO7" s="367"/>
      <c r="AP7" s="367"/>
      <c r="AQ7" s="367"/>
      <c r="AR7" s="372"/>
      <c r="AS7" s="369"/>
    </row>
    <row r="8" spans="1:45" s="120" customFormat="1" ht="15" customHeight="1">
      <c r="A8" s="117"/>
      <c r="B8" s="118"/>
      <c r="C8" s="289"/>
      <c r="D8" s="220"/>
      <c r="E8" s="220"/>
      <c r="F8" s="290"/>
      <c r="G8" s="220"/>
      <c r="H8" s="220"/>
      <c r="I8" s="220"/>
      <c r="J8" s="220"/>
      <c r="K8" s="220"/>
      <c r="L8" s="290"/>
      <c r="M8" s="220"/>
      <c r="N8" s="220"/>
      <c r="O8" s="220"/>
      <c r="P8" s="220"/>
      <c r="Q8" s="220"/>
      <c r="R8" s="220"/>
      <c r="S8" s="220"/>
      <c r="T8" s="220"/>
      <c r="U8" s="290"/>
      <c r="V8" s="220"/>
      <c r="W8" s="220"/>
      <c r="X8" s="290"/>
      <c r="Y8" s="220"/>
      <c r="Z8" s="220"/>
      <c r="AA8" s="290"/>
      <c r="AB8" s="220"/>
      <c r="AC8" s="220"/>
      <c r="AD8" s="29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18"/>
      <c r="AS8" s="219"/>
    </row>
    <row r="9" spans="1:45" ht="18.75" customHeight="1">
      <c r="A9" s="86"/>
      <c r="B9" s="106" t="s">
        <v>309</v>
      </c>
      <c r="C9" s="278">
        <v>4692</v>
      </c>
      <c r="D9" s="74">
        <v>2556</v>
      </c>
      <c r="E9" s="74">
        <v>2136</v>
      </c>
      <c r="F9" s="74">
        <v>185</v>
      </c>
      <c r="G9" s="74">
        <v>154</v>
      </c>
      <c r="H9" s="74">
        <v>31</v>
      </c>
      <c r="I9" s="74">
        <v>3</v>
      </c>
      <c r="J9" s="74">
        <v>3</v>
      </c>
      <c r="K9" s="74">
        <v>0</v>
      </c>
      <c r="L9" s="74">
        <v>192</v>
      </c>
      <c r="M9" s="74">
        <v>155</v>
      </c>
      <c r="N9" s="74">
        <v>37</v>
      </c>
      <c r="O9" s="74">
        <v>136</v>
      </c>
      <c r="P9" s="74">
        <v>109</v>
      </c>
      <c r="Q9" s="74">
        <v>27</v>
      </c>
      <c r="R9" s="74">
        <v>0</v>
      </c>
      <c r="S9" s="74">
        <v>0</v>
      </c>
      <c r="T9" s="74">
        <v>0</v>
      </c>
      <c r="U9" s="74">
        <v>3608</v>
      </c>
      <c r="V9" s="74">
        <v>1968</v>
      </c>
      <c r="W9" s="74">
        <v>1640</v>
      </c>
      <c r="X9" s="74">
        <v>0</v>
      </c>
      <c r="Y9" s="74">
        <v>0</v>
      </c>
      <c r="Z9" s="74">
        <v>0</v>
      </c>
      <c r="AA9" s="74">
        <v>212</v>
      </c>
      <c r="AB9" s="74">
        <v>0</v>
      </c>
      <c r="AC9" s="74">
        <v>212</v>
      </c>
      <c r="AD9" s="74">
        <v>0</v>
      </c>
      <c r="AE9" s="74">
        <v>0</v>
      </c>
      <c r="AF9" s="74">
        <v>0</v>
      </c>
      <c r="AG9" s="74">
        <v>27</v>
      </c>
      <c r="AH9" s="74">
        <v>1</v>
      </c>
      <c r="AI9" s="74">
        <v>26</v>
      </c>
      <c r="AJ9" s="74">
        <v>329</v>
      </c>
      <c r="AK9" s="74">
        <v>166</v>
      </c>
      <c r="AL9" s="74">
        <v>163</v>
      </c>
      <c r="AM9" s="74">
        <v>96</v>
      </c>
      <c r="AN9" s="74">
        <v>119</v>
      </c>
      <c r="AO9" s="74">
        <v>412</v>
      </c>
      <c r="AP9" s="74">
        <v>195</v>
      </c>
      <c r="AQ9" s="74">
        <v>217</v>
      </c>
      <c r="AR9" s="6" t="s">
        <v>309</v>
      </c>
      <c r="AS9" s="7"/>
    </row>
    <row r="10" spans="1:45" s="70" customFormat="1" ht="18.75" customHeight="1">
      <c r="A10" s="262"/>
      <c r="B10" s="263" t="s">
        <v>315</v>
      </c>
      <c r="C10" s="279">
        <f t="shared" ref="C10:AQ10" si="0">SUM(C12,C32,C35,C40,C42,C45,C49,C53,C56,C59,C61)</f>
        <v>4674</v>
      </c>
      <c r="D10" s="280">
        <f t="shared" si="0"/>
        <v>2530</v>
      </c>
      <c r="E10" s="280">
        <f t="shared" si="0"/>
        <v>2144</v>
      </c>
      <c r="F10" s="280">
        <f t="shared" si="0"/>
        <v>184</v>
      </c>
      <c r="G10" s="280">
        <f>SUM(G12,G32,G35,G40,G42,G45,G49,G53,G56,G59,G61)</f>
        <v>145</v>
      </c>
      <c r="H10" s="280">
        <f>SUM(H12,H32,H35,H40,H42,H45,H49,H53,H56,H59,H61)</f>
        <v>39</v>
      </c>
      <c r="I10" s="280">
        <f t="shared" si="0"/>
        <v>3</v>
      </c>
      <c r="J10" s="280">
        <f t="shared" si="0"/>
        <v>3</v>
      </c>
      <c r="K10" s="280">
        <f t="shared" si="0"/>
        <v>0</v>
      </c>
      <c r="L10" s="280">
        <f t="shared" si="0"/>
        <v>192</v>
      </c>
      <c r="M10" s="280">
        <f t="shared" si="0"/>
        <v>157</v>
      </c>
      <c r="N10" s="280">
        <f t="shared" si="0"/>
        <v>35</v>
      </c>
      <c r="O10" s="280">
        <f t="shared" si="0"/>
        <v>135</v>
      </c>
      <c r="P10" s="280">
        <f t="shared" si="0"/>
        <v>106</v>
      </c>
      <c r="Q10" s="280">
        <f t="shared" si="0"/>
        <v>29</v>
      </c>
      <c r="R10" s="280">
        <f t="shared" si="0"/>
        <v>0</v>
      </c>
      <c r="S10" s="280">
        <f t="shared" si="0"/>
        <v>0</v>
      </c>
      <c r="T10" s="280">
        <f t="shared" si="0"/>
        <v>0</v>
      </c>
      <c r="U10" s="280">
        <f t="shared" si="0"/>
        <v>3569</v>
      </c>
      <c r="V10" s="280">
        <f t="shared" si="0"/>
        <v>1944</v>
      </c>
      <c r="W10" s="280">
        <f t="shared" si="0"/>
        <v>1625</v>
      </c>
      <c r="X10" s="280">
        <f t="shared" si="0"/>
        <v>0</v>
      </c>
      <c r="Y10" s="280">
        <f t="shared" si="0"/>
        <v>0</v>
      </c>
      <c r="Z10" s="280">
        <f t="shared" si="0"/>
        <v>0</v>
      </c>
      <c r="AA10" s="280">
        <f t="shared" si="0"/>
        <v>211</v>
      </c>
      <c r="AB10" s="280">
        <f t="shared" si="0"/>
        <v>0</v>
      </c>
      <c r="AC10" s="280">
        <f t="shared" si="0"/>
        <v>211</v>
      </c>
      <c r="AD10" s="280">
        <f t="shared" si="0"/>
        <v>0</v>
      </c>
      <c r="AE10" s="280">
        <f t="shared" si="0"/>
        <v>0</v>
      </c>
      <c r="AF10" s="280">
        <f t="shared" si="0"/>
        <v>0</v>
      </c>
      <c r="AG10" s="280">
        <f t="shared" si="0"/>
        <v>30</v>
      </c>
      <c r="AH10" s="280">
        <f t="shared" si="0"/>
        <v>1</v>
      </c>
      <c r="AI10" s="280">
        <f t="shared" si="0"/>
        <v>29</v>
      </c>
      <c r="AJ10" s="280">
        <f t="shared" si="0"/>
        <v>350</v>
      </c>
      <c r="AK10" s="280">
        <f t="shared" si="0"/>
        <v>174</v>
      </c>
      <c r="AL10" s="280">
        <f t="shared" si="0"/>
        <v>176</v>
      </c>
      <c r="AM10" s="280">
        <f t="shared" si="0"/>
        <v>55</v>
      </c>
      <c r="AN10" s="280">
        <f t="shared" si="0"/>
        <v>121</v>
      </c>
      <c r="AO10" s="280">
        <f t="shared" si="0"/>
        <v>421</v>
      </c>
      <c r="AP10" s="280">
        <f t="shared" si="0"/>
        <v>197</v>
      </c>
      <c r="AQ10" s="280">
        <f t="shared" si="0"/>
        <v>224</v>
      </c>
      <c r="AR10" s="251" t="s">
        <v>315</v>
      </c>
      <c r="AS10" s="94"/>
    </row>
    <row r="11" spans="1:45" s="120" customFormat="1" ht="15" customHeight="1">
      <c r="A11" s="117"/>
      <c r="B11" s="217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121"/>
      <c r="AS11" s="122"/>
    </row>
    <row r="12" spans="1:45" s="141" customFormat="1" ht="21" customHeight="1">
      <c r="A12" s="324" t="s">
        <v>163</v>
      </c>
      <c r="B12" s="376"/>
      <c r="C12" s="284">
        <f>D12+E12</f>
        <v>3869</v>
      </c>
      <c r="D12" s="285">
        <f>SUM(G12,J12,M12,P12,S12,V12,Y12,AB12,AE12,AH12,AK12)</f>
        <v>2084</v>
      </c>
      <c r="E12" s="285">
        <f>SUM(H12,K12,N12,Q12,T12,W12,Z12,AC12,AF12,AI12,AL12)</f>
        <v>1785</v>
      </c>
      <c r="F12" s="285">
        <f>G12+H12</f>
        <v>146</v>
      </c>
      <c r="G12" s="285">
        <f>SUM(G14:G31)</f>
        <v>115</v>
      </c>
      <c r="H12" s="285">
        <f>SUM(H14:H31)</f>
        <v>31</v>
      </c>
      <c r="I12" s="285">
        <f>J12+K12</f>
        <v>3</v>
      </c>
      <c r="J12" s="285">
        <f>SUM(J14:J31)</f>
        <v>3</v>
      </c>
      <c r="K12" s="285">
        <f>SUM(K14:K31)</f>
        <v>0</v>
      </c>
      <c r="L12" s="285">
        <f>M12+N12</f>
        <v>154</v>
      </c>
      <c r="M12" s="285">
        <f>SUM(M14:M31)</f>
        <v>125</v>
      </c>
      <c r="N12" s="285">
        <f>SUM(N14:N31)</f>
        <v>29</v>
      </c>
      <c r="O12" s="285">
        <f>P12+Q12</f>
        <v>103</v>
      </c>
      <c r="P12" s="285">
        <f>SUM(P14:P31)</f>
        <v>77</v>
      </c>
      <c r="Q12" s="285">
        <f>SUM(Q14:Q31)</f>
        <v>26</v>
      </c>
      <c r="R12" s="285">
        <f>S12+T12</f>
        <v>0</v>
      </c>
      <c r="S12" s="285">
        <f>SUM(S14:S31)</f>
        <v>0</v>
      </c>
      <c r="T12" s="285">
        <f>SUM(T14:T31)</f>
        <v>0</v>
      </c>
      <c r="U12" s="285">
        <f>V12+W12</f>
        <v>2978</v>
      </c>
      <c r="V12" s="285">
        <f>SUM(V14:V31)</f>
        <v>1617</v>
      </c>
      <c r="W12" s="285">
        <f>SUM(W14:W31)</f>
        <v>1361</v>
      </c>
      <c r="X12" s="285">
        <f>Y12+Z12</f>
        <v>0</v>
      </c>
      <c r="Y12" s="285">
        <f>SUM(Y14:Y31)</f>
        <v>0</v>
      </c>
      <c r="Z12" s="285">
        <f>SUM(Z14:Z31)</f>
        <v>0</v>
      </c>
      <c r="AA12" s="285">
        <f>AB12+AC12</f>
        <v>165</v>
      </c>
      <c r="AB12" s="285">
        <f>SUM(AB14:AB31)</f>
        <v>0</v>
      </c>
      <c r="AC12" s="285">
        <f>SUM(AC14:AC31)</f>
        <v>165</v>
      </c>
      <c r="AD12" s="285">
        <f>AE12+AF12</f>
        <v>0</v>
      </c>
      <c r="AE12" s="285">
        <f>SUM(AE14:AE31)</f>
        <v>0</v>
      </c>
      <c r="AF12" s="285">
        <f>SUM(AF14:AF31)</f>
        <v>0</v>
      </c>
      <c r="AG12" s="285">
        <f>AH12+AI12</f>
        <v>22</v>
      </c>
      <c r="AH12" s="285">
        <f>SUM(AH14:AH31)</f>
        <v>1</v>
      </c>
      <c r="AI12" s="285">
        <f>SUM(AI14:AI31)</f>
        <v>21</v>
      </c>
      <c r="AJ12" s="285">
        <f>AK12+AL12</f>
        <v>298</v>
      </c>
      <c r="AK12" s="285">
        <f>SUM(AK14:AK31)</f>
        <v>146</v>
      </c>
      <c r="AL12" s="285">
        <f>SUM(AL14:AL31)</f>
        <v>152</v>
      </c>
      <c r="AM12" s="285">
        <f>SUM(AM14:AM31)</f>
        <v>53</v>
      </c>
      <c r="AN12" s="285">
        <f>SUM(AN14:AN31)</f>
        <v>95</v>
      </c>
      <c r="AO12" s="285">
        <f>AP12+AQ12</f>
        <v>349</v>
      </c>
      <c r="AP12" s="285">
        <f>SUM(AP14:AP31)</f>
        <v>166</v>
      </c>
      <c r="AQ12" s="285">
        <f>SUM(AQ14:AQ31)</f>
        <v>183</v>
      </c>
      <c r="AR12" s="343" t="s">
        <v>163</v>
      </c>
      <c r="AS12" s="347"/>
    </row>
    <row r="13" spans="1:45" s="141" customFormat="1" ht="18.75" customHeight="1">
      <c r="A13" s="128"/>
      <c r="B13" s="254" t="s">
        <v>164</v>
      </c>
      <c r="C13" s="284">
        <f t="shared" ref="C13:C62" si="1">D13+E13</f>
        <v>1959</v>
      </c>
      <c r="D13" s="285">
        <f t="shared" ref="D13:D62" si="2">SUM(G13,J13,M13,P13,S13,V13,Y13,AB13,AE13,AH13,AK13)</f>
        <v>1052</v>
      </c>
      <c r="E13" s="285">
        <f t="shared" ref="E13:E62" si="3">SUM(H13,K13,N13,Q13,T13,W13,Z13,AC13,AF13,AI13,AL13)</f>
        <v>907</v>
      </c>
      <c r="F13" s="285">
        <f t="shared" ref="F13:F62" si="4">G13+H13</f>
        <v>64</v>
      </c>
      <c r="G13" s="285">
        <f t="shared" ref="G13:AQ13" si="5">SUM(G14:G18)</f>
        <v>52</v>
      </c>
      <c r="H13" s="285">
        <f t="shared" si="5"/>
        <v>12</v>
      </c>
      <c r="I13" s="285">
        <f>J13+K13</f>
        <v>2</v>
      </c>
      <c r="J13" s="285">
        <f t="shared" si="5"/>
        <v>2</v>
      </c>
      <c r="K13" s="285">
        <f t="shared" si="5"/>
        <v>0</v>
      </c>
      <c r="L13" s="285">
        <f>M13+N13</f>
        <v>67</v>
      </c>
      <c r="M13" s="285">
        <f t="shared" si="5"/>
        <v>52</v>
      </c>
      <c r="N13" s="285">
        <f t="shared" si="5"/>
        <v>15</v>
      </c>
      <c r="O13" s="285">
        <f>P13+Q13</f>
        <v>29</v>
      </c>
      <c r="P13" s="285">
        <f t="shared" si="5"/>
        <v>23</v>
      </c>
      <c r="Q13" s="285">
        <f t="shared" si="5"/>
        <v>6</v>
      </c>
      <c r="R13" s="285">
        <f>S13+T13</f>
        <v>0</v>
      </c>
      <c r="S13" s="285">
        <f t="shared" si="5"/>
        <v>0</v>
      </c>
      <c r="T13" s="285">
        <f t="shared" si="5"/>
        <v>0</v>
      </c>
      <c r="U13" s="285">
        <f>V13+W13</f>
        <v>1543</v>
      </c>
      <c r="V13" s="285">
        <f t="shared" si="5"/>
        <v>848</v>
      </c>
      <c r="W13" s="285">
        <f t="shared" si="5"/>
        <v>695</v>
      </c>
      <c r="X13" s="285">
        <f>Y13+Z13</f>
        <v>0</v>
      </c>
      <c r="Y13" s="285">
        <f t="shared" si="5"/>
        <v>0</v>
      </c>
      <c r="Z13" s="285">
        <f t="shared" si="5"/>
        <v>0</v>
      </c>
      <c r="AA13" s="285">
        <f>AB13+AC13</f>
        <v>82</v>
      </c>
      <c r="AB13" s="285">
        <f t="shared" si="5"/>
        <v>0</v>
      </c>
      <c r="AC13" s="285">
        <f t="shared" si="5"/>
        <v>82</v>
      </c>
      <c r="AD13" s="285">
        <f>AE13+AF13</f>
        <v>0</v>
      </c>
      <c r="AE13" s="285">
        <f t="shared" si="5"/>
        <v>0</v>
      </c>
      <c r="AF13" s="285">
        <f t="shared" si="5"/>
        <v>0</v>
      </c>
      <c r="AG13" s="285">
        <f>AH13+AI13</f>
        <v>7</v>
      </c>
      <c r="AH13" s="285">
        <f t="shared" si="5"/>
        <v>0</v>
      </c>
      <c r="AI13" s="285">
        <f t="shared" si="5"/>
        <v>7</v>
      </c>
      <c r="AJ13" s="285">
        <f>AK13+AL13</f>
        <v>165</v>
      </c>
      <c r="AK13" s="285">
        <f t="shared" si="5"/>
        <v>75</v>
      </c>
      <c r="AL13" s="285">
        <f t="shared" si="5"/>
        <v>90</v>
      </c>
      <c r="AM13" s="285">
        <f t="shared" si="5"/>
        <v>43</v>
      </c>
      <c r="AN13" s="285">
        <f t="shared" si="5"/>
        <v>52</v>
      </c>
      <c r="AO13" s="285">
        <f t="shared" ref="AO13:AO62" si="6">AP13+AQ13</f>
        <v>169</v>
      </c>
      <c r="AP13" s="285">
        <f t="shared" si="5"/>
        <v>86</v>
      </c>
      <c r="AQ13" s="285">
        <f t="shared" si="5"/>
        <v>83</v>
      </c>
      <c r="AR13" s="255" t="s">
        <v>164</v>
      </c>
      <c r="AS13" s="128"/>
    </row>
    <row r="14" spans="1:45" s="143" customFormat="1" ht="18.75" customHeight="1">
      <c r="A14" s="136"/>
      <c r="B14" s="140" t="s">
        <v>63</v>
      </c>
      <c r="C14" s="286">
        <f t="shared" si="1"/>
        <v>514</v>
      </c>
      <c r="D14" s="287">
        <f t="shared" si="2"/>
        <v>275</v>
      </c>
      <c r="E14" s="287">
        <f t="shared" si="3"/>
        <v>239</v>
      </c>
      <c r="F14" s="287">
        <f t="shared" si="4"/>
        <v>17</v>
      </c>
      <c r="G14" s="151">
        <v>13</v>
      </c>
      <c r="H14" s="151">
        <v>4</v>
      </c>
      <c r="I14" s="287">
        <f t="shared" ref="I14:I30" si="7">SUM(J14:K14)</f>
        <v>0</v>
      </c>
      <c r="J14" s="151">
        <v>0</v>
      </c>
      <c r="K14" s="151">
        <v>0</v>
      </c>
      <c r="L14" s="287">
        <f>SUM(M14:N14)</f>
        <v>17</v>
      </c>
      <c r="M14" s="151">
        <v>14</v>
      </c>
      <c r="N14" s="151">
        <v>3</v>
      </c>
      <c r="O14" s="287">
        <f t="shared" ref="O14:O30" si="8">SUM(P14:Q14)</f>
        <v>7</v>
      </c>
      <c r="P14" s="151">
        <v>6</v>
      </c>
      <c r="Q14" s="151">
        <v>1</v>
      </c>
      <c r="R14" s="287">
        <f>SUM(S14:T14)</f>
        <v>0</v>
      </c>
      <c r="S14" s="151">
        <v>0</v>
      </c>
      <c r="T14" s="151">
        <v>0</v>
      </c>
      <c r="U14" s="287">
        <f t="shared" ref="U14:U30" si="9">SUM(V14:W14)</f>
        <v>407</v>
      </c>
      <c r="V14" s="151">
        <v>219</v>
      </c>
      <c r="W14" s="151">
        <v>188</v>
      </c>
      <c r="X14" s="287">
        <f>SUM(Y14:Z14)</f>
        <v>0</v>
      </c>
      <c r="Y14" s="151">
        <v>0</v>
      </c>
      <c r="Z14" s="151">
        <v>0</v>
      </c>
      <c r="AA14" s="287">
        <f t="shared" ref="AA14:AA30" si="10">SUM(AB14:AC14)</f>
        <v>20</v>
      </c>
      <c r="AB14" s="151">
        <v>0</v>
      </c>
      <c r="AC14" s="151">
        <v>20</v>
      </c>
      <c r="AD14" s="287">
        <f>SUM(AE14:AF14)</f>
        <v>0</v>
      </c>
      <c r="AE14" s="151">
        <v>0</v>
      </c>
      <c r="AF14" s="151">
        <v>0</v>
      </c>
      <c r="AG14" s="287">
        <f t="shared" ref="AG14:AG30" si="11">SUM(AH14:AI14)</f>
        <v>0</v>
      </c>
      <c r="AH14" s="151">
        <v>0</v>
      </c>
      <c r="AI14" s="151">
        <v>0</v>
      </c>
      <c r="AJ14" s="287">
        <f>SUM(AK14:AL14)</f>
        <v>46</v>
      </c>
      <c r="AK14" s="151">
        <v>23</v>
      </c>
      <c r="AL14" s="151">
        <v>23</v>
      </c>
      <c r="AM14" s="151">
        <v>7</v>
      </c>
      <c r="AN14" s="151">
        <v>7</v>
      </c>
      <c r="AO14" s="151">
        <f t="shared" si="6"/>
        <v>29</v>
      </c>
      <c r="AP14" s="151">
        <v>13</v>
      </c>
      <c r="AQ14" s="151">
        <v>16</v>
      </c>
      <c r="AR14" s="131" t="s">
        <v>63</v>
      </c>
      <c r="AS14" s="132"/>
    </row>
    <row r="15" spans="1:45" s="143" customFormat="1" ht="18.75" customHeight="1">
      <c r="A15" s="136"/>
      <c r="B15" s="140" t="s">
        <v>64</v>
      </c>
      <c r="C15" s="286">
        <f t="shared" si="1"/>
        <v>356</v>
      </c>
      <c r="D15" s="287">
        <f t="shared" si="2"/>
        <v>192</v>
      </c>
      <c r="E15" s="287">
        <f t="shared" si="3"/>
        <v>164</v>
      </c>
      <c r="F15" s="287">
        <f t="shared" si="4"/>
        <v>10</v>
      </c>
      <c r="G15" s="151">
        <v>7</v>
      </c>
      <c r="H15" s="151">
        <v>3</v>
      </c>
      <c r="I15" s="287">
        <f t="shared" si="7"/>
        <v>0</v>
      </c>
      <c r="J15" s="151">
        <v>0</v>
      </c>
      <c r="K15" s="151">
        <v>0</v>
      </c>
      <c r="L15" s="287">
        <f t="shared" ref="L15:L30" si="12">SUM(M15:N15)</f>
        <v>10</v>
      </c>
      <c r="M15" s="151">
        <v>8</v>
      </c>
      <c r="N15" s="151">
        <v>2</v>
      </c>
      <c r="O15" s="287">
        <f t="shared" si="8"/>
        <v>8</v>
      </c>
      <c r="P15" s="151">
        <v>6</v>
      </c>
      <c r="Q15" s="151">
        <v>2</v>
      </c>
      <c r="R15" s="287">
        <f t="shared" ref="R15:R30" si="13">SUM(S15:T15)</f>
        <v>0</v>
      </c>
      <c r="S15" s="151">
        <v>0</v>
      </c>
      <c r="T15" s="151">
        <v>0</v>
      </c>
      <c r="U15" s="287">
        <f t="shared" si="9"/>
        <v>280</v>
      </c>
      <c r="V15" s="151">
        <v>153</v>
      </c>
      <c r="W15" s="151">
        <v>127</v>
      </c>
      <c r="X15" s="287">
        <f t="shared" ref="X15:X30" si="14">SUM(Y15:Z15)</f>
        <v>0</v>
      </c>
      <c r="Y15" s="151">
        <v>0</v>
      </c>
      <c r="Z15" s="151">
        <v>0</v>
      </c>
      <c r="AA15" s="287">
        <f t="shared" si="10"/>
        <v>14</v>
      </c>
      <c r="AB15" s="151">
        <v>0</v>
      </c>
      <c r="AC15" s="151">
        <v>14</v>
      </c>
      <c r="AD15" s="287">
        <f t="shared" ref="AD15:AD30" si="15">SUM(AE15:AF15)</f>
        <v>0</v>
      </c>
      <c r="AE15" s="151">
        <v>0</v>
      </c>
      <c r="AF15" s="151">
        <v>0</v>
      </c>
      <c r="AG15" s="287">
        <f t="shared" si="11"/>
        <v>0</v>
      </c>
      <c r="AH15" s="151">
        <v>0</v>
      </c>
      <c r="AI15" s="151">
        <v>0</v>
      </c>
      <c r="AJ15" s="287">
        <f t="shared" ref="AJ15:AJ30" si="16">SUM(AK15:AL15)</f>
        <v>34</v>
      </c>
      <c r="AK15" s="151">
        <v>18</v>
      </c>
      <c r="AL15" s="151">
        <v>16</v>
      </c>
      <c r="AM15" s="151">
        <v>5</v>
      </c>
      <c r="AN15" s="151">
        <v>16</v>
      </c>
      <c r="AO15" s="151">
        <f t="shared" si="6"/>
        <v>18</v>
      </c>
      <c r="AP15" s="151">
        <v>10</v>
      </c>
      <c r="AQ15" s="151">
        <v>8</v>
      </c>
      <c r="AR15" s="131" t="s">
        <v>64</v>
      </c>
      <c r="AS15" s="132"/>
    </row>
    <row r="16" spans="1:45" s="143" customFormat="1" ht="18.75" customHeight="1">
      <c r="A16" s="136"/>
      <c r="B16" s="140" t="s">
        <v>65</v>
      </c>
      <c r="C16" s="286">
        <f t="shared" si="1"/>
        <v>217</v>
      </c>
      <c r="D16" s="287">
        <f t="shared" si="2"/>
        <v>118</v>
      </c>
      <c r="E16" s="287">
        <f t="shared" si="3"/>
        <v>99</v>
      </c>
      <c r="F16" s="287">
        <f t="shared" si="4"/>
        <v>6</v>
      </c>
      <c r="G16" s="151">
        <v>6</v>
      </c>
      <c r="H16" s="151">
        <v>0</v>
      </c>
      <c r="I16" s="287">
        <f t="shared" si="7"/>
        <v>2</v>
      </c>
      <c r="J16" s="151">
        <v>2</v>
      </c>
      <c r="K16" s="151">
        <v>0</v>
      </c>
      <c r="L16" s="287">
        <f t="shared" si="12"/>
        <v>6</v>
      </c>
      <c r="M16" s="151">
        <v>6</v>
      </c>
      <c r="N16" s="151">
        <v>0</v>
      </c>
      <c r="O16" s="287">
        <f t="shared" si="8"/>
        <v>3</v>
      </c>
      <c r="P16" s="151">
        <v>2</v>
      </c>
      <c r="Q16" s="151">
        <v>1</v>
      </c>
      <c r="R16" s="287">
        <f t="shared" si="13"/>
        <v>0</v>
      </c>
      <c r="S16" s="151">
        <v>0</v>
      </c>
      <c r="T16" s="151">
        <v>0</v>
      </c>
      <c r="U16" s="287">
        <f t="shared" si="9"/>
        <v>172</v>
      </c>
      <c r="V16" s="151">
        <v>94</v>
      </c>
      <c r="W16" s="151">
        <v>78</v>
      </c>
      <c r="X16" s="287">
        <f t="shared" si="14"/>
        <v>0</v>
      </c>
      <c r="Y16" s="151">
        <v>0</v>
      </c>
      <c r="Z16" s="151">
        <v>0</v>
      </c>
      <c r="AA16" s="287">
        <f t="shared" si="10"/>
        <v>10</v>
      </c>
      <c r="AB16" s="151">
        <v>0</v>
      </c>
      <c r="AC16" s="151">
        <v>10</v>
      </c>
      <c r="AD16" s="287">
        <f t="shared" si="15"/>
        <v>0</v>
      </c>
      <c r="AE16" s="151">
        <v>0</v>
      </c>
      <c r="AF16" s="151">
        <v>0</v>
      </c>
      <c r="AG16" s="287">
        <f t="shared" si="11"/>
        <v>0</v>
      </c>
      <c r="AH16" s="151">
        <v>0</v>
      </c>
      <c r="AI16" s="151">
        <v>0</v>
      </c>
      <c r="AJ16" s="287">
        <f t="shared" si="16"/>
        <v>18</v>
      </c>
      <c r="AK16" s="151">
        <v>8</v>
      </c>
      <c r="AL16" s="151">
        <v>10</v>
      </c>
      <c r="AM16" s="151">
        <v>4</v>
      </c>
      <c r="AN16" s="151">
        <v>4</v>
      </c>
      <c r="AO16" s="151">
        <f t="shared" si="6"/>
        <v>61</v>
      </c>
      <c r="AP16" s="151">
        <v>40</v>
      </c>
      <c r="AQ16" s="151">
        <v>21</v>
      </c>
      <c r="AR16" s="131" t="s">
        <v>65</v>
      </c>
      <c r="AS16" s="132"/>
    </row>
    <row r="17" spans="1:45" s="143" customFormat="1" ht="18.75" customHeight="1">
      <c r="A17" s="136"/>
      <c r="B17" s="140" t="s">
        <v>66</v>
      </c>
      <c r="C17" s="286">
        <f t="shared" si="1"/>
        <v>448</v>
      </c>
      <c r="D17" s="287">
        <f t="shared" si="2"/>
        <v>247</v>
      </c>
      <c r="E17" s="287">
        <f t="shared" si="3"/>
        <v>201</v>
      </c>
      <c r="F17" s="287">
        <f t="shared" si="4"/>
        <v>14</v>
      </c>
      <c r="G17" s="151">
        <v>12</v>
      </c>
      <c r="H17" s="151">
        <v>2</v>
      </c>
      <c r="I17" s="287">
        <f t="shared" si="7"/>
        <v>0</v>
      </c>
      <c r="J17" s="151">
        <v>0</v>
      </c>
      <c r="K17" s="151">
        <v>0</v>
      </c>
      <c r="L17" s="287">
        <f t="shared" si="12"/>
        <v>17</v>
      </c>
      <c r="M17" s="151">
        <v>13</v>
      </c>
      <c r="N17" s="151">
        <v>4</v>
      </c>
      <c r="O17" s="287">
        <f t="shared" si="8"/>
        <v>6</v>
      </c>
      <c r="P17" s="151">
        <v>6</v>
      </c>
      <c r="Q17" s="151">
        <v>0</v>
      </c>
      <c r="R17" s="287">
        <f t="shared" si="13"/>
        <v>0</v>
      </c>
      <c r="S17" s="151">
        <v>0</v>
      </c>
      <c r="T17" s="151">
        <v>0</v>
      </c>
      <c r="U17" s="287">
        <f t="shared" si="9"/>
        <v>355</v>
      </c>
      <c r="V17" s="151">
        <v>204</v>
      </c>
      <c r="W17" s="151">
        <v>151</v>
      </c>
      <c r="X17" s="287">
        <f t="shared" si="14"/>
        <v>0</v>
      </c>
      <c r="Y17" s="151">
        <v>0</v>
      </c>
      <c r="Z17" s="151">
        <v>0</v>
      </c>
      <c r="AA17" s="287">
        <f t="shared" si="10"/>
        <v>20</v>
      </c>
      <c r="AB17" s="151">
        <v>0</v>
      </c>
      <c r="AC17" s="151">
        <v>20</v>
      </c>
      <c r="AD17" s="287">
        <f t="shared" si="15"/>
        <v>0</v>
      </c>
      <c r="AE17" s="151">
        <v>0</v>
      </c>
      <c r="AF17" s="151">
        <v>0</v>
      </c>
      <c r="AG17" s="287">
        <f t="shared" si="11"/>
        <v>1</v>
      </c>
      <c r="AH17" s="151">
        <v>0</v>
      </c>
      <c r="AI17" s="151">
        <v>1</v>
      </c>
      <c r="AJ17" s="287">
        <f t="shared" si="16"/>
        <v>35</v>
      </c>
      <c r="AK17" s="151">
        <v>12</v>
      </c>
      <c r="AL17" s="151">
        <v>23</v>
      </c>
      <c r="AM17" s="151">
        <v>12</v>
      </c>
      <c r="AN17" s="151">
        <v>14</v>
      </c>
      <c r="AO17" s="151">
        <f t="shared" si="6"/>
        <v>31</v>
      </c>
      <c r="AP17" s="151">
        <v>11</v>
      </c>
      <c r="AQ17" s="151">
        <v>20</v>
      </c>
      <c r="AR17" s="131" t="s">
        <v>66</v>
      </c>
      <c r="AS17" s="132"/>
    </row>
    <row r="18" spans="1:45" s="143" customFormat="1" ht="18.75" customHeight="1">
      <c r="A18" s="136"/>
      <c r="B18" s="140" t="s">
        <v>67</v>
      </c>
      <c r="C18" s="286">
        <f t="shared" si="1"/>
        <v>424</v>
      </c>
      <c r="D18" s="287">
        <f t="shared" si="2"/>
        <v>220</v>
      </c>
      <c r="E18" s="287">
        <f t="shared" si="3"/>
        <v>204</v>
      </c>
      <c r="F18" s="287">
        <f t="shared" si="4"/>
        <v>17</v>
      </c>
      <c r="G18" s="151">
        <v>14</v>
      </c>
      <c r="H18" s="151">
        <v>3</v>
      </c>
      <c r="I18" s="287">
        <f t="shared" si="7"/>
        <v>0</v>
      </c>
      <c r="J18" s="151">
        <v>0</v>
      </c>
      <c r="K18" s="151">
        <v>0</v>
      </c>
      <c r="L18" s="287">
        <f t="shared" si="12"/>
        <v>17</v>
      </c>
      <c r="M18" s="151">
        <v>11</v>
      </c>
      <c r="N18" s="151">
        <v>6</v>
      </c>
      <c r="O18" s="287">
        <f t="shared" si="8"/>
        <v>5</v>
      </c>
      <c r="P18" s="151">
        <v>3</v>
      </c>
      <c r="Q18" s="151">
        <v>2</v>
      </c>
      <c r="R18" s="287">
        <f t="shared" si="13"/>
        <v>0</v>
      </c>
      <c r="S18" s="151">
        <v>0</v>
      </c>
      <c r="T18" s="151">
        <v>0</v>
      </c>
      <c r="U18" s="287">
        <f t="shared" si="9"/>
        <v>329</v>
      </c>
      <c r="V18" s="151">
        <v>178</v>
      </c>
      <c r="W18" s="151">
        <v>151</v>
      </c>
      <c r="X18" s="287">
        <f t="shared" si="14"/>
        <v>0</v>
      </c>
      <c r="Y18" s="151">
        <v>0</v>
      </c>
      <c r="Z18" s="151">
        <v>0</v>
      </c>
      <c r="AA18" s="287">
        <f t="shared" si="10"/>
        <v>18</v>
      </c>
      <c r="AB18" s="151">
        <v>0</v>
      </c>
      <c r="AC18" s="151">
        <v>18</v>
      </c>
      <c r="AD18" s="287">
        <f t="shared" si="15"/>
        <v>0</v>
      </c>
      <c r="AE18" s="151">
        <v>0</v>
      </c>
      <c r="AF18" s="151">
        <v>0</v>
      </c>
      <c r="AG18" s="287">
        <f t="shared" si="11"/>
        <v>6</v>
      </c>
      <c r="AH18" s="151">
        <v>0</v>
      </c>
      <c r="AI18" s="151">
        <v>6</v>
      </c>
      <c r="AJ18" s="287">
        <f t="shared" si="16"/>
        <v>32</v>
      </c>
      <c r="AK18" s="151">
        <v>14</v>
      </c>
      <c r="AL18" s="151">
        <v>18</v>
      </c>
      <c r="AM18" s="151">
        <v>15</v>
      </c>
      <c r="AN18" s="151">
        <v>11</v>
      </c>
      <c r="AO18" s="151">
        <f t="shared" si="6"/>
        <v>30</v>
      </c>
      <c r="AP18" s="151">
        <v>12</v>
      </c>
      <c r="AQ18" s="151">
        <v>18</v>
      </c>
      <c r="AR18" s="131" t="s">
        <v>67</v>
      </c>
      <c r="AS18" s="132"/>
    </row>
    <row r="19" spans="1:45" s="143" customFormat="1" ht="18.75" customHeight="1">
      <c r="A19" s="136"/>
      <c r="B19" s="138" t="s">
        <v>68</v>
      </c>
      <c r="C19" s="286">
        <f t="shared" si="1"/>
        <v>316</v>
      </c>
      <c r="D19" s="287">
        <f t="shared" si="2"/>
        <v>182</v>
      </c>
      <c r="E19" s="287">
        <f t="shared" si="3"/>
        <v>134</v>
      </c>
      <c r="F19" s="287">
        <f t="shared" si="4"/>
        <v>16</v>
      </c>
      <c r="G19" s="151">
        <v>14</v>
      </c>
      <c r="H19" s="151">
        <v>2</v>
      </c>
      <c r="I19" s="287">
        <f t="shared" si="7"/>
        <v>0</v>
      </c>
      <c r="J19" s="151">
        <v>0</v>
      </c>
      <c r="K19" s="151">
        <v>0</v>
      </c>
      <c r="L19" s="287">
        <f t="shared" si="12"/>
        <v>17</v>
      </c>
      <c r="M19" s="151">
        <v>15</v>
      </c>
      <c r="N19" s="151">
        <v>2</v>
      </c>
      <c r="O19" s="287">
        <f t="shared" si="8"/>
        <v>10</v>
      </c>
      <c r="P19" s="151">
        <v>10</v>
      </c>
      <c r="Q19" s="151">
        <v>0</v>
      </c>
      <c r="R19" s="287">
        <f t="shared" si="13"/>
        <v>0</v>
      </c>
      <c r="S19" s="151">
        <v>0</v>
      </c>
      <c r="T19" s="151">
        <v>0</v>
      </c>
      <c r="U19" s="287">
        <f t="shared" si="9"/>
        <v>233</v>
      </c>
      <c r="V19" s="151">
        <v>131</v>
      </c>
      <c r="W19" s="151">
        <v>102</v>
      </c>
      <c r="X19" s="287">
        <f t="shared" si="14"/>
        <v>0</v>
      </c>
      <c r="Y19" s="151">
        <v>0</v>
      </c>
      <c r="Z19" s="151">
        <v>0</v>
      </c>
      <c r="AA19" s="287">
        <f t="shared" si="10"/>
        <v>18</v>
      </c>
      <c r="AB19" s="151">
        <v>0</v>
      </c>
      <c r="AC19" s="151">
        <v>18</v>
      </c>
      <c r="AD19" s="287">
        <f t="shared" si="15"/>
        <v>0</v>
      </c>
      <c r="AE19" s="151">
        <v>0</v>
      </c>
      <c r="AF19" s="151">
        <v>0</v>
      </c>
      <c r="AG19" s="287">
        <f t="shared" si="11"/>
        <v>1</v>
      </c>
      <c r="AH19" s="151">
        <v>0</v>
      </c>
      <c r="AI19" s="151">
        <v>1</v>
      </c>
      <c r="AJ19" s="287">
        <f t="shared" si="16"/>
        <v>21</v>
      </c>
      <c r="AK19" s="151">
        <v>12</v>
      </c>
      <c r="AL19" s="151">
        <v>9</v>
      </c>
      <c r="AM19" s="151">
        <v>4</v>
      </c>
      <c r="AN19" s="151">
        <v>7</v>
      </c>
      <c r="AO19" s="151">
        <f t="shared" si="6"/>
        <v>20</v>
      </c>
      <c r="AP19" s="151">
        <v>9</v>
      </c>
      <c r="AQ19" s="151">
        <v>11</v>
      </c>
      <c r="AR19" s="135" t="s">
        <v>68</v>
      </c>
      <c r="AS19" s="132"/>
    </row>
    <row r="20" spans="1:45" s="143" customFormat="1" ht="18.75" customHeight="1">
      <c r="A20" s="136"/>
      <c r="B20" s="138" t="s">
        <v>153</v>
      </c>
      <c r="C20" s="286">
        <f t="shared" si="1"/>
        <v>109</v>
      </c>
      <c r="D20" s="287">
        <f t="shared" si="2"/>
        <v>56</v>
      </c>
      <c r="E20" s="287">
        <f t="shared" si="3"/>
        <v>53</v>
      </c>
      <c r="F20" s="287">
        <f t="shared" si="4"/>
        <v>4</v>
      </c>
      <c r="G20" s="151">
        <v>4</v>
      </c>
      <c r="H20" s="151">
        <v>0</v>
      </c>
      <c r="I20" s="287">
        <f t="shared" si="7"/>
        <v>0</v>
      </c>
      <c r="J20" s="151">
        <v>0</v>
      </c>
      <c r="K20" s="151">
        <v>0</v>
      </c>
      <c r="L20" s="287">
        <f t="shared" si="12"/>
        <v>5</v>
      </c>
      <c r="M20" s="151">
        <v>5</v>
      </c>
      <c r="N20" s="151">
        <v>0</v>
      </c>
      <c r="O20" s="287">
        <f t="shared" si="8"/>
        <v>4</v>
      </c>
      <c r="P20" s="151">
        <v>2</v>
      </c>
      <c r="Q20" s="151">
        <v>2</v>
      </c>
      <c r="R20" s="287">
        <f t="shared" si="13"/>
        <v>0</v>
      </c>
      <c r="S20" s="151">
        <v>0</v>
      </c>
      <c r="T20" s="151">
        <v>0</v>
      </c>
      <c r="U20" s="287">
        <f t="shared" si="9"/>
        <v>82</v>
      </c>
      <c r="V20" s="151">
        <v>39</v>
      </c>
      <c r="W20" s="151">
        <v>43</v>
      </c>
      <c r="X20" s="287">
        <f t="shared" si="14"/>
        <v>0</v>
      </c>
      <c r="Y20" s="151">
        <v>0</v>
      </c>
      <c r="Z20" s="151">
        <v>0</v>
      </c>
      <c r="AA20" s="287">
        <f t="shared" si="10"/>
        <v>4</v>
      </c>
      <c r="AB20" s="151">
        <v>0</v>
      </c>
      <c r="AC20" s="151">
        <v>4</v>
      </c>
      <c r="AD20" s="287">
        <f t="shared" si="15"/>
        <v>0</v>
      </c>
      <c r="AE20" s="151">
        <v>0</v>
      </c>
      <c r="AF20" s="151">
        <v>0</v>
      </c>
      <c r="AG20" s="287">
        <f t="shared" si="11"/>
        <v>0</v>
      </c>
      <c r="AH20" s="151">
        <v>0</v>
      </c>
      <c r="AI20" s="151">
        <v>0</v>
      </c>
      <c r="AJ20" s="287">
        <f t="shared" si="16"/>
        <v>10</v>
      </c>
      <c r="AK20" s="151">
        <v>6</v>
      </c>
      <c r="AL20" s="151">
        <v>4</v>
      </c>
      <c r="AM20" s="151">
        <v>0</v>
      </c>
      <c r="AN20" s="151">
        <v>4</v>
      </c>
      <c r="AO20" s="151">
        <f t="shared" si="6"/>
        <v>7</v>
      </c>
      <c r="AP20" s="151">
        <v>2</v>
      </c>
      <c r="AQ20" s="151">
        <v>5</v>
      </c>
      <c r="AR20" s="135" t="s">
        <v>153</v>
      </c>
      <c r="AS20" s="132"/>
    </row>
    <row r="21" spans="1:45" s="143" customFormat="1" ht="18.75" customHeight="1">
      <c r="A21" s="136"/>
      <c r="B21" s="138" t="s">
        <v>69</v>
      </c>
      <c r="C21" s="286">
        <f t="shared" si="1"/>
        <v>163</v>
      </c>
      <c r="D21" s="287">
        <f t="shared" si="2"/>
        <v>91</v>
      </c>
      <c r="E21" s="287">
        <f t="shared" si="3"/>
        <v>72</v>
      </c>
      <c r="F21" s="287">
        <f t="shared" si="4"/>
        <v>9</v>
      </c>
      <c r="G21" s="151">
        <v>7</v>
      </c>
      <c r="H21" s="151">
        <v>2</v>
      </c>
      <c r="I21" s="287">
        <f t="shared" si="7"/>
        <v>0</v>
      </c>
      <c r="J21" s="151">
        <v>0</v>
      </c>
      <c r="K21" s="151">
        <v>0</v>
      </c>
      <c r="L21" s="287">
        <f t="shared" si="12"/>
        <v>9</v>
      </c>
      <c r="M21" s="151">
        <v>7</v>
      </c>
      <c r="N21" s="151">
        <v>2</v>
      </c>
      <c r="O21" s="287">
        <f t="shared" si="8"/>
        <v>9</v>
      </c>
      <c r="P21" s="151">
        <v>5</v>
      </c>
      <c r="Q21" s="151">
        <v>4</v>
      </c>
      <c r="R21" s="287">
        <f t="shared" si="13"/>
        <v>0</v>
      </c>
      <c r="S21" s="151">
        <v>0</v>
      </c>
      <c r="T21" s="151">
        <v>0</v>
      </c>
      <c r="U21" s="287">
        <f t="shared" si="9"/>
        <v>108</v>
      </c>
      <c r="V21" s="151">
        <v>62</v>
      </c>
      <c r="W21" s="151">
        <v>46</v>
      </c>
      <c r="X21" s="287">
        <f t="shared" si="14"/>
        <v>0</v>
      </c>
      <c r="Y21" s="151">
        <v>0</v>
      </c>
      <c r="Z21" s="151">
        <v>0</v>
      </c>
      <c r="AA21" s="287">
        <f t="shared" si="10"/>
        <v>9</v>
      </c>
      <c r="AB21" s="151">
        <v>0</v>
      </c>
      <c r="AC21" s="151">
        <v>9</v>
      </c>
      <c r="AD21" s="287">
        <f t="shared" si="15"/>
        <v>0</v>
      </c>
      <c r="AE21" s="151">
        <v>0</v>
      </c>
      <c r="AF21" s="151">
        <v>0</v>
      </c>
      <c r="AG21" s="287">
        <f t="shared" si="11"/>
        <v>1</v>
      </c>
      <c r="AH21" s="151">
        <v>0</v>
      </c>
      <c r="AI21" s="151">
        <v>1</v>
      </c>
      <c r="AJ21" s="287">
        <f t="shared" si="16"/>
        <v>18</v>
      </c>
      <c r="AK21" s="151">
        <v>10</v>
      </c>
      <c r="AL21" s="151">
        <v>8</v>
      </c>
      <c r="AM21" s="151">
        <v>0</v>
      </c>
      <c r="AN21" s="151">
        <v>8</v>
      </c>
      <c r="AO21" s="151">
        <f t="shared" si="6"/>
        <v>18</v>
      </c>
      <c r="AP21" s="151">
        <v>8</v>
      </c>
      <c r="AQ21" s="151">
        <v>10</v>
      </c>
      <c r="AR21" s="135" t="s">
        <v>69</v>
      </c>
      <c r="AS21" s="132"/>
    </row>
    <row r="22" spans="1:45" s="143" customFormat="1" ht="18.75" customHeight="1">
      <c r="A22" s="136"/>
      <c r="B22" s="138" t="s">
        <v>70</v>
      </c>
      <c r="C22" s="286">
        <f t="shared" si="1"/>
        <v>89</v>
      </c>
      <c r="D22" s="287">
        <f t="shared" si="2"/>
        <v>55</v>
      </c>
      <c r="E22" s="287">
        <f t="shared" si="3"/>
        <v>34</v>
      </c>
      <c r="F22" s="287">
        <f t="shared" si="4"/>
        <v>5</v>
      </c>
      <c r="G22" s="151">
        <v>3</v>
      </c>
      <c r="H22" s="151">
        <v>2</v>
      </c>
      <c r="I22" s="287">
        <f t="shared" si="7"/>
        <v>0</v>
      </c>
      <c r="J22" s="151">
        <v>0</v>
      </c>
      <c r="K22" s="151">
        <v>0</v>
      </c>
      <c r="L22" s="287">
        <f t="shared" si="12"/>
        <v>5</v>
      </c>
      <c r="M22" s="151">
        <v>4</v>
      </c>
      <c r="N22" s="151">
        <v>1</v>
      </c>
      <c r="O22" s="287">
        <f t="shared" si="8"/>
        <v>3</v>
      </c>
      <c r="P22" s="151">
        <v>3</v>
      </c>
      <c r="Q22" s="151">
        <v>0</v>
      </c>
      <c r="R22" s="287">
        <f t="shared" si="13"/>
        <v>0</v>
      </c>
      <c r="S22" s="151">
        <v>0</v>
      </c>
      <c r="T22" s="151">
        <v>0</v>
      </c>
      <c r="U22" s="287">
        <f t="shared" si="9"/>
        <v>67</v>
      </c>
      <c r="V22" s="151">
        <v>41</v>
      </c>
      <c r="W22" s="151">
        <v>26</v>
      </c>
      <c r="X22" s="287">
        <f t="shared" si="14"/>
        <v>0</v>
      </c>
      <c r="Y22" s="151">
        <v>0</v>
      </c>
      <c r="Z22" s="151">
        <v>0</v>
      </c>
      <c r="AA22" s="287">
        <f t="shared" si="10"/>
        <v>4</v>
      </c>
      <c r="AB22" s="151">
        <v>0</v>
      </c>
      <c r="AC22" s="151">
        <v>4</v>
      </c>
      <c r="AD22" s="287">
        <f t="shared" si="15"/>
        <v>0</v>
      </c>
      <c r="AE22" s="151">
        <v>0</v>
      </c>
      <c r="AF22" s="151">
        <v>0</v>
      </c>
      <c r="AG22" s="287">
        <f t="shared" si="11"/>
        <v>0</v>
      </c>
      <c r="AH22" s="151">
        <v>0</v>
      </c>
      <c r="AI22" s="151">
        <v>0</v>
      </c>
      <c r="AJ22" s="287">
        <f t="shared" si="16"/>
        <v>5</v>
      </c>
      <c r="AK22" s="151">
        <v>4</v>
      </c>
      <c r="AL22" s="151">
        <v>1</v>
      </c>
      <c r="AM22" s="151">
        <v>0</v>
      </c>
      <c r="AN22" s="151">
        <v>2</v>
      </c>
      <c r="AO22" s="151">
        <f t="shared" si="6"/>
        <v>11</v>
      </c>
      <c r="AP22" s="151">
        <v>3</v>
      </c>
      <c r="AQ22" s="151">
        <v>8</v>
      </c>
      <c r="AR22" s="135" t="s">
        <v>70</v>
      </c>
      <c r="AS22" s="132"/>
    </row>
    <row r="23" spans="1:45" s="143" customFormat="1" ht="18.75" customHeight="1">
      <c r="A23" s="136"/>
      <c r="B23" s="138" t="s">
        <v>71</v>
      </c>
      <c r="C23" s="286">
        <f t="shared" si="1"/>
        <v>159</v>
      </c>
      <c r="D23" s="287">
        <f t="shared" si="2"/>
        <v>81</v>
      </c>
      <c r="E23" s="287">
        <f t="shared" si="3"/>
        <v>78</v>
      </c>
      <c r="F23" s="287">
        <f t="shared" si="4"/>
        <v>4</v>
      </c>
      <c r="G23" s="151">
        <v>1</v>
      </c>
      <c r="H23" s="151">
        <v>3</v>
      </c>
      <c r="I23" s="287">
        <f t="shared" si="7"/>
        <v>0</v>
      </c>
      <c r="J23" s="151">
        <v>0</v>
      </c>
      <c r="K23" s="151">
        <v>0</v>
      </c>
      <c r="L23" s="287">
        <f t="shared" si="12"/>
        <v>6</v>
      </c>
      <c r="M23" s="151">
        <v>6</v>
      </c>
      <c r="N23" s="151">
        <v>0</v>
      </c>
      <c r="O23" s="287">
        <f t="shared" si="8"/>
        <v>4</v>
      </c>
      <c r="P23" s="151">
        <v>4</v>
      </c>
      <c r="Q23" s="151">
        <v>0</v>
      </c>
      <c r="R23" s="287">
        <f t="shared" si="13"/>
        <v>0</v>
      </c>
      <c r="S23" s="151">
        <v>0</v>
      </c>
      <c r="T23" s="151">
        <v>0</v>
      </c>
      <c r="U23" s="287">
        <f t="shared" si="9"/>
        <v>126</v>
      </c>
      <c r="V23" s="151">
        <v>63</v>
      </c>
      <c r="W23" s="151">
        <v>63</v>
      </c>
      <c r="X23" s="287">
        <f t="shared" si="14"/>
        <v>0</v>
      </c>
      <c r="Y23" s="151">
        <v>0</v>
      </c>
      <c r="Z23" s="151">
        <v>0</v>
      </c>
      <c r="AA23" s="287">
        <f t="shared" si="10"/>
        <v>6</v>
      </c>
      <c r="AB23" s="151">
        <v>0</v>
      </c>
      <c r="AC23" s="151">
        <v>6</v>
      </c>
      <c r="AD23" s="287">
        <f t="shared" si="15"/>
        <v>0</v>
      </c>
      <c r="AE23" s="151">
        <v>0</v>
      </c>
      <c r="AF23" s="151">
        <v>0</v>
      </c>
      <c r="AG23" s="287">
        <f t="shared" si="11"/>
        <v>1</v>
      </c>
      <c r="AH23" s="151">
        <v>0</v>
      </c>
      <c r="AI23" s="151">
        <v>1</v>
      </c>
      <c r="AJ23" s="287">
        <f t="shared" si="16"/>
        <v>12</v>
      </c>
      <c r="AK23" s="151">
        <v>7</v>
      </c>
      <c r="AL23" s="151">
        <v>5</v>
      </c>
      <c r="AM23" s="151">
        <v>0</v>
      </c>
      <c r="AN23" s="151">
        <v>4</v>
      </c>
      <c r="AO23" s="151">
        <f t="shared" si="6"/>
        <v>2</v>
      </c>
      <c r="AP23" s="151">
        <v>1</v>
      </c>
      <c r="AQ23" s="151">
        <v>1</v>
      </c>
      <c r="AR23" s="135" t="s">
        <v>71</v>
      </c>
      <c r="AS23" s="132"/>
    </row>
    <row r="24" spans="1:45" s="143" customFormat="1" ht="18.75" customHeight="1">
      <c r="A24" s="136"/>
      <c r="B24" s="138" t="s">
        <v>72</v>
      </c>
      <c r="C24" s="286">
        <f t="shared" si="1"/>
        <v>51</v>
      </c>
      <c r="D24" s="287">
        <f t="shared" si="2"/>
        <v>31</v>
      </c>
      <c r="E24" s="287">
        <f t="shared" si="3"/>
        <v>20</v>
      </c>
      <c r="F24" s="287">
        <f t="shared" si="4"/>
        <v>2</v>
      </c>
      <c r="G24" s="151">
        <v>2</v>
      </c>
      <c r="H24" s="151">
        <v>0</v>
      </c>
      <c r="I24" s="287">
        <f t="shared" si="7"/>
        <v>0</v>
      </c>
      <c r="J24" s="151">
        <v>0</v>
      </c>
      <c r="K24" s="151">
        <v>0</v>
      </c>
      <c r="L24" s="287">
        <f t="shared" si="12"/>
        <v>2</v>
      </c>
      <c r="M24" s="151">
        <v>2</v>
      </c>
      <c r="N24" s="151">
        <v>0</v>
      </c>
      <c r="O24" s="287">
        <f t="shared" si="8"/>
        <v>2</v>
      </c>
      <c r="P24" s="151">
        <v>2</v>
      </c>
      <c r="Q24" s="151">
        <v>0</v>
      </c>
      <c r="R24" s="287">
        <f t="shared" si="13"/>
        <v>0</v>
      </c>
      <c r="S24" s="151">
        <v>0</v>
      </c>
      <c r="T24" s="151">
        <v>0</v>
      </c>
      <c r="U24" s="287">
        <f t="shared" si="9"/>
        <v>39</v>
      </c>
      <c r="V24" s="151">
        <v>22</v>
      </c>
      <c r="W24" s="151">
        <v>17</v>
      </c>
      <c r="X24" s="287">
        <f t="shared" si="14"/>
        <v>0</v>
      </c>
      <c r="Y24" s="151">
        <v>0</v>
      </c>
      <c r="Z24" s="151">
        <v>0</v>
      </c>
      <c r="AA24" s="287">
        <f t="shared" si="10"/>
        <v>2</v>
      </c>
      <c r="AB24" s="151">
        <v>0</v>
      </c>
      <c r="AC24" s="151">
        <v>2</v>
      </c>
      <c r="AD24" s="287">
        <f t="shared" si="15"/>
        <v>0</v>
      </c>
      <c r="AE24" s="151">
        <v>0</v>
      </c>
      <c r="AF24" s="151">
        <v>0</v>
      </c>
      <c r="AG24" s="287">
        <f t="shared" si="11"/>
        <v>0</v>
      </c>
      <c r="AH24" s="151">
        <v>0</v>
      </c>
      <c r="AI24" s="151">
        <v>0</v>
      </c>
      <c r="AJ24" s="287">
        <f t="shared" si="16"/>
        <v>4</v>
      </c>
      <c r="AK24" s="151">
        <v>3</v>
      </c>
      <c r="AL24" s="151">
        <v>1</v>
      </c>
      <c r="AM24" s="151">
        <v>1</v>
      </c>
      <c r="AN24" s="151">
        <v>1</v>
      </c>
      <c r="AO24" s="151">
        <f t="shared" si="6"/>
        <v>1</v>
      </c>
      <c r="AP24" s="151">
        <v>1</v>
      </c>
      <c r="AQ24" s="151">
        <v>0</v>
      </c>
      <c r="AR24" s="135" t="s">
        <v>72</v>
      </c>
      <c r="AS24" s="132"/>
    </row>
    <row r="25" spans="1:45" s="143" customFormat="1" ht="18.75" customHeight="1">
      <c r="A25" s="136"/>
      <c r="B25" s="138" t="s">
        <v>73</v>
      </c>
      <c r="C25" s="286">
        <f t="shared" si="1"/>
        <v>117</v>
      </c>
      <c r="D25" s="287">
        <f t="shared" si="2"/>
        <v>63</v>
      </c>
      <c r="E25" s="287">
        <f t="shared" si="3"/>
        <v>54</v>
      </c>
      <c r="F25" s="287">
        <f t="shared" si="4"/>
        <v>4</v>
      </c>
      <c r="G25" s="151">
        <v>4</v>
      </c>
      <c r="H25" s="151">
        <v>0</v>
      </c>
      <c r="I25" s="287">
        <f t="shared" si="7"/>
        <v>0</v>
      </c>
      <c r="J25" s="151">
        <v>0</v>
      </c>
      <c r="K25" s="151">
        <v>0</v>
      </c>
      <c r="L25" s="287">
        <f t="shared" si="12"/>
        <v>4</v>
      </c>
      <c r="M25" s="151">
        <v>3</v>
      </c>
      <c r="N25" s="151">
        <v>1</v>
      </c>
      <c r="O25" s="287">
        <f t="shared" si="8"/>
        <v>5</v>
      </c>
      <c r="P25" s="151">
        <v>4</v>
      </c>
      <c r="Q25" s="151">
        <v>1</v>
      </c>
      <c r="R25" s="287">
        <f t="shared" si="13"/>
        <v>0</v>
      </c>
      <c r="S25" s="151">
        <v>0</v>
      </c>
      <c r="T25" s="151">
        <v>0</v>
      </c>
      <c r="U25" s="287">
        <f t="shared" si="9"/>
        <v>91</v>
      </c>
      <c r="V25" s="151">
        <v>50</v>
      </c>
      <c r="W25" s="151">
        <v>41</v>
      </c>
      <c r="X25" s="287">
        <f t="shared" si="14"/>
        <v>0</v>
      </c>
      <c r="Y25" s="151">
        <v>0</v>
      </c>
      <c r="Z25" s="151">
        <v>0</v>
      </c>
      <c r="AA25" s="287">
        <f t="shared" si="10"/>
        <v>4</v>
      </c>
      <c r="AB25" s="151">
        <v>0</v>
      </c>
      <c r="AC25" s="151">
        <v>4</v>
      </c>
      <c r="AD25" s="287">
        <f t="shared" si="15"/>
        <v>0</v>
      </c>
      <c r="AE25" s="151">
        <v>0</v>
      </c>
      <c r="AF25" s="151">
        <v>0</v>
      </c>
      <c r="AG25" s="287">
        <f t="shared" si="11"/>
        <v>1</v>
      </c>
      <c r="AH25" s="151">
        <v>0</v>
      </c>
      <c r="AI25" s="151">
        <v>1</v>
      </c>
      <c r="AJ25" s="287">
        <f t="shared" si="16"/>
        <v>8</v>
      </c>
      <c r="AK25" s="151">
        <v>2</v>
      </c>
      <c r="AL25" s="151">
        <v>6</v>
      </c>
      <c r="AM25" s="151">
        <v>0</v>
      </c>
      <c r="AN25" s="151">
        <v>4</v>
      </c>
      <c r="AO25" s="151">
        <f t="shared" si="6"/>
        <v>1</v>
      </c>
      <c r="AP25" s="151">
        <v>1</v>
      </c>
      <c r="AQ25" s="151">
        <v>0</v>
      </c>
      <c r="AR25" s="135" t="s">
        <v>73</v>
      </c>
      <c r="AS25" s="132"/>
    </row>
    <row r="26" spans="1:45" s="143" customFormat="1" ht="18.75" customHeight="1">
      <c r="A26" s="136"/>
      <c r="B26" s="138" t="s">
        <v>74</v>
      </c>
      <c r="C26" s="286">
        <f t="shared" si="1"/>
        <v>93</v>
      </c>
      <c r="D26" s="287">
        <f t="shared" si="2"/>
        <v>46</v>
      </c>
      <c r="E26" s="287">
        <f t="shared" si="3"/>
        <v>47</v>
      </c>
      <c r="F26" s="287">
        <f t="shared" si="4"/>
        <v>4</v>
      </c>
      <c r="G26" s="151">
        <v>3</v>
      </c>
      <c r="H26" s="151">
        <v>1</v>
      </c>
      <c r="I26" s="287">
        <f t="shared" si="7"/>
        <v>0</v>
      </c>
      <c r="J26" s="151">
        <v>0</v>
      </c>
      <c r="K26" s="151">
        <v>0</v>
      </c>
      <c r="L26" s="287">
        <f t="shared" si="12"/>
        <v>4</v>
      </c>
      <c r="M26" s="151">
        <v>4</v>
      </c>
      <c r="N26" s="151">
        <v>0</v>
      </c>
      <c r="O26" s="287">
        <f t="shared" si="8"/>
        <v>5</v>
      </c>
      <c r="P26" s="151">
        <v>3</v>
      </c>
      <c r="Q26" s="151">
        <v>2</v>
      </c>
      <c r="R26" s="287">
        <f t="shared" si="13"/>
        <v>0</v>
      </c>
      <c r="S26" s="151">
        <v>0</v>
      </c>
      <c r="T26" s="151">
        <v>0</v>
      </c>
      <c r="U26" s="287">
        <f t="shared" si="9"/>
        <v>67</v>
      </c>
      <c r="V26" s="151">
        <v>31</v>
      </c>
      <c r="W26" s="151">
        <v>36</v>
      </c>
      <c r="X26" s="287">
        <f t="shared" si="14"/>
        <v>0</v>
      </c>
      <c r="Y26" s="151">
        <v>0</v>
      </c>
      <c r="Z26" s="151">
        <v>0</v>
      </c>
      <c r="AA26" s="287">
        <f t="shared" si="10"/>
        <v>4</v>
      </c>
      <c r="AB26" s="151">
        <v>0</v>
      </c>
      <c r="AC26" s="151">
        <v>4</v>
      </c>
      <c r="AD26" s="287">
        <f t="shared" si="15"/>
        <v>0</v>
      </c>
      <c r="AE26" s="151">
        <v>0</v>
      </c>
      <c r="AF26" s="151">
        <v>0</v>
      </c>
      <c r="AG26" s="287">
        <f t="shared" si="11"/>
        <v>2</v>
      </c>
      <c r="AH26" s="151">
        <v>1</v>
      </c>
      <c r="AI26" s="151">
        <v>1</v>
      </c>
      <c r="AJ26" s="287">
        <f t="shared" si="16"/>
        <v>7</v>
      </c>
      <c r="AK26" s="151">
        <v>4</v>
      </c>
      <c r="AL26" s="151">
        <v>3</v>
      </c>
      <c r="AM26" s="151">
        <v>0</v>
      </c>
      <c r="AN26" s="151">
        <v>1</v>
      </c>
      <c r="AO26" s="151">
        <f t="shared" si="6"/>
        <v>5</v>
      </c>
      <c r="AP26" s="151">
        <v>0</v>
      </c>
      <c r="AQ26" s="151">
        <v>5</v>
      </c>
      <c r="AR26" s="135" t="s">
        <v>74</v>
      </c>
      <c r="AS26" s="132"/>
    </row>
    <row r="27" spans="1:45" s="143" customFormat="1" ht="18.75" customHeight="1">
      <c r="A27" s="136"/>
      <c r="B27" s="134" t="s">
        <v>106</v>
      </c>
      <c r="C27" s="286">
        <f t="shared" si="1"/>
        <v>187</v>
      </c>
      <c r="D27" s="287">
        <f t="shared" si="2"/>
        <v>94</v>
      </c>
      <c r="E27" s="287">
        <f t="shared" si="3"/>
        <v>93</v>
      </c>
      <c r="F27" s="287">
        <f t="shared" si="4"/>
        <v>10</v>
      </c>
      <c r="G27" s="151">
        <v>7</v>
      </c>
      <c r="H27" s="151">
        <v>3</v>
      </c>
      <c r="I27" s="287">
        <f t="shared" si="7"/>
        <v>0</v>
      </c>
      <c r="J27" s="151">
        <v>0</v>
      </c>
      <c r="K27" s="151">
        <v>0</v>
      </c>
      <c r="L27" s="287">
        <f t="shared" si="12"/>
        <v>10</v>
      </c>
      <c r="M27" s="151">
        <v>7</v>
      </c>
      <c r="N27" s="151">
        <v>3</v>
      </c>
      <c r="O27" s="287">
        <f t="shared" si="8"/>
        <v>10</v>
      </c>
      <c r="P27" s="151">
        <v>6</v>
      </c>
      <c r="Q27" s="151">
        <v>4</v>
      </c>
      <c r="R27" s="287">
        <f t="shared" si="13"/>
        <v>0</v>
      </c>
      <c r="S27" s="151">
        <v>0</v>
      </c>
      <c r="T27" s="151">
        <v>0</v>
      </c>
      <c r="U27" s="287">
        <f t="shared" si="9"/>
        <v>139</v>
      </c>
      <c r="V27" s="151">
        <v>72</v>
      </c>
      <c r="W27" s="151">
        <v>67</v>
      </c>
      <c r="X27" s="287">
        <f t="shared" si="14"/>
        <v>0</v>
      </c>
      <c r="Y27" s="151">
        <v>0</v>
      </c>
      <c r="Z27" s="151">
        <v>0</v>
      </c>
      <c r="AA27" s="287">
        <f t="shared" si="10"/>
        <v>9</v>
      </c>
      <c r="AB27" s="151">
        <v>0</v>
      </c>
      <c r="AC27" s="151">
        <v>9</v>
      </c>
      <c r="AD27" s="287">
        <f t="shared" si="15"/>
        <v>0</v>
      </c>
      <c r="AE27" s="151">
        <v>0</v>
      </c>
      <c r="AF27" s="151">
        <v>0</v>
      </c>
      <c r="AG27" s="287">
        <f t="shared" si="11"/>
        <v>3</v>
      </c>
      <c r="AH27" s="151">
        <v>0</v>
      </c>
      <c r="AI27" s="151">
        <v>3</v>
      </c>
      <c r="AJ27" s="287">
        <f t="shared" si="16"/>
        <v>6</v>
      </c>
      <c r="AK27" s="151">
        <v>2</v>
      </c>
      <c r="AL27" s="151">
        <v>4</v>
      </c>
      <c r="AM27" s="151">
        <v>0</v>
      </c>
      <c r="AN27" s="151">
        <v>1</v>
      </c>
      <c r="AO27" s="151">
        <f t="shared" si="6"/>
        <v>28</v>
      </c>
      <c r="AP27" s="151">
        <v>9</v>
      </c>
      <c r="AQ27" s="151">
        <v>19</v>
      </c>
      <c r="AR27" s="135" t="s">
        <v>126</v>
      </c>
      <c r="AS27" s="132"/>
    </row>
    <row r="28" spans="1:45" s="143" customFormat="1" ht="18.75" customHeight="1">
      <c r="A28" s="136"/>
      <c r="B28" s="134" t="s">
        <v>107</v>
      </c>
      <c r="C28" s="286">
        <f t="shared" si="1"/>
        <v>122</v>
      </c>
      <c r="D28" s="287">
        <f t="shared" si="2"/>
        <v>64</v>
      </c>
      <c r="E28" s="287">
        <f t="shared" si="3"/>
        <v>58</v>
      </c>
      <c r="F28" s="287">
        <f t="shared" si="4"/>
        <v>6</v>
      </c>
      <c r="G28" s="151">
        <v>5</v>
      </c>
      <c r="H28" s="151">
        <v>1</v>
      </c>
      <c r="I28" s="287">
        <f t="shared" si="7"/>
        <v>0</v>
      </c>
      <c r="J28" s="151">
        <v>0</v>
      </c>
      <c r="K28" s="151">
        <v>0</v>
      </c>
      <c r="L28" s="287">
        <f t="shared" si="12"/>
        <v>6</v>
      </c>
      <c r="M28" s="151">
        <v>5</v>
      </c>
      <c r="N28" s="151">
        <v>1</v>
      </c>
      <c r="O28" s="287">
        <f t="shared" si="8"/>
        <v>4</v>
      </c>
      <c r="P28" s="151">
        <v>2</v>
      </c>
      <c r="Q28" s="151">
        <v>2</v>
      </c>
      <c r="R28" s="287">
        <f t="shared" si="13"/>
        <v>0</v>
      </c>
      <c r="S28" s="151">
        <v>0</v>
      </c>
      <c r="T28" s="151">
        <v>0</v>
      </c>
      <c r="U28" s="287">
        <f t="shared" si="9"/>
        <v>96</v>
      </c>
      <c r="V28" s="151">
        <v>47</v>
      </c>
      <c r="W28" s="151">
        <v>49</v>
      </c>
      <c r="X28" s="287">
        <f t="shared" si="14"/>
        <v>0</v>
      </c>
      <c r="Y28" s="151">
        <v>0</v>
      </c>
      <c r="Z28" s="151">
        <v>0</v>
      </c>
      <c r="AA28" s="287">
        <f t="shared" si="10"/>
        <v>5</v>
      </c>
      <c r="AB28" s="151">
        <v>0</v>
      </c>
      <c r="AC28" s="151">
        <v>5</v>
      </c>
      <c r="AD28" s="287">
        <f t="shared" si="15"/>
        <v>0</v>
      </c>
      <c r="AE28" s="151">
        <v>0</v>
      </c>
      <c r="AF28" s="151">
        <v>0</v>
      </c>
      <c r="AG28" s="287">
        <f t="shared" si="11"/>
        <v>0</v>
      </c>
      <c r="AH28" s="151">
        <v>0</v>
      </c>
      <c r="AI28" s="151">
        <v>0</v>
      </c>
      <c r="AJ28" s="287">
        <f t="shared" si="16"/>
        <v>5</v>
      </c>
      <c r="AK28" s="151">
        <v>5</v>
      </c>
      <c r="AL28" s="151">
        <v>0</v>
      </c>
      <c r="AM28" s="151">
        <v>5</v>
      </c>
      <c r="AN28" s="151">
        <v>1</v>
      </c>
      <c r="AO28" s="151">
        <f t="shared" si="6"/>
        <v>13</v>
      </c>
      <c r="AP28" s="151">
        <v>6</v>
      </c>
      <c r="AQ28" s="151">
        <v>7</v>
      </c>
      <c r="AR28" s="135" t="s">
        <v>127</v>
      </c>
      <c r="AS28" s="132"/>
    </row>
    <row r="29" spans="1:45" s="143" customFormat="1" ht="18.75" customHeight="1">
      <c r="A29" s="136"/>
      <c r="B29" s="134" t="s">
        <v>108</v>
      </c>
      <c r="C29" s="286">
        <f t="shared" si="1"/>
        <v>76</v>
      </c>
      <c r="D29" s="287">
        <f t="shared" si="2"/>
        <v>42</v>
      </c>
      <c r="E29" s="287">
        <f t="shared" si="3"/>
        <v>34</v>
      </c>
      <c r="F29" s="287">
        <f t="shared" si="4"/>
        <v>3</v>
      </c>
      <c r="G29" s="151">
        <v>3</v>
      </c>
      <c r="H29" s="151">
        <v>0</v>
      </c>
      <c r="I29" s="287">
        <f t="shared" si="7"/>
        <v>0</v>
      </c>
      <c r="J29" s="151">
        <v>0</v>
      </c>
      <c r="K29" s="151">
        <v>0</v>
      </c>
      <c r="L29" s="287">
        <f t="shared" si="12"/>
        <v>3</v>
      </c>
      <c r="M29" s="151">
        <v>1</v>
      </c>
      <c r="N29" s="151">
        <v>2</v>
      </c>
      <c r="O29" s="287">
        <f t="shared" si="8"/>
        <v>5</v>
      </c>
      <c r="P29" s="151">
        <v>3</v>
      </c>
      <c r="Q29" s="151">
        <v>2</v>
      </c>
      <c r="R29" s="287">
        <f t="shared" si="13"/>
        <v>0</v>
      </c>
      <c r="S29" s="151">
        <v>0</v>
      </c>
      <c r="T29" s="151">
        <v>0</v>
      </c>
      <c r="U29" s="287">
        <f t="shared" si="9"/>
        <v>60</v>
      </c>
      <c r="V29" s="151">
        <v>34</v>
      </c>
      <c r="W29" s="151">
        <v>26</v>
      </c>
      <c r="X29" s="287">
        <f t="shared" si="14"/>
        <v>0</v>
      </c>
      <c r="Y29" s="151">
        <v>0</v>
      </c>
      <c r="Z29" s="151">
        <v>0</v>
      </c>
      <c r="AA29" s="287">
        <f t="shared" si="10"/>
        <v>2</v>
      </c>
      <c r="AB29" s="151">
        <v>0</v>
      </c>
      <c r="AC29" s="151">
        <v>2</v>
      </c>
      <c r="AD29" s="287">
        <f t="shared" si="15"/>
        <v>0</v>
      </c>
      <c r="AE29" s="151">
        <v>0</v>
      </c>
      <c r="AF29" s="151">
        <v>0</v>
      </c>
      <c r="AG29" s="287">
        <f t="shared" si="11"/>
        <v>1</v>
      </c>
      <c r="AH29" s="151">
        <v>0</v>
      </c>
      <c r="AI29" s="151">
        <v>1</v>
      </c>
      <c r="AJ29" s="287">
        <f t="shared" si="16"/>
        <v>2</v>
      </c>
      <c r="AK29" s="151">
        <v>1</v>
      </c>
      <c r="AL29" s="151">
        <v>1</v>
      </c>
      <c r="AM29" s="151">
        <v>0</v>
      </c>
      <c r="AN29" s="151">
        <v>1</v>
      </c>
      <c r="AO29" s="151">
        <f t="shared" si="6"/>
        <v>1</v>
      </c>
      <c r="AP29" s="151">
        <v>0</v>
      </c>
      <c r="AQ29" s="151">
        <v>1</v>
      </c>
      <c r="AR29" s="135" t="s">
        <v>128</v>
      </c>
      <c r="AS29" s="132"/>
    </row>
    <row r="30" spans="1:45" s="143" customFormat="1" ht="18.75" customHeight="1">
      <c r="A30" s="136"/>
      <c r="B30" s="134" t="s">
        <v>161</v>
      </c>
      <c r="C30" s="286">
        <f t="shared" si="1"/>
        <v>286</v>
      </c>
      <c r="D30" s="287">
        <f t="shared" si="2"/>
        <v>162</v>
      </c>
      <c r="E30" s="287">
        <f t="shared" si="3"/>
        <v>124</v>
      </c>
      <c r="F30" s="287">
        <f t="shared" si="4"/>
        <v>10</v>
      </c>
      <c r="G30" s="151">
        <v>7</v>
      </c>
      <c r="H30" s="151">
        <v>3</v>
      </c>
      <c r="I30" s="287">
        <f t="shared" si="7"/>
        <v>1</v>
      </c>
      <c r="J30" s="151">
        <v>1</v>
      </c>
      <c r="K30" s="151">
        <v>0</v>
      </c>
      <c r="L30" s="287">
        <f t="shared" si="12"/>
        <v>11</v>
      </c>
      <c r="M30" s="151">
        <v>9</v>
      </c>
      <c r="N30" s="151">
        <v>2</v>
      </c>
      <c r="O30" s="287">
        <f t="shared" si="8"/>
        <v>8</v>
      </c>
      <c r="P30" s="151">
        <v>6</v>
      </c>
      <c r="Q30" s="151">
        <v>2</v>
      </c>
      <c r="R30" s="287">
        <f t="shared" si="13"/>
        <v>0</v>
      </c>
      <c r="S30" s="151">
        <v>0</v>
      </c>
      <c r="T30" s="151">
        <v>0</v>
      </c>
      <c r="U30" s="287">
        <f t="shared" si="9"/>
        <v>214</v>
      </c>
      <c r="V30" s="151">
        <v>128</v>
      </c>
      <c r="W30" s="151">
        <v>86</v>
      </c>
      <c r="X30" s="287">
        <f t="shared" si="14"/>
        <v>0</v>
      </c>
      <c r="Y30" s="151">
        <v>0</v>
      </c>
      <c r="Z30" s="151">
        <v>0</v>
      </c>
      <c r="AA30" s="287">
        <f t="shared" si="10"/>
        <v>11</v>
      </c>
      <c r="AB30" s="151">
        <v>0</v>
      </c>
      <c r="AC30" s="151">
        <v>11</v>
      </c>
      <c r="AD30" s="287">
        <f t="shared" si="15"/>
        <v>0</v>
      </c>
      <c r="AE30" s="151">
        <v>0</v>
      </c>
      <c r="AF30" s="151">
        <v>0</v>
      </c>
      <c r="AG30" s="287">
        <f t="shared" si="11"/>
        <v>4</v>
      </c>
      <c r="AH30" s="151">
        <v>0</v>
      </c>
      <c r="AI30" s="151">
        <v>4</v>
      </c>
      <c r="AJ30" s="287">
        <f t="shared" si="16"/>
        <v>27</v>
      </c>
      <c r="AK30" s="151">
        <v>11</v>
      </c>
      <c r="AL30" s="151">
        <v>16</v>
      </c>
      <c r="AM30" s="151">
        <v>0</v>
      </c>
      <c r="AN30" s="151">
        <v>8</v>
      </c>
      <c r="AO30" s="151">
        <f t="shared" si="6"/>
        <v>71</v>
      </c>
      <c r="AP30" s="151">
        <v>39</v>
      </c>
      <c r="AQ30" s="151">
        <v>32</v>
      </c>
      <c r="AR30" s="135" t="s">
        <v>161</v>
      </c>
      <c r="AS30" s="132"/>
    </row>
    <row r="31" spans="1:45" s="143" customFormat="1" ht="18.75" customHeight="1">
      <c r="A31" s="136"/>
      <c r="B31" s="138" t="s">
        <v>220</v>
      </c>
      <c r="C31" s="286">
        <f>D31+E31</f>
        <v>142</v>
      </c>
      <c r="D31" s="287">
        <f>SUM(G31,J31,M31,P31,S31,V31,Y31,AB31,AE31,AH31,AK31)</f>
        <v>65</v>
      </c>
      <c r="E31" s="287">
        <f>SUM(H31,K31,N31,Q31,T31,W31,Z31,AC31,AF31,AI31,AL31)</f>
        <v>77</v>
      </c>
      <c r="F31" s="287">
        <f>G31+H31</f>
        <v>5</v>
      </c>
      <c r="G31" s="151">
        <v>3</v>
      </c>
      <c r="H31" s="151">
        <v>2</v>
      </c>
      <c r="I31" s="287">
        <f>SUM(J31:K31)</f>
        <v>0</v>
      </c>
      <c r="J31" s="151">
        <v>0</v>
      </c>
      <c r="K31" s="151">
        <v>0</v>
      </c>
      <c r="L31" s="287">
        <f>SUM(M31:N31)</f>
        <v>5</v>
      </c>
      <c r="M31" s="151">
        <v>5</v>
      </c>
      <c r="N31" s="151">
        <v>0</v>
      </c>
      <c r="O31" s="287">
        <f>SUM(P31:Q31)</f>
        <v>5</v>
      </c>
      <c r="P31" s="151">
        <v>4</v>
      </c>
      <c r="Q31" s="151">
        <v>1</v>
      </c>
      <c r="R31" s="287">
        <f>SUM(S31:T31)</f>
        <v>0</v>
      </c>
      <c r="S31" s="151">
        <v>0</v>
      </c>
      <c r="T31" s="151">
        <v>0</v>
      </c>
      <c r="U31" s="287">
        <f>SUM(V31:W31)</f>
        <v>113</v>
      </c>
      <c r="V31" s="151">
        <v>49</v>
      </c>
      <c r="W31" s="151">
        <v>64</v>
      </c>
      <c r="X31" s="287">
        <f>SUM(Y31:Z31)</f>
        <v>0</v>
      </c>
      <c r="Y31" s="151">
        <v>0</v>
      </c>
      <c r="Z31" s="151">
        <v>0</v>
      </c>
      <c r="AA31" s="287">
        <f>SUM(AB31:AC31)</f>
        <v>5</v>
      </c>
      <c r="AB31" s="151">
        <v>0</v>
      </c>
      <c r="AC31" s="151">
        <v>5</v>
      </c>
      <c r="AD31" s="287">
        <f>SUM(AE31:AF31)</f>
        <v>0</v>
      </c>
      <c r="AE31" s="151">
        <v>0</v>
      </c>
      <c r="AF31" s="151">
        <v>0</v>
      </c>
      <c r="AG31" s="287">
        <f>SUM(AH31:AI31)</f>
        <v>1</v>
      </c>
      <c r="AH31" s="151">
        <v>0</v>
      </c>
      <c r="AI31" s="151">
        <v>1</v>
      </c>
      <c r="AJ31" s="287">
        <f>SUM(AK31:AL31)</f>
        <v>8</v>
      </c>
      <c r="AK31" s="151">
        <v>4</v>
      </c>
      <c r="AL31" s="151">
        <v>4</v>
      </c>
      <c r="AM31" s="151">
        <v>0</v>
      </c>
      <c r="AN31" s="151">
        <v>1</v>
      </c>
      <c r="AO31" s="151">
        <f>AP31+AQ31</f>
        <v>2</v>
      </c>
      <c r="AP31" s="151">
        <v>1</v>
      </c>
      <c r="AQ31" s="151">
        <v>1</v>
      </c>
      <c r="AR31" s="135" t="s">
        <v>220</v>
      </c>
      <c r="AS31" s="132"/>
    </row>
    <row r="32" spans="1:45" s="141" customFormat="1" ht="21" customHeight="1">
      <c r="A32" s="351" t="s">
        <v>165</v>
      </c>
      <c r="B32" s="352"/>
      <c r="C32" s="284">
        <f t="shared" si="1"/>
        <v>55</v>
      </c>
      <c r="D32" s="285">
        <f t="shared" si="2"/>
        <v>31</v>
      </c>
      <c r="E32" s="285">
        <f t="shared" si="3"/>
        <v>24</v>
      </c>
      <c r="F32" s="285">
        <f t="shared" si="4"/>
        <v>4</v>
      </c>
      <c r="G32" s="285">
        <f t="shared" ref="G32:AQ32" si="17">SUM(G33:G34)</f>
        <v>4</v>
      </c>
      <c r="H32" s="285">
        <f t="shared" si="17"/>
        <v>0</v>
      </c>
      <c r="I32" s="285">
        <f>J32+K32</f>
        <v>0</v>
      </c>
      <c r="J32" s="285">
        <f t="shared" si="17"/>
        <v>0</v>
      </c>
      <c r="K32" s="285">
        <f t="shared" si="17"/>
        <v>0</v>
      </c>
      <c r="L32" s="285">
        <f>M32+N32</f>
        <v>4</v>
      </c>
      <c r="M32" s="285">
        <f t="shared" si="17"/>
        <v>3</v>
      </c>
      <c r="N32" s="285">
        <f t="shared" si="17"/>
        <v>1</v>
      </c>
      <c r="O32" s="285">
        <f>P32+Q32</f>
        <v>3</v>
      </c>
      <c r="P32" s="285">
        <f t="shared" si="17"/>
        <v>2</v>
      </c>
      <c r="Q32" s="285">
        <f t="shared" si="17"/>
        <v>1</v>
      </c>
      <c r="R32" s="285">
        <f>S32+T32</f>
        <v>0</v>
      </c>
      <c r="S32" s="285">
        <f t="shared" si="17"/>
        <v>0</v>
      </c>
      <c r="T32" s="285">
        <f t="shared" si="17"/>
        <v>0</v>
      </c>
      <c r="U32" s="285">
        <f>V32+W32</f>
        <v>35</v>
      </c>
      <c r="V32" s="285">
        <f t="shared" si="17"/>
        <v>19</v>
      </c>
      <c r="W32" s="285">
        <f t="shared" si="17"/>
        <v>16</v>
      </c>
      <c r="X32" s="285">
        <f>Y32+Z32</f>
        <v>0</v>
      </c>
      <c r="Y32" s="285">
        <f t="shared" si="17"/>
        <v>0</v>
      </c>
      <c r="Z32" s="285">
        <f t="shared" si="17"/>
        <v>0</v>
      </c>
      <c r="AA32" s="285">
        <f>AB32+AC32</f>
        <v>5</v>
      </c>
      <c r="AB32" s="285">
        <f t="shared" si="17"/>
        <v>0</v>
      </c>
      <c r="AC32" s="285">
        <f t="shared" si="17"/>
        <v>5</v>
      </c>
      <c r="AD32" s="285">
        <f>AE32+AF32</f>
        <v>0</v>
      </c>
      <c r="AE32" s="285">
        <f t="shared" si="17"/>
        <v>0</v>
      </c>
      <c r="AF32" s="285">
        <f t="shared" si="17"/>
        <v>0</v>
      </c>
      <c r="AG32" s="285">
        <f>AH32+AI32</f>
        <v>0</v>
      </c>
      <c r="AH32" s="285">
        <f t="shared" si="17"/>
        <v>0</v>
      </c>
      <c r="AI32" s="285">
        <f t="shared" si="17"/>
        <v>0</v>
      </c>
      <c r="AJ32" s="285">
        <f>AK32+AL32</f>
        <v>4</v>
      </c>
      <c r="AK32" s="285">
        <f t="shared" si="17"/>
        <v>3</v>
      </c>
      <c r="AL32" s="285">
        <f t="shared" si="17"/>
        <v>1</v>
      </c>
      <c r="AM32" s="285">
        <f t="shared" si="17"/>
        <v>0</v>
      </c>
      <c r="AN32" s="285">
        <f t="shared" si="17"/>
        <v>4</v>
      </c>
      <c r="AO32" s="288">
        <f t="shared" si="6"/>
        <v>14</v>
      </c>
      <c r="AP32" s="285">
        <f t="shared" si="17"/>
        <v>5</v>
      </c>
      <c r="AQ32" s="285">
        <f t="shared" si="17"/>
        <v>9</v>
      </c>
      <c r="AR32" s="343" t="s">
        <v>165</v>
      </c>
      <c r="AS32" s="377"/>
    </row>
    <row r="33" spans="1:45" s="143" customFormat="1" ht="18.75" customHeight="1">
      <c r="A33" s="136"/>
      <c r="B33" s="138" t="s">
        <v>75</v>
      </c>
      <c r="C33" s="286">
        <f t="shared" si="1"/>
        <v>43</v>
      </c>
      <c r="D33" s="287">
        <f t="shared" si="2"/>
        <v>24</v>
      </c>
      <c r="E33" s="287">
        <f t="shared" si="3"/>
        <v>19</v>
      </c>
      <c r="F33" s="287">
        <f t="shared" si="4"/>
        <v>3</v>
      </c>
      <c r="G33" s="151">
        <v>3</v>
      </c>
      <c r="H33" s="151">
        <v>0</v>
      </c>
      <c r="I33" s="287">
        <f>SUM(J33:K33)</f>
        <v>0</v>
      </c>
      <c r="J33" s="151">
        <v>0</v>
      </c>
      <c r="K33" s="151">
        <v>0</v>
      </c>
      <c r="L33" s="287">
        <f>SUM(M33:N33)</f>
        <v>3</v>
      </c>
      <c r="M33" s="151">
        <v>2</v>
      </c>
      <c r="N33" s="151">
        <v>1</v>
      </c>
      <c r="O33" s="287">
        <f>SUM(P33:Q33)</f>
        <v>3</v>
      </c>
      <c r="P33" s="151">
        <v>2</v>
      </c>
      <c r="Q33" s="151">
        <v>1</v>
      </c>
      <c r="R33" s="287">
        <f>SUM(S33:T33)</f>
        <v>0</v>
      </c>
      <c r="S33" s="151">
        <v>0</v>
      </c>
      <c r="T33" s="151">
        <v>0</v>
      </c>
      <c r="U33" s="287">
        <f>SUM(V33:W33)</f>
        <v>28</v>
      </c>
      <c r="V33" s="151">
        <v>14</v>
      </c>
      <c r="W33" s="151">
        <v>14</v>
      </c>
      <c r="X33" s="287">
        <f>SUM(Y33:Z33)</f>
        <v>0</v>
      </c>
      <c r="Y33" s="151">
        <v>0</v>
      </c>
      <c r="Z33" s="151">
        <v>0</v>
      </c>
      <c r="AA33" s="287">
        <f>SUM(AB33:AC33)</f>
        <v>3</v>
      </c>
      <c r="AB33" s="151">
        <v>0</v>
      </c>
      <c r="AC33" s="151">
        <v>3</v>
      </c>
      <c r="AD33" s="287">
        <f>SUM(AE33:AF33)</f>
        <v>0</v>
      </c>
      <c r="AE33" s="151">
        <v>0</v>
      </c>
      <c r="AF33" s="151">
        <v>0</v>
      </c>
      <c r="AG33" s="287">
        <f>SUM(AH33:AI33)</f>
        <v>0</v>
      </c>
      <c r="AH33" s="151">
        <v>0</v>
      </c>
      <c r="AI33" s="151">
        <v>0</v>
      </c>
      <c r="AJ33" s="287">
        <f>SUM(AK33:AL33)</f>
        <v>3</v>
      </c>
      <c r="AK33" s="151">
        <v>3</v>
      </c>
      <c r="AL33" s="151">
        <v>0</v>
      </c>
      <c r="AM33" s="151">
        <v>0</v>
      </c>
      <c r="AN33" s="151">
        <v>3</v>
      </c>
      <c r="AO33" s="151">
        <f t="shared" si="6"/>
        <v>11</v>
      </c>
      <c r="AP33" s="151">
        <v>4</v>
      </c>
      <c r="AQ33" s="151">
        <v>7</v>
      </c>
      <c r="AR33" s="135" t="s">
        <v>75</v>
      </c>
      <c r="AS33" s="132"/>
    </row>
    <row r="34" spans="1:45" s="143" customFormat="1" ht="18.75" customHeight="1">
      <c r="A34" s="136"/>
      <c r="B34" s="138" t="s">
        <v>76</v>
      </c>
      <c r="C34" s="286">
        <f t="shared" si="1"/>
        <v>12</v>
      </c>
      <c r="D34" s="287">
        <f t="shared" si="2"/>
        <v>7</v>
      </c>
      <c r="E34" s="287">
        <f t="shared" si="3"/>
        <v>5</v>
      </c>
      <c r="F34" s="287">
        <f t="shared" si="4"/>
        <v>1</v>
      </c>
      <c r="G34" s="151">
        <v>1</v>
      </c>
      <c r="H34" s="151">
        <v>0</v>
      </c>
      <c r="I34" s="287">
        <f>SUM(J34:K34)</f>
        <v>0</v>
      </c>
      <c r="J34" s="151">
        <v>0</v>
      </c>
      <c r="K34" s="151">
        <v>0</v>
      </c>
      <c r="L34" s="287">
        <f>SUM(M34:N34)</f>
        <v>1</v>
      </c>
      <c r="M34" s="151">
        <v>1</v>
      </c>
      <c r="N34" s="151">
        <v>0</v>
      </c>
      <c r="O34" s="287">
        <f>SUM(P34:Q34)</f>
        <v>0</v>
      </c>
      <c r="P34" s="151">
        <v>0</v>
      </c>
      <c r="Q34" s="151">
        <v>0</v>
      </c>
      <c r="R34" s="287">
        <f>SUM(S34:T34)</f>
        <v>0</v>
      </c>
      <c r="S34" s="151">
        <v>0</v>
      </c>
      <c r="T34" s="151">
        <v>0</v>
      </c>
      <c r="U34" s="287">
        <f>SUM(V34:W34)</f>
        <v>7</v>
      </c>
      <c r="V34" s="151">
        <v>5</v>
      </c>
      <c r="W34" s="151">
        <v>2</v>
      </c>
      <c r="X34" s="287">
        <f>SUM(Y34:Z34)</f>
        <v>0</v>
      </c>
      <c r="Y34" s="151">
        <v>0</v>
      </c>
      <c r="Z34" s="151">
        <v>0</v>
      </c>
      <c r="AA34" s="287">
        <f>SUM(AB34:AC34)</f>
        <v>2</v>
      </c>
      <c r="AB34" s="151">
        <v>0</v>
      </c>
      <c r="AC34" s="151">
        <v>2</v>
      </c>
      <c r="AD34" s="287">
        <f>SUM(AE34:AF34)</f>
        <v>0</v>
      </c>
      <c r="AE34" s="151">
        <v>0</v>
      </c>
      <c r="AF34" s="151">
        <v>0</v>
      </c>
      <c r="AG34" s="287">
        <f>SUM(AH34:AI34)</f>
        <v>0</v>
      </c>
      <c r="AH34" s="151">
        <v>0</v>
      </c>
      <c r="AI34" s="151">
        <v>0</v>
      </c>
      <c r="AJ34" s="287">
        <f>SUM(AK34:AL34)</f>
        <v>1</v>
      </c>
      <c r="AK34" s="151">
        <v>0</v>
      </c>
      <c r="AL34" s="151">
        <v>1</v>
      </c>
      <c r="AM34" s="151">
        <v>0</v>
      </c>
      <c r="AN34" s="151">
        <v>1</v>
      </c>
      <c r="AO34" s="151">
        <f t="shared" si="6"/>
        <v>3</v>
      </c>
      <c r="AP34" s="151">
        <v>1</v>
      </c>
      <c r="AQ34" s="151">
        <v>2</v>
      </c>
      <c r="AR34" s="135" t="s">
        <v>76</v>
      </c>
      <c r="AS34" s="132"/>
    </row>
    <row r="35" spans="1:45" s="141" customFormat="1" ht="21" customHeight="1">
      <c r="A35" s="324" t="s">
        <v>166</v>
      </c>
      <c r="B35" s="325"/>
      <c r="C35" s="284">
        <f t="shared" si="1"/>
        <v>203</v>
      </c>
      <c r="D35" s="285">
        <f t="shared" si="2"/>
        <v>115</v>
      </c>
      <c r="E35" s="285">
        <f t="shared" si="3"/>
        <v>88</v>
      </c>
      <c r="F35" s="285">
        <f t="shared" si="4"/>
        <v>9</v>
      </c>
      <c r="G35" s="285">
        <f t="shared" ref="G35:AQ35" si="18">SUM(G36:G39)</f>
        <v>8</v>
      </c>
      <c r="H35" s="285">
        <f t="shared" si="18"/>
        <v>1</v>
      </c>
      <c r="I35" s="285">
        <f>J35+K35</f>
        <v>0</v>
      </c>
      <c r="J35" s="285">
        <f t="shared" si="18"/>
        <v>0</v>
      </c>
      <c r="K35" s="285">
        <f t="shared" si="18"/>
        <v>0</v>
      </c>
      <c r="L35" s="285">
        <f>M35+N35</f>
        <v>9</v>
      </c>
      <c r="M35" s="285">
        <f t="shared" si="18"/>
        <v>6</v>
      </c>
      <c r="N35" s="285">
        <f t="shared" si="18"/>
        <v>3</v>
      </c>
      <c r="O35" s="285">
        <f>P35+Q35</f>
        <v>6</v>
      </c>
      <c r="P35" s="285">
        <f t="shared" si="18"/>
        <v>6</v>
      </c>
      <c r="Q35" s="285">
        <f t="shared" si="18"/>
        <v>0</v>
      </c>
      <c r="R35" s="285">
        <f>S35+T35</f>
        <v>0</v>
      </c>
      <c r="S35" s="285">
        <f t="shared" si="18"/>
        <v>0</v>
      </c>
      <c r="T35" s="285">
        <f t="shared" si="18"/>
        <v>0</v>
      </c>
      <c r="U35" s="285">
        <f>V35+W35</f>
        <v>151</v>
      </c>
      <c r="V35" s="285">
        <f t="shared" si="18"/>
        <v>90</v>
      </c>
      <c r="W35" s="285">
        <f t="shared" si="18"/>
        <v>61</v>
      </c>
      <c r="X35" s="285">
        <f>Y35+Z35</f>
        <v>0</v>
      </c>
      <c r="Y35" s="285">
        <f t="shared" si="18"/>
        <v>0</v>
      </c>
      <c r="Z35" s="285">
        <f t="shared" si="18"/>
        <v>0</v>
      </c>
      <c r="AA35" s="285">
        <f>AB35+AC35</f>
        <v>11</v>
      </c>
      <c r="AB35" s="285">
        <f t="shared" si="18"/>
        <v>0</v>
      </c>
      <c r="AC35" s="285">
        <f t="shared" si="18"/>
        <v>11</v>
      </c>
      <c r="AD35" s="285">
        <f>AE35+AF35</f>
        <v>0</v>
      </c>
      <c r="AE35" s="285">
        <f t="shared" si="18"/>
        <v>0</v>
      </c>
      <c r="AF35" s="285">
        <f t="shared" si="18"/>
        <v>0</v>
      </c>
      <c r="AG35" s="285">
        <f>AH35+AI35</f>
        <v>4</v>
      </c>
      <c r="AH35" s="285">
        <f t="shared" si="18"/>
        <v>0</v>
      </c>
      <c r="AI35" s="285">
        <f t="shared" si="18"/>
        <v>4</v>
      </c>
      <c r="AJ35" s="285">
        <f>AK35+AL35</f>
        <v>13</v>
      </c>
      <c r="AK35" s="285">
        <f t="shared" si="18"/>
        <v>5</v>
      </c>
      <c r="AL35" s="285">
        <f t="shared" si="18"/>
        <v>8</v>
      </c>
      <c r="AM35" s="285">
        <f t="shared" si="18"/>
        <v>2</v>
      </c>
      <c r="AN35" s="285">
        <f t="shared" si="18"/>
        <v>8</v>
      </c>
      <c r="AO35" s="288">
        <f t="shared" si="6"/>
        <v>19</v>
      </c>
      <c r="AP35" s="285">
        <f t="shared" si="18"/>
        <v>8</v>
      </c>
      <c r="AQ35" s="285">
        <f t="shared" si="18"/>
        <v>11</v>
      </c>
      <c r="AR35" s="343" t="s">
        <v>166</v>
      </c>
      <c r="AS35" s="377"/>
    </row>
    <row r="36" spans="1:45" s="143" customFormat="1" ht="18.75" customHeight="1">
      <c r="A36" s="136"/>
      <c r="B36" s="138" t="s">
        <v>93</v>
      </c>
      <c r="C36" s="286">
        <f t="shared" si="1"/>
        <v>63</v>
      </c>
      <c r="D36" s="287">
        <f t="shared" si="2"/>
        <v>35</v>
      </c>
      <c r="E36" s="287">
        <f t="shared" si="3"/>
        <v>28</v>
      </c>
      <c r="F36" s="287">
        <f t="shared" si="4"/>
        <v>2</v>
      </c>
      <c r="G36" s="151">
        <v>2</v>
      </c>
      <c r="H36" s="151">
        <v>0</v>
      </c>
      <c r="I36" s="287">
        <f>SUM(J36:K36)</f>
        <v>0</v>
      </c>
      <c r="J36" s="151">
        <v>0</v>
      </c>
      <c r="K36" s="151">
        <v>0</v>
      </c>
      <c r="L36" s="287">
        <f>SUM(M36:N36)</f>
        <v>2</v>
      </c>
      <c r="M36" s="151">
        <v>2</v>
      </c>
      <c r="N36" s="151">
        <v>0</v>
      </c>
      <c r="O36" s="287">
        <f>SUM(P36:Q36)</f>
        <v>2</v>
      </c>
      <c r="P36" s="151">
        <v>2</v>
      </c>
      <c r="Q36" s="151">
        <v>0</v>
      </c>
      <c r="R36" s="287">
        <f>SUM(S36:T36)</f>
        <v>0</v>
      </c>
      <c r="S36" s="151">
        <v>0</v>
      </c>
      <c r="T36" s="151">
        <v>0</v>
      </c>
      <c r="U36" s="287">
        <f>SUM(V36:W36)</f>
        <v>49</v>
      </c>
      <c r="V36" s="151">
        <v>28</v>
      </c>
      <c r="W36" s="151">
        <v>21</v>
      </c>
      <c r="X36" s="287">
        <f>SUM(Y36:Z36)</f>
        <v>0</v>
      </c>
      <c r="Y36" s="151">
        <v>0</v>
      </c>
      <c r="Z36" s="151">
        <v>0</v>
      </c>
      <c r="AA36" s="287">
        <f>SUM(AB36:AC36)</f>
        <v>3</v>
      </c>
      <c r="AB36" s="151">
        <v>0</v>
      </c>
      <c r="AC36" s="151">
        <v>3</v>
      </c>
      <c r="AD36" s="287">
        <f>SUM(AE36:AF36)</f>
        <v>0</v>
      </c>
      <c r="AE36" s="151">
        <v>0</v>
      </c>
      <c r="AF36" s="151">
        <v>0</v>
      </c>
      <c r="AG36" s="287">
        <f>SUM(AH36:AI36)</f>
        <v>2</v>
      </c>
      <c r="AH36" s="151">
        <v>0</v>
      </c>
      <c r="AI36" s="151">
        <v>2</v>
      </c>
      <c r="AJ36" s="287">
        <f>SUM(AK36:AL36)</f>
        <v>3</v>
      </c>
      <c r="AK36" s="151">
        <v>1</v>
      </c>
      <c r="AL36" s="151">
        <v>2</v>
      </c>
      <c r="AM36" s="151">
        <v>2</v>
      </c>
      <c r="AN36" s="151">
        <v>5</v>
      </c>
      <c r="AO36" s="151">
        <f t="shared" si="6"/>
        <v>4</v>
      </c>
      <c r="AP36" s="151">
        <v>1</v>
      </c>
      <c r="AQ36" s="151">
        <v>3</v>
      </c>
      <c r="AR36" s="135" t="s">
        <v>92</v>
      </c>
      <c r="AS36" s="132"/>
    </row>
    <row r="37" spans="1:45" s="143" customFormat="1" ht="18.75" customHeight="1">
      <c r="A37" s="136"/>
      <c r="B37" s="138" t="s">
        <v>95</v>
      </c>
      <c r="C37" s="286">
        <f t="shared" si="1"/>
        <v>35</v>
      </c>
      <c r="D37" s="287">
        <f t="shared" si="2"/>
        <v>21</v>
      </c>
      <c r="E37" s="287">
        <f t="shared" si="3"/>
        <v>14</v>
      </c>
      <c r="F37" s="287">
        <f t="shared" si="4"/>
        <v>2</v>
      </c>
      <c r="G37" s="151">
        <v>2</v>
      </c>
      <c r="H37" s="151">
        <v>0</v>
      </c>
      <c r="I37" s="287">
        <f>SUM(J37:K37)</f>
        <v>0</v>
      </c>
      <c r="J37" s="151">
        <v>0</v>
      </c>
      <c r="K37" s="151">
        <v>0</v>
      </c>
      <c r="L37" s="287">
        <f>SUM(M37:N37)</f>
        <v>2</v>
      </c>
      <c r="M37" s="151">
        <v>1</v>
      </c>
      <c r="N37" s="151">
        <v>1</v>
      </c>
      <c r="O37" s="287">
        <f>SUM(P37:Q37)</f>
        <v>1</v>
      </c>
      <c r="P37" s="151">
        <v>1</v>
      </c>
      <c r="Q37" s="151">
        <v>0</v>
      </c>
      <c r="R37" s="287">
        <f>SUM(S37:T37)</f>
        <v>0</v>
      </c>
      <c r="S37" s="151">
        <v>0</v>
      </c>
      <c r="T37" s="151">
        <v>0</v>
      </c>
      <c r="U37" s="287">
        <f>SUM(V37:W37)</f>
        <v>24</v>
      </c>
      <c r="V37" s="151">
        <v>16</v>
      </c>
      <c r="W37" s="151">
        <v>8</v>
      </c>
      <c r="X37" s="287">
        <f>SUM(Y37:Z37)</f>
        <v>0</v>
      </c>
      <c r="Y37" s="151">
        <v>0</v>
      </c>
      <c r="Z37" s="151">
        <v>0</v>
      </c>
      <c r="AA37" s="287">
        <f>SUM(AB37:AC37)</f>
        <v>2</v>
      </c>
      <c r="AB37" s="151">
        <v>0</v>
      </c>
      <c r="AC37" s="151">
        <v>2</v>
      </c>
      <c r="AD37" s="287">
        <f>SUM(AE37:AF37)</f>
        <v>0</v>
      </c>
      <c r="AE37" s="151">
        <v>0</v>
      </c>
      <c r="AF37" s="151">
        <v>0</v>
      </c>
      <c r="AG37" s="287">
        <f>SUM(AH37:AI37)</f>
        <v>1</v>
      </c>
      <c r="AH37" s="151">
        <v>0</v>
      </c>
      <c r="AI37" s="151">
        <v>1</v>
      </c>
      <c r="AJ37" s="287">
        <f>SUM(AK37:AL37)</f>
        <v>3</v>
      </c>
      <c r="AK37" s="151">
        <v>1</v>
      </c>
      <c r="AL37" s="151">
        <v>2</v>
      </c>
      <c r="AM37" s="151">
        <v>0</v>
      </c>
      <c r="AN37" s="151">
        <v>1</v>
      </c>
      <c r="AO37" s="151">
        <f t="shared" si="6"/>
        <v>6</v>
      </c>
      <c r="AP37" s="151">
        <v>3</v>
      </c>
      <c r="AQ37" s="151">
        <v>3</v>
      </c>
      <c r="AR37" s="135" t="s">
        <v>94</v>
      </c>
      <c r="AS37" s="132"/>
    </row>
    <row r="38" spans="1:45" s="143" customFormat="1" ht="18.75" customHeight="1">
      <c r="A38" s="136"/>
      <c r="B38" s="138" t="s">
        <v>97</v>
      </c>
      <c r="C38" s="286">
        <f t="shared" si="1"/>
        <v>74</v>
      </c>
      <c r="D38" s="287">
        <f t="shared" si="2"/>
        <v>43</v>
      </c>
      <c r="E38" s="287">
        <f t="shared" si="3"/>
        <v>31</v>
      </c>
      <c r="F38" s="287">
        <f t="shared" si="4"/>
        <v>3</v>
      </c>
      <c r="G38" s="151">
        <v>3</v>
      </c>
      <c r="H38" s="151">
        <v>0</v>
      </c>
      <c r="I38" s="287">
        <f>SUM(J38:K38)</f>
        <v>0</v>
      </c>
      <c r="J38" s="151">
        <v>0</v>
      </c>
      <c r="K38" s="151">
        <v>0</v>
      </c>
      <c r="L38" s="287">
        <f>SUM(M38:N38)</f>
        <v>3</v>
      </c>
      <c r="M38" s="151">
        <v>2</v>
      </c>
      <c r="N38" s="151">
        <v>1</v>
      </c>
      <c r="O38" s="287">
        <f>SUM(P38:Q38)</f>
        <v>2</v>
      </c>
      <c r="P38" s="151">
        <v>2</v>
      </c>
      <c r="Q38" s="151">
        <v>0</v>
      </c>
      <c r="R38" s="287">
        <f>SUM(S38:T38)</f>
        <v>0</v>
      </c>
      <c r="S38" s="151">
        <v>0</v>
      </c>
      <c r="T38" s="151">
        <v>0</v>
      </c>
      <c r="U38" s="287">
        <f>SUM(V38:W38)</f>
        <v>59</v>
      </c>
      <c r="V38" s="151">
        <v>34</v>
      </c>
      <c r="W38" s="151">
        <v>25</v>
      </c>
      <c r="X38" s="287">
        <f>SUM(Y38:Z38)</f>
        <v>0</v>
      </c>
      <c r="Y38" s="151">
        <v>0</v>
      </c>
      <c r="Z38" s="151">
        <v>0</v>
      </c>
      <c r="AA38" s="287">
        <f>SUM(AB38:AC38)</f>
        <v>3</v>
      </c>
      <c r="AB38" s="151">
        <v>0</v>
      </c>
      <c r="AC38" s="151">
        <v>3</v>
      </c>
      <c r="AD38" s="287">
        <f>SUM(AE38:AF38)</f>
        <v>0</v>
      </c>
      <c r="AE38" s="151">
        <v>0</v>
      </c>
      <c r="AF38" s="151">
        <v>0</v>
      </c>
      <c r="AG38" s="287">
        <f>SUM(AH38:AI38)</f>
        <v>0</v>
      </c>
      <c r="AH38" s="151">
        <v>0</v>
      </c>
      <c r="AI38" s="151">
        <v>0</v>
      </c>
      <c r="AJ38" s="287">
        <f>SUM(AK38:AL38)</f>
        <v>4</v>
      </c>
      <c r="AK38" s="151">
        <v>2</v>
      </c>
      <c r="AL38" s="151">
        <v>2</v>
      </c>
      <c r="AM38" s="151">
        <v>0</v>
      </c>
      <c r="AN38" s="151">
        <v>0</v>
      </c>
      <c r="AO38" s="151">
        <f t="shared" si="6"/>
        <v>3</v>
      </c>
      <c r="AP38" s="151">
        <v>1</v>
      </c>
      <c r="AQ38" s="151">
        <v>2</v>
      </c>
      <c r="AR38" s="135" t="s">
        <v>96</v>
      </c>
      <c r="AS38" s="132"/>
    </row>
    <row r="39" spans="1:45" s="143" customFormat="1" ht="18.75" customHeight="1">
      <c r="A39" s="136"/>
      <c r="B39" s="138" t="s">
        <v>99</v>
      </c>
      <c r="C39" s="286">
        <f t="shared" si="1"/>
        <v>31</v>
      </c>
      <c r="D39" s="287">
        <f t="shared" si="2"/>
        <v>16</v>
      </c>
      <c r="E39" s="287">
        <f t="shared" si="3"/>
        <v>15</v>
      </c>
      <c r="F39" s="287">
        <f t="shared" si="4"/>
        <v>2</v>
      </c>
      <c r="G39" s="151">
        <v>1</v>
      </c>
      <c r="H39" s="151">
        <v>1</v>
      </c>
      <c r="I39" s="287">
        <f>SUM(J39:K39)</f>
        <v>0</v>
      </c>
      <c r="J39" s="151">
        <v>0</v>
      </c>
      <c r="K39" s="151">
        <v>0</v>
      </c>
      <c r="L39" s="287">
        <f>SUM(M39:N39)</f>
        <v>2</v>
      </c>
      <c r="M39" s="151">
        <v>1</v>
      </c>
      <c r="N39" s="151">
        <v>1</v>
      </c>
      <c r="O39" s="287">
        <f>SUM(P39:Q39)</f>
        <v>1</v>
      </c>
      <c r="P39" s="151">
        <v>1</v>
      </c>
      <c r="Q39" s="151">
        <v>0</v>
      </c>
      <c r="R39" s="287">
        <f>SUM(S39:T39)</f>
        <v>0</v>
      </c>
      <c r="S39" s="151">
        <v>0</v>
      </c>
      <c r="T39" s="151">
        <v>0</v>
      </c>
      <c r="U39" s="287">
        <f>SUM(V39:W39)</f>
        <v>19</v>
      </c>
      <c r="V39" s="151">
        <v>12</v>
      </c>
      <c r="W39" s="151">
        <v>7</v>
      </c>
      <c r="X39" s="287">
        <f>SUM(Y39:Z39)</f>
        <v>0</v>
      </c>
      <c r="Y39" s="151">
        <v>0</v>
      </c>
      <c r="Z39" s="151">
        <v>0</v>
      </c>
      <c r="AA39" s="287">
        <f>SUM(AB39:AC39)</f>
        <v>3</v>
      </c>
      <c r="AB39" s="151">
        <v>0</v>
      </c>
      <c r="AC39" s="151">
        <v>3</v>
      </c>
      <c r="AD39" s="287">
        <f>SUM(AE39:AF39)</f>
        <v>0</v>
      </c>
      <c r="AE39" s="151">
        <v>0</v>
      </c>
      <c r="AF39" s="151">
        <v>0</v>
      </c>
      <c r="AG39" s="287">
        <f>SUM(AH39:AI39)</f>
        <v>1</v>
      </c>
      <c r="AH39" s="151">
        <v>0</v>
      </c>
      <c r="AI39" s="151">
        <v>1</v>
      </c>
      <c r="AJ39" s="287">
        <f>SUM(AK39:AL39)</f>
        <v>3</v>
      </c>
      <c r="AK39" s="151">
        <v>1</v>
      </c>
      <c r="AL39" s="151">
        <v>2</v>
      </c>
      <c r="AM39" s="151">
        <v>0</v>
      </c>
      <c r="AN39" s="151">
        <v>2</v>
      </c>
      <c r="AO39" s="151">
        <f t="shared" si="6"/>
        <v>6</v>
      </c>
      <c r="AP39" s="151">
        <v>3</v>
      </c>
      <c r="AQ39" s="151">
        <v>3</v>
      </c>
      <c r="AR39" s="135" t="s">
        <v>98</v>
      </c>
      <c r="AS39" s="132"/>
    </row>
    <row r="40" spans="1:45" s="141" customFormat="1" ht="21" customHeight="1">
      <c r="A40" s="324" t="s">
        <v>167</v>
      </c>
      <c r="B40" s="325"/>
      <c r="C40" s="284">
        <f t="shared" si="1"/>
        <v>24</v>
      </c>
      <c r="D40" s="285">
        <f t="shared" si="2"/>
        <v>12</v>
      </c>
      <c r="E40" s="285">
        <f t="shared" si="3"/>
        <v>12</v>
      </c>
      <c r="F40" s="285">
        <f t="shared" si="4"/>
        <v>1</v>
      </c>
      <c r="G40" s="285">
        <f t="shared" ref="G40:AQ40" si="19">G41</f>
        <v>0</v>
      </c>
      <c r="H40" s="285">
        <f t="shared" si="19"/>
        <v>1</v>
      </c>
      <c r="I40" s="285">
        <f>J40+K40</f>
        <v>0</v>
      </c>
      <c r="J40" s="285">
        <f t="shared" si="19"/>
        <v>0</v>
      </c>
      <c r="K40" s="285">
        <f t="shared" si="19"/>
        <v>0</v>
      </c>
      <c r="L40" s="285">
        <f>M40+N40</f>
        <v>1</v>
      </c>
      <c r="M40" s="285">
        <f t="shared" si="19"/>
        <v>1</v>
      </c>
      <c r="N40" s="285">
        <f t="shared" si="19"/>
        <v>0</v>
      </c>
      <c r="O40" s="285">
        <f>P40+Q40</f>
        <v>2</v>
      </c>
      <c r="P40" s="285">
        <f t="shared" si="19"/>
        <v>2</v>
      </c>
      <c r="Q40" s="285">
        <f t="shared" si="19"/>
        <v>0</v>
      </c>
      <c r="R40" s="285">
        <f>S40+T40</f>
        <v>0</v>
      </c>
      <c r="S40" s="285">
        <f t="shared" si="19"/>
        <v>0</v>
      </c>
      <c r="T40" s="285">
        <f t="shared" si="19"/>
        <v>0</v>
      </c>
      <c r="U40" s="285">
        <f>V40+W40</f>
        <v>17</v>
      </c>
      <c r="V40" s="285">
        <f t="shared" si="19"/>
        <v>9</v>
      </c>
      <c r="W40" s="285">
        <f t="shared" si="19"/>
        <v>8</v>
      </c>
      <c r="X40" s="285">
        <f>Y40+Z40</f>
        <v>0</v>
      </c>
      <c r="Y40" s="285">
        <f t="shared" si="19"/>
        <v>0</v>
      </c>
      <c r="Z40" s="285">
        <f t="shared" si="19"/>
        <v>0</v>
      </c>
      <c r="AA40" s="285">
        <f>AB40+AC40</f>
        <v>2</v>
      </c>
      <c r="AB40" s="285">
        <f t="shared" si="19"/>
        <v>0</v>
      </c>
      <c r="AC40" s="285">
        <f t="shared" si="19"/>
        <v>2</v>
      </c>
      <c r="AD40" s="285">
        <f>AE40+AF40</f>
        <v>0</v>
      </c>
      <c r="AE40" s="285">
        <f t="shared" si="19"/>
        <v>0</v>
      </c>
      <c r="AF40" s="285">
        <f t="shared" si="19"/>
        <v>0</v>
      </c>
      <c r="AG40" s="285">
        <f>AH40+AI40</f>
        <v>0</v>
      </c>
      <c r="AH40" s="285">
        <f t="shared" si="19"/>
        <v>0</v>
      </c>
      <c r="AI40" s="285">
        <f t="shared" si="19"/>
        <v>0</v>
      </c>
      <c r="AJ40" s="285">
        <f>AK40+AL40</f>
        <v>1</v>
      </c>
      <c r="AK40" s="285">
        <f t="shared" si="19"/>
        <v>0</v>
      </c>
      <c r="AL40" s="285">
        <f t="shared" si="19"/>
        <v>1</v>
      </c>
      <c r="AM40" s="285">
        <f t="shared" si="19"/>
        <v>0</v>
      </c>
      <c r="AN40" s="285">
        <f t="shared" si="19"/>
        <v>1</v>
      </c>
      <c r="AO40" s="288">
        <f t="shared" si="6"/>
        <v>2</v>
      </c>
      <c r="AP40" s="285">
        <f t="shared" si="19"/>
        <v>0</v>
      </c>
      <c r="AQ40" s="285">
        <f t="shared" si="19"/>
        <v>2</v>
      </c>
      <c r="AR40" s="346" t="s">
        <v>77</v>
      </c>
      <c r="AS40" s="381"/>
    </row>
    <row r="41" spans="1:45" s="143" customFormat="1" ht="18.75" customHeight="1">
      <c r="A41" s="136"/>
      <c r="B41" s="138" t="s">
        <v>78</v>
      </c>
      <c r="C41" s="286">
        <f t="shared" si="1"/>
        <v>24</v>
      </c>
      <c r="D41" s="287">
        <f t="shared" si="2"/>
        <v>12</v>
      </c>
      <c r="E41" s="287">
        <f t="shared" si="3"/>
        <v>12</v>
      </c>
      <c r="F41" s="287">
        <f t="shared" si="4"/>
        <v>1</v>
      </c>
      <c r="G41" s="151">
        <v>0</v>
      </c>
      <c r="H41" s="151">
        <v>1</v>
      </c>
      <c r="I41" s="287">
        <f>SUM(J41:K41)</f>
        <v>0</v>
      </c>
      <c r="J41" s="151">
        <v>0</v>
      </c>
      <c r="K41" s="151">
        <v>0</v>
      </c>
      <c r="L41" s="287">
        <f>SUM(M41:N41)</f>
        <v>1</v>
      </c>
      <c r="M41" s="151">
        <v>1</v>
      </c>
      <c r="N41" s="151">
        <v>0</v>
      </c>
      <c r="O41" s="287">
        <f>SUM(P41:Q41)</f>
        <v>2</v>
      </c>
      <c r="P41" s="151">
        <v>2</v>
      </c>
      <c r="Q41" s="151">
        <v>0</v>
      </c>
      <c r="R41" s="287">
        <f>SUM(S41:T41)</f>
        <v>0</v>
      </c>
      <c r="S41" s="151">
        <v>0</v>
      </c>
      <c r="T41" s="151">
        <v>0</v>
      </c>
      <c r="U41" s="287">
        <f>SUM(V41:W41)</f>
        <v>17</v>
      </c>
      <c r="V41" s="151">
        <v>9</v>
      </c>
      <c r="W41" s="151">
        <v>8</v>
      </c>
      <c r="X41" s="287">
        <f>SUM(Y41:Z41)</f>
        <v>0</v>
      </c>
      <c r="Y41" s="151">
        <v>0</v>
      </c>
      <c r="Z41" s="151">
        <v>0</v>
      </c>
      <c r="AA41" s="287">
        <f>SUM(AB41:AC41)</f>
        <v>2</v>
      </c>
      <c r="AB41" s="151">
        <v>0</v>
      </c>
      <c r="AC41" s="151">
        <v>2</v>
      </c>
      <c r="AD41" s="287">
        <f>SUM(AE41:AF41)</f>
        <v>0</v>
      </c>
      <c r="AE41" s="151">
        <v>0</v>
      </c>
      <c r="AF41" s="151">
        <v>0</v>
      </c>
      <c r="AG41" s="287">
        <f>SUM(AH41:AI41)</f>
        <v>0</v>
      </c>
      <c r="AH41" s="151">
        <v>0</v>
      </c>
      <c r="AI41" s="151">
        <v>0</v>
      </c>
      <c r="AJ41" s="287">
        <f>SUM(AK41:AL41)</f>
        <v>1</v>
      </c>
      <c r="AK41" s="151">
        <v>0</v>
      </c>
      <c r="AL41" s="151">
        <v>1</v>
      </c>
      <c r="AM41" s="151">
        <v>0</v>
      </c>
      <c r="AN41" s="151">
        <v>1</v>
      </c>
      <c r="AO41" s="151">
        <f t="shared" si="6"/>
        <v>2</v>
      </c>
      <c r="AP41" s="151">
        <v>0</v>
      </c>
      <c r="AQ41" s="151">
        <v>2</v>
      </c>
      <c r="AR41" s="135" t="s">
        <v>78</v>
      </c>
      <c r="AS41" s="132"/>
    </row>
    <row r="42" spans="1:45" s="141" customFormat="1" ht="21" customHeight="1">
      <c r="A42" s="324" t="s">
        <v>168</v>
      </c>
      <c r="B42" s="325"/>
      <c r="C42" s="284">
        <f t="shared" si="1"/>
        <v>102</v>
      </c>
      <c r="D42" s="285">
        <f t="shared" si="2"/>
        <v>57</v>
      </c>
      <c r="E42" s="285">
        <f t="shared" si="3"/>
        <v>45</v>
      </c>
      <c r="F42" s="285">
        <f t="shared" si="4"/>
        <v>5</v>
      </c>
      <c r="G42" s="285">
        <f t="shared" ref="G42:AQ42" si="20">SUM(G43:G44)</f>
        <v>3</v>
      </c>
      <c r="H42" s="285">
        <f t="shared" si="20"/>
        <v>2</v>
      </c>
      <c r="I42" s="285">
        <f>J42+K42</f>
        <v>0</v>
      </c>
      <c r="J42" s="285">
        <f t="shared" si="20"/>
        <v>0</v>
      </c>
      <c r="K42" s="285">
        <f t="shared" si="20"/>
        <v>0</v>
      </c>
      <c r="L42" s="285">
        <f>M42+N42</f>
        <v>5</v>
      </c>
      <c r="M42" s="285">
        <f t="shared" si="20"/>
        <v>5</v>
      </c>
      <c r="N42" s="285">
        <f t="shared" si="20"/>
        <v>0</v>
      </c>
      <c r="O42" s="285">
        <f>P42+Q42</f>
        <v>5</v>
      </c>
      <c r="P42" s="285">
        <f t="shared" si="20"/>
        <v>4</v>
      </c>
      <c r="Q42" s="285">
        <f t="shared" si="20"/>
        <v>1</v>
      </c>
      <c r="R42" s="285">
        <f>S42+T42</f>
        <v>0</v>
      </c>
      <c r="S42" s="285">
        <f t="shared" si="20"/>
        <v>0</v>
      </c>
      <c r="T42" s="285">
        <f t="shared" si="20"/>
        <v>0</v>
      </c>
      <c r="U42" s="285">
        <f>V42+W42</f>
        <v>74</v>
      </c>
      <c r="V42" s="285">
        <f t="shared" si="20"/>
        <v>41</v>
      </c>
      <c r="W42" s="285">
        <f t="shared" si="20"/>
        <v>33</v>
      </c>
      <c r="X42" s="285">
        <f>Y42+Z42</f>
        <v>0</v>
      </c>
      <c r="Y42" s="285">
        <f t="shared" si="20"/>
        <v>0</v>
      </c>
      <c r="Z42" s="285">
        <f t="shared" si="20"/>
        <v>0</v>
      </c>
      <c r="AA42" s="285">
        <f>AB42+AC42</f>
        <v>6</v>
      </c>
      <c r="AB42" s="285">
        <f t="shared" si="20"/>
        <v>0</v>
      </c>
      <c r="AC42" s="285">
        <f t="shared" si="20"/>
        <v>6</v>
      </c>
      <c r="AD42" s="285">
        <f>AE42+AF42</f>
        <v>0</v>
      </c>
      <c r="AE42" s="285">
        <f t="shared" si="20"/>
        <v>0</v>
      </c>
      <c r="AF42" s="285">
        <f t="shared" si="20"/>
        <v>0</v>
      </c>
      <c r="AG42" s="285">
        <f>AH42+AI42</f>
        <v>0</v>
      </c>
      <c r="AH42" s="285">
        <f t="shared" si="20"/>
        <v>0</v>
      </c>
      <c r="AI42" s="285">
        <f t="shared" si="20"/>
        <v>0</v>
      </c>
      <c r="AJ42" s="285">
        <f>AK42+AL42</f>
        <v>7</v>
      </c>
      <c r="AK42" s="285">
        <f t="shared" si="20"/>
        <v>4</v>
      </c>
      <c r="AL42" s="285">
        <f t="shared" si="20"/>
        <v>3</v>
      </c>
      <c r="AM42" s="285">
        <f t="shared" si="20"/>
        <v>0</v>
      </c>
      <c r="AN42" s="285">
        <f t="shared" si="20"/>
        <v>4</v>
      </c>
      <c r="AO42" s="288">
        <f t="shared" si="6"/>
        <v>4</v>
      </c>
      <c r="AP42" s="285">
        <f t="shared" si="20"/>
        <v>3</v>
      </c>
      <c r="AQ42" s="285">
        <f t="shared" si="20"/>
        <v>1</v>
      </c>
      <c r="AR42" s="343" t="s">
        <v>168</v>
      </c>
      <c r="AS42" s="377"/>
    </row>
    <row r="43" spans="1:45" s="143" customFormat="1" ht="18.75" customHeight="1">
      <c r="A43" s="136"/>
      <c r="B43" s="138" t="s">
        <v>79</v>
      </c>
      <c r="C43" s="286">
        <f t="shared" si="1"/>
        <v>81</v>
      </c>
      <c r="D43" s="287">
        <f t="shared" si="2"/>
        <v>45</v>
      </c>
      <c r="E43" s="287">
        <f t="shared" si="3"/>
        <v>36</v>
      </c>
      <c r="F43" s="287">
        <f t="shared" si="4"/>
        <v>4</v>
      </c>
      <c r="G43" s="151">
        <v>2</v>
      </c>
      <c r="H43" s="151">
        <v>2</v>
      </c>
      <c r="I43" s="287">
        <f>SUM(J43:K43)</f>
        <v>0</v>
      </c>
      <c r="J43" s="151">
        <v>0</v>
      </c>
      <c r="K43" s="151">
        <v>0</v>
      </c>
      <c r="L43" s="287">
        <f>SUM(M43:N43)</f>
        <v>4</v>
      </c>
      <c r="M43" s="151">
        <v>4</v>
      </c>
      <c r="N43" s="151">
        <v>0</v>
      </c>
      <c r="O43" s="287">
        <f>SUM(P43:Q43)</f>
        <v>4</v>
      </c>
      <c r="P43" s="151">
        <v>3</v>
      </c>
      <c r="Q43" s="151">
        <v>1</v>
      </c>
      <c r="R43" s="287">
        <f>SUM(S43:T43)</f>
        <v>0</v>
      </c>
      <c r="S43" s="151">
        <v>0</v>
      </c>
      <c r="T43" s="151">
        <v>0</v>
      </c>
      <c r="U43" s="287">
        <f>SUM(V43:W43)</f>
        <v>58</v>
      </c>
      <c r="V43" s="151">
        <v>32</v>
      </c>
      <c r="W43" s="151">
        <v>26</v>
      </c>
      <c r="X43" s="287">
        <f>SUM(Y43:Z43)</f>
        <v>0</v>
      </c>
      <c r="Y43" s="151">
        <v>0</v>
      </c>
      <c r="Z43" s="151">
        <v>0</v>
      </c>
      <c r="AA43" s="287">
        <f>SUM(AB43:AC43)</f>
        <v>5</v>
      </c>
      <c r="AB43" s="151">
        <v>0</v>
      </c>
      <c r="AC43" s="151">
        <v>5</v>
      </c>
      <c r="AD43" s="287">
        <f>SUM(AE43:AF43)</f>
        <v>0</v>
      </c>
      <c r="AE43" s="151">
        <v>0</v>
      </c>
      <c r="AF43" s="151">
        <v>0</v>
      </c>
      <c r="AG43" s="287">
        <f>SUM(AH43:AI43)</f>
        <v>0</v>
      </c>
      <c r="AH43" s="151">
        <v>0</v>
      </c>
      <c r="AI43" s="151">
        <v>0</v>
      </c>
      <c r="AJ43" s="287">
        <f>SUM(AK43:AL43)</f>
        <v>6</v>
      </c>
      <c r="AK43" s="151">
        <v>4</v>
      </c>
      <c r="AL43" s="151">
        <v>2</v>
      </c>
      <c r="AM43" s="151">
        <v>0</v>
      </c>
      <c r="AN43" s="151">
        <v>3</v>
      </c>
      <c r="AO43" s="151">
        <f t="shared" si="6"/>
        <v>4</v>
      </c>
      <c r="AP43" s="151">
        <v>3</v>
      </c>
      <c r="AQ43" s="151">
        <v>1</v>
      </c>
      <c r="AR43" s="135" t="s">
        <v>79</v>
      </c>
      <c r="AS43" s="132"/>
    </row>
    <row r="44" spans="1:45" s="143" customFormat="1" ht="18.75" customHeight="1">
      <c r="A44" s="136"/>
      <c r="B44" s="138" t="s">
        <v>80</v>
      </c>
      <c r="C44" s="286">
        <f t="shared" si="1"/>
        <v>21</v>
      </c>
      <c r="D44" s="287">
        <f t="shared" si="2"/>
        <v>12</v>
      </c>
      <c r="E44" s="287">
        <f t="shared" si="3"/>
        <v>9</v>
      </c>
      <c r="F44" s="287">
        <f t="shared" si="4"/>
        <v>1</v>
      </c>
      <c r="G44" s="151">
        <v>1</v>
      </c>
      <c r="H44" s="151">
        <v>0</v>
      </c>
      <c r="I44" s="287">
        <f>SUM(J44:K44)</f>
        <v>0</v>
      </c>
      <c r="J44" s="151">
        <v>0</v>
      </c>
      <c r="K44" s="151">
        <v>0</v>
      </c>
      <c r="L44" s="287">
        <f>SUM(M44:N44)</f>
        <v>1</v>
      </c>
      <c r="M44" s="151">
        <v>1</v>
      </c>
      <c r="N44" s="151">
        <v>0</v>
      </c>
      <c r="O44" s="287">
        <f>SUM(P44:Q44)</f>
        <v>1</v>
      </c>
      <c r="P44" s="151">
        <v>1</v>
      </c>
      <c r="Q44" s="151">
        <v>0</v>
      </c>
      <c r="R44" s="287">
        <f>SUM(S44:T44)</f>
        <v>0</v>
      </c>
      <c r="S44" s="151">
        <v>0</v>
      </c>
      <c r="T44" s="151">
        <v>0</v>
      </c>
      <c r="U44" s="287">
        <f>SUM(V44:W44)</f>
        <v>16</v>
      </c>
      <c r="V44" s="151">
        <v>9</v>
      </c>
      <c r="W44" s="151">
        <v>7</v>
      </c>
      <c r="X44" s="287">
        <f>SUM(Y44:Z44)</f>
        <v>0</v>
      </c>
      <c r="Y44" s="151">
        <v>0</v>
      </c>
      <c r="Z44" s="151">
        <v>0</v>
      </c>
      <c r="AA44" s="287">
        <f>SUM(AB44:AC44)</f>
        <v>1</v>
      </c>
      <c r="AB44" s="151">
        <v>0</v>
      </c>
      <c r="AC44" s="151">
        <v>1</v>
      </c>
      <c r="AD44" s="287">
        <f>SUM(AE44:AF44)</f>
        <v>0</v>
      </c>
      <c r="AE44" s="151">
        <v>0</v>
      </c>
      <c r="AF44" s="151">
        <v>0</v>
      </c>
      <c r="AG44" s="287">
        <f>SUM(AH44:AI44)</f>
        <v>0</v>
      </c>
      <c r="AH44" s="151">
        <v>0</v>
      </c>
      <c r="AI44" s="151">
        <v>0</v>
      </c>
      <c r="AJ44" s="287">
        <f>SUM(AK44:AL44)</f>
        <v>1</v>
      </c>
      <c r="AK44" s="151">
        <v>0</v>
      </c>
      <c r="AL44" s="151">
        <v>1</v>
      </c>
      <c r="AM44" s="151">
        <v>0</v>
      </c>
      <c r="AN44" s="151">
        <v>1</v>
      </c>
      <c r="AO44" s="151">
        <f t="shared" si="6"/>
        <v>0</v>
      </c>
      <c r="AP44" s="151">
        <v>0</v>
      </c>
      <c r="AQ44" s="151">
        <v>0</v>
      </c>
      <c r="AR44" s="135" t="s">
        <v>80</v>
      </c>
      <c r="AS44" s="132"/>
    </row>
    <row r="45" spans="1:45" s="141" customFormat="1" ht="21.75" customHeight="1">
      <c r="A45" s="324" t="s">
        <v>169</v>
      </c>
      <c r="B45" s="325"/>
      <c r="C45" s="284">
        <f t="shared" si="1"/>
        <v>140</v>
      </c>
      <c r="D45" s="285">
        <f t="shared" si="2"/>
        <v>70</v>
      </c>
      <c r="E45" s="285">
        <f t="shared" si="3"/>
        <v>70</v>
      </c>
      <c r="F45" s="285">
        <f t="shared" si="4"/>
        <v>6</v>
      </c>
      <c r="G45" s="285">
        <f t="shared" ref="G45:AQ45" si="21">SUM(G46:G48)</f>
        <v>4</v>
      </c>
      <c r="H45" s="285">
        <f t="shared" si="21"/>
        <v>2</v>
      </c>
      <c r="I45" s="285">
        <f>J45+K45</f>
        <v>0</v>
      </c>
      <c r="J45" s="285">
        <f t="shared" si="21"/>
        <v>0</v>
      </c>
      <c r="K45" s="285">
        <f t="shared" si="21"/>
        <v>0</v>
      </c>
      <c r="L45" s="285">
        <f>M45+N45</f>
        <v>6</v>
      </c>
      <c r="M45" s="285">
        <f t="shared" si="21"/>
        <v>6</v>
      </c>
      <c r="N45" s="285">
        <f t="shared" si="21"/>
        <v>0</v>
      </c>
      <c r="O45" s="285">
        <f>P45+Q45</f>
        <v>6</v>
      </c>
      <c r="P45" s="285">
        <f t="shared" si="21"/>
        <v>6</v>
      </c>
      <c r="Q45" s="285">
        <f t="shared" si="21"/>
        <v>0</v>
      </c>
      <c r="R45" s="285">
        <f>S45+T45</f>
        <v>0</v>
      </c>
      <c r="S45" s="285">
        <f t="shared" si="21"/>
        <v>0</v>
      </c>
      <c r="T45" s="285">
        <f t="shared" si="21"/>
        <v>0</v>
      </c>
      <c r="U45" s="285">
        <f>V45+W45</f>
        <v>106</v>
      </c>
      <c r="V45" s="285">
        <f t="shared" si="21"/>
        <v>50</v>
      </c>
      <c r="W45" s="285">
        <f t="shared" si="21"/>
        <v>56</v>
      </c>
      <c r="X45" s="285">
        <f>Y45+Z45</f>
        <v>0</v>
      </c>
      <c r="Y45" s="285">
        <f t="shared" si="21"/>
        <v>0</v>
      </c>
      <c r="Z45" s="285">
        <f t="shared" si="21"/>
        <v>0</v>
      </c>
      <c r="AA45" s="285">
        <f>AB45+AC45</f>
        <v>6</v>
      </c>
      <c r="AB45" s="285">
        <f t="shared" si="21"/>
        <v>0</v>
      </c>
      <c r="AC45" s="285">
        <f t="shared" si="21"/>
        <v>6</v>
      </c>
      <c r="AD45" s="285">
        <f>AE45+AF45</f>
        <v>0</v>
      </c>
      <c r="AE45" s="285">
        <f t="shared" si="21"/>
        <v>0</v>
      </c>
      <c r="AF45" s="285">
        <f t="shared" si="21"/>
        <v>0</v>
      </c>
      <c r="AG45" s="285">
        <f>AH45+AI45</f>
        <v>1</v>
      </c>
      <c r="AH45" s="285">
        <f t="shared" si="21"/>
        <v>0</v>
      </c>
      <c r="AI45" s="285">
        <f t="shared" si="21"/>
        <v>1</v>
      </c>
      <c r="AJ45" s="285">
        <f>AK45+AL45</f>
        <v>9</v>
      </c>
      <c r="AK45" s="285">
        <f t="shared" si="21"/>
        <v>4</v>
      </c>
      <c r="AL45" s="285">
        <f t="shared" si="21"/>
        <v>5</v>
      </c>
      <c r="AM45" s="285">
        <f t="shared" si="21"/>
        <v>0</v>
      </c>
      <c r="AN45" s="285">
        <f t="shared" si="21"/>
        <v>2</v>
      </c>
      <c r="AO45" s="288">
        <f t="shared" si="6"/>
        <v>2</v>
      </c>
      <c r="AP45" s="285">
        <f t="shared" si="21"/>
        <v>2</v>
      </c>
      <c r="AQ45" s="285">
        <f t="shared" si="21"/>
        <v>0</v>
      </c>
      <c r="AR45" s="343" t="s">
        <v>169</v>
      </c>
      <c r="AS45" s="377"/>
    </row>
    <row r="46" spans="1:45" s="143" customFormat="1" ht="18.75" customHeight="1">
      <c r="A46" s="136"/>
      <c r="B46" s="138" t="s">
        <v>81</v>
      </c>
      <c r="C46" s="286">
        <f t="shared" si="1"/>
        <v>23</v>
      </c>
      <c r="D46" s="287">
        <f t="shared" si="2"/>
        <v>9</v>
      </c>
      <c r="E46" s="287">
        <f t="shared" si="3"/>
        <v>14</v>
      </c>
      <c r="F46" s="287">
        <f t="shared" si="4"/>
        <v>1</v>
      </c>
      <c r="G46" s="151">
        <v>0</v>
      </c>
      <c r="H46" s="151">
        <v>1</v>
      </c>
      <c r="I46" s="287">
        <f>SUM(J46:K46)</f>
        <v>0</v>
      </c>
      <c r="J46" s="151">
        <v>0</v>
      </c>
      <c r="K46" s="151">
        <v>0</v>
      </c>
      <c r="L46" s="287">
        <f>SUM(M46:N46)</f>
        <v>1</v>
      </c>
      <c r="M46" s="151">
        <v>1</v>
      </c>
      <c r="N46" s="151">
        <v>0</v>
      </c>
      <c r="O46" s="287">
        <f>SUM(P46:Q46)</f>
        <v>1</v>
      </c>
      <c r="P46" s="151">
        <v>1</v>
      </c>
      <c r="Q46" s="151">
        <v>0</v>
      </c>
      <c r="R46" s="287">
        <f>SUM(S46:T46)</f>
        <v>0</v>
      </c>
      <c r="S46" s="151">
        <v>0</v>
      </c>
      <c r="T46" s="151">
        <v>0</v>
      </c>
      <c r="U46" s="287">
        <f>SUM(V46:W46)</f>
        <v>17</v>
      </c>
      <c r="V46" s="151">
        <v>7</v>
      </c>
      <c r="W46" s="151">
        <v>10</v>
      </c>
      <c r="X46" s="287">
        <f>SUM(Y46:Z46)</f>
        <v>0</v>
      </c>
      <c r="Y46" s="151">
        <v>0</v>
      </c>
      <c r="Z46" s="151">
        <v>0</v>
      </c>
      <c r="AA46" s="287">
        <f>SUM(AB46:AC46)</f>
        <v>1</v>
      </c>
      <c r="AB46" s="151">
        <v>0</v>
      </c>
      <c r="AC46" s="151">
        <v>1</v>
      </c>
      <c r="AD46" s="287">
        <f>SUM(AE46:AF46)</f>
        <v>0</v>
      </c>
      <c r="AE46" s="151">
        <v>0</v>
      </c>
      <c r="AF46" s="151">
        <v>0</v>
      </c>
      <c r="AG46" s="287">
        <f>SUM(AH46:AI46)</f>
        <v>1</v>
      </c>
      <c r="AH46" s="151">
        <v>0</v>
      </c>
      <c r="AI46" s="151">
        <v>1</v>
      </c>
      <c r="AJ46" s="287">
        <f>SUM(AK46:AL46)</f>
        <v>1</v>
      </c>
      <c r="AK46" s="151">
        <v>0</v>
      </c>
      <c r="AL46" s="151">
        <v>1</v>
      </c>
      <c r="AM46" s="151">
        <v>0</v>
      </c>
      <c r="AN46" s="151">
        <v>0</v>
      </c>
      <c r="AO46" s="151">
        <f t="shared" si="6"/>
        <v>0</v>
      </c>
      <c r="AP46" s="151">
        <v>0</v>
      </c>
      <c r="AQ46" s="151">
        <v>0</v>
      </c>
      <c r="AR46" s="135" t="s">
        <v>81</v>
      </c>
      <c r="AS46" s="132"/>
    </row>
    <row r="47" spans="1:45" s="143" customFormat="1" ht="18.75" customHeight="1">
      <c r="A47" s="136"/>
      <c r="B47" s="138" t="s">
        <v>82</v>
      </c>
      <c r="C47" s="286">
        <f t="shared" si="1"/>
        <v>39</v>
      </c>
      <c r="D47" s="287">
        <f t="shared" si="2"/>
        <v>21</v>
      </c>
      <c r="E47" s="287">
        <f t="shared" si="3"/>
        <v>18</v>
      </c>
      <c r="F47" s="287">
        <f t="shared" si="4"/>
        <v>2</v>
      </c>
      <c r="G47" s="151">
        <v>2</v>
      </c>
      <c r="H47" s="151">
        <v>0</v>
      </c>
      <c r="I47" s="287">
        <f>SUM(J47:K47)</f>
        <v>0</v>
      </c>
      <c r="J47" s="151">
        <v>0</v>
      </c>
      <c r="K47" s="151">
        <v>0</v>
      </c>
      <c r="L47" s="287">
        <f>SUM(M47:N47)</f>
        <v>2</v>
      </c>
      <c r="M47" s="151">
        <v>2</v>
      </c>
      <c r="N47" s="151">
        <v>0</v>
      </c>
      <c r="O47" s="287">
        <f>SUM(P47:Q47)</f>
        <v>2</v>
      </c>
      <c r="P47" s="151">
        <v>2</v>
      </c>
      <c r="Q47" s="151">
        <v>0</v>
      </c>
      <c r="R47" s="287">
        <f>SUM(S47:T47)</f>
        <v>0</v>
      </c>
      <c r="S47" s="151">
        <v>0</v>
      </c>
      <c r="T47" s="151">
        <v>0</v>
      </c>
      <c r="U47" s="287">
        <f>SUM(V47:W47)</f>
        <v>27</v>
      </c>
      <c r="V47" s="151">
        <v>12</v>
      </c>
      <c r="W47" s="151">
        <v>15</v>
      </c>
      <c r="X47" s="287">
        <f>SUM(Y47:Z47)</f>
        <v>0</v>
      </c>
      <c r="Y47" s="151">
        <v>0</v>
      </c>
      <c r="Z47" s="151">
        <v>0</v>
      </c>
      <c r="AA47" s="287">
        <f>SUM(AB47:AC47)</f>
        <v>2</v>
      </c>
      <c r="AB47" s="151">
        <v>0</v>
      </c>
      <c r="AC47" s="151">
        <v>2</v>
      </c>
      <c r="AD47" s="287">
        <f>SUM(AE47:AF47)</f>
        <v>0</v>
      </c>
      <c r="AE47" s="151">
        <v>0</v>
      </c>
      <c r="AF47" s="151">
        <v>0</v>
      </c>
      <c r="AG47" s="287">
        <f>SUM(AH47:AI47)</f>
        <v>0</v>
      </c>
      <c r="AH47" s="151">
        <v>0</v>
      </c>
      <c r="AI47" s="151">
        <v>0</v>
      </c>
      <c r="AJ47" s="287">
        <f>SUM(AK47:AL47)</f>
        <v>4</v>
      </c>
      <c r="AK47" s="151">
        <v>3</v>
      </c>
      <c r="AL47" s="151">
        <v>1</v>
      </c>
      <c r="AM47" s="151">
        <v>0</v>
      </c>
      <c r="AN47" s="151">
        <v>1</v>
      </c>
      <c r="AO47" s="151">
        <f t="shared" si="6"/>
        <v>1</v>
      </c>
      <c r="AP47" s="151">
        <v>1</v>
      </c>
      <c r="AQ47" s="151">
        <v>0</v>
      </c>
      <c r="AR47" s="135" t="s">
        <v>82</v>
      </c>
      <c r="AS47" s="132"/>
    </row>
    <row r="48" spans="1:45" s="143" customFormat="1" ht="18.75" customHeight="1">
      <c r="A48" s="136"/>
      <c r="B48" s="138" t="s">
        <v>83</v>
      </c>
      <c r="C48" s="286">
        <f t="shared" si="1"/>
        <v>78</v>
      </c>
      <c r="D48" s="287">
        <f t="shared" si="2"/>
        <v>40</v>
      </c>
      <c r="E48" s="287">
        <f t="shared" si="3"/>
        <v>38</v>
      </c>
      <c r="F48" s="287">
        <f t="shared" si="4"/>
        <v>3</v>
      </c>
      <c r="G48" s="151">
        <v>2</v>
      </c>
      <c r="H48" s="151">
        <v>1</v>
      </c>
      <c r="I48" s="287">
        <f>SUM(J48:K48)</f>
        <v>0</v>
      </c>
      <c r="J48" s="151">
        <v>0</v>
      </c>
      <c r="K48" s="151">
        <v>0</v>
      </c>
      <c r="L48" s="287">
        <f>SUM(M48:N48)</f>
        <v>3</v>
      </c>
      <c r="M48" s="151">
        <v>3</v>
      </c>
      <c r="N48" s="151">
        <v>0</v>
      </c>
      <c r="O48" s="287">
        <f>SUM(P48:Q48)</f>
        <v>3</v>
      </c>
      <c r="P48" s="151">
        <v>3</v>
      </c>
      <c r="Q48" s="151">
        <v>0</v>
      </c>
      <c r="R48" s="287">
        <f>SUM(S48:T48)</f>
        <v>0</v>
      </c>
      <c r="S48" s="151">
        <v>0</v>
      </c>
      <c r="T48" s="151">
        <v>0</v>
      </c>
      <c r="U48" s="287">
        <f>SUM(V48:W48)</f>
        <v>62</v>
      </c>
      <c r="V48" s="151">
        <v>31</v>
      </c>
      <c r="W48" s="151">
        <v>31</v>
      </c>
      <c r="X48" s="287">
        <f>SUM(Y48:Z48)</f>
        <v>0</v>
      </c>
      <c r="Y48" s="151">
        <v>0</v>
      </c>
      <c r="Z48" s="151">
        <v>0</v>
      </c>
      <c r="AA48" s="287">
        <f>SUM(AB48:AC48)</f>
        <v>3</v>
      </c>
      <c r="AB48" s="151">
        <v>0</v>
      </c>
      <c r="AC48" s="151">
        <v>3</v>
      </c>
      <c r="AD48" s="287">
        <f>SUM(AE48:AF48)</f>
        <v>0</v>
      </c>
      <c r="AE48" s="151">
        <v>0</v>
      </c>
      <c r="AF48" s="151">
        <v>0</v>
      </c>
      <c r="AG48" s="287">
        <f>SUM(AH48:AI48)</f>
        <v>0</v>
      </c>
      <c r="AH48" s="151">
        <v>0</v>
      </c>
      <c r="AI48" s="151">
        <v>0</v>
      </c>
      <c r="AJ48" s="287">
        <f>SUM(AK48:AL48)</f>
        <v>4</v>
      </c>
      <c r="AK48" s="151">
        <v>1</v>
      </c>
      <c r="AL48" s="151">
        <v>3</v>
      </c>
      <c r="AM48" s="151">
        <v>0</v>
      </c>
      <c r="AN48" s="151">
        <v>1</v>
      </c>
      <c r="AO48" s="151">
        <f t="shared" si="6"/>
        <v>1</v>
      </c>
      <c r="AP48" s="151">
        <v>1</v>
      </c>
      <c r="AQ48" s="151">
        <v>0</v>
      </c>
      <c r="AR48" s="135" t="s">
        <v>83</v>
      </c>
      <c r="AS48" s="132"/>
    </row>
    <row r="49" spans="1:45" s="141" customFormat="1" ht="21" customHeight="1">
      <c r="A49" s="324" t="s">
        <v>170</v>
      </c>
      <c r="B49" s="325"/>
      <c r="C49" s="284">
        <f t="shared" si="1"/>
        <v>93</v>
      </c>
      <c r="D49" s="285">
        <f t="shared" si="2"/>
        <v>56</v>
      </c>
      <c r="E49" s="285">
        <f t="shared" si="3"/>
        <v>37</v>
      </c>
      <c r="F49" s="285">
        <f t="shared" si="4"/>
        <v>4</v>
      </c>
      <c r="G49" s="285">
        <f>SUM(G50:G52)</f>
        <v>3</v>
      </c>
      <c r="H49" s="285">
        <f>SUM(H50:H52)</f>
        <v>1</v>
      </c>
      <c r="I49" s="285">
        <f>J49+K49</f>
        <v>0</v>
      </c>
      <c r="J49" s="285">
        <f>SUM(J50:J52)</f>
        <v>0</v>
      </c>
      <c r="K49" s="285">
        <f>SUM(K50:K52)</f>
        <v>0</v>
      </c>
      <c r="L49" s="285">
        <f>M49+N49</f>
        <v>4</v>
      </c>
      <c r="M49" s="285">
        <f>SUM(M50:M52)</f>
        <v>4</v>
      </c>
      <c r="N49" s="285">
        <f>SUM(N50:N52)</f>
        <v>0</v>
      </c>
      <c r="O49" s="285">
        <f>P49+Q49</f>
        <v>4</v>
      </c>
      <c r="P49" s="285">
        <f>SUM(P50:P52)</f>
        <v>3</v>
      </c>
      <c r="Q49" s="285">
        <f>SUM(Q50:Q52)</f>
        <v>1</v>
      </c>
      <c r="R49" s="285">
        <f>S49+T49</f>
        <v>0</v>
      </c>
      <c r="S49" s="285">
        <f>SUM(S50:S52)</f>
        <v>0</v>
      </c>
      <c r="T49" s="285">
        <f>SUM(T50:T52)</f>
        <v>0</v>
      </c>
      <c r="U49" s="285">
        <f>V49+W49</f>
        <v>72</v>
      </c>
      <c r="V49" s="285">
        <f>SUM(V50:V52)</f>
        <v>43</v>
      </c>
      <c r="W49" s="285">
        <f>SUM(W50:W52)</f>
        <v>29</v>
      </c>
      <c r="X49" s="285">
        <f>Y49+Z49</f>
        <v>0</v>
      </c>
      <c r="Y49" s="285">
        <f>SUM(Y50:Y52)</f>
        <v>0</v>
      </c>
      <c r="Z49" s="285">
        <f>SUM(Z50:Z52)</f>
        <v>0</v>
      </c>
      <c r="AA49" s="285">
        <f>AB49+AC49</f>
        <v>4</v>
      </c>
      <c r="AB49" s="285">
        <f>SUM(AB50:AB52)</f>
        <v>0</v>
      </c>
      <c r="AC49" s="285">
        <f>SUM(AC50:AC52)</f>
        <v>4</v>
      </c>
      <c r="AD49" s="285">
        <f>AE49+AF49</f>
        <v>0</v>
      </c>
      <c r="AE49" s="285">
        <f>SUM(AE50:AE52)</f>
        <v>0</v>
      </c>
      <c r="AF49" s="285">
        <f>SUM(AF50:AF52)</f>
        <v>0</v>
      </c>
      <c r="AG49" s="285">
        <f>AH49+AI49</f>
        <v>1</v>
      </c>
      <c r="AH49" s="285">
        <f>SUM(AH50:AH52)</f>
        <v>0</v>
      </c>
      <c r="AI49" s="285">
        <f>SUM(AI50:AI52)</f>
        <v>1</v>
      </c>
      <c r="AJ49" s="285">
        <f>AK49+AL49</f>
        <v>4</v>
      </c>
      <c r="AK49" s="285">
        <f>SUM(AK50:AK52)</f>
        <v>3</v>
      </c>
      <c r="AL49" s="285">
        <f>SUM(AL50:AL52)</f>
        <v>1</v>
      </c>
      <c r="AM49" s="285">
        <f>SUM(AM50:AM52)</f>
        <v>0</v>
      </c>
      <c r="AN49" s="285">
        <f>SUM(AN50:AN52)</f>
        <v>0</v>
      </c>
      <c r="AO49" s="288">
        <f t="shared" si="6"/>
        <v>8</v>
      </c>
      <c r="AP49" s="285">
        <f>SUM(AP50:AP52)</f>
        <v>2</v>
      </c>
      <c r="AQ49" s="285">
        <f>SUM(AQ50:AQ52)</f>
        <v>6</v>
      </c>
      <c r="AR49" s="343" t="s">
        <v>170</v>
      </c>
      <c r="AS49" s="377"/>
    </row>
    <row r="50" spans="1:45" s="143" customFormat="1" ht="18.75" customHeight="1">
      <c r="A50" s="136"/>
      <c r="B50" s="138" t="s">
        <v>84</v>
      </c>
      <c r="C50" s="286">
        <f t="shared" si="1"/>
        <v>56</v>
      </c>
      <c r="D50" s="287">
        <f t="shared" si="2"/>
        <v>34</v>
      </c>
      <c r="E50" s="287">
        <f t="shared" si="3"/>
        <v>22</v>
      </c>
      <c r="F50" s="287">
        <f t="shared" si="4"/>
        <v>2</v>
      </c>
      <c r="G50" s="151">
        <v>1</v>
      </c>
      <c r="H50" s="151">
        <v>1</v>
      </c>
      <c r="I50" s="287">
        <f>SUM(J50:K50)</f>
        <v>0</v>
      </c>
      <c r="J50" s="151">
        <v>0</v>
      </c>
      <c r="K50" s="151">
        <v>0</v>
      </c>
      <c r="L50" s="287">
        <f>SUM(M50:N50)</f>
        <v>2</v>
      </c>
      <c r="M50" s="151">
        <v>2</v>
      </c>
      <c r="N50" s="151">
        <v>0</v>
      </c>
      <c r="O50" s="287">
        <f>SUM(P50:Q50)</f>
        <v>2</v>
      </c>
      <c r="P50" s="151">
        <v>2</v>
      </c>
      <c r="Q50" s="151">
        <v>0</v>
      </c>
      <c r="R50" s="287">
        <f>SUM(S50:T50)</f>
        <v>0</v>
      </c>
      <c r="S50" s="151">
        <v>0</v>
      </c>
      <c r="T50" s="151">
        <v>0</v>
      </c>
      <c r="U50" s="287">
        <f>SUM(V50:W50)</f>
        <v>45</v>
      </c>
      <c r="V50" s="151">
        <v>27</v>
      </c>
      <c r="W50" s="151">
        <v>18</v>
      </c>
      <c r="X50" s="287">
        <f>SUM(Y50:Z50)</f>
        <v>0</v>
      </c>
      <c r="Y50" s="151">
        <v>0</v>
      </c>
      <c r="Z50" s="151">
        <v>0</v>
      </c>
      <c r="AA50" s="287">
        <f>SUM(AB50:AC50)</f>
        <v>2</v>
      </c>
      <c r="AB50" s="151">
        <v>0</v>
      </c>
      <c r="AC50" s="151">
        <v>2</v>
      </c>
      <c r="AD50" s="287">
        <f>SUM(AE50:AF50)</f>
        <v>0</v>
      </c>
      <c r="AE50" s="151">
        <v>0</v>
      </c>
      <c r="AF50" s="151">
        <v>0</v>
      </c>
      <c r="AG50" s="287">
        <f>SUM(AH50:AI50)</f>
        <v>0</v>
      </c>
      <c r="AH50" s="151">
        <v>0</v>
      </c>
      <c r="AI50" s="151">
        <v>0</v>
      </c>
      <c r="AJ50" s="287">
        <f>SUM(AK50:AL50)</f>
        <v>3</v>
      </c>
      <c r="AK50" s="151">
        <v>2</v>
      </c>
      <c r="AL50" s="151">
        <v>1</v>
      </c>
      <c r="AM50" s="151">
        <v>0</v>
      </c>
      <c r="AN50" s="151">
        <v>0</v>
      </c>
      <c r="AO50" s="151">
        <f t="shared" si="6"/>
        <v>2</v>
      </c>
      <c r="AP50" s="151">
        <v>1</v>
      </c>
      <c r="AQ50" s="151">
        <v>1</v>
      </c>
      <c r="AR50" s="135" t="s">
        <v>84</v>
      </c>
      <c r="AS50" s="132"/>
    </row>
    <row r="51" spans="1:45" s="143" customFormat="1" ht="18.75" customHeight="1">
      <c r="A51" s="136"/>
      <c r="B51" s="138" t="s">
        <v>85</v>
      </c>
      <c r="C51" s="286">
        <f t="shared" si="1"/>
        <v>19</v>
      </c>
      <c r="D51" s="287">
        <f t="shared" si="2"/>
        <v>12</v>
      </c>
      <c r="E51" s="287">
        <f t="shared" si="3"/>
        <v>7</v>
      </c>
      <c r="F51" s="287">
        <f t="shared" si="4"/>
        <v>1</v>
      </c>
      <c r="G51" s="151">
        <v>1</v>
      </c>
      <c r="H51" s="151">
        <v>0</v>
      </c>
      <c r="I51" s="287">
        <f>SUM(J51:K51)</f>
        <v>0</v>
      </c>
      <c r="J51" s="151">
        <v>0</v>
      </c>
      <c r="K51" s="151">
        <v>0</v>
      </c>
      <c r="L51" s="287">
        <f>SUM(M51:N51)</f>
        <v>1</v>
      </c>
      <c r="M51" s="151">
        <v>1</v>
      </c>
      <c r="N51" s="151">
        <v>0</v>
      </c>
      <c r="O51" s="287">
        <f>SUM(P51:Q51)</f>
        <v>1</v>
      </c>
      <c r="P51" s="151">
        <v>0</v>
      </c>
      <c r="Q51" s="151">
        <v>1</v>
      </c>
      <c r="R51" s="287">
        <f>SUM(S51:T51)</f>
        <v>0</v>
      </c>
      <c r="S51" s="151">
        <v>0</v>
      </c>
      <c r="T51" s="151">
        <v>0</v>
      </c>
      <c r="U51" s="287">
        <f>SUM(V51:W51)</f>
        <v>14</v>
      </c>
      <c r="V51" s="151">
        <v>9</v>
      </c>
      <c r="W51" s="151">
        <v>5</v>
      </c>
      <c r="X51" s="287">
        <f>SUM(Y51:Z51)</f>
        <v>0</v>
      </c>
      <c r="Y51" s="151">
        <v>0</v>
      </c>
      <c r="Z51" s="151">
        <v>0</v>
      </c>
      <c r="AA51" s="287">
        <f>SUM(AB51:AC51)</f>
        <v>1</v>
      </c>
      <c r="AB51" s="151">
        <v>0</v>
      </c>
      <c r="AC51" s="151">
        <v>1</v>
      </c>
      <c r="AD51" s="287">
        <f>SUM(AE51:AF51)</f>
        <v>0</v>
      </c>
      <c r="AE51" s="151">
        <v>0</v>
      </c>
      <c r="AF51" s="151">
        <v>0</v>
      </c>
      <c r="AG51" s="287">
        <f>SUM(AH51:AI51)</f>
        <v>0</v>
      </c>
      <c r="AH51" s="151">
        <v>0</v>
      </c>
      <c r="AI51" s="151">
        <v>0</v>
      </c>
      <c r="AJ51" s="287">
        <f>SUM(AK51:AL51)</f>
        <v>1</v>
      </c>
      <c r="AK51" s="151">
        <v>1</v>
      </c>
      <c r="AL51" s="151">
        <v>0</v>
      </c>
      <c r="AM51" s="151">
        <v>0</v>
      </c>
      <c r="AN51" s="151">
        <v>0</v>
      </c>
      <c r="AO51" s="151">
        <f t="shared" si="6"/>
        <v>4</v>
      </c>
      <c r="AP51" s="151">
        <v>1</v>
      </c>
      <c r="AQ51" s="151">
        <v>3</v>
      </c>
      <c r="AR51" s="135" t="s">
        <v>85</v>
      </c>
      <c r="AS51" s="132"/>
    </row>
    <row r="52" spans="1:45" s="143" customFormat="1" ht="18.75" customHeight="1">
      <c r="A52" s="136"/>
      <c r="B52" s="138" t="s">
        <v>86</v>
      </c>
      <c r="C52" s="286">
        <f t="shared" si="1"/>
        <v>18</v>
      </c>
      <c r="D52" s="287">
        <f t="shared" si="2"/>
        <v>10</v>
      </c>
      <c r="E52" s="287">
        <f t="shared" si="3"/>
        <v>8</v>
      </c>
      <c r="F52" s="287">
        <f t="shared" si="4"/>
        <v>1</v>
      </c>
      <c r="G52" s="151">
        <v>1</v>
      </c>
      <c r="H52" s="151">
        <v>0</v>
      </c>
      <c r="I52" s="287">
        <f>SUM(J52:K52)</f>
        <v>0</v>
      </c>
      <c r="J52" s="151">
        <v>0</v>
      </c>
      <c r="K52" s="151">
        <v>0</v>
      </c>
      <c r="L52" s="287">
        <f>SUM(M52:N52)</f>
        <v>1</v>
      </c>
      <c r="M52" s="151">
        <v>1</v>
      </c>
      <c r="N52" s="151">
        <v>0</v>
      </c>
      <c r="O52" s="287">
        <f>SUM(P52:Q52)</f>
        <v>1</v>
      </c>
      <c r="P52" s="151">
        <v>1</v>
      </c>
      <c r="Q52" s="151">
        <v>0</v>
      </c>
      <c r="R52" s="287">
        <f>SUM(S52:T52)</f>
        <v>0</v>
      </c>
      <c r="S52" s="151">
        <v>0</v>
      </c>
      <c r="T52" s="151">
        <v>0</v>
      </c>
      <c r="U52" s="287">
        <f>SUM(V52:W52)</f>
        <v>13</v>
      </c>
      <c r="V52" s="151">
        <v>7</v>
      </c>
      <c r="W52" s="151">
        <v>6</v>
      </c>
      <c r="X52" s="287">
        <f>SUM(Y52:Z52)</f>
        <v>0</v>
      </c>
      <c r="Y52" s="151">
        <v>0</v>
      </c>
      <c r="Z52" s="151">
        <v>0</v>
      </c>
      <c r="AA52" s="287">
        <f>SUM(AB52:AC52)</f>
        <v>1</v>
      </c>
      <c r="AB52" s="151">
        <v>0</v>
      </c>
      <c r="AC52" s="151">
        <v>1</v>
      </c>
      <c r="AD52" s="287">
        <f>SUM(AE52:AF52)</f>
        <v>0</v>
      </c>
      <c r="AE52" s="151">
        <v>0</v>
      </c>
      <c r="AF52" s="151">
        <v>0</v>
      </c>
      <c r="AG52" s="287">
        <f>SUM(AH52:AI52)</f>
        <v>1</v>
      </c>
      <c r="AH52" s="151">
        <v>0</v>
      </c>
      <c r="AI52" s="151">
        <v>1</v>
      </c>
      <c r="AJ52" s="287">
        <f>SUM(AK52:AL52)</f>
        <v>0</v>
      </c>
      <c r="AK52" s="151">
        <v>0</v>
      </c>
      <c r="AL52" s="151">
        <v>0</v>
      </c>
      <c r="AM52" s="151">
        <v>0</v>
      </c>
      <c r="AN52" s="151">
        <v>0</v>
      </c>
      <c r="AO52" s="151">
        <f t="shared" si="6"/>
        <v>2</v>
      </c>
      <c r="AP52" s="151">
        <v>0</v>
      </c>
      <c r="AQ52" s="151">
        <v>2</v>
      </c>
      <c r="AR52" s="135" t="s">
        <v>86</v>
      </c>
      <c r="AS52" s="132"/>
    </row>
    <row r="53" spans="1:45" s="144" customFormat="1" ht="21" customHeight="1">
      <c r="A53" s="324" t="s">
        <v>171</v>
      </c>
      <c r="B53" s="325"/>
      <c r="C53" s="284">
        <f t="shared" si="1"/>
        <v>47</v>
      </c>
      <c r="D53" s="285">
        <f t="shared" si="2"/>
        <v>26</v>
      </c>
      <c r="E53" s="285">
        <f t="shared" si="3"/>
        <v>21</v>
      </c>
      <c r="F53" s="285">
        <f t="shared" si="4"/>
        <v>2</v>
      </c>
      <c r="G53" s="285">
        <f t="shared" ref="G53:AQ53" si="22">SUM(G54:G55)</f>
        <v>2</v>
      </c>
      <c r="H53" s="285">
        <f t="shared" si="22"/>
        <v>0</v>
      </c>
      <c r="I53" s="285">
        <f>J53+K53</f>
        <v>0</v>
      </c>
      <c r="J53" s="285">
        <f t="shared" si="22"/>
        <v>0</v>
      </c>
      <c r="K53" s="285">
        <f t="shared" si="22"/>
        <v>0</v>
      </c>
      <c r="L53" s="285">
        <f>M53+N53</f>
        <v>2</v>
      </c>
      <c r="M53" s="285">
        <f t="shared" si="22"/>
        <v>1</v>
      </c>
      <c r="N53" s="285">
        <f t="shared" si="22"/>
        <v>1</v>
      </c>
      <c r="O53" s="285">
        <f>P53+Q53</f>
        <v>2</v>
      </c>
      <c r="P53" s="285">
        <f t="shared" si="22"/>
        <v>2</v>
      </c>
      <c r="Q53" s="285">
        <f t="shared" si="22"/>
        <v>0</v>
      </c>
      <c r="R53" s="285">
        <f>S53+T53</f>
        <v>0</v>
      </c>
      <c r="S53" s="285">
        <f t="shared" si="22"/>
        <v>0</v>
      </c>
      <c r="T53" s="285">
        <f t="shared" si="22"/>
        <v>0</v>
      </c>
      <c r="U53" s="285">
        <f>V53+W53</f>
        <v>34</v>
      </c>
      <c r="V53" s="285">
        <f t="shared" si="22"/>
        <v>19</v>
      </c>
      <c r="W53" s="285">
        <f t="shared" si="22"/>
        <v>15</v>
      </c>
      <c r="X53" s="285">
        <f>Y53+Z53</f>
        <v>0</v>
      </c>
      <c r="Y53" s="285">
        <f t="shared" si="22"/>
        <v>0</v>
      </c>
      <c r="Z53" s="285">
        <f t="shared" si="22"/>
        <v>0</v>
      </c>
      <c r="AA53" s="285">
        <f>AB53+AC53</f>
        <v>2</v>
      </c>
      <c r="AB53" s="285">
        <f t="shared" si="22"/>
        <v>0</v>
      </c>
      <c r="AC53" s="285">
        <f t="shared" si="22"/>
        <v>2</v>
      </c>
      <c r="AD53" s="285">
        <f>AE53+AF53</f>
        <v>0</v>
      </c>
      <c r="AE53" s="285">
        <f t="shared" si="22"/>
        <v>0</v>
      </c>
      <c r="AF53" s="285">
        <f t="shared" si="22"/>
        <v>0</v>
      </c>
      <c r="AG53" s="285">
        <f>AH53+AI53</f>
        <v>1</v>
      </c>
      <c r="AH53" s="285">
        <f t="shared" si="22"/>
        <v>0</v>
      </c>
      <c r="AI53" s="285">
        <f t="shared" si="22"/>
        <v>1</v>
      </c>
      <c r="AJ53" s="285">
        <f>AK53+AL53</f>
        <v>4</v>
      </c>
      <c r="AK53" s="285">
        <f t="shared" si="22"/>
        <v>2</v>
      </c>
      <c r="AL53" s="285">
        <f t="shared" si="22"/>
        <v>2</v>
      </c>
      <c r="AM53" s="285">
        <f t="shared" si="22"/>
        <v>0</v>
      </c>
      <c r="AN53" s="285">
        <f t="shared" si="22"/>
        <v>2</v>
      </c>
      <c r="AO53" s="288">
        <f t="shared" si="6"/>
        <v>8</v>
      </c>
      <c r="AP53" s="285">
        <f t="shared" si="22"/>
        <v>5</v>
      </c>
      <c r="AQ53" s="285">
        <f t="shared" si="22"/>
        <v>3</v>
      </c>
      <c r="AR53" s="343" t="s">
        <v>171</v>
      </c>
      <c r="AS53" s="377"/>
    </row>
    <row r="54" spans="1:45" s="143" customFormat="1" ht="18.75" customHeight="1">
      <c r="A54" s="136"/>
      <c r="B54" s="138" t="s">
        <v>87</v>
      </c>
      <c r="C54" s="286">
        <f t="shared" si="1"/>
        <v>0</v>
      </c>
      <c r="D54" s="287">
        <f t="shared" si="2"/>
        <v>0</v>
      </c>
      <c r="E54" s="287">
        <f t="shared" si="3"/>
        <v>0</v>
      </c>
      <c r="F54" s="287">
        <f t="shared" si="4"/>
        <v>0</v>
      </c>
      <c r="G54" s="151">
        <v>0</v>
      </c>
      <c r="H54" s="151">
        <v>0</v>
      </c>
      <c r="I54" s="287">
        <f>SUM(J54:K54)</f>
        <v>0</v>
      </c>
      <c r="J54" s="151">
        <v>0</v>
      </c>
      <c r="K54" s="151">
        <v>0</v>
      </c>
      <c r="L54" s="287">
        <f>SUM(M54:N54)</f>
        <v>0</v>
      </c>
      <c r="M54" s="151">
        <v>0</v>
      </c>
      <c r="N54" s="151">
        <v>0</v>
      </c>
      <c r="O54" s="287">
        <f>SUM(P54:Q54)</f>
        <v>0</v>
      </c>
      <c r="P54" s="151">
        <v>0</v>
      </c>
      <c r="Q54" s="151">
        <v>0</v>
      </c>
      <c r="R54" s="287">
        <f>SUM(S54:T54)</f>
        <v>0</v>
      </c>
      <c r="S54" s="151">
        <v>0</v>
      </c>
      <c r="T54" s="151">
        <v>0</v>
      </c>
      <c r="U54" s="287">
        <f>SUM(V54:W54)</f>
        <v>0</v>
      </c>
      <c r="V54" s="151">
        <v>0</v>
      </c>
      <c r="W54" s="151">
        <v>0</v>
      </c>
      <c r="X54" s="287">
        <f>SUM(Y54:Z54)</f>
        <v>0</v>
      </c>
      <c r="Y54" s="151">
        <v>0</v>
      </c>
      <c r="Z54" s="151">
        <v>0</v>
      </c>
      <c r="AA54" s="287">
        <f>SUM(AB54:AC54)</f>
        <v>0</v>
      </c>
      <c r="AB54" s="151">
        <v>0</v>
      </c>
      <c r="AC54" s="151">
        <v>0</v>
      </c>
      <c r="AD54" s="287">
        <f>SUM(AE54:AF54)</f>
        <v>0</v>
      </c>
      <c r="AE54" s="151">
        <v>0</v>
      </c>
      <c r="AF54" s="151">
        <v>0</v>
      </c>
      <c r="AG54" s="287">
        <f>SUM(AH54:AI54)</f>
        <v>0</v>
      </c>
      <c r="AH54" s="151">
        <v>0</v>
      </c>
      <c r="AI54" s="151">
        <v>0</v>
      </c>
      <c r="AJ54" s="287">
        <f>SUM(AK54:AL54)</f>
        <v>0</v>
      </c>
      <c r="AK54" s="151">
        <v>0</v>
      </c>
      <c r="AL54" s="151">
        <v>0</v>
      </c>
      <c r="AM54" s="151">
        <v>0</v>
      </c>
      <c r="AN54" s="151">
        <v>0</v>
      </c>
      <c r="AO54" s="151">
        <f t="shared" si="6"/>
        <v>0</v>
      </c>
      <c r="AP54" s="151">
        <v>0</v>
      </c>
      <c r="AQ54" s="151">
        <v>0</v>
      </c>
      <c r="AR54" s="135" t="s">
        <v>87</v>
      </c>
      <c r="AS54" s="132"/>
    </row>
    <row r="55" spans="1:45" s="146" customFormat="1" ht="18.75" customHeight="1">
      <c r="A55" s="136"/>
      <c r="B55" s="138" t="s">
        <v>101</v>
      </c>
      <c r="C55" s="286">
        <f t="shared" si="1"/>
        <v>47</v>
      </c>
      <c r="D55" s="287">
        <f t="shared" si="2"/>
        <v>26</v>
      </c>
      <c r="E55" s="287">
        <f t="shared" si="3"/>
        <v>21</v>
      </c>
      <c r="F55" s="287">
        <f t="shared" si="4"/>
        <v>2</v>
      </c>
      <c r="G55" s="151">
        <v>2</v>
      </c>
      <c r="H55" s="151">
        <v>0</v>
      </c>
      <c r="I55" s="287">
        <f>SUM(J55:K55)</f>
        <v>0</v>
      </c>
      <c r="J55" s="151">
        <v>0</v>
      </c>
      <c r="K55" s="151">
        <v>0</v>
      </c>
      <c r="L55" s="287">
        <f>SUM(M55:N55)</f>
        <v>2</v>
      </c>
      <c r="M55" s="151">
        <v>1</v>
      </c>
      <c r="N55" s="151">
        <v>1</v>
      </c>
      <c r="O55" s="287">
        <f>SUM(P55:Q55)</f>
        <v>2</v>
      </c>
      <c r="P55" s="151">
        <v>2</v>
      </c>
      <c r="Q55" s="151">
        <v>0</v>
      </c>
      <c r="R55" s="287">
        <f>SUM(S55:T55)</f>
        <v>0</v>
      </c>
      <c r="S55" s="151">
        <v>0</v>
      </c>
      <c r="T55" s="151">
        <v>0</v>
      </c>
      <c r="U55" s="287">
        <f>SUM(V55:W55)</f>
        <v>34</v>
      </c>
      <c r="V55" s="151">
        <v>19</v>
      </c>
      <c r="W55" s="151">
        <v>15</v>
      </c>
      <c r="X55" s="287">
        <f>SUM(Y55:Z55)</f>
        <v>0</v>
      </c>
      <c r="Y55" s="151">
        <v>0</v>
      </c>
      <c r="Z55" s="151">
        <v>0</v>
      </c>
      <c r="AA55" s="287">
        <f>SUM(AB55:AC55)</f>
        <v>2</v>
      </c>
      <c r="AB55" s="151">
        <v>0</v>
      </c>
      <c r="AC55" s="151">
        <v>2</v>
      </c>
      <c r="AD55" s="287">
        <f>SUM(AE55:AF55)</f>
        <v>0</v>
      </c>
      <c r="AE55" s="151">
        <v>0</v>
      </c>
      <c r="AF55" s="151">
        <v>0</v>
      </c>
      <c r="AG55" s="287">
        <f>SUM(AH55:AI55)</f>
        <v>1</v>
      </c>
      <c r="AH55" s="151">
        <v>0</v>
      </c>
      <c r="AI55" s="151">
        <v>1</v>
      </c>
      <c r="AJ55" s="287">
        <f>SUM(AK55:AL55)</f>
        <v>4</v>
      </c>
      <c r="AK55" s="151">
        <v>2</v>
      </c>
      <c r="AL55" s="151">
        <v>2</v>
      </c>
      <c r="AM55" s="151">
        <v>0</v>
      </c>
      <c r="AN55" s="151">
        <v>2</v>
      </c>
      <c r="AO55" s="151">
        <f t="shared" si="6"/>
        <v>8</v>
      </c>
      <c r="AP55" s="151">
        <v>5</v>
      </c>
      <c r="AQ55" s="151">
        <v>3</v>
      </c>
      <c r="AR55" s="135" t="s">
        <v>101</v>
      </c>
      <c r="AS55" s="132"/>
    </row>
    <row r="56" spans="1:45" s="141" customFormat="1" ht="21" customHeight="1">
      <c r="A56" s="324" t="s">
        <v>172</v>
      </c>
      <c r="B56" s="361"/>
      <c r="C56" s="284">
        <f t="shared" si="1"/>
        <v>85</v>
      </c>
      <c r="D56" s="285">
        <f t="shared" si="2"/>
        <v>49</v>
      </c>
      <c r="E56" s="285">
        <f t="shared" si="3"/>
        <v>36</v>
      </c>
      <c r="F56" s="285">
        <f t="shared" si="4"/>
        <v>4</v>
      </c>
      <c r="G56" s="285">
        <f t="shared" ref="G56:AQ56" si="23">SUM(G57:G58)</f>
        <v>4</v>
      </c>
      <c r="H56" s="285">
        <f t="shared" si="23"/>
        <v>0</v>
      </c>
      <c r="I56" s="285">
        <f>J56+K56</f>
        <v>0</v>
      </c>
      <c r="J56" s="285">
        <f t="shared" si="23"/>
        <v>0</v>
      </c>
      <c r="K56" s="285">
        <f t="shared" si="23"/>
        <v>0</v>
      </c>
      <c r="L56" s="285">
        <f>M56+N56</f>
        <v>4</v>
      </c>
      <c r="M56" s="285">
        <f t="shared" si="23"/>
        <v>4</v>
      </c>
      <c r="N56" s="285">
        <f t="shared" si="23"/>
        <v>0</v>
      </c>
      <c r="O56" s="285">
        <f>P56+Q56</f>
        <v>3</v>
      </c>
      <c r="P56" s="285">
        <f t="shared" si="23"/>
        <v>3</v>
      </c>
      <c r="Q56" s="285">
        <f t="shared" si="23"/>
        <v>0</v>
      </c>
      <c r="R56" s="285">
        <f>S56+T56</f>
        <v>0</v>
      </c>
      <c r="S56" s="285">
        <f t="shared" si="23"/>
        <v>0</v>
      </c>
      <c r="T56" s="285">
        <f t="shared" si="23"/>
        <v>0</v>
      </c>
      <c r="U56" s="285">
        <f>V56+W56</f>
        <v>63</v>
      </c>
      <c r="V56" s="285">
        <f t="shared" si="23"/>
        <v>33</v>
      </c>
      <c r="W56" s="285">
        <f t="shared" si="23"/>
        <v>30</v>
      </c>
      <c r="X56" s="285">
        <f>Y56+Z56</f>
        <v>0</v>
      </c>
      <c r="Y56" s="285">
        <f t="shared" si="23"/>
        <v>0</v>
      </c>
      <c r="Z56" s="285">
        <f t="shared" si="23"/>
        <v>0</v>
      </c>
      <c r="AA56" s="285">
        <f>AB56+AC56</f>
        <v>4</v>
      </c>
      <c r="AB56" s="285">
        <f t="shared" si="23"/>
        <v>0</v>
      </c>
      <c r="AC56" s="285">
        <f t="shared" si="23"/>
        <v>4</v>
      </c>
      <c r="AD56" s="285">
        <f>AE56+AF56</f>
        <v>0</v>
      </c>
      <c r="AE56" s="285">
        <f t="shared" si="23"/>
        <v>0</v>
      </c>
      <c r="AF56" s="285">
        <f t="shared" si="23"/>
        <v>0</v>
      </c>
      <c r="AG56" s="285">
        <f>AH56+AI56</f>
        <v>0</v>
      </c>
      <c r="AH56" s="285">
        <f t="shared" si="23"/>
        <v>0</v>
      </c>
      <c r="AI56" s="285">
        <f t="shared" si="23"/>
        <v>0</v>
      </c>
      <c r="AJ56" s="285">
        <f>AK56+AL56</f>
        <v>7</v>
      </c>
      <c r="AK56" s="285">
        <f t="shared" si="23"/>
        <v>5</v>
      </c>
      <c r="AL56" s="285">
        <f t="shared" si="23"/>
        <v>2</v>
      </c>
      <c r="AM56" s="285">
        <f t="shared" si="23"/>
        <v>0</v>
      </c>
      <c r="AN56" s="285">
        <f t="shared" si="23"/>
        <v>2</v>
      </c>
      <c r="AO56" s="288">
        <f t="shared" si="6"/>
        <v>6</v>
      </c>
      <c r="AP56" s="285">
        <f t="shared" si="23"/>
        <v>2</v>
      </c>
      <c r="AQ56" s="285">
        <f t="shared" si="23"/>
        <v>4</v>
      </c>
      <c r="AR56" s="343" t="s">
        <v>172</v>
      </c>
      <c r="AS56" s="347"/>
    </row>
    <row r="57" spans="1:45" s="143" customFormat="1" ht="18.75" customHeight="1">
      <c r="A57" s="137"/>
      <c r="B57" s="138" t="s">
        <v>88</v>
      </c>
      <c r="C57" s="286">
        <f t="shared" si="1"/>
        <v>25</v>
      </c>
      <c r="D57" s="287">
        <f t="shared" si="2"/>
        <v>16</v>
      </c>
      <c r="E57" s="287">
        <f t="shared" si="3"/>
        <v>9</v>
      </c>
      <c r="F57" s="287">
        <f t="shared" si="4"/>
        <v>1</v>
      </c>
      <c r="G57" s="151">
        <v>1</v>
      </c>
      <c r="H57" s="151">
        <v>0</v>
      </c>
      <c r="I57" s="287">
        <f>SUM(J57:K57)</f>
        <v>0</v>
      </c>
      <c r="J57" s="151">
        <v>0</v>
      </c>
      <c r="K57" s="151">
        <v>0</v>
      </c>
      <c r="L57" s="287">
        <f>SUM(M57:N57)</f>
        <v>1</v>
      </c>
      <c r="M57" s="151">
        <v>1</v>
      </c>
      <c r="N57" s="151">
        <v>0</v>
      </c>
      <c r="O57" s="287">
        <f>SUM(P57:Q57)</f>
        <v>1</v>
      </c>
      <c r="P57" s="151">
        <v>1</v>
      </c>
      <c r="Q57" s="151">
        <v>0</v>
      </c>
      <c r="R57" s="287">
        <f>SUM(S57:T57)</f>
        <v>0</v>
      </c>
      <c r="S57" s="151">
        <v>0</v>
      </c>
      <c r="T57" s="151">
        <v>0</v>
      </c>
      <c r="U57" s="287">
        <f>SUM(V57:W57)</f>
        <v>20</v>
      </c>
      <c r="V57" s="151">
        <v>12</v>
      </c>
      <c r="W57" s="151">
        <v>8</v>
      </c>
      <c r="X57" s="287">
        <f>SUM(Y57:Z57)</f>
        <v>0</v>
      </c>
      <c r="Y57" s="151">
        <v>0</v>
      </c>
      <c r="Z57" s="151">
        <v>0</v>
      </c>
      <c r="AA57" s="287">
        <f>SUM(AB57:AC57)</f>
        <v>1</v>
      </c>
      <c r="AB57" s="151">
        <v>0</v>
      </c>
      <c r="AC57" s="151">
        <v>1</v>
      </c>
      <c r="AD57" s="287">
        <f>SUM(AE57:AF57)</f>
        <v>0</v>
      </c>
      <c r="AE57" s="151">
        <v>0</v>
      </c>
      <c r="AF57" s="151">
        <v>0</v>
      </c>
      <c r="AG57" s="287">
        <f>SUM(AH57:AI57)</f>
        <v>0</v>
      </c>
      <c r="AH57" s="151">
        <v>0</v>
      </c>
      <c r="AI57" s="151">
        <v>0</v>
      </c>
      <c r="AJ57" s="287">
        <f>SUM(AK57:AL57)</f>
        <v>1</v>
      </c>
      <c r="AK57" s="151">
        <v>1</v>
      </c>
      <c r="AL57" s="151">
        <v>0</v>
      </c>
      <c r="AM57" s="151">
        <v>0</v>
      </c>
      <c r="AN57" s="151">
        <v>1</v>
      </c>
      <c r="AO57" s="151">
        <f t="shared" si="6"/>
        <v>1</v>
      </c>
      <c r="AP57" s="151">
        <v>0</v>
      </c>
      <c r="AQ57" s="151">
        <v>1</v>
      </c>
      <c r="AR57" s="135" t="s">
        <v>88</v>
      </c>
      <c r="AS57" s="132"/>
    </row>
    <row r="58" spans="1:45" s="143" customFormat="1" ht="18.75" customHeight="1">
      <c r="A58" s="137"/>
      <c r="B58" s="138" t="s">
        <v>159</v>
      </c>
      <c r="C58" s="286">
        <f t="shared" si="1"/>
        <v>60</v>
      </c>
      <c r="D58" s="287">
        <f t="shared" si="2"/>
        <v>33</v>
      </c>
      <c r="E58" s="287">
        <f t="shared" si="3"/>
        <v>27</v>
      </c>
      <c r="F58" s="287">
        <f t="shared" si="4"/>
        <v>3</v>
      </c>
      <c r="G58" s="151">
        <v>3</v>
      </c>
      <c r="H58" s="151">
        <v>0</v>
      </c>
      <c r="I58" s="287">
        <f>SUM(J58:K58)</f>
        <v>0</v>
      </c>
      <c r="J58" s="151">
        <v>0</v>
      </c>
      <c r="K58" s="151">
        <v>0</v>
      </c>
      <c r="L58" s="287">
        <f>SUM(M58:N58)</f>
        <v>3</v>
      </c>
      <c r="M58" s="151">
        <v>3</v>
      </c>
      <c r="N58" s="151">
        <v>0</v>
      </c>
      <c r="O58" s="287">
        <f>SUM(P58:Q58)</f>
        <v>2</v>
      </c>
      <c r="P58" s="151">
        <v>2</v>
      </c>
      <c r="Q58" s="151">
        <v>0</v>
      </c>
      <c r="R58" s="287">
        <f>SUM(S58:T58)</f>
        <v>0</v>
      </c>
      <c r="S58" s="151">
        <v>0</v>
      </c>
      <c r="T58" s="151">
        <v>0</v>
      </c>
      <c r="U58" s="287">
        <f>SUM(V58:W58)</f>
        <v>43</v>
      </c>
      <c r="V58" s="151">
        <v>21</v>
      </c>
      <c r="W58" s="151">
        <v>22</v>
      </c>
      <c r="X58" s="287">
        <f>SUM(Y58:Z58)</f>
        <v>0</v>
      </c>
      <c r="Y58" s="151">
        <v>0</v>
      </c>
      <c r="Z58" s="151">
        <v>0</v>
      </c>
      <c r="AA58" s="287">
        <f>SUM(AB58:AC58)</f>
        <v>3</v>
      </c>
      <c r="AB58" s="151">
        <v>0</v>
      </c>
      <c r="AC58" s="151">
        <v>3</v>
      </c>
      <c r="AD58" s="287">
        <f>SUM(AE58:AF58)</f>
        <v>0</v>
      </c>
      <c r="AE58" s="151">
        <v>0</v>
      </c>
      <c r="AF58" s="151">
        <v>0</v>
      </c>
      <c r="AG58" s="287">
        <f>SUM(AH58:AI58)</f>
        <v>0</v>
      </c>
      <c r="AH58" s="151">
        <v>0</v>
      </c>
      <c r="AI58" s="151">
        <v>0</v>
      </c>
      <c r="AJ58" s="287">
        <f>SUM(AK58:AL58)</f>
        <v>6</v>
      </c>
      <c r="AK58" s="151">
        <v>4</v>
      </c>
      <c r="AL58" s="151">
        <v>2</v>
      </c>
      <c r="AM58" s="151">
        <v>0</v>
      </c>
      <c r="AN58" s="151">
        <v>1</v>
      </c>
      <c r="AO58" s="151">
        <f t="shared" si="6"/>
        <v>5</v>
      </c>
      <c r="AP58" s="151">
        <v>2</v>
      </c>
      <c r="AQ58" s="151">
        <v>3</v>
      </c>
      <c r="AR58" s="135" t="s">
        <v>159</v>
      </c>
      <c r="AS58" s="132"/>
    </row>
    <row r="59" spans="1:45" s="141" customFormat="1" ht="21" customHeight="1">
      <c r="A59" s="324" t="s">
        <v>173</v>
      </c>
      <c r="B59" s="325"/>
      <c r="C59" s="284">
        <f t="shared" si="1"/>
        <v>19</v>
      </c>
      <c r="D59" s="285">
        <f t="shared" si="2"/>
        <v>10</v>
      </c>
      <c r="E59" s="285">
        <f t="shared" si="3"/>
        <v>9</v>
      </c>
      <c r="F59" s="285">
        <f t="shared" si="4"/>
        <v>1</v>
      </c>
      <c r="G59" s="285">
        <f t="shared" ref="G59:AQ59" si="24">G60</f>
        <v>1</v>
      </c>
      <c r="H59" s="285">
        <f t="shared" si="24"/>
        <v>0</v>
      </c>
      <c r="I59" s="285">
        <f>J59+K59</f>
        <v>0</v>
      </c>
      <c r="J59" s="285">
        <f t="shared" si="24"/>
        <v>0</v>
      </c>
      <c r="K59" s="285">
        <f t="shared" si="24"/>
        <v>0</v>
      </c>
      <c r="L59" s="285">
        <f>M59+N59</f>
        <v>1</v>
      </c>
      <c r="M59" s="285">
        <f t="shared" si="24"/>
        <v>0</v>
      </c>
      <c r="N59" s="285">
        <f t="shared" si="24"/>
        <v>1</v>
      </c>
      <c r="O59" s="285">
        <f>P59+Q59</f>
        <v>1</v>
      </c>
      <c r="P59" s="285">
        <f t="shared" si="24"/>
        <v>1</v>
      </c>
      <c r="Q59" s="285">
        <f t="shared" si="24"/>
        <v>0</v>
      </c>
      <c r="R59" s="285">
        <f>S59+T59</f>
        <v>0</v>
      </c>
      <c r="S59" s="285">
        <f t="shared" si="24"/>
        <v>0</v>
      </c>
      <c r="T59" s="285">
        <f t="shared" si="24"/>
        <v>0</v>
      </c>
      <c r="U59" s="285">
        <f>V59+W59</f>
        <v>13</v>
      </c>
      <c r="V59" s="285">
        <f t="shared" si="24"/>
        <v>8</v>
      </c>
      <c r="W59" s="285">
        <f t="shared" si="24"/>
        <v>5</v>
      </c>
      <c r="X59" s="285">
        <f>Y59+Z59</f>
        <v>0</v>
      </c>
      <c r="Y59" s="285">
        <f t="shared" si="24"/>
        <v>0</v>
      </c>
      <c r="Z59" s="285">
        <f t="shared" si="24"/>
        <v>0</v>
      </c>
      <c r="AA59" s="285">
        <f>AB59+AC59</f>
        <v>2</v>
      </c>
      <c r="AB59" s="285">
        <f t="shared" si="24"/>
        <v>0</v>
      </c>
      <c r="AC59" s="285">
        <f t="shared" si="24"/>
        <v>2</v>
      </c>
      <c r="AD59" s="285">
        <f>AE59+AF59</f>
        <v>0</v>
      </c>
      <c r="AE59" s="285">
        <f t="shared" si="24"/>
        <v>0</v>
      </c>
      <c r="AF59" s="285">
        <f t="shared" si="24"/>
        <v>0</v>
      </c>
      <c r="AG59" s="285">
        <f>AH59+AI59</f>
        <v>1</v>
      </c>
      <c r="AH59" s="285">
        <f t="shared" si="24"/>
        <v>0</v>
      </c>
      <c r="AI59" s="285">
        <f t="shared" si="24"/>
        <v>1</v>
      </c>
      <c r="AJ59" s="285">
        <f>AK59+AL59</f>
        <v>0</v>
      </c>
      <c r="AK59" s="285">
        <f t="shared" si="24"/>
        <v>0</v>
      </c>
      <c r="AL59" s="285">
        <f t="shared" si="24"/>
        <v>0</v>
      </c>
      <c r="AM59" s="285">
        <f t="shared" si="24"/>
        <v>0</v>
      </c>
      <c r="AN59" s="285">
        <f t="shared" si="24"/>
        <v>0</v>
      </c>
      <c r="AO59" s="288">
        <f t="shared" si="6"/>
        <v>3</v>
      </c>
      <c r="AP59" s="285">
        <f t="shared" si="24"/>
        <v>0</v>
      </c>
      <c r="AQ59" s="285">
        <f t="shared" si="24"/>
        <v>3</v>
      </c>
      <c r="AR59" s="343" t="s">
        <v>173</v>
      </c>
      <c r="AS59" s="377"/>
    </row>
    <row r="60" spans="1:45" s="143" customFormat="1" ht="18.75" customHeight="1">
      <c r="A60" s="137"/>
      <c r="B60" s="138" t="s">
        <v>89</v>
      </c>
      <c r="C60" s="286">
        <f t="shared" si="1"/>
        <v>19</v>
      </c>
      <c r="D60" s="287">
        <f t="shared" si="2"/>
        <v>10</v>
      </c>
      <c r="E60" s="287">
        <f t="shared" si="3"/>
        <v>9</v>
      </c>
      <c r="F60" s="287">
        <f t="shared" si="4"/>
        <v>1</v>
      </c>
      <c r="G60" s="151">
        <v>1</v>
      </c>
      <c r="H60" s="151">
        <v>0</v>
      </c>
      <c r="I60" s="287">
        <f>SUM(J60:K60)</f>
        <v>0</v>
      </c>
      <c r="J60" s="151">
        <v>0</v>
      </c>
      <c r="K60" s="151">
        <v>0</v>
      </c>
      <c r="L60" s="287">
        <f>SUM(M60:N60)</f>
        <v>1</v>
      </c>
      <c r="M60" s="151">
        <v>0</v>
      </c>
      <c r="N60" s="151">
        <v>1</v>
      </c>
      <c r="O60" s="287">
        <f>SUM(P60:Q60)</f>
        <v>1</v>
      </c>
      <c r="P60" s="151">
        <v>1</v>
      </c>
      <c r="Q60" s="151">
        <v>0</v>
      </c>
      <c r="R60" s="287">
        <f>SUM(S60:T60)</f>
        <v>0</v>
      </c>
      <c r="S60" s="151">
        <v>0</v>
      </c>
      <c r="T60" s="151">
        <v>0</v>
      </c>
      <c r="U60" s="287">
        <f>SUM(V60:W60)</f>
        <v>13</v>
      </c>
      <c r="V60" s="151">
        <v>8</v>
      </c>
      <c r="W60" s="151">
        <v>5</v>
      </c>
      <c r="X60" s="287">
        <f>SUM(Y60:Z60)</f>
        <v>0</v>
      </c>
      <c r="Y60" s="151">
        <v>0</v>
      </c>
      <c r="Z60" s="151">
        <v>0</v>
      </c>
      <c r="AA60" s="287">
        <f>SUM(AB60:AC60)</f>
        <v>2</v>
      </c>
      <c r="AB60" s="151">
        <v>0</v>
      </c>
      <c r="AC60" s="151">
        <v>2</v>
      </c>
      <c r="AD60" s="287">
        <f>SUM(AE60:AF60)</f>
        <v>0</v>
      </c>
      <c r="AE60" s="151">
        <v>0</v>
      </c>
      <c r="AF60" s="151">
        <v>0</v>
      </c>
      <c r="AG60" s="287">
        <f>SUM(AH60:AI60)</f>
        <v>1</v>
      </c>
      <c r="AH60" s="151">
        <v>0</v>
      </c>
      <c r="AI60" s="151">
        <v>1</v>
      </c>
      <c r="AJ60" s="287">
        <f>SUM(AK60:AL60)</f>
        <v>0</v>
      </c>
      <c r="AK60" s="151">
        <v>0</v>
      </c>
      <c r="AL60" s="151">
        <v>0</v>
      </c>
      <c r="AM60" s="151">
        <v>0</v>
      </c>
      <c r="AN60" s="151">
        <v>0</v>
      </c>
      <c r="AO60" s="151">
        <f t="shared" si="6"/>
        <v>3</v>
      </c>
      <c r="AP60" s="151">
        <v>0</v>
      </c>
      <c r="AQ60" s="151">
        <v>3</v>
      </c>
      <c r="AR60" s="135" t="s">
        <v>89</v>
      </c>
      <c r="AS60" s="132"/>
    </row>
    <row r="61" spans="1:45" s="144" customFormat="1" ht="21" customHeight="1">
      <c r="A61" s="324" t="s">
        <v>174</v>
      </c>
      <c r="B61" s="361"/>
      <c r="C61" s="284">
        <f t="shared" si="1"/>
        <v>37</v>
      </c>
      <c r="D61" s="285">
        <f t="shared" si="2"/>
        <v>20</v>
      </c>
      <c r="E61" s="285">
        <f t="shared" si="3"/>
        <v>17</v>
      </c>
      <c r="F61" s="285">
        <f t="shared" si="4"/>
        <v>2</v>
      </c>
      <c r="G61" s="285">
        <f t="shared" ref="G61:AQ61" si="25">G62</f>
        <v>1</v>
      </c>
      <c r="H61" s="285">
        <f t="shared" si="25"/>
        <v>1</v>
      </c>
      <c r="I61" s="285">
        <f>J61+K61</f>
        <v>0</v>
      </c>
      <c r="J61" s="285">
        <f t="shared" si="25"/>
        <v>0</v>
      </c>
      <c r="K61" s="285">
        <f t="shared" si="25"/>
        <v>0</v>
      </c>
      <c r="L61" s="285">
        <f>M61+N61</f>
        <v>2</v>
      </c>
      <c r="M61" s="285">
        <f t="shared" si="25"/>
        <v>2</v>
      </c>
      <c r="N61" s="285">
        <f t="shared" si="25"/>
        <v>0</v>
      </c>
      <c r="O61" s="285">
        <f>P61+Q61</f>
        <v>0</v>
      </c>
      <c r="P61" s="285">
        <f t="shared" si="25"/>
        <v>0</v>
      </c>
      <c r="Q61" s="285">
        <f t="shared" si="25"/>
        <v>0</v>
      </c>
      <c r="R61" s="285">
        <f>S61+T61</f>
        <v>0</v>
      </c>
      <c r="S61" s="285">
        <f t="shared" si="25"/>
        <v>0</v>
      </c>
      <c r="T61" s="285">
        <f t="shared" si="25"/>
        <v>0</v>
      </c>
      <c r="U61" s="285">
        <f>V61+W61</f>
        <v>26</v>
      </c>
      <c r="V61" s="285">
        <f t="shared" si="25"/>
        <v>15</v>
      </c>
      <c r="W61" s="285">
        <f t="shared" si="25"/>
        <v>11</v>
      </c>
      <c r="X61" s="285">
        <f>Y61+Z61</f>
        <v>0</v>
      </c>
      <c r="Y61" s="285">
        <f t="shared" si="25"/>
        <v>0</v>
      </c>
      <c r="Z61" s="285">
        <f t="shared" si="25"/>
        <v>0</v>
      </c>
      <c r="AA61" s="285">
        <f>AB61+AC61</f>
        <v>4</v>
      </c>
      <c r="AB61" s="285">
        <f t="shared" si="25"/>
        <v>0</v>
      </c>
      <c r="AC61" s="285">
        <f t="shared" si="25"/>
        <v>4</v>
      </c>
      <c r="AD61" s="285">
        <f>AE61+AF61</f>
        <v>0</v>
      </c>
      <c r="AE61" s="285">
        <f t="shared" si="25"/>
        <v>0</v>
      </c>
      <c r="AF61" s="285">
        <f t="shared" si="25"/>
        <v>0</v>
      </c>
      <c r="AG61" s="285">
        <f>AH61+AI61</f>
        <v>0</v>
      </c>
      <c r="AH61" s="285">
        <f t="shared" si="25"/>
        <v>0</v>
      </c>
      <c r="AI61" s="285">
        <f t="shared" si="25"/>
        <v>0</v>
      </c>
      <c r="AJ61" s="285">
        <f>AK61+AL61</f>
        <v>3</v>
      </c>
      <c r="AK61" s="285">
        <f t="shared" si="25"/>
        <v>2</v>
      </c>
      <c r="AL61" s="285">
        <f t="shared" si="25"/>
        <v>1</v>
      </c>
      <c r="AM61" s="285">
        <f t="shared" si="25"/>
        <v>0</v>
      </c>
      <c r="AN61" s="285">
        <f t="shared" si="25"/>
        <v>3</v>
      </c>
      <c r="AO61" s="288">
        <f t="shared" si="6"/>
        <v>6</v>
      </c>
      <c r="AP61" s="285">
        <f t="shared" si="25"/>
        <v>4</v>
      </c>
      <c r="AQ61" s="285">
        <f t="shared" si="25"/>
        <v>2</v>
      </c>
      <c r="AR61" s="343" t="s">
        <v>174</v>
      </c>
      <c r="AS61" s="347"/>
    </row>
    <row r="62" spans="1:45" s="146" customFormat="1" ht="18.75" customHeight="1">
      <c r="A62" s="137"/>
      <c r="B62" s="138" t="s">
        <v>160</v>
      </c>
      <c r="C62" s="286">
        <f t="shared" si="1"/>
        <v>37</v>
      </c>
      <c r="D62" s="287">
        <f t="shared" si="2"/>
        <v>20</v>
      </c>
      <c r="E62" s="287">
        <f t="shared" si="3"/>
        <v>17</v>
      </c>
      <c r="F62" s="287">
        <f t="shared" si="4"/>
        <v>2</v>
      </c>
      <c r="G62" s="151">
        <v>1</v>
      </c>
      <c r="H62" s="151">
        <v>1</v>
      </c>
      <c r="I62" s="287">
        <f>SUM(J62:K62)</f>
        <v>0</v>
      </c>
      <c r="J62" s="151">
        <v>0</v>
      </c>
      <c r="K62" s="151">
        <v>0</v>
      </c>
      <c r="L62" s="287">
        <f>SUM(M62:N62)</f>
        <v>2</v>
      </c>
      <c r="M62" s="151">
        <v>2</v>
      </c>
      <c r="N62" s="151">
        <v>0</v>
      </c>
      <c r="O62" s="287">
        <f>SUM(P62:Q62)</f>
        <v>0</v>
      </c>
      <c r="P62" s="151">
        <v>0</v>
      </c>
      <c r="Q62" s="151">
        <v>0</v>
      </c>
      <c r="R62" s="287">
        <f>SUM(S62:T62)</f>
        <v>0</v>
      </c>
      <c r="S62" s="151">
        <v>0</v>
      </c>
      <c r="T62" s="151">
        <v>0</v>
      </c>
      <c r="U62" s="287">
        <f>SUM(V62:W62)</f>
        <v>26</v>
      </c>
      <c r="V62" s="151">
        <v>15</v>
      </c>
      <c r="W62" s="151">
        <v>11</v>
      </c>
      <c r="X62" s="287">
        <f>SUM(Y62:Z62)</f>
        <v>0</v>
      </c>
      <c r="Y62" s="151">
        <v>0</v>
      </c>
      <c r="Z62" s="151">
        <v>0</v>
      </c>
      <c r="AA62" s="287">
        <f>SUM(AB62:AC62)</f>
        <v>4</v>
      </c>
      <c r="AB62" s="151">
        <v>0</v>
      </c>
      <c r="AC62" s="151">
        <v>4</v>
      </c>
      <c r="AD62" s="287">
        <f>SUM(AE62:AF62)</f>
        <v>0</v>
      </c>
      <c r="AE62" s="151">
        <v>0</v>
      </c>
      <c r="AF62" s="151">
        <v>0</v>
      </c>
      <c r="AG62" s="287">
        <f>SUM(AH62:AI62)</f>
        <v>0</v>
      </c>
      <c r="AH62" s="151">
        <v>0</v>
      </c>
      <c r="AI62" s="151">
        <v>0</v>
      </c>
      <c r="AJ62" s="287">
        <f>SUM(AK62:AL62)</f>
        <v>3</v>
      </c>
      <c r="AK62" s="151">
        <v>2</v>
      </c>
      <c r="AL62" s="151">
        <v>1</v>
      </c>
      <c r="AM62" s="151">
        <v>0</v>
      </c>
      <c r="AN62" s="151">
        <v>3</v>
      </c>
      <c r="AO62" s="151">
        <f t="shared" si="6"/>
        <v>6</v>
      </c>
      <c r="AP62" s="151">
        <v>4</v>
      </c>
      <c r="AQ62" s="151">
        <v>2</v>
      </c>
      <c r="AR62" s="135" t="s">
        <v>160</v>
      </c>
      <c r="AS62" s="132"/>
    </row>
    <row r="63" spans="1:45" s="5" customFormat="1" ht="18.75" customHeight="1">
      <c r="A63" s="64"/>
      <c r="B63" s="7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73"/>
      <c r="AS63" s="64"/>
    </row>
    <row r="64" spans="1:45" ht="11.65" customHeight="1">
      <c r="B64" s="178"/>
      <c r="C64" s="86"/>
      <c r="D64" s="86"/>
      <c r="E64" s="86"/>
      <c r="F64" s="86"/>
      <c r="G64" s="86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</row>
    <row r="65" spans="2:43" ht="11.65" customHeight="1">
      <c r="B65" s="181"/>
      <c r="C65" s="108"/>
      <c r="D65" s="108"/>
      <c r="E65" s="108"/>
      <c r="F65" s="108"/>
      <c r="G65" s="107"/>
      <c r="H65" s="107"/>
      <c r="I65" s="108"/>
      <c r="J65" s="107"/>
      <c r="K65" s="107"/>
      <c r="L65" s="108"/>
      <c r="M65" s="107"/>
      <c r="N65" s="107"/>
      <c r="O65" s="108"/>
      <c r="P65" s="107"/>
      <c r="Q65" s="107"/>
      <c r="R65" s="108"/>
      <c r="S65" s="107"/>
      <c r="T65" s="107"/>
      <c r="U65" s="108"/>
      <c r="V65" s="107"/>
      <c r="W65" s="107"/>
      <c r="X65" s="108"/>
      <c r="Y65" s="107"/>
      <c r="Z65" s="107"/>
      <c r="AA65" s="108"/>
      <c r="AB65" s="107"/>
      <c r="AC65" s="107"/>
      <c r="AD65" s="108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</row>
    <row r="66" spans="2:43" ht="11.65" customHeight="1">
      <c r="B66" s="178"/>
      <c r="C66" s="108"/>
      <c r="D66" s="108"/>
      <c r="E66" s="108"/>
      <c r="F66" s="108"/>
      <c r="G66" s="107"/>
      <c r="H66" s="107"/>
      <c r="I66" s="107"/>
      <c r="J66" s="107"/>
      <c r="K66" s="107"/>
      <c r="L66" s="108"/>
      <c r="M66" s="107"/>
      <c r="N66" s="107"/>
      <c r="O66" s="107"/>
      <c r="P66" s="107"/>
      <c r="Q66" s="107"/>
      <c r="R66" s="107"/>
      <c r="S66" s="107"/>
      <c r="T66" s="107"/>
      <c r="U66" s="108"/>
      <c r="V66" s="107"/>
      <c r="W66" s="107"/>
      <c r="X66" s="108"/>
      <c r="Y66" s="107"/>
      <c r="Z66" s="107"/>
      <c r="AA66" s="108"/>
      <c r="AB66" s="107"/>
      <c r="AC66" s="107"/>
      <c r="AD66" s="108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</row>
    <row r="67" spans="2:43" ht="11.65" customHeight="1">
      <c r="B67" s="180"/>
      <c r="C67" s="87"/>
      <c r="D67" s="87"/>
      <c r="E67" s="87"/>
    </row>
    <row r="68" spans="2:43" ht="11.65" customHeight="1">
      <c r="B68" s="180"/>
      <c r="C68" s="87"/>
      <c r="D68" s="87"/>
      <c r="E68" s="87"/>
    </row>
    <row r="69" spans="2:43" ht="11.65" customHeight="1">
      <c r="B69" s="180"/>
      <c r="C69" s="87"/>
      <c r="D69" s="87"/>
      <c r="E69" s="87"/>
    </row>
    <row r="70" spans="2:43" ht="11.65" customHeight="1">
      <c r="B70" s="180"/>
      <c r="C70" s="87"/>
      <c r="D70" s="87"/>
      <c r="E70" s="87"/>
    </row>
    <row r="71" spans="2:43" ht="11.65" customHeight="1">
      <c r="B71" s="180"/>
      <c r="C71" s="87"/>
      <c r="D71" s="87"/>
      <c r="E71" s="87"/>
    </row>
    <row r="72" spans="2:43" ht="11.65" customHeight="1">
      <c r="B72" s="180"/>
      <c r="C72" s="87"/>
      <c r="D72" s="87"/>
      <c r="E72" s="87"/>
    </row>
    <row r="73" spans="2:43" ht="11.65" customHeight="1">
      <c r="B73" s="180"/>
      <c r="C73" s="87"/>
      <c r="D73" s="87"/>
      <c r="E73" s="87"/>
    </row>
    <row r="74" spans="2:43" ht="11.65" customHeight="1">
      <c r="B74" s="180"/>
      <c r="C74" s="87"/>
      <c r="D74" s="87"/>
      <c r="E74" s="87"/>
    </row>
    <row r="75" spans="2:43" ht="11.65" customHeight="1">
      <c r="B75" s="180"/>
      <c r="C75" s="87"/>
      <c r="D75" s="87"/>
      <c r="E75" s="87"/>
    </row>
    <row r="76" spans="2:43" ht="11.65" customHeight="1">
      <c r="B76" s="180"/>
      <c r="C76" s="87"/>
      <c r="D76" s="87"/>
      <c r="E76" s="87"/>
    </row>
    <row r="77" spans="2:43" ht="11.65" customHeight="1">
      <c r="B77" s="180"/>
      <c r="C77" s="87"/>
      <c r="D77" s="87"/>
      <c r="E77" s="87"/>
    </row>
    <row r="78" spans="2:43" ht="11.65" customHeight="1">
      <c r="B78" s="180"/>
      <c r="C78" s="87"/>
      <c r="D78" s="87"/>
      <c r="E78" s="87"/>
    </row>
    <row r="79" spans="2:43" ht="11.65" customHeight="1">
      <c r="B79" s="180"/>
      <c r="C79" s="87"/>
      <c r="D79" s="87"/>
      <c r="E79" s="87"/>
    </row>
  </sheetData>
  <mergeCells count="80">
    <mergeCell ref="AJ6:AJ7"/>
    <mergeCell ref="AK6:AK7"/>
    <mergeCell ref="AL6:AL7"/>
    <mergeCell ref="AO6:AO7"/>
    <mergeCell ref="AP6:AP7"/>
    <mergeCell ref="AM4:AM7"/>
    <mergeCell ref="AN4:AN7"/>
    <mergeCell ref="AO4:AQ5"/>
    <mergeCell ref="AJ5:AL5"/>
    <mergeCell ref="AI6:AI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H6:AH7"/>
    <mergeCell ref="W6:W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A1:W1"/>
    <mergeCell ref="A12:B12"/>
    <mergeCell ref="A32:B32"/>
    <mergeCell ref="C4:AL4"/>
    <mergeCell ref="C5:E5"/>
    <mergeCell ref="F5:H5"/>
    <mergeCell ref="L5:N5"/>
    <mergeCell ref="U5:W5"/>
    <mergeCell ref="X5:Z5"/>
    <mergeCell ref="AA5:AC5"/>
    <mergeCell ref="AD5:AF5"/>
    <mergeCell ref="AG5:AI5"/>
    <mergeCell ref="F6:F7"/>
    <mergeCell ref="G6:G7"/>
    <mergeCell ref="H6:H7"/>
    <mergeCell ref="I6:I7"/>
    <mergeCell ref="A35:B35"/>
    <mergeCell ref="I5:K5"/>
    <mergeCell ref="O5:Q5"/>
    <mergeCell ref="R5:T5"/>
    <mergeCell ref="A4:B7"/>
    <mergeCell ref="C6:C7"/>
    <mergeCell ref="D6:D7"/>
    <mergeCell ref="E6:E7"/>
    <mergeCell ref="K6:K7"/>
    <mergeCell ref="J6:J7"/>
    <mergeCell ref="A40:B40"/>
    <mergeCell ref="A56:B56"/>
    <mergeCell ref="A42:B42"/>
    <mergeCell ref="A45:B45"/>
    <mergeCell ref="A49:B49"/>
    <mergeCell ref="A53:B53"/>
    <mergeCell ref="AR45:AS45"/>
    <mergeCell ref="A61:B61"/>
    <mergeCell ref="AR61:AS61"/>
    <mergeCell ref="AR53:AS53"/>
    <mergeCell ref="AR56:AS56"/>
    <mergeCell ref="A59:B59"/>
    <mergeCell ref="AR59:AS59"/>
    <mergeCell ref="AR49:AS49"/>
    <mergeCell ref="AR4:AS7"/>
    <mergeCell ref="AQ6:AQ7"/>
    <mergeCell ref="AR42:AS42"/>
    <mergeCell ref="AR12:AS12"/>
    <mergeCell ref="AR32:AS32"/>
    <mergeCell ref="AR35:AS35"/>
    <mergeCell ref="AR40:AS40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62" orientation="landscape" r:id="rId1"/>
  <headerFooter alignWithMargins="0"/>
  <colBreaks count="1" manualBreakCount="1">
    <brk id="23" max="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7">
    <tabColor theme="3" tint="0.59999389629810485"/>
    <pageSetUpPr fitToPage="1"/>
  </sheetPr>
  <dimension ref="A1:AA82"/>
  <sheetViews>
    <sheetView showGridLines="0" zoomScaleNormal="10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1.65" customHeight="1"/>
  <cols>
    <col min="1" max="1" width="1.375" style="8" customWidth="1"/>
    <col min="2" max="2" width="8.75" style="8" customWidth="1"/>
    <col min="3" max="5" width="8.125" style="8" customWidth="1"/>
    <col min="6" max="25" width="7.125" style="8" customWidth="1"/>
    <col min="26" max="26" width="8.75" style="8"/>
    <col min="27" max="27" width="1.375" style="8" customWidth="1"/>
    <col min="28" max="16384" width="8.75" style="8"/>
  </cols>
  <sheetData>
    <row r="1" spans="1:27" ht="16.5" customHeight="1">
      <c r="A1" s="362" t="s">
        <v>217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61"/>
      <c r="O1" s="61"/>
      <c r="P1" s="61"/>
      <c r="Q1" s="61"/>
      <c r="R1" s="62" t="s">
        <v>129</v>
      </c>
      <c r="S1" s="61"/>
      <c r="T1" s="61"/>
      <c r="U1" s="61"/>
      <c r="V1" s="61"/>
      <c r="W1" s="61"/>
      <c r="X1" s="61"/>
      <c r="Y1" s="61"/>
    </row>
    <row r="2" spans="1:27" ht="16.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61"/>
      <c r="O2" s="61"/>
      <c r="P2" s="61"/>
      <c r="Q2" s="61"/>
      <c r="R2" s="62"/>
      <c r="S2" s="61"/>
      <c r="T2" s="61"/>
      <c r="U2" s="61"/>
      <c r="V2" s="61"/>
      <c r="W2" s="61"/>
      <c r="X2" s="61"/>
      <c r="Y2" s="61"/>
    </row>
    <row r="3" spans="1:27" ht="16.5" customHeight="1">
      <c r="A3" s="62" t="s">
        <v>132</v>
      </c>
      <c r="C3" s="105"/>
      <c r="D3" s="105"/>
      <c r="E3" s="105"/>
      <c r="F3" s="63"/>
      <c r="G3" s="63"/>
      <c r="H3" s="63"/>
      <c r="I3" s="63"/>
      <c r="J3" s="64"/>
      <c r="K3" s="64"/>
      <c r="L3" s="64"/>
      <c r="M3" s="63"/>
      <c r="N3" s="63" t="s">
        <v>183</v>
      </c>
      <c r="O3" s="63"/>
      <c r="P3" s="63"/>
      <c r="Q3" s="63"/>
      <c r="R3" s="64"/>
      <c r="S3" s="63"/>
      <c r="T3" s="65"/>
      <c r="U3" s="65"/>
      <c r="V3" s="65"/>
      <c r="W3" s="65"/>
      <c r="X3" s="65"/>
      <c r="Y3" s="65"/>
      <c r="Z3" s="5"/>
      <c r="AA3" s="66" t="s">
        <v>0</v>
      </c>
    </row>
    <row r="4" spans="1:27" ht="16.5" customHeight="1">
      <c r="A4" s="341" t="s">
        <v>235</v>
      </c>
      <c r="B4" s="336"/>
      <c r="C4" s="370" t="s">
        <v>3</v>
      </c>
      <c r="D4" s="368"/>
      <c r="E4" s="371"/>
      <c r="F4" s="382" t="s">
        <v>189</v>
      </c>
      <c r="G4" s="391"/>
      <c r="H4" s="382" t="s">
        <v>130</v>
      </c>
      <c r="I4" s="391"/>
      <c r="J4" s="378" t="s">
        <v>152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0"/>
      <c r="Z4" s="382" t="s">
        <v>236</v>
      </c>
      <c r="AA4" s="368"/>
    </row>
    <row r="5" spans="1:27" ht="20.25" customHeight="1">
      <c r="A5" s="332"/>
      <c r="B5" s="342"/>
      <c r="C5" s="372"/>
      <c r="D5" s="369"/>
      <c r="E5" s="373"/>
      <c r="F5" s="392"/>
      <c r="G5" s="393"/>
      <c r="H5" s="392"/>
      <c r="I5" s="393"/>
      <c r="J5" s="394" t="s">
        <v>218</v>
      </c>
      <c r="K5" s="395"/>
      <c r="L5" s="389" t="s">
        <v>120</v>
      </c>
      <c r="M5" s="390"/>
      <c r="N5" s="389" t="s">
        <v>121</v>
      </c>
      <c r="O5" s="390"/>
      <c r="P5" s="389" t="s">
        <v>213</v>
      </c>
      <c r="Q5" s="390"/>
      <c r="R5" s="389" t="s">
        <v>122</v>
      </c>
      <c r="S5" s="390"/>
      <c r="T5" s="389" t="s">
        <v>123</v>
      </c>
      <c r="U5" s="390"/>
      <c r="V5" s="389" t="s">
        <v>124</v>
      </c>
      <c r="W5" s="390"/>
      <c r="X5" s="389" t="s">
        <v>125</v>
      </c>
      <c r="Y5" s="390"/>
      <c r="Z5" s="383"/>
      <c r="AA5" s="384"/>
    </row>
    <row r="6" spans="1:27" ht="13.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1</v>
      </c>
      <c r="G6" s="366" t="s">
        <v>2</v>
      </c>
      <c r="H6" s="366" t="s">
        <v>1</v>
      </c>
      <c r="I6" s="366" t="s">
        <v>2</v>
      </c>
      <c r="J6" s="366" t="s">
        <v>1</v>
      </c>
      <c r="K6" s="366" t="s">
        <v>2</v>
      </c>
      <c r="L6" s="366" t="s">
        <v>1</v>
      </c>
      <c r="M6" s="366" t="s">
        <v>2</v>
      </c>
      <c r="N6" s="366" t="s">
        <v>1</v>
      </c>
      <c r="O6" s="366" t="s">
        <v>2</v>
      </c>
      <c r="P6" s="366" t="s">
        <v>1</v>
      </c>
      <c r="Q6" s="366" t="s">
        <v>2</v>
      </c>
      <c r="R6" s="366" t="s">
        <v>1</v>
      </c>
      <c r="S6" s="366" t="s">
        <v>2</v>
      </c>
      <c r="T6" s="366" t="s">
        <v>1</v>
      </c>
      <c r="U6" s="366" t="s">
        <v>2</v>
      </c>
      <c r="V6" s="366" t="s">
        <v>1</v>
      </c>
      <c r="W6" s="366" t="s">
        <v>2</v>
      </c>
      <c r="X6" s="366" t="s">
        <v>1</v>
      </c>
      <c r="Y6" s="366" t="s">
        <v>2</v>
      </c>
      <c r="Z6" s="383"/>
      <c r="AA6" s="384"/>
    </row>
    <row r="7" spans="1:27" ht="13.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72"/>
      <c r="AA7" s="369"/>
    </row>
    <row r="8" spans="1:27" ht="15.75" customHeight="1">
      <c r="A8" s="5"/>
      <c r="B8" s="67"/>
      <c r="C8" s="260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68"/>
      <c r="AA8" s="69"/>
    </row>
    <row r="9" spans="1:27" ht="16.5" customHeight="1">
      <c r="A9" s="86"/>
      <c r="B9" s="106" t="s">
        <v>309</v>
      </c>
      <c r="C9" s="291">
        <v>448</v>
      </c>
      <c r="D9" s="222">
        <v>195</v>
      </c>
      <c r="E9" s="222">
        <v>253</v>
      </c>
      <c r="F9" s="222">
        <v>83</v>
      </c>
      <c r="G9" s="222">
        <v>131</v>
      </c>
      <c r="H9" s="222">
        <v>0</v>
      </c>
      <c r="I9" s="222">
        <v>4</v>
      </c>
      <c r="J9" s="222">
        <v>0</v>
      </c>
      <c r="K9" s="222">
        <v>0</v>
      </c>
      <c r="L9" s="222">
        <v>2</v>
      </c>
      <c r="M9" s="222">
        <v>6</v>
      </c>
      <c r="N9" s="222">
        <v>0</v>
      </c>
      <c r="O9" s="222">
        <v>5</v>
      </c>
      <c r="P9" s="222">
        <v>0</v>
      </c>
      <c r="Q9" s="222">
        <v>1</v>
      </c>
      <c r="R9" s="222">
        <v>0</v>
      </c>
      <c r="S9" s="222">
        <v>17</v>
      </c>
      <c r="T9" s="222">
        <v>4</v>
      </c>
      <c r="U9" s="222">
        <v>23</v>
      </c>
      <c r="V9" s="222">
        <v>98</v>
      </c>
      <c r="W9" s="222">
        <v>45</v>
      </c>
      <c r="X9" s="222">
        <v>8</v>
      </c>
      <c r="Y9" s="222">
        <v>21</v>
      </c>
      <c r="Z9" s="6" t="s">
        <v>309</v>
      </c>
      <c r="AA9" s="7"/>
    </row>
    <row r="10" spans="1:27" s="70" customFormat="1" ht="16.5" customHeight="1">
      <c r="A10" s="262"/>
      <c r="B10" s="263" t="s">
        <v>315</v>
      </c>
      <c r="C10" s="292">
        <f t="shared" ref="C10:Y10" si="0">SUM(C16,C36,C39,C44,C46,C49,C53,C57,C60,C63,C65)</f>
        <v>451</v>
      </c>
      <c r="D10" s="293">
        <f t="shared" si="0"/>
        <v>187</v>
      </c>
      <c r="E10" s="293">
        <f t="shared" si="0"/>
        <v>264</v>
      </c>
      <c r="F10" s="293">
        <f t="shared" si="0"/>
        <v>85</v>
      </c>
      <c r="G10" s="293">
        <f t="shared" si="0"/>
        <v>135</v>
      </c>
      <c r="H10" s="293">
        <f t="shared" si="0"/>
        <v>0</v>
      </c>
      <c r="I10" s="293">
        <f t="shared" si="0"/>
        <v>8</v>
      </c>
      <c r="J10" s="293">
        <f t="shared" si="0"/>
        <v>0</v>
      </c>
      <c r="K10" s="293">
        <f t="shared" si="0"/>
        <v>0</v>
      </c>
      <c r="L10" s="293">
        <f t="shared" si="0"/>
        <v>2</v>
      </c>
      <c r="M10" s="293">
        <f t="shared" si="0"/>
        <v>8</v>
      </c>
      <c r="N10" s="293">
        <f t="shared" si="0"/>
        <v>0</v>
      </c>
      <c r="O10" s="293">
        <f t="shared" si="0"/>
        <v>8</v>
      </c>
      <c r="P10" s="293">
        <f t="shared" si="0"/>
        <v>0</v>
      </c>
      <c r="Q10" s="293">
        <f t="shared" si="0"/>
        <v>1</v>
      </c>
      <c r="R10" s="293">
        <f t="shared" si="0"/>
        <v>0</v>
      </c>
      <c r="S10" s="293">
        <f t="shared" si="0"/>
        <v>16</v>
      </c>
      <c r="T10" s="293">
        <f t="shared" si="0"/>
        <v>6</v>
      </c>
      <c r="U10" s="293">
        <f t="shared" si="0"/>
        <v>22</v>
      </c>
      <c r="V10" s="293">
        <f t="shared" si="0"/>
        <v>89</v>
      </c>
      <c r="W10" s="293">
        <f t="shared" si="0"/>
        <v>41</v>
      </c>
      <c r="X10" s="293">
        <f t="shared" si="0"/>
        <v>5</v>
      </c>
      <c r="Y10" s="293">
        <f t="shared" si="0"/>
        <v>25</v>
      </c>
      <c r="Z10" s="251" t="s">
        <v>315</v>
      </c>
      <c r="AA10" s="94"/>
    </row>
    <row r="11" spans="1:27" s="120" customFormat="1" ht="15.75" customHeight="1">
      <c r="A11" s="117"/>
      <c r="B11" s="118"/>
      <c r="C11" s="281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121"/>
      <c r="AA11" s="122"/>
    </row>
    <row r="12" spans="1:27" ht="16.5" customHeight="1">
      <c r="A12" s="5"/>
      <c r="B12" s="4" t="s">
        <v>20</v>
      </c>
      <c r="C12" s="294">
        <f>D12+E12</f>
        <v>0</v>
      </c>
      <c r="D12" s="295">
        <f>SUM(F12,H12,J12,L12,N12,P12,R12,T12,V12,X12)</f>
        <v>0</v>
      </c>
      <c r="E12" s="295">
        <f>SUM(G12,I12,K12,M12,O12,Q12,S12,U12,W12,Y12)</f>
        <v>0</v>
      </c>
      <c r="F12" s="222" t="s">
        <v>175</v>
      </c>
      <c r="G12" s="222" t="s">
        <v>175</v>
      </c>
      <c r="H12" s="222" t="s">
        <v>175</v>
      </c>
      <c r="I12" s="222" t="s">
        <v>175</v>
      </c>
      <c r="J12" s="222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2">
        <v>0</v>
      </c>
      <c r="W12" s="222">
        <v>0</v>
      </c>
      <c r="X12" s="222">
        <v>0</v>
      </c>
      <c r="Y12" s="222">
        <v>0</v>
      </c>
      <c r="Z12" s="6" t="s">
        <v>59</v>
      </c>
      <c r="AA12" s="7"/>
    </row>
    <row r="13" spans="1:27" ht="16.5" customHeight="1">
      <c r="A13" s="5"/>
      <c r="B13" s="4" t="s">
        <v>60</v>
      </c>
      <c r="C13" s="294">
        <f t="shared" ref="C13:C66" si="1">D13+E13</f>
        <v>433</v>
      </c>
      <c r="D13" s="295">
        <f t="shared" ref="D13:D66" si="2">SUM(F13,H13,J13,L13,N13,P13,R13,T13,V13,X13)</f>
        <v>182</v>
      </c>
      <c r="E13" s="295">
        <f t="shared" ref="E13:E66" si="3">SUM(G13,I13,K13,M13,O13,Q13,S13,U13,W13,Y13)</f>
        <v>251</v>
      </c>
      <c r="F13" s="222">
        <v>85</v>
      </c>
      <c r="G13" s="222">
        <v>135</v>
      </c>
      <c r="H13" s="222">
        <v>0</v>
      </c>
      <c r="I13" s="222">
        <v>8</v>
      </c>
      <c r="J13" s="222">
        <v>0</v>
      </c>
      <c r="K13" s="222">
        <v>0</v>
      </c>
      <c r="L13" s="222">
        <v>0</v>
      </c>
      <c r="M13" s="222">
        <v>1</v>
      </c>
      <c r="N13" s="222">
        <v>0</v>
      </c>
      <c r="O13" s="222">
        <v>6</v>
      </c>
      <c r="P13" s="222">
        <v>0</v>
      </c>
      <c r="Q13" s="222">
        <v>0</v>
      </c>
      <c r="R13" s="222">
        <v>0</v>
      </c>
      <c r="S13" s="222">
        <v>16</v>
      </c>
      <c r="T13" s="222">
        <v>6</v>
      </c>
      <c r="U13" s="222">
        <v>22</v>
      </c>
      <c r="V13" s="222">
        <v>88</v>
      </c>
      <c r="W13" s="222">
        <v>40</v>
      </c>
      <c r="X13" s="222">
        <v>3</v>
      </c>
      <c r="Y13" s="222">
        <v>23</v>
      </c>
      <c r="Z13" s="6" t="s">
        <v>61</v>
      </c>
      <c r="AA13" s="7"/>
    </row>
    <row r="14" spans="1:27" ht="16.5" customHeight="1">
      <c r="A14" s="5"/>
      <c r="B14" s="4" t="s">
        <v>21</v>
      </c>
      <c r="C14" s="294">
        <f t="shared" si="1"/>
        <v>18</v>
      </c>
      <c r="D14" s="295">
        <f>SUM(F14,H14,J14,L14,N14,P14,R14,T14,V14,X14)</f>
        <v>5</v>
      </c>
      <c r="E14" s="295">
        <f t="shared" si="3"/>
        <v>13</v>
      </c>
      <c r="F14" s="222" t="s">
        <v>175</v>
      </c>
      <c r="G14" s="222" t="s">
        <v>175</v>
      </c>
      <c r="H14" s="222" t="s">
        <v>175</v>
      </c>
      <c r="I14" s="222" t="s">
        <v>175</v>
      </c>
      <c r="J14" s="222">
        <v>0</v>
      </c>
      <c r="K14" s="222">
        <v>0</v>
      </c>
      <c r="L14" s="222">
        <v>2</v>
      </c>
      <c r="M14" s="222">
        <v>7</v>
      </c>
      <c r="N14" s="222">
        <v>0</v>
      </c>
      <c r="O14" s="222">
        <v>2</v>
      </c>
      <c r="P14" s="222">
        <v>0</v>
      </c>
      <c r="Q14" s="222">
        <v>1</v>
      </c>
      <c r="R14" s="222">
        <v>0</v>
      </c>
      <c r="S14" s="222">
        <v>0</v>
      </c>
      <c r="T14" s="222">
        <v>0</v>
      </c>
      <c r="U14" s="222">
        <v>0</v>
      </c>
      <c r="V14" s="222">
        <v>1</v>
      </c>
      <c r="W14" s="222">
        <v>1</v>
      </c>
      <c r="X14" s="222">
        <v>2</v>
      </c>
      <c r="Y14" s="222">
        <v>2</v>
      </c>
      <c r="Z14" s="6" t="s">
        <v>62</v>
      </c>
      <c r="AA14" s="7"/>
    </row>
    <row r="15" spans="1:27" s="172" customFormat="1" ht="15.75" customHeight="1">
      <c r="A15" s="170"/>
      <c r="B15" s="171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173"/>
      <c r="AA15" s="174"/>
    </row>
    <row r="16" spans="1:27" s="141" customFormat="1" ht="19.5" customHeight="1">
      <c r="A16" s="324" t="s">
        <v>184</v>
      </c>
      <c r="B16" s="376"/>
      <c r="C16" s="296">
        <f t="shared" si="1"/>
        <v>368</v>
      </c>
      <c r="D16" s="297">
        <f t="shared" si="2"/>
        <v>162</v>
      </c>
      <c r="E16" s="297">
        <f t="shared" si="3"/>
        <v>206</v>
      </c>
      <c r="F16" s="297">
        <f>SUM(F18:F35)</f>
        <v>75</v>
      </c>
      <c r="G16" s="297">
        <f t="shared" ref="G16:Y16" si="4">SUM(G18:G35)</f>
        <v>102</v>
      </c>
      <c r="H16" s="297">
        <f t="shared" si="4"/>
        <v>0</v>
      </c>
      <c r="I16" s="297">
        <f t="shared" si="4"/>
        <v>7</v>
      </c>
      <c r="J16" s="297">
        <f t="shared" si="4"/>
        <v>0</v>
      </c>
      <c r="K16" s="297">
        <f t="shared" si="4"/>
        <v>0</v>
      </c>
      <c r="L16" s="297">
        <f t="shared" si="4"/>
        <v>2</v>
      </c>
      <c r="M16" s="297">
        <f t="shared" si="4"/>
        <v>7</v>
      </c>
      <c r="N16" s="297">
        <f t="shared" si="4"/>
        <v>0</v>
      </c>
      <c r="O16" s="297">
        <f t="shared" si="4"/>
        <v>6</v>
      </c>
      <c r="P16" s="297">
        <f t="shared" si="4"/>
        <v>0</v>
      </c>
      <c r="Q16" s="297">
        <f t="shared" si="4"/>
        <v>1</v>
      </c>
      <c r="R16" s="297">
        <f t="shared" si="4"/>
        <v>0</v>
      </c>
      <c r="S16" s="297">
        <f t="shared" si="4"/>
        <v>11</v>
      </c>
      <c r="T16" s="297">
        <f t="shared" si="4"/>
        <v>6</v>
      </c>
      <c r="U16" s="297">
        <f t="shared" si="4"/>
        <v>22</v>
      </c>
      <c r="V16" s="297">
        <f t="shared" si="4"/>
        <v>74</v>
      </c>
      <c r="W16" s="297">
        <f t="shared" si="4"/>
        <v>35</v>
      </c>
      <c r="X16" s="297">
        <f t="shared" si="4"/>
        <v>5</v>
      </c>
      <c r="Y16" s="297">
        <f t="shared" si="4"/>
        <v>15</v>
      </c>
      <c r="Z16" s="343" t="s">
        <v>184</v>
      </c>
      <c r="AA16" s="347"/>
    </row>
    <row r="17" spans="1:27" s="141" customFormat="1" ht="15.75" customHeight="1">
      <c r="A17" s="128"/>
      <c r="B17" s="254" t="s">
        <v>185</v>
      </c>
      <c r="C17" s="296">
        <f t="shared" si="1"/>
        <v>159</v>
      </c>
      <c r="D17" s="297">
        <f t="shared" si="2"/>
        <v>47</v>
      </c>
      <c r="E17" s="297">
        <f t="shared" si="3"/>
        <v>112</v>
      </c>
      <c r="F17" s="297">
        <f t="shared" ref="F17:Y17" si="5">SUM(F18:F22)</f>
        <v>21</v>
      </c>
      <c r="G17" s="297">
        <f t="shared" si="5"/>
        <v>54</v>
      </c>
      <c r="H17" s="297">
        <f t="shared" si="5"/>
        <v>0</v>
      </c>
      <c r="I17" s="297">
        <f t="shared" si="5"/>
        <v>3</v>
      </c>
      <c r="J17" s="297">
        <f t="shared" si="5"/>
        <v>0</v>
      </c>
      <c r="K17" s="297">
        <f t="shared" si="5"/>
        <v>0</v>
      </c>
      <c r="L17" s="297">
        <f t="shared" si="5"/>
        <v>2</v>
      </c>
      <c r="M17" s="297">
        <f t="shared" si="5"/>
        <v>7</v>
      </c>
      <c r="N17" s="297">
        <f t="shared" si="5"/>
        <v>0</v>
      </c>
      <c r="O17" s="297">
        <f t="shared" si="5"/>
        <v>2</v>
      </c>
      <c r="P17" s="297">
        <f t="shared" si="5"/>
        <v>0</v>
      </c>
      <c r="Q17" s="297">
        <f t="shared" si="5"/>
        <v>1</v>
      </c>
      <c r="R17" s="297">
        <f t="shared" si="5"/>
        <v>0</v>
      </c>
      <c r="S17" s="297">
        <f t="shared" si="5"/>
        <v>4</v>
      </c>
      <c r="T17" s="297">
        <f t="shared" si="5"/>
        <v>6</v>
      </c>
      <c r="U17" s="297">
        <f t="shared" si="5"/>
        <v>16</v>
      </c>
      <c r="V17" s="297">
        <f t="shared" si="5"/>
        <v>16</v>
      </c>
      <c r="W17" s="297">
        <f t="shared" si="5"/>
        <v>23</v>
      </c>
      <c r="X17" s="297">
        <f t="shared" si="5"/>
        <v>2</v>
      </c>
      <c r="Y17" s="297">
        <f t="shared" si="5"/>
        <v>2</v>
      </c>
      <c r="Z17" s="255" t="s">
        <v>185</v>
      </c>
      <c r="AA17" s="128"/>
    </row>
    <row r="18" spans="1:27" s="143" customFormat="1" ht="15.75" customHeight="1">
      <c r="A18" s="136"/>
      <c r="B18" s="140" t="s">
        <v>63</v>
      </c>
      <c r="C18" s="298">
        <f t="shared" si="1"/>
        <v>35</v>
      </c>
      <c r="D18" s="299">
        <f t="shared" si="2"/>
        <v>8</v>
      </c>
      <c r="E18" s="299">
        <f t="shared" si="3"/>
        <v>27</v>
      </c>
      <c r="F18" s="223">
        <v>5</v>
      </c>
      <c r="G18" s="223">
        <v>16</v>
      </c>
      <c r="H18" s="223">
        <v>0</v>
      </c>
      <c r="I18" s="223">
        <v>0</v>
      </c>
      <c r="J18" s="223">
        <v>0</v>
      </c>
      <c r="K18" s="223">
        <v>0</v>
      </c>
      <c r="L18" s="223">
        <v>1</v>
      </c>
      <c r="M18" s="223">
        <v>2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0</v>
      </c>
      <c r="T18" s="223">
        <v>0</v>
      </c>
      <c r="U18" s="223">
        <v>0</v>
      </c>
      <c r="V18" s="223">
        <v>2</v>
      </c>
      <c r="W18" s="223">
        <v>8</v>
      </c>
      <c r="X18" s="223">
        <v>0</v>
      </c>
      <c r="Y18" s="223">
        <v>1</v>
      </c>
      <c r="Z18" s="131" t="s">
        <v>63</v>
      </c>
      <c r="AA18" s="132"/>
    </row>
    <row r="19" spans="1:27" s="143" customFormat="1" ht="15.75" customHeight="1">
      <c r="A19" s="136"/>
      <c r="B19" s="140" t="s">
        <v>64</v>
      </c>
      <c r="C19" s="298">
        <f t="shared" si="1"/>
        <v>27</v>
      </c>
      <c r="D19" s="299">
        <f t="shared" si="2"/>
        <v>12</v>
      </c>
      <c r="E19" s="299">
        <f t="shared" si="3"/>
        <v>15</v>
      </c>
      <c r="F19" s="223">
        <v>5</v>
      </c>
      <c r="G19" s="223">
        <v>7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3</v>
      </c>
      <c r="N19" s="223">
        <v>0</v>
      </c>
      <c r="O19" s="223">
        <v>0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6</v>
      </c>
      <c r="W19" s="223">
        <v>5</v>
      </c>
      <c r="X19" s="223">
        <v>1</v>
      </c>
      <c r="Y19" s="223">
        <v>0</v>
      </c>
      <c r="Z19" s="131" t="s">
        <v>64</v>
      </c>
      <c r="AA19" s="132"/>
    </row>
    <row r="20" spans="1:27" s="143" customFormat="1" ht="15.75" customHeight="1">
      <c r="A20" s="136"/>
      <c r="B20" s="140" t="s">
        <v>65</v>
      </c>
      <c r="C20" s="298">
        <f t="shared" si="1"/>
        <v>13</v>
      </c>
      <c r="D20" s="299">
        <f t="shared" si="2"/>
        <v>2</v>
      </c>
      <c r="E20" s="299">
        <f t="shared" si="3"/>
        <v>11</v>
      </c>
      <c r="F20" s="223">
        <v>2</v>
      </c>
      <c r="G20" s="223">
        <v>6</v>
      </c>
      <c r="H20" s="223">
        <v>0</v>
      </c>
      <c r="I20" s="223">
        <v>1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1</v>
      </c>
      <c r="P20" s="223">
        <v>0</v>
      </c>
      <c r="Q20" s="223">
        <v>0</v>
      </c>
      <c r="R20" s="223">
        <v>0</v>
      </c>
      <c r="S20" s="223">
        <v>0</v>
      </c>
      <c r="T20" s="223">
        <v>0</v>
      </c>
      <c r="U20" s="223">
        <v>2</v>
      </c>
      <c r="V20" s="223">
        <v>0</v>
      </c>
      <c r="W20" s="223">
        <v>1</v>
      </c>
      <c r="X20" s="223">
        <v>0</v>
      </c>
      <c r="Y20" s="223">
        <v>0</v>
      </c>
      <c r="Z20" s="131" t="s">
        <v>65</v>
      </c>
      <c r="AA20" s="132"/>
    </row>
    <row r="21" spans="1:27" s="143" customFormat="1" ht="15.75" customHeight="1">
      <c r="A21" s="136"/>
      <c r="B21" s="140" t="s">
        <v>66</v>
      </c>
      <c r="C21" s="298">
        <f t="shared" si="1"/>
        <v>27</v>
      </c>
      <c r="D21" s="299">
        <f t="shared" si="2"/>
        <v>9</v>
      </c>
      <c r="E21" s="299">
        <f t="shared" si="3"/>
        <v>18</v>
      </c>
      <c r="F21" s="223">
        <v>5</v>
      </c>
      <c r="G21" s="223">
        <v>11</v>
      </c>
      <c r="H21" s="223">
        <v>0</v>
      </c>
      <c r="I21" s="223">
        <v>1</v>
      </c>
      <c r="J21" s="223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  <c r="U21" s="223">
        <v>2</v>
      </c>
      <c r="V21" s="223">
        <v>4</v>
      </c>
      <c r="W21" s="223">
        <v>4</v>
      </c>
      <c r="X21" s="223">
        <v>0</v>
      </c>
      <c r="Y21" s="223">
        <v>0</v>
      </c>
      <c r="Z21" s="131" t="s">
        <v>66</v>
      </c>
      <c r="AA21" s="132"/>
    </row>
    <row r="22" spans="1:27" s="143" customFormat="1" ht="15.75" customHeight="1">
      <c r="A22" s="136"/>
      <c r="B22" s="140" t="s">
        <v>67</v>
      </c>
      <c r="C22" s="298">
        <f t="shared" si="1"/>
        <v>57</v>
      </c>
      <c r="D22" s="299">
        <f t="shared" si="2"/>
        <v>16</v>
      </c>
      <c r="E22" s="299">
        <f t="shared" si="3"/>
        <v>41</v>
      </c>
      <c r="F22" s="223">
        <v>4</v>
      </c>
      <c r="G22" s="223">
        <v>14</v>
      </c>
      <c r="H22" s="223">
        <v>0</v>
      </c>
      <c r="I22" s="223">
        <v>1</v>
      </c>
      <c r="J22" s="223">
        <v>0</v>
      </c>
      <c r="K22" s="223">
        <v>0</v>
      </c>
      <c r="L22" s="223">
        <v>1</v>
      </c>
      <c r="M22" s="223">
        <v>2</v>
      </c>
      <c r="N22" s="223">
        <v>0</v>
      </c>
      <c r="O22" s="223">
        <v>1</v>
      </c>
      <c r="P22" s="223">
        <v>0</v>
      </c>
      <c r="Q22" s="223">
        <v>1</v>
      </c>
      <c r="R22" s="223">
        <v>0</v>
      </c>
      <c r="S22" s="223">
        <v>4</v>
      </c>
      <c r="T22" s="223">
        <v>6</v>
      </c>
      <c r="U22" s="223">
        <v>12</v>
      </c>
      <c r="V22" s="223">
        <v>4</v>
      </c>
      <c r="W22" s="223">
        <v>5</v>
      </c>
      <c r="X22" s="223">
        <v>1</v>
      </c>
      <c r="Y22" s="223">
        <v>1</v>
      </c>
      <c r="Z22" s="131" t="s">
        <v>67</v>
      </c>
      <c r="AA22" s="132"/>
    </row>
    <row r="23" spans="1:27" s="143" customFormat="1" ht="15.75" customHeight="1">
      <c r="A23" s="136"/>
      <c r="B23" s="138" t="s">
        <v>68</v>
      </c>
      <c r="C23" s="298">
        <f t="shared" si="1"/>
        <v>41</v>
      </c>
      <c r="D23" s="299">
        <f t="shared" si="2"/>
        <v>26</v>
      </c>
      <c r="E23" s="299">
        <f t="shared" si="3"/>
        <v>15</v>
      </c>
      <c r="F23" s="223">
        <v>12</v>
      </c>
      <c r="G23" s="223">
        <v>8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v>0</v>
      </c>
      <c r="O23" s="223">
        <v>3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  <c r="U23" s="223">
        <v>0</v>
      </c>
      <c r="V23" s="223">
        <v>14</v>
      </c>
      <c r="W23" s="223">
        <v>0</v>
      </c>
      <c r="X23" s="223">
        <v>0</v>
      </c>
      <c r="Y23" s="223">
        <v>4</v>
      </c>
      <c r="Z23" s="135" t="s">
        <v>68</v>
      </c>
      <c r="AA23" s="132"/>
    </row>
    <row r="24" spans="1:27" s="143" customFormat="1" ht="15.75" customHeight="1">
      <c r="A24" s="136"/>
      <c r="B24" s="138" t="s">
        <v>153</v>
      </c>
      <c r="C24" s="298">
        <f t="shared" si="1"/>
        <v>14</v>
      </c>
      <c r="D24" s="299">
        <f t="shared" si="2"/>
        <v>5</v>
      </c>
      <c r="E24" s="299">
        <f t="shared" si="3"/>
        <v>9</v>
      </c>
      <c r="F24" s="223">
        <v>1</v>
      </c>
      <c r="G24" s="223">
        <v>5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3">
        <v>0</v>
      </c>
      <c r="R24" s="223">
        <v>0</v>
      </c>
      <c r="S24" s="223">
        <v>3</v>
      </c>
      <c r="T24" s="223">
        <v>0</v>
      </c>
      <c r="U24" s="223">
        <v>0</v>
      </c>
      <c r="V24" s="223">
        <v>4</v>
      </c>
      <c r="W24" s="223">
        <v>1</v>
      </c>
      <c r="X24" s="223">
        <v>0</v>
      </c>
      <c r="Y24" s="223">
        <v>0</v>
      </c>
      <c r="Z24" s="135" t="s">
        <v>153</v>
      </c>
      <c r="AA24" s="132"/>
    </row>
    <row r="25" spans="1:27" s="143" customFormat="1" ht="15.75" customHeight="1">
      <c r="A25" s="136"/>
      <c r="B25" s="138" t="s">
        <v>69</v>
      </c>
      <c r="C25" s="298">
        <f t="shared" si="1"/>
        <v>18</v>
      </c>
      <c r="D25" s="299">
        <f t="shared" si="2"/>
        <v>10</v>
      </c>
      <c r="E25" s="299">
        <f t="shared" si="3"/>
        <v>8</v>
      </c>
      <c r="F25" s="223">
        <v>6</v>
      </c>
      <c r="G25" s="223">
        <v>5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4</v>
      </c>
      <c r="W25" s="223">
        <v>3</v>
      </c>
      <c r="X25" s="223">
        <v>0</v>
      </c>
      <c r="Y25" s="223">
        <v>0</v>
      </c>
      <c r="Z25" s="135" t="s">
        <v>69</v>
      </c>
      <c r="AA25" s="132"/>
    </row>
    <row r="26" spans="1:27" s="143" customFormat="1" ht="15.75" customHeight="1">
      <c r="A26" s="136"/>
      <c r="B26" s="138" t="s">
        <v>70</v>
      </c>
      <c r="C26" s="298">
        <f t="shared" si="1"/>
        <v>7</v>
      </c>
      <c r="D26" s="299">
        <f t="shared" si="2"/>
        <v>5</v>
      </c>
      <c r="E26" s="299">
        <f t="shared" si="3"/>
        <v>2</v>
      </c>
      <c r="F26" s="223">
        <v>3</v>
      </c>
      <c r="G26" s="223">
        <v>1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2</v>
      </c>
      <c r="W26" s="223">
        <v>1</v>
      </c>
      <c r="X26" s="223">
        <v>0</v>
      </c>
      <c r="Y26" s="223">
        <v>0</v>
      </c>
      <c r="Z26" s="135" t="s">
        <v>70</v>
      </c>
      <c r="AA26" s="132"/>
    </row>
    <row r="27" spans="1:27" s="143" customFormat="1" ht="15.75" customHeight="1">
      <c r="A27" s="136"/>
      <c r="B27" s="138" t="s">
        <v>71</v>
      </c>
      <c r="C27" s="298">
        <f t="shared" si="1"/>
        <v>13</v>
      </c>
      <c r="D27" s="299">
        <f t="shared" si="2"/>
        <v>7</v>
      </c>
      <c r="E27" s="299">
        <f t="shared" si="3"/>
        <v>6</v>
      </c>
      <c r="F27" s="223">
        <v>3</v>
      </c>
      <c r="G27" s="223">
        <v>4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3">
        <v>4</v>
      </c>
      <c r="W27" s="223">
        <v>2</v>
      </c>
      <c r="X27" s="223">
        <v>0</v>
      </c>
      <c r="Y27" s="223">
        <v>0</v>
      </c>
      <c r="Z27" s="135" t="s">
        <v>71</v>
      </c>
      <c r="AA27" s="132"/>
    </row>
    <row r="28" spans="1:27" s="143" customFormat="1" ht="15.75" customHeight="1">
      <c r="A28" s="136"/>
      <c r="B28" s="138" t="s">
        <v>72</v>
      </c>
      <c r="C28" s="298">
        <f t="shared" si="1"/>
        <v>3</v>
      </c>
      <c r="D28" s="299">
        <f t="shared" si="2"/>
        <v>1</v>
      </c>
      <c r="E28" s="299">
        <f t="shared" si="3"/>
        <v>2</v>
      </c>
      <c r="F28" s="223">
        <v>0</v>
      </c>
      <c r="G28" s="223">
        <v>2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1</v>
      </c>
      <c r="W28" s="223">
        <v>0</v>
      </c>
      <c r="X28" s="223">
        <v>0</v>
      </c>
      <c r="Y28" s="223">
        <v>0</v>
      </c>
      <c r="Z28" s="135" t="s">
        <v>72</v>
      </c>
      <c r="AA28" s="132"/>
    </row>
    <row r="29" spans="1:27" s="143" customFormat="1" ht="15.75" customHeight="1">
      <c r="A29" s="136"/>
      <c r="B29" s="138" t="s">
        <v>73</v>
      </c>
      <c r="C29" s="298">
        <f t="shared" si="1"/>
        <v>11</v>
      </c>
      <c r="D29" s="299">
        <f t="shared" si="2"/>
        <v>5</v>
      </c>
      <c r="E29" s="299">
        <f t="shared" si="3"/>
        <v>6</v>
      </c>
      <c r="F29" s="223">
        <v>3</v>
      </c>
      <c r="G29" s="223">
        <v>2</v>
      </c>
      <c r="H29" s="223">
        <v>0</v>
      </c>
      <c r="I29" s="223">
        <v>2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  <c r="O29" s="223">
        <v>1</v>
      </c>
      <c r="P29" s="223">
        <v>0</v>
      </c>
      <c r="Q29" s="223">
        <v>0</v>
      </c>
      <c r="R29" s="223">
        <v>0</v>
      </c>
      <c r="S29" s="223">
        <v>0</v>
      </c>
      <c r="T29" s="223">
        <v>0</v>
      </c>
      <c r="U29" s="223">
        <v>0</v>
      </c>
      <c r="V29" s="223">
        <v>2</v>
      </c>
      <c r="W29" s="223">
        <v>1</v>
      </c>
      <c r="X29" s="223">
        <v>0</v>
      </c>
      <c r="Y29" s="223">
        <v>0</v>
      </c>
      <c r="Z29" s="135" t="s">
        <v>73</v>
      </c>
      <c r="AA29" s="132"/>
    </row>
    <row r="30" spans="1:27" s="143" customFormat="1" ht="15.75" customHeight="1">
      <c r="A30" s="136"/>
      <c r="B30" s="138" t="s">
        <v>74</v>
      </c>
      <c r="C30" s="298">
        <f t="shared" si="1"/>
        <v>7</v>
      </c>
      <c r="D30" s="299">
        <f t="shared" si="2"/>
        <v>1</v>
      </c>
      <c r="E30" s="299">
        <f t="shared" si="3"/>
        <v>6</v>
      </c>
      <c r="F30" s="223">
        <v>1</v>
      </c>
      <c r="G30" s="223">
        <v>3</v>
      </c>
      <c r="H30" s="223">
        <v>0</v>
      </c>
      <c r="I30" s="223">
        <v>1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2</v>
      </c>
      <c r="T30" s="223">
        <v>0</v>
      </c>
      <c r="U30" s="223">
        <v>0</v>
      </c>
      <c r="V30" s="223">
        <v>0</v>
      </c>
      <c r="W30" s="223">
        <v>0</v>
      </c>
      <c r="X30" s="223">
        <v>0</v>
      </c>
      <c r="Y30" s="223">
        <v>0</v>
      </c>
      <c r="Z30" s="135" t="s">
        <v>74</v>
      </c>
      <c r="AA30" s="132"/>
    </row>
    <row r="31" spans="1:27" s="143" customFormat="1" ht="15.75" customHeight="1">
      <c r="A31" s="136"/>
      <c r="B31" s="134" t="s">
        <v>106</v>
      </c>
      <c r="C31" s="298">
        <f t="shared" si="1"/>
        <v>29</v>
      </c>
      <c r="D31" s="299">
        <f t="shared" si="2"/>
        <v>16</v>
      </c>
      <c r="E31" s="299">
        <f t="shared" si="3"/>
        <v>13</v>
      </c>
      <c r="F31" s="223">
        <v>7</v>
      </c>
      <c r="G31" s="223">
        <v>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  <c r="U31" s="223">
        <v>0</v>
      </c>
      <c r="V31" s="223">
        <v>6</v>
      </c>
      <c r="W31" s="223">
        <v>0</v>
      </c>
      <c r="X31" s="223">
        <v>3</v>
      </c>
      <c r="Y31" s="223">
        <v>8</v>
      </c>
      <c r="Z31" s="135" t="s">
        <v>106</v>
      </c>
      <c r="AA31" s="132"/>
    </row>
    <row r="32" spans="1:27" s="143" customFormat="1" ht="15.75" customHeight="1">
      <c r="A32" s="136"/>
      <c r="B32" s="134" t="s">
        <v>107</v>
      </c>
      <c r="C32" s="298">
        <f t="shared" si="1"/>
        <v>15</v>
      </c>
      <c r="D32" s="299">
        <f t="shared" si="2"/>
        <v>8</v>
      </c>
      <c r="E32" s="299">
        <f t="shared" si="3"/>
        <v>7</v>
      </c>
      <c r="F32" s="223">
        <v>3</v>
      </c>
      <c r="G32" s="223">
        <v>3</v>
      </c>
      <c r="H32" s="223">
        <v>0</v>
      </c>
      <c r="I32" s="223">
        <v>0</v>
      </c>
      <c r="J32" s="223">
        <v>0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223">
        <v>0</v>
      </c>
      <c r="Q32" s="223">
        <v>0</v>
      </c>
      <c r="R32" s="223">
        <v>0</v>
      </c>
      <c r="S32" s="223">
        <v>0</v>
      </c>
      <c r="T32" s="223">
        <v>0</v>
      </c>
      <c r="U32" s="223">
        <v>0</v>
      </c>
      <c r="V32" s="223">
        <v>5</v>
      </c>
      <c r="W32" s="223">
        <v>3</v>
      </c>
      <c r="X32" s="223">
        <v>0</v>
      </c>
      <c r="Y32" s="223">
        <v>1</v>
      </c>
      <c r="Z32" s="135" t="s">
        <v>107</v>
      </c>
      <c r="AA32" s="132"/>
    </row>
    <row r="33" spans="1:27" s="143" customFormat="1" ht="15.75" customHeight="1">
      <c r="A33" s="136"/>
      <c r="B33" s="134" t="s">
        <v>108</v>
      </c>
      <c r="C33" s="298">
        <f t="shared" si="1"/>
        <v>6</v>
      </c>
      <c r="D33" s="299">
        <f t="shared" si="2"/>
        <v>4</v>
      </c>
      <c r="E33" s="299">
        <f t="shared" si="3"/>
        <v>2</v>
      </c>
      <c r="F33" s="223">
        <v>2</v>
      </c>
      <c r="G33" s="223">
        <v>2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3">
        <v>2</v>
      </c>
      <c r="W33" s="223">
        <v>0</v>
      </c>
      <c r="X33" s="223">
        <v>0</v>
      </c>
      <c r="Y33" s="223">
        <v>0</v>
      </c>
      <c r="Z33" s="135" t="s">
        <v>108</v>
      </c>
      <c r="AA33" s="132"/>
    </row>
    <row r="34" spans="1:27" s="143" customFormat="1" ht="15.75" customHeight="1">
      <c r="A34" s="136"/>
      <c r="B34" s="134" t="s">
        <v>161</v>
      </c>
      <c r="C34" s="298">
        <f t="shared" si="1"/>
        <v>38</v>
      </c>
      <c r="D34" s="299">
        <f t="shared" si="2"/>
        <v>25</v>
      </c>
      <c r="E34" s="299">
        <f t="shared" si="3"/>
        <v>13</v>
      </c>
      <c r="F34" s="223">
        <v>11</v>
      </c>
      <c r="G34" s="223">
        <v>3</v>
      </c>
      <c r="H34" s="223">
        <v>0</v>
      </c>
      <c r="I34" s="223">
        <v>1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223">
        <v>0</v>
      </c>
      <c r="Q34" s="223">
        <v>0</v>
      </c>
      <c r="R34" s="223">
        <v>0</v>
      </c>
      <c r="S34" s="223">
        <v>2</v>
      </c>
      <c r="T34" s="223">
        <v>0</v>
      </c>
      <c r="U34" s="223">
        <v>6</v>
      </c>
      <c r="V34" s="223">
        <v>14</v>
      </c>
      <c r="W34" s="223">
        <v>1</v>
      </c>
      <c r="X34" s="223">
        <v>0</v>
      </c>
      <c r="Y34" s="223">
        <v>0</v>
      </c>
      <c r="Z34" s="135" t="s">
        <v>161</v>
      </c>
      <c r="AA34" s="132"/>
    </row>
    <row r="35" spans="1:27" s="143" customFormat="1" ht="15.75" customHeight="1">
      <c r="A35" s="136"/>
      <c r="B35" s="138" t="s">
        <v>220</v>
      </c>
      <c r="C35" s="298">
        <f>D35+E35</f>
        <v>7</v>
      </c>
      <c r="D35" s="299">
        <f>SUM(F35,H35,J35,L35,N35,P35,R35,T35,V35,X35)</f>
        <v>2</v>
      </c>
      <c r="E35" s="299">
        <f>SUM(G35,I35,K35,M35,O35,Q35,S35,U35,W35,Y35)</f>
        <v>5</v>
      </c>
      <c r="F35" s="223">
        <v>2</v>
      </c>
      <c r="G35" s="223">
        <v>5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  <c r="O35" s="223">
        <v>0</v>
      </c>
      <c r="P35" s="223">
        <v>0</v>
      </c>
      <c r="Q35" s="223">
        <v>0</v>
      </c>
      <c r="R35" s="223">
        <v>0</v>
      </c>
      <c r="S35" s="223">
        <v>0</v>
      </c>
      <c r="T35" s="223">
        <v>0</v>
      </c>
      <c r="U35" s="223">
        <v>0</v>
      </c>
      <c r="V35" s="223">
        <v>0</v>
      </c>
      <c r="W35" s="223">
        <v>0</v>
      </c>
      <c r="X35" s="223">
        <v>0</v>
      </c>
      <c r="Y35" s="223">
        <v>0</v>
      </c>
      <c r="Z35" s="135" t="s">
        <v>220</v>
      </c>
      <c r="AA35" s="132"/>
    </row>
    <row r="36" spans="1:27" s="141" customFormat="1" ht="19.5" customHeight="1">
      <c r="A36" s="351" t="s">
        <v>165</v>
      </c>
      <c r="B36" s="352"/>
      <c r="C36" s="296">
        <f t="shared" si="1"/>
        <v>6</v>
      </c>
      <c r="D36" s="297">
        <f t="shared" si="2"/>
        <v>1</v>
      </c>
      <c r="E36" s="297">
        <f t="shared" si="3"/>
        <v>5</v>
      </c>
      <c r="F36" s="297">
        <f t="shared" ref="F36:Y36" si="6">SUM(F37:F38)</f>
        <v>1</v>
      </c>
      <c r="G36" s="297">
        <f t="shared" si="6"/>
        <v>3</v>
      </c>
      <c r="H36" s="297">
        <f t="shared" si="6"/>
        <v>0</v>
      </c>
      <c r="I36" s="297">
        <f t="shared" si="6"/>
        <v>0</v>
      </c>
      <c r="J36" s="297">
        <f t="shared" si="6"/>
        <v>0</v>
      </c>
      <c r="K36" s="297">
        <f t="shared" si="6"/>
        <v>0</v>
      </c>
      <c r="L36" s="297">
        <f t="shared" si="6"/>
        <v>0</v>
      </c>
      <c r="M36" s="297">
        <f t="shared" si="6"/>
        <v>0</v>
      </c>
      <c r="N36" s="297">
        <f t="shared" si="6"/>
        <v>0</v>
      </c>
      <c r="O36" s="297">
        <f t="shared" si="6"/>
        <v>0</v>
      </c>
      <c r="P36" s="297">
        <f t="shared" si="6"/>
        <v>0</v>
      </c>
      <c r="Q36" s="297">
        <f t="shared" si="6"/>
        <v>0</v>
      </c>
      <c r="R36" s="297">
        <f t="shared" si="6"/>
        <v>0</v>
      </c>
      <c r="S36" s="297">
        <f t="shared" si="6"/>
        <v>0</v>
      </c>
      <c r="T36" s="297">
        <f t="shared" si="6"/>
        <v>0</v>
      </c>
      <c r="U36" s="297">
        <f t="shared" si="6"/>
        <v>0</v>
      </c>
      <c r="V36" s="297">
        <f t="shared" si="6"/>
        <v>0</v>
      </c>
      <c r="W36" s="297">
        <f t="shared" si="6"/>
        <v>2</v>
      </c>
      <c r="X36" s="297">
        <f t="shared" si="6"/>
        <v>0</v>
      </c>
      <c r="Y36" s="297">
        <f t="shared" si="6"/>
        <v>0</v>
      </c>
      <c r="Z36" s="343" t="s">
        <v>165</v>
      </c>
      <c r="AA36" s="377"/>
    </row>
    <row r="37" spans="1:27" s="143" customFormat="1" ht="15.75" customHeight="1">
      <c r="A37" s="136"/>
      <c r="B37" s="138" t="s">
        <v>75</v>
      </c>
      <c r="C37" s="298">
        <f t="shared" si="1"/>
        <v>4</v>
      </c>
      <c r="D37" s="299">
        <f t="shared" si="2"/>
        <v>1</v>
      </c>
      <c r="E37" s="299">
        <f t="shared" si="3"/>
        <v>3</v>
      </c>
      <c r="F37" s="223">
        <v>1</v>
      </c>
      <c r="G37" s="223">
        <v>2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v>0</v>
      </c>
      <c r="R37" s="223">
        <v>0</v>
      </c>
      <c r="S37" s="223">
        <v>0</v>
      </c>
      <c r="T37" s="223">
        <v>0</v>
      </c>
      <c r="U37" s="223">
        <v>0</v>
      </c>
      <c r="V37" s="223">
        <v>0</v>
      </c>
      <c r="W37" s="223">
        <v>1</v>
      </c>
      <c r="X37" s="223">
        <v>0</v>
      </c>
      <c r="Y37" s="223">
        <v>0</v>
      </c>
      <c r="Z37" s="135" t="s">
        <v>75</v>
      </c>
      <c r="AA37" s="132"/>
    </row>
    <row r="38" spans="1:27" s="143" customFormat="1" ht="15.75" customHeight="1">
      <c r="A38" s="136"/>
      <c r="B38" s="138" t="s">
        <v>76</v>
      </c>
      <c r="C38" s="298">
        <f t="shared" si="1"/>
        <v>2</v>
      </c>
      <c r="D38" s="299">
        <f t="shared" si="2"/>
        <v>0</v>
      </c>
      <c r="E38" s="299">
        <f t="shared" si="3"/>
        <v>2</v>
      </c>
      <c r="F38" s="223">
        <v>0</v>
      </c>
      <c r="G38" s="223">
        <v>1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223">
        <v>0</v>
      </c>
      <c r="Q38" s="223"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v>0</v>
      </c>
      <c r="W38" s="223">
        <v>1</v>
      </c>
      <c r="X38" s="223">
        <v>0</v>
      </c>
      <c r="Y38" s="223">
        <v>0</v>
      </c>
      <c r="Z38" s="135" t="s">
        <v>76</v>
      </c>
      <c r="AA38" s="132"/>
    </row>
    <row r="39" spans="1:27" s="141" customFormat="1" ht="19.5" customHeight="1">
      <c r="A39" s="324" t="s">
        <v>166</v>
      </c>
      <c r="B39" s="325"/>
      <c r="C39" s="296">
        <f t="shared" si="1"/>
        <v>19</v>
      </c>
      <c r="D39" s="297">
        <f t="shared" si="2"/>
        <v>6</v>
      </c>
      <c r="E39" s="297">
        <f t="shared" si="3"/>
        <v>13</v>
      </c>
      <c r="F39" s="297">
        <f t="shared" ref="F39:Y39" si="7">SUM(F40:F43)</f>
        <v>3</v>
      </c>
      <c r="G39" s="297">
        <f t="shared" si="7"/>
        <v>7</v>
      </c>
      <c r="H39" s="297">
        <f t="shared" si="7"/>
        <v>0</v>
      </c>
      <c r="I39" s="297">
        <f t="shared" si="7"/>
        <v>0</v>
      </c>
      <c r="J39" s="297">
        <f t="shared" si="7"/>
        <v>0</v>
      </c>
      <c r="K39" s="297">
        <f t="shared" si="7"/>
        <v>0</v>
      </c>
      <c r="L39" s="297">
        <f t="shared" si="7"/>
        <v>0</v>
      </c>
      <c r="M39" s="297">
        <f t="shared" si="7"/>
        <v>0</v>
      </c>
      <c r="N39" s="297">
        <f t="shared" si="7"/>
        <v>0</v>
      </c>
      <c r="O39" s="297">
        <f t="shared" si="7"/>
        <v>1</v>
      </c>
      <c r="P39" s="297">
        <f t="shared" si="7"/>
        <v>0</v>
      </c>
      <c r="Q39" s="297">
        <f t="shared" si="7"/>
        <v>0</v>
      </c>
      <c r="R39" s="297">
        <f t="shared" si="7"/>
        <v>0</v>
      </c>
      <c r="S39" s="297">
        <f t="shared" si="7"/>
        <v>0</v>
      </c>
      <c r="T39" s="297">
        <f t="shared" si="7"/>
        <v>0</v>
      </c>
      <c r="U39" s="297">
        <f t="shared" si="7"/>
        <v>0</v>
      </c>
      <c r="V39" s="297">
        <f t="shared" si="7"/>
        <v>3</v>
      </c>
      <c r="W39" s="297">
        <f t="shared" si="7"/>
        <v>1</v>
      </c>
      <c r="X39" s="297">
        <f t="shared" si="7"/>
        <v>0</v>
      </c>
      <c r="Y39" s="297">
        <f t="shared" si="7"/>
        <v>4</v>
      </c>
      <c r="Z39" s="343" t="s">
        <v>166</v>
      </c>
      <c r="AA39" s="377"/>
    </row>
    <row r="40" spans="1:27" s="143" customFormat="1" ht="15.75" customHeight="1">
      <c r="A40" s="136"/>
      <c r="B40" s="138" t="s">
        <v>93</v>
      </c>
      <c r="C40" s="298">
        <f t="shared" si="1"/>
        <v>8</v>
      </c>
      <c r="D40" s="299">
        <f t="shared" si="2"/>
        <v>1</v>
      </c>
      <c r="E40" s="299">
        <f t="shared" si="3"/>
        <v>7</v>
      </c>
      <c r="F40" s="223">
        <v>1</v>
      </c>
      <c r="G40" s="223">
        <v>2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  <c r="O40" s="223">
        <v>1</v>
      </c>
      <c r="P40" s="223">
        <v>0</v>
      </c>
      <c r="Q40" s="223">
        <v>0</v>
      </c>
      <c r="R40" s="223">
        <v>0</v>
      </c>
      <c r="S40" s="223">
        <v>0</v>
      </c>
      <c r="T40" s="223">
        <v>0</v>
      </c>
      <c r="U40" s="223">
        <v>0</v>
      </c>
      <c r="V40" s="223">
        <v>0</v>
      </c>
      <c r="W40" s="223">
        <v>0</v>
      </c>
      <c r="X40" s="223">
        <v>0</v>
      </c>
      <c r="Y40" s="223">
        <v>4</v>
      </c>
      <c r="Z40" s="135" t="s">
        <v>92</v>
      </c>
      <c r="AA40" s="132"/>
    </row>
    <row r="41" spans="1:27" s="143" customFormat="1" ht="15.75" customHeight="1">
      <c r="A41" s="136"/>
      <c r="B41" s="138" t="s">
        <v>95</v>
      </c>
      <c r="C41" s="298">
        <f t="shared" si="1"/>
        <v>4</v>
      </c>
      <c r="D41" s="299">
        <f t="shared" si="2"/>
        <v>2</v>
      </c>
      <c r="E41" s="299">
        <f t="shared" si="3"/>
        <v>2</v>
      </c>
      <c r="F41" s="223">
        <v>0</v>
      </c>
      <c r="G41" s="223">
        <v>2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U41" s="223">
        <v>0</v>
      </c>
      <c r="V41" s="223">
        <v>2</v>
      </c>
      <c r="W41" s="223">
        <v>0</v>
      </c>
      <c r="X41" s="223">
        <v>0</v>
      </c>
      <c r="Y41" s="223">
        <v>0</v>
      </c>
      <c r="Z41" s="135" t="s">
        <v>94</v>
      </c>
      <c r="AA41" s="132"/>
    </row>
    <row r="42" spans="1:27" s="143" customFormat="1" ht="15.75" customHeight="1">
      <c r="A42" s="136"/>
      <c r="B42" s="138" t="s">
        <v>97</v>
      </c>
      <c r="C42" s="298">
        <f t="shared" si="1"/>
        <v>3</v>
      </c>
      <c r="D42" s="299">
        <f t="shared" si="2"/>
        <v>2</v>
      </c>
      <c r="E42" s="299">
        <f t="shared" si="3"/>
        <v>1</v>
      </c>
      <c r="F42" s="223">
        <v>2</v>
      </c>
      <c r="G42" s="223">
        <v>1</v>
      </c>
      <c r="H42" s="223">
        <v>0</v>
      </c>
      <c r="I42" s="223">
        <v>0</v>
      </c>
      <c r="J42" s="223">
        <v>0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0</v>
      </c>
      <c r="Q42" s="223">
        <v>0</v>
      </c>
      <c r="R42" s="223">
        <v>0</v>
      </c>
      <c r="S42" s="223">
        <v>0</v>
      </c>
      <c r="T42" s="223">
        <v>0</v>
      </c>
      <c r="U42" s="223">
        <v>0</v>
      </c>
      <c r="V42" s="223">
        <v>0</v>
      </c>
      <c r="W42" s="223">
        <v>0</v>
      </c>
      <c r="X42" s="223">
        <v>0</v>
      </c>
      <c r="Y42" s="223">
        <v>0</v>
      </c>
      <c r="Z42" s="135" t="s">
        <v>96</v>
      </c>
      <c r="AA42" s="132"/>
    </row>
    <row r="43" spans="1:27" s="143" customFormat="1" ht="15.75" customHeight="1">
      <c r="A43" s="136"/>
      <c r="B43" s="138" t="s">
        <v>99</v>
      </c>
      <c r="C43" s="298">
        <f t="shared" si="1"/>
        <v>4</v>
      </c>
      <c r="D43" s="299">
        <f t="shared" si="2"/>
        <v>1</v>
      </c>
      <c r="E43" s="299">
        <f t="shared" si="3"/>
        <v>3</v>
      </c>
      <c r="F43" s="223">
        <v>0</v>
      </c>
      <c r="G43" s="223">
        <v>2</v>
      </c>
      <c r="H43" s="223">
        <v>0</v>
      </c>
      <c r="I43" s="223">
        <v>0</v>
      </c>
      <c r="J43" s="223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0</v>
      </c>
      <c r="U43" s="223">
        <v>0</v>
      </c>
      <c r="V43" s="223">
        <v>1</v>
      </c>
      <c r="W43" s="223">
        <v>1</v>
      </c>
      <c r="X43" s="223">
        <v>0</v>
      </c>
      <c r="Y43" s="223">
        <v>0</v>
      </c>
      <c r="Z43" s="135" t="s">
        <v>98</v>
      </c>
      <c r="AA43" s="132"/>
    </row>
    <row r="44" spans="1:27" s="141" customFormat="1" ht="19.5" customHeight="1">
      <c r="A44" s="324" t="s">
        <v>167</v>
      </c>
      <c r="B44" s="325"/>
      <c r="C44" s="296">
        <f t="shared" si="1"/>
        <v>4</v>
      </c>
      <c r="D44" s="297">
        <f t="shared" si="2"/>
        <v>3</v>
      </c>
      <c r="E44" s="297">
        <f t="shared" si="3"/>
        <v>1</v>
      </c>
      <c r="F44" s="297">
        <f t="shared" ref="F44:Y44" si="8">F45</f>
        <v>1</v>
      </c>
      <c r="G44" s="297">
        <f t="shared" si="8"/>
        <v>0</v>
      </c>
      <c r="H44" s="297">
        <f t="shared" si="8"/>
        <v>0</v>
      </c>
      <c r="I44" s="297">
        <f t="shared" si="8"/>
        <v>0</v>
      </c>
      <c r="J44" s="297">
        <f t="shared" si="8"/>
        <v>0</v>
      </c>
      <c r="K44" s="297">
        <f t="shared" si="8"/>
        <v>0</v>
      </c>
      <c r="L44" s="297">
        <f t="shared" si="8"/>
        <v>0</v>
      </c>
      <c r="M44" s="297">
        <f t="shared" si="8"/>
        <v>0</v>
      </c>
      <c r="N44" s="297">
        <f t="shared" si="8"/>
        <v>0</v>
      </c>
      <c r="O44" s="297">
        <f t="shared" si="8"/>
        <v>1</v>
      </c>
      <c r="P44" s="297">
        <f t="shared" si="8"/>
        <v>0</v>
      </c>
      <c r="Q44" s="297">
        <f t="shared" si="8"/>
        <v>0</v>
      </c>
      <c r="R44" s="297">
        <f t="shared" si="8"/>
        <v>0</v>
      </c>
      <c r="S44" s="297">
        <f t="shared" si="8"/>
        <v>0</v>
      </c>
      <c r="T44" s="297">
        <f t="shared" si="8"/>
        <v>0</v>
      </c>
      <c r="U44" s="297">
        <f t="shared" si="8"/>
        <v>0</v>
      </c>
      <c r="V44" s="297">
        <f t="shared" si="8"/>
        <v>2</v>
      </c>
      <c r="W44" s="297">
        <f t="shared" si="8"/>
        <v>0</v>
      </c>
      <c r="X44" s="297">
        <f t="shared" si="8"/>
        <v>0</v>
      </c>
      <c r="Y44" s="297">
        <f t="shared" si="8"/>
        <v>0</v>
      </c>
      <c r="Z44" s="346" t="s">
        <v>77</v>
      </c>
      <c r="AA44" s="381"/>
    </row>
    <row r="45" spans="1:27" s="143" customFormat="1" ht="15.75" customHeight="1">
      <c r="A45" s="136"/>
      <c r="B45" s="138" t="s">
        <v>78</v>
      </c>
      <c r="C45" s="298">
        <f t="shared" si="1"/>
        <v>4</v>
      </c>
      <c r="D45" s="299">
        <f t="shared" si="2"/>
        <v>3</v>
      </c>
      <c r="E45" s="299">
        <f t="shared" si="3"/>
        <v>1</v>
      </c>
      <c r="F45" s="223">
        <v>1</v>
      </c>
      <c r="G45" s="223">
        <v>0</v>
      </c>
      <c r="H45" s="223">
        <v>0</v>
      </c>
      <c r="I45" s="223">
        <v>0</v>
      </c>
      <c r="J45" s="223">
        <v>0</v>
      </c>
      <c r="K45" s="223">
        <v>0</v>
      </c>
      <c r="L45" s="223">
        <v>0</v>
      </c>
      <c r="M45" s="223">
        <v>0</v>
      </c>
      <c r="N45" s="223">
        <v>0</v>
      </c>
      <c r="O45" s="223">
        <v>1</v>
      </c>
      <c r="P45" s="223">
        <v>0</v>
      </c>
      <c r="Q45" s="223">
        <v>0</v>
      </c>
      <c r="R45" s="223">
        <v>0</v>
      </c>
      <c r="S45" s="223">
        <v>0</v>
      </c>
      <c r="T45" s="223">
        <v>0</v>
      </c>
      <c r="U45" s="223">
        <v>0</v>
      </c>
      <c r="V45" s="223">
        <v>2</v>
      </c>
      <c r="W45" s="223">
        <v>0</v>
      </c>
      <c r="X45" s="223">
        <v>0</v>
      </c>
      <c r="Y45" s="223">
        <v>0</v>
      </c>
      <c r="Z45" s="135" t="s">
        <v>78</v>
      </c>
      <c r="AA45" s="132"/>
    </row>
    <row r="46" spans="1:27" s="141" customFormat="1" ht="19.5" customHeight="1">
      <c r="A46" s="324" t="s">
        <v>168</v>
      </c>
      <c r="B46" s="325"/>
      <c r="C46" s="296">
        <f t="shared" si="1"/>
        <v>13</v>
      </c>
      <c r="D46" s="297">
        <f t="shared" si="2"/>
        <v>3</v>
      </c>
      <c r="E46" s="297">
        <f t="shared" si="3"/>
        <v>10</v>
      </c>
      <c r="F46" s="297">
        <f t="shared" ref="F46:Y46" si="9">SUM(F47:F48)</f>
        <v>1</v>
      </c>
      <c r="G46" s="297">
        <f t="shared" si="9"/>
        <v>5</v>
      </c>
      <c r="H46" s="297">
        <f t="shared" si="9"/>
        <v>0</v>
      </c>
      <c r="I46" s="297">
        <f t="shared" si="9"/>
        <v>1</v>
      </c>
      <c r="J46" s="297">
        <f t="shared" si="9"/>
        <v>0</v>
      </c>
      <c r="K46" s="297">
        <f t="shared" si="9"/>
        <v>0</v>
      </c>
      <c r="L46" s="297">
        <f t="shared" si="9"/>
        <v>0</v>
      </c>
      <c r="M46" s="297">
        <f t="shared" si="9"/>
        <v>1</v>
      </c>
      <c r="N46" s="297">
        <f t="shared" si="9"/>
        <v>0</v>
      </c>
      <c r="O46" s="297">
        <f t="shared" si="9"/>
        <v>0</v>
      </c>
      <c r="P46" s="297">
        <f t="shared" si="9"/>
        <v>0</v>
      </c>
      <c r="Q46" s="297">
        <f t="shared" si="9"/>
        <v>0</v>
      </c>
      <c r="R46" s="297">
        <f t="shared" si="9"/>
        <v>0</v>
      </c>
      <c r="S46" s="297">
        <f t="shared" si="9"/>
        <v>2</v>
      </c>
      <c r="T46" s="297">
        <f t="shared" si="9"/>
        <v>0</v>
      </c>
      <c r="U46" s="297">
        <f t="shared" si="9"/>
        <v>0</v>
      </c>
      <c r="V46" s="297">
        <f t="shared" si="9"/>
        <v>2</v>
      </c>
      <c r="W46" s="297">
        <f t="shared" si="9"/>
        <v>1</v>
      </c>
      <c r="X46" s="297">
        <f t="shared" si="9"/>
        <v>0</v>
      </c>
      <c r="Y46" s="297">
        <f t="shared" si="9"/>
        <v>0</v>
      </c>
      <c r="Z46" s="343" t="s">
        <v>168</v>
      </c>
      <c r="AA46" s="377"/>
    </row>
    <row r="47" spans="1:27" s="143" customFormat="1" ht="15.75" customHeight="1">
      <c r="A47" s="136"/>
      <c r="B47" s="138" t="s">
        <v>79</v>
      </c>
      <c r="C47" s="298">
        <f t="shared" si="1"/>
        <v>7</v>
      </c>
      <c r="D47" s="299">
        <f t="shared" si="2"/>
        <v>3</v>
      </c>
      <c r="E47" s="299">
        <f t="shared" si="3"/>
        <v>4</v>
      </c>
      <c r="F47" s="223">
        <v>1</v>
      </c>
      <c r="G47" s="223">
        <v>4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U47" s="223">
        <v>0</v>
      </c>
      <c r="V47" s="223">
        <v>2</v>
      </c>
      <c r="W47" s="223">
        <v>0</v>
      </c>
      <c r="X47" s="223">
        <v>0</v>
      </c>
      <c r="Y47" s="223">
        <v>0</v>
      </c>
      <c r="Z47" s="135" t="s">
        <v>79</v>
      </c>
      <c r="AA47" s="132"/>
    </row>
    <row r="48" spans="1:27" s="143" customFormat="1" ht="15.75" customHeight="1">
      <c r="A48" s="136"/>
      <c r="B48" s="138" t="s">
        <v>80</v>
      </c>
      <c r="C48" s="298">
        <f t="shared" si="1"/>
        <v>6</v>
      </c>
      <c r="D48" s="299">
        <f t="shared" si="2"/>
        <v>0</v>
      </c>
      <c r="E48" s="299">
        <f t="shared" si="3"/>
        <v>6</v>
      </c>
      <c r="F48" s="223">
        <v>0</v>
      </c>
      <c r="G48" s="223">
        <v>1</v>
      </c>
      <c r="H48" s="223">
        <v>0</v>
      </c>
      <c r="I48" s="223">
        <v>1</v>
      </c>
      <c r="J48" s="223">
        <v>0</v>
      </c>
      <c r="K48" s="223">
        <v>0</v>
      </c>
      <c r="L48" s="223">
        <v>0</v>
      </c>
      <c r="M48" s="223">
        <v>1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2</v>
      </c>
      <c r="T48" s="223">
        <v>0</v>
      </c>
      <c r="U48" s="223">
        <v>0</v>
      </c>
      <c r="V48" s="223">
        <v>0</v>
      </c>
      <c r="W48" s="223">
        <v>1</v>
      </c>
      <c r="X48" s="223">
        <v>0</v>
      </c>
      <c r="Y48" s="223">
        <v>0</v>
      </c>
      <c r="Z48" s="135" t="s">
        <v>80</v>
      </c>
      <c r="AA48" s="132"/>
    </row>
    <row r="49" spans="1:27" s="141" customFormat="1" ht="19.5" customHeight="1">
      <c r="A49" s="324" t="s">
        <v>169</v>
      </c>
      <c r="B49" s="325"/>
      <c r="C49" s="296">
        <f t="shared" si="1"/>
        <v>12</v>
      </c>
      <c r="D49" s="297">
        <f t="shared" si="2"/>
        <v>4</v>
      </c>
      <c r="E49" s="297">
        <f t="shared" si="3"/>
        <v>8</v>
      </c>
      <c r="F49" s="297">
        <f t="shared" ref="F49:Y49" si="10">SUM(F50:F52)</f>
        <v>3</v>
      </c>
      <c r="G49" s="297">
        <f t="shared" si="10"/>
        <v>4</v>
      </c>
      <c r="H49" s="297">
        <f t="shared" si="10"/>
        <v>0</v>
      </c>
      <c r="I49" s="297">
        <f t="shared" si="10"/>
        <v>0</v>
      </c>
      <c r="J49" s="297">
        <f t="shared" si="10"/>
        <v>0</v>
      </c>
      <c r="K49" s="297">
        <f t="shared" si="10"/>
        <v>0</v>
      </c>
      <c r="L49" s="297">
        <f t="shared" si="10"/>
        <v>0</v>
      </c>
      <c r="M49" s="297">
        <f t="shared" si="10"/>
        <v>0</v>
      </c>
      <c r="N49" s="297">
        <f t="shared" si="10"/>
        <v>0</v>
      </c>
      <c r="O49" s="297">
        <f t="shared" si="10"/>
        <v>0</v>
      </c>
      <c r="P49" s="297">
        <f t="shared" si="10"/>
        <v>0</v>
      </c>
      <c r="Q49" s="297">
        <f t="shared" si="10"/>
        <v>0</v>
      </c>
      <c r="R49" s="297">
        <f t="shared" si="10"/>
        <v>0</v>
      </c>
      <c r="S49" s="297">
        <f t="shared" si="10"/>
        <v>0</v>
      </c>
      <c r="T49" s="297">
        <f t="shared" si="10"/>
        <v>0</v>
      </c>
      <c r="U49" s="297">
        <f t="shared" si="10"/>
        <v>0</v>
      </c>
      <c r="V49" s="297">
        <f t="shared" si="10"/>
        <v>1</v>
      </c>
      <c r="W49" s="297">
        <f t="shared" si="10"/>
        <v>2</v>
      </c>
      <c r="X49" s="297">
        <f t="shared" si="10"/>
        <v>0</v>
      </c>
      <c r="Y49" s="297">
        <f t="shared" si="10"/>
        <v>2</v>
      </c>
      <c r="Z49" s="343" t="s">
        <v>169</v>
      </c>
      <c r="AA49" s="377"/>
    </row>
    <row r="50" spans="1:27" s="143" customFormat="1" ht="15.75" customHeight="1">
      <c r="A50" s="136"/>
      <c r="B50" s="138" t="s">
        <v>81</v>
      </c>
      <c r="C50" s="298">
        <f t="shared" si="1"/>
        <v>1</v>
      </c>
      <c r="D50" s="299">
        <f t="shared" si="2"/>
        <v>1</v>
      </c>
      <c r="E50" s="299">
        <f t="shared" si="3"/>
        <v>0</v>
      </c>
      <c r="F50" s="223">
        <v>1</v>
      </c>
      <c r="G50" s="223">
        <v>0</v>
      </c>
      <c r="H50" s="223">
        <v>0</v>
      </c>
      <c r="I50" s="223">
        <v>0</v>
      </c>
      <c r="J50" s="223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0</v>
      </c>
      <c r="U50" s="223">
        <v>0</v>
      </c>
      <c r="V50" s="223">
        <v>0</v>
      </c>
      <c r="W50" s="223">
        <v>0</v>
      </c>
      <c r="X50" s="223">
        <v>0</v>
      </c>
      <c r="Y50" s="223">
        <v>0</v>
      </c>
      <c r="Z50" s="135" t="s">
        <v>81</v>
      </c>
      <c r="AA50" s="132"/>
    </row>
    <row r="51" spans="1:27" s="143" customFormat="1" ht="15.75" customHeight="1">
      <c r="A51" s="136"/>
      <c r="B51" s="138" t="s">
        <v>82</v>
      </c>
      <c r="C51" s="298">
        <f t="shared" si="1"/>
        <v>3</v>
      </c>
      <c r="D51" s="299">
        <f t="shared" si="2"/>
        <v>1</v>
      </c>
      <c r="E51" s="299">
        <f t="shared" si="3"/>
        <v>2</v>
      </c>
      <c r="F51" s="223">
        <v>1</v>
      </c>
      <c r="G51" s="223">
        <v>2</v>
      </c>
      <c r="H51" s="223">
        <v>0</v>
      </c>
      <c r="I51" s="223">
        <v>0</v>
      </c>
      <c r="J51" s="223">
        <v>0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0</v>
      </c>
      <c r="S51" s="223">
        <v>0</v>
      </c>
      <c r="T51" s="223">
        <v>0</v>
      </c>
      <c r="U51" s="223">
        <v>0</v>
      </c>
      <c r="V51" s="223">
        <v>0</v>
      </c>
      <c r="W51" s="223">
        <v>0</v>
      </c>
      <c r="X51" s="223">
        <v>0</v>
      </c>
      <c r="Y51" s="223">
        <v>0</v>
      </c>
      <c r="Z51" s="135" t="s">
        <v>82</v>
      </c>
      <c r="AA51" s="132"/>
    </row>
    <row r="52" spans="1:27" s="143" customFormat="1" ht="15.75" customHeight="1">
      <c r="A52" s="136"/>
      <c r="B52" s="138" t="s">
        <v>83</v>
      </c>
      <c r="C52" s="298">
        <f t="shared" si="1"/>
        <v>8</v>
      </c>
      <c r="D52" s="299">
        <f t="shared" si="2"/>
        <v>2</v>
      </c>
      <c r="E52" s="299">
        <f t="shared" si="3"/>
        <v>6</v>
      </c>
      <c r="F52" s="223">
        <v>1</v>
      </c>
      <c r="G52" s="223">
        <v>2</v>
      </c>
      <c r="H52" s="223">
        <v>0</v>
      </c>
      <c r="I52" s="223">
        <v>0</v>
      </c>
      <c r="J52" s="223">
        <v>0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U52" s="223">
        <v>0</v>
      </c>
      <c r="V52" s="223">
        <v>1</v>
      </c>
      <c r="W52" s="223">
        <v>2</v>
      </c>
      <c r="X52" s="223">
        <v>0</v>
      </c>
      <c r="Y52" s="223">
        <v>2</v>
      </c>
      <c r="Z52" s="135" t="s">
        <v>83</v>
      </c>
      <c r="AA52" s="132"/>
    </row>
    <row r="53" spans="1:27" s="141" customFormat="1" ht="19.5" customHeight="1">
      <c r="A53" s="324" t="s">
        <v>170</v>
      </c>
      <c r="B53" s="325"/>
      <c r="C53" s="296">
        <f t="shared" si="1"/>
        <v>5</v>
      </c>
      <c r="D53" s="297">
        <f t="shared" si="2"/>
        <v>2</v>
      </c>
      <c r="E53" s="297">
        <f t="shared" si="3"/>
        <v>3</v>
      </c>
      <c r="F53" s="297">
        <f t="shared" ref="F53:Y53" si="11">SUM(F54:F56)</f>
        <v>1</v>
      </c>
      <c r="G53" s="297">
        <f t="shared" si="11"/>
        <v>3</v>
      </c>
      <c r="H53" s="297">
        <f t="shared" si="11"/>
        <v>0</v>
      </c>
      <c r="I53" s="297">
        <f t="shared" si="11"/>
        <v>0</v>
      </c>
      <c r="J53" s="297">
        <f t="shared" si="11"/>
        <v>0</v>
      </c>
      <c r="K53" s="297">
        <f t="shared" si="11"/>
        <v>0</v>
      </c>
      <c r="L53" s="297">
        <f t="shared" si="11"/>
        <v>0</v>
      </c>
      <c r="M53" s="297">
        <f t="shared" si="11"/>
        <v>0</v>
      </c>
      <c r="N53" s="297">
        <f t="shared" si="11"/>
        <v>0</v>
      </c>
      <c r="O53" s="297">
        <f t="shared" si="11"/>
        <v>0</v>
      </c>
      <c r="P53" s="297">
        <f t="shared" si="11"/>
        <v>0</v>
      </c>
      <c r="Q53" s="297">
        <f t="shared" si="11"/>
        <v>0</v>
      </c>
      <c r="R53" s="297">
        <f t="shared" si="11"/>
        <v>0</v>
      </c>
      <c r="S53" s="297">
        <f t="shared" si="11"/>
        <v>0</v>
      </c>
      <c r="T53" s="297">
        <f t="shared" si="11"/>
        <v>0</v>
      </c>
      <c r="U53" s="297">
        <f t="shared" si="11"/>
        <v>0</v>
      </c>
      <c r="V53" s="297">
        <f t="shared" si="11"/>
        <v>1</v>
      </c>
      <c r="W53" s="297">
        <f t="shared" si="11"/>
        <v>0</v>
      </c>
      <c r="X53" s="297">
        <f t="shared" si="11"/>
        <v>0</v>
      </c>
      <c r="Y53" s="297">
        <f t="shared" si="11"/>
        <v>0</v>
      </c>
      <c r="Z53" s="343" t="s">
        <v>170</v>
      </c>
      <c r="AA53" s="377"/>
    </row>
    <row r="54" spans="1:27" s="143" customFormat="1" ht="15.75" customHeight="1">
      <c r="A54" s="136"/>
      <c r="B54" s="138" t="s">
        <v>84</v>
      </c>
      <c r="C54" s="298">
        <f t="shared" si="1"/>
        <v>2</v>
      </c>
      <c r="D54" s="299">
        <f t="shared" si="2"/>
        <v>0</v>
      </c>
      <c r="E54" s="299">
        <f t="shared" si="3"/>
        <v>2</v>
      </c>
      <c r="F54" s="223">
        <v>0</v>
      </c>
      <c r="G54" s="223">
        <v>2</v>
      </c>
      <c r="H54" s="223">
        <v>0</v>
      </c>
      <c r="I54" s="223">
        <v>0</v>
      </c>
      <c r="J54" s="223">
        <v>0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U54" s="223">
        <v>0</v>
      </c>
      <c r="V54" s="223">
        <v>0</v>
      </c>
      <c r="W54" s="223">
        <v>0</v>
      </c>
      <c r="X54" s="223">
        <v>0</v>
      </c>
      <c r="Y54" s="223">
        <v>0</v>
      </c>
      <c r="Z54" s="135" t="s">
        <v>84</v>
      </c>
      <c r="AA54" s="132"/>
    </row>
    <row r="55" spans="1:27" s="143" customFormat="1" ht="15.75" customHeight="1">
      <c r="A55" s="136"/>
      <c r="B55" s="138" t="s">
        <v>85</v>
      </c>
      <c r="C55" s="298">
        <f t="shared" si="1"/>
        <v>1</v>
      </c>
      <c r="D55" s="299">
        <f t="shared" si="2"/>
        <v>0</v>
      </c>
      <c r="E55" s="299">
        <f t="shared" si="3"/>
        <v>1</v>
      </c>
      <c r="F55" s="223">
        <v>0</v>
      </c>
      <c r="G55" s="223">
        <v>1</v>
      </c>
      <c r="H55" s="223">
        <v>0</v>
      </c>
      <c r="I55" s="223">
        <v>0</v>
      </c>
      <c r="J55" s="223">
        <v>0</v>
      </c>
      <c r="K55" s="223">
        <v>0</v>
      </c>
      <c r="L55" s="223">
        <v>0</v>
      </c>
      <c r="M55" s="223">
        <v>0</v>
      </c>
      <c r="N55" s="223">
        <v>0</v>
      </c>
      <c r="O55" s="223">
        <v>0</v>
      </c>
      <c r="P55" s="223">
        <v>0</v>
      </c>
      <c r="Q55" s="223">
        <v>0</v>
      </c>
      <c r="R55" s="223">
        <v>0</v>
      </c>
      <c r="S55" s="223">
        <v>0</v>
      </c>
      <c r="T55" s="223">
        <v>0</v>
      </c>
      <c r="U55" s="223">
        <v>0</v>
      </c>
      <c r="V55" s="223">
        <v>0</v>
      </c>
      <c r="W55" s="223">
        <v>0</v>
      </c>
      <c r="X55" s="223">
        <v>0</v>
      </c>
      <c r="Y55" s="223">
        <v>0</v>
      </c>
      <c r="Z55" s="135" t="s">
        <v>85</v>
      </c>
      <c r="AA55" s="132"/>
    </row>
    <row r="56" spans="1:27" s="143" customFormat="1" ht="15.75" customHeight="1">
      <c r="A56" s="136"/>
      <c r="B56" s="138" t="s">
        <v>86</v>
      </c>
      <c r="C56" s="298">
        <f t="shared" si="1"/>
        <v>2</v>
      </c>
      <c r="D56" s="299">
        <f t="shared" si="2"/>
        <v>2</v>
      </c>
      <c r="E56" s="299">
        <f t="shared" si="3"/>
        <v>0</v>
      </c>
      <c r="F56" s="223">
        <v>1</v>
      </c>
      <c r="G56" s="223">
        <v>0</v>
      </c>
      <c r="H56" s="223">
        <v>0</v>
      </c>
      <c r="I56" s="223">
        <v>0</v>
      </c>
      <c r="J56" s="223">
        <v>0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3">
        <v>0</v>
      </c>
      <c r="Q56" s="223">
        <v>0</v>
      </c>
      <c r="R56" s="223">
        <v>0</v>
      </c>
      <c r="S56" s="223">
        <v>0</v>
      </c>
      <c r="T56" s="223">
        <v>0</v>
      </c>
      <c r="U56" s="223">
        <v>0</v>
      </c>
      <c r="V56" s="223">
        <v>1</v>
      </c>
      <c r="W56" s="223">
        <v>0</v>
      </c>
      <c r="X56" s="223">
        <v>0</v>
      </c>
      <c r="Y56" s="223">
        <v>0</v>
      </c>
      <c r="Z56" s="135" t="s">
        <v>86</v>
      </c>
      <c r="AA56" s="132"/>
    </row>
    <row r="57" spans="1:27" s="144" customFormat="1" ht="19.5" customHeight="1">
      <c r="A57" s="324" t="s">
        <v>171</v>
      </c>
      <c r="B57" s="325"/>
      <c r="C57" s="296">
        <f t="shared" si="1"/>
        <v>9</v>
      </c>
      <c r="D57" s="297">
        <f t="shared" si="2"/>
        <v>1</v>
      </c>
      <c r="E57" s="297">
        <f t="shared" si="3"/>
        <v>8</v>
      </c>
      <c r="F57" s="297">
        <f t="shared" ref="F57:Y57" si="12">SUM(F58:F59)</f>
        <v>0</v>
      </c>
      <c r="G57" s="297">
        <f t="shared" si="12"/>
        <v>3</v>
      </c>
      <c r="H57" s="297">
        <f t="shared" si="12"/>
        <v>0</v>
      </c>
      <c r="I57" s="297">
        <f t="shared" si="12"/>
        <v>0</v>
      </c>
      <c r="J57" s="297">
        <f t="shared" si="12"/>
        <v>0</v>
      </c>
      <c r="K57" s="297">
        <f t="shared" si="12"/>
        <v>0</v>
      </c>
      <c r="L57" s="297">
        <f t="shared" si="12"/>
        <v>0</v>
      </c>
      <c r="M57" s="297">
        <f t="shared" si="12"/>
        <v>0</v>
      </c>
      <c r="N57" s="297">
        <f t="shared" si="12"/>
        <v>0</v>
      </c>
      <c r="O57" s="297">
        <f t="shared" si="12"/>
        <v>0</v>
      </c>
      <c r="P57" s="297">
        <f t="shared" si="12"/>
        <v>0</v>
      </c>
      <c r="Q57" s="297">
        <f t="shared" si="12"/>
        <v>0</v>
      </c>
      <c r="R57" s="297">
        <f t="shared" si="12"/>
        <v>0</v>
      </c>
      <c r="S57" s="297">
        <f t="shared" si="12"/>
        <v>1</v>
      </c>
      <c r="T57" s="297">
        <f t="shared" si="12"/>
        <v>0</v>
      </c>
      <c r="U57" s="297">
        <f t="shared" si="12"/>
        <v>0</v>
      </c>
      <c r="V57" s="297">
        <f t="shared" si="12"/>
        <v>1</v>
      </c>
      <c r="W57" s="297">
        <f t="shared" si="12"/>
        <v>0</v>
      </c>
      <c r="X57" s="297">
        <f t="shared" si="12"/>
        <v>0</v>
      </c>
      <c r="Y57" s="297">
        <f t="shared" si="12"/>
        <v>4</v>
      </c>
      <c r="Z57" s="343" t="s">
        <v>171</v>
      </c>
      <c r="AA57" s="377"/>
    </row>
    <row r="58" spans="1:27" s="143" customFormat="1" ht="16.5" customHeight="1">
      <c r="A58" s="136"/>
      <c r="B58" s="138" t="s">
        <v>87</v>
      </c>
      <c r="C58" s="298">
        <f t="shared" si="1"/>
        <v>0</v>
      </c>
      <c r="D58" s="299">
        <f t="shared" si="2"/>
        <v>0</v>
      </c>
      <c r="E58" s="299">
        <f t="shared" si="3"/>
        <v>0</v>
      </c>
      <c r="F58" s="223">
        <v>0</v>
      </c>
      <c r="G58" s="223">
        <v>0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0</v>
      </c>
      <c r="T58" s="223">
        <v>0</v>
      </c>
      <c r="U58" s="223">
        <v>0</v>
      </c>
      <c r="V58" s="223">
        <v>0</v>
      </c>
      <c r="W58" s="223">
        <v>0</v>
      </c>
      <c r="X58" s="223">
        <v>0</v>
      </c>
      <c r="Y58" s="223">
        <v>0</v>
      </c>
      <c r="Z58" s="135" t="s">
        <v>87</v>
      </c>
      <c r="AA58" s="132"/>
    </row>
    <row r="59" spans="1:27" s="146" customFormat="1" ht="16.5" customHeight="1">
      <c r="A59" s="136"/>
      <c r="B59" s="138" t="s">
        <v>101</v>
      </c>
      <c r="C59" s="298">
        <f t="shared" si="1"/>
        <v>9</v>
      </c>
      <c r="D59" s="299">
        <f t="shared" si="2"/>
        <v>1</v>
      </c>
      <c r="E59" s="299">
        <f t="shared" si="3"/>
        <v>8</v>
      </c>
      <c r="F59" s="223">
        <v>0</v>
      </c>
      <c r="G59" s="223">
        <v>3</v>
      </c>
      <c r="H59" s="223">
        <v>0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223">
        <v>0</v>
      </c>
      <c r="Q59" s="223">
        <v>0</v>
      </c>
      <c r="R59" s="223">
        <v>0</v>
      </c>
      <c r="S59" s="223">
        <v>1</v>
      </c>
      <c r="T59" s="223">
        <v>0</v>
      </c>
      <c r="U59" s="223">
        <v>0</v>
      </c>
      <c r="V59" s="223">
        <v>1</v>
      </c>
      <c r="W59" s="223">
        <v>0</v>
      </c>
      <c r="X59" s="223">
        <v>0</v>
      </c>
      <c r="Y59" s="223">
        <v>4</v>
      </c>
      <c r="Z59" s="135" t="s">
        <v>101</v>
      </c>
      <c r="AA59" s="132"/>
    </row>
    <row r="60" spans="1:27" s="141" customFormat="1" ht="19.5" customHeight="1">
      <c r="A60" s="324" t="s">
        <v>172</v>
      </c>
      <c r="B60" s="361"/>
      <c r="C60" s="296">
        <f t="shared" si="1"/>
        <v>9</v>
      </c>
      <c r="D60" s="297">
        <f t="shared" si="2"/>
        <v>2</v>
      </c>
      <c r="E60" s="297">
        <f t="shared" si="3"/>
        <v>7</v>
      </c>
      <c r="F60" s="297">
        <f t="shared" ref="F60:Y60" si="13">SUM(F61:F62)</f>
        <v>0</v>
      </c>
      <c r="G60" s="297">
        <f t="shared" si="13"/>
        <v>5</v>
      </c>
      <c r="H60" s="297">
        <f t="shared" si="13"/>
        <v>0</v>
      </c>
      <c r="I60" s="297">
        <f t="shared" si="13"/>
        <v>0</v>
      </c>
      <c r="J60" s="297">
        <f t="shared" si="13"/>
        <v>0</v>
      </c>
      <c r="K60" s="297">
        <f t="shared" si="13"/>
        <v>0</v>
      </c>
      <c r="L60" s="297">
        <f t="shared" si="13"/>
        <v>0</v>
      </c>
      <c r="M60" s="297">
        <f t="shared" si="13"/>
        <v>0</v>
      </c>
      <c r="N60" s="297">
        <f t="shared" si="13"/>
        <v>0</v>
      </c>
      <c r="O60" s="297">
        <f t="shared" si="13"/>
        <v>0</v>
      </c>
      <c r="P60" s="297">
        <f t="shared" si="13"/>
        <v>0</v>
      </c>
      <c r="Q60" s="297">
        <f t="shared" si="13"/>
        <v>0</v>
      </c>
      <c r="R60" s="297">
        <f t="shared" si="13"/>
        <v>0</v>
      </c>
      <c r="S60" s="297">
        <f t="shared" si="13"/>
        <v>2</v>
      </c>
      <c r="T60" s="297">
        <f t="shared" si="13"/>
        <v>0</v>
      </c>
      <c r="U60" s="297">
        <f t="shared" si="13"/>
        <v>0</v>
      </c>
      <c r="V60" s="297">
        <f t="shared" si="13"/>
        <v>2</v>
      </c>
      <c r="W60" s="297">
        <f t="shared" si="13"/>
        <v>0</v>
      </c>
      <c r="X60" s="297">
        <f t="shared" si="13"/>
        <v>0</v>
      </c>
      <c r="Y60" s="297">
        <f t="shared" si="13"/>
        <v>0</v>
      </c>
      <c r="Z60" s="343" t="s">
        <v>172</v>
      </c>
      <c r="AA60" s="347"/>
    </row>
    <row r="61" spans="1:27" s="143" customFormat="1" ht="15.75" customHeight="1">
      <c r="A61" s="137"/>
      <c r="B61" s="138" t="s">
        <v>88</v>
      </c>
      <c r="C61" s="298">
        <f t="shared" si="1"/>
        <v>3</v>
      </c>
      <c r="D61" s="299">
        <f t="shared" si="2"/>
        <v>1</v>
      </c>
      <c r="E61" s="299">
        <f t="shared" si="3"/>
        <v>2</v>
      </c>
      <c r="F61" s="223">
        <v>0</v>
      </c>
      <c r="G61" s="223">
        <v>2</v>
      </c>
      <c r="H61" s="223">
        <v>0</v>
      </c>
      <c r="I61" s="223">
        <v>0</v>
      </c>
      <c r="J61" s="223">
        <v>0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3">
        <v>0</v>
      </c>
      <c r="Q61" s="223">
        <v>0</v>
      </c>
      <c r="R61" s="223">
        <v>0</v>
      </c>
      <c r="S61" s="223">
        <v>0</v>
      </c>
      <c r="T61" s="223">
        <v>0</v>
      </c>
      <c r="U61" s="223">
        <v>0</v>
      </c>
      <c r="V61" s="223">
        <v>1</v>
      </c>
      <c r="W61" s="223">
        <v>0</v>
      </c>
      <c r="X61" s="223">
        <v>0</v>
      </c>
      <c r="Y61" s="223">
        <v>0</v>
      </c>
      <c r="Z61" s="135" t="s">
        <v>88</v>
      </c>
      <c r="AA61" s="132"/>
    </row>
    <row r="62" spans="1:27" s="143" customFormat="1" ht="15.75" customHeight="1">
      <c r="A62" s="137"/>
      <c r="B62" s="138" t="s">
        <v>159</v>
      </c>
      <c r="C62" s="298">
        <f t="shared" si="1"/>
        <v>6</v>
      </c>
      <c r="D62" s="299">
        <f t="shared" si="2"/>
        <v>1</v>
      </c>
      <c r="E62" s="299">
        <f t="shared" si="3"/>
        <v>5</v>
      </c>
      <c r="F62" s="223">
        <v>0</v>
      </c>
      <c r="G62" s="223">
        <v>3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0</v>
      </c>
      <c r="Q62" s="223">
        <v>0</v>
      </c>
      <c r="R62" s="223">
        <v>0</v>
      </c>
      <c r="S62" s="223">
        <v>2</v>
      </c>
      <c r="T62" s="223">
        <v>0</v>
      </c>
      <c r="U62" s="223">
        <v>0</v>
      </c>
      <c r="V62" s="223">
        <v>1</v>
      </c>
      <c r="W62" s="223">
        <v>0</v>
      </c>
      <c r="X62" s="223">
        <v>0</v>
      </c>
      <c r="Y62" s="223">
        <v>0</v>
      </c>
      <c r="Z62" s="135" t="s">
        <v>159</v>
      </c>
      <c r="AA62" s="132"/>
    </row>
    <row r="63" spans="1:27" s="141" customFormat="1" ht="20.25" customHeight="1">
      <c r="A63" s="324" t="s">
        <v>173</v>
      </c>
      <c r="B63" s="325"/>
      <c r="C63" s="296">
        <f t="shared" si="1"/>
        <v>2</v>
      </c>
      <c r="D63" s="297">
        <f t="shared" si="2"/>
        <v>1</v>
      </c>
      <c r="E63" s="297">
        <f t="shared" si="3"/>
        <v>1</v>
      </c>
      <c r="F63" s="297">
        <f t="shared" ref="F63:Y63" si="14">F64</f>
        <v>0</v>
      </c>
      <c r="G63" s="297">
        <f t="shared" si="14"/>
        <v>1</v>
      </c>
      <c r="H63" s="297">
        <f t="shared" si="14"/>
        <v>0</v>
      </c>
      <c r="I63" s="297">
        <f t="shared" si="14"/>
        <v>0</v>
      </c>
      <c r="J63" s="297">
        <f t="shared" si="14"/>
        <v>0</v>
      </c>
      <c r="K63" s="297">
        <f t="shared" si="14"/>
        <v>0</v>
      </c>
      <c r="L63" s="297">
        <f t="shared" si="14"/>
        <v>0</v>
      </c>
      <c r="M63" s="297">
        <f t="shared" si="14"/>
        <v>0</v>
      </c>
      <c r="N63" s="297">
        <f t="shared" si="14"/>
        <v>0</v>
      </c>
      <c r="O63" s="297">
        <f t="shared" si="14"/>
        <v>0</v>
      </c>
      <c r="P63" s="297">
        <f t="shared" si="14"/>
        <v>0</v>
      </c>
      <c r="Q63" s="297">
        <f t="shared" si="14"/>
        <v>0</v>
      </c>
      <c r="R63" s="297">
        <f t="shared" si="14"/>
        <v>0</v>
      </c>
      <c r="S63" s="297">
        <f t="shared" si="14"/>
        <v>0</v>
      </c>
      <c r="T63" s="297">
        <f t="shared" si="14"/>
        <v>0</v>
      </c>
      <c r="U63" s="297">
        <f t="shared" si="14"/>
        <v>0</v>
      </c>
      <c r="V63" s="297">
        <f t="shared" si="14"/>
        <v>1</v>
      </c>
      <c r="W63" s="297">
        <f t="shared" si="14"/>
        <v>0</v>
      </c>
      <c r="X63" s="297">
        <f t="shared" si="14"/>
        <v>0</v>
      </c>
      <c r="Y63" s="297">
        <f t="shared" si="14"/>
        <v>0</v>
      </c>
      <c r="Z63" s="343" t="s">
        <v>173</v>
      </c>
      <c r="AA63" s="377"/>
    </row>
    <row r="64" spans="1:27" s="143" customFormat="1" ht="15.75" customHeight="1">
      <c r="A64" s="137"/>
      <c r="B64" s="138" t="s">
        <v>89</v>
      </c>
      <c r="C64" s="298">
        <f t="shared" si="1"/>
        <v>2</v>
      </c>
      <c r="D64" s="299">
        <f t="shared" si="2"/>
        <v>1</v>
      </c>
      <c r="E64" s="299">
        <f t="shared" si="3"/>
        <v>1</v>
      </c>
      <c r="F64" s="223">
        <v>0</v>
      </c>
      <c r="G64" s="223">
        <v>1</v>
      </c>
      <c r="H64" s="223">
        <v>0</v>
      </c>
      <c r="I64" s="223">
        <v>0</v>
      </c>
      <c r="J64" s="223">
        <v>0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223">
        <v>0</v>
      </c>
      <c r="Q64" s="223">
        <v>0</v>
      </c>
      <c r="R64" s="223">
        <v>0</v>
      </c>
      <c r="S64" s="223">
        <v>0</v>
      </c>
      <c r="T64" s="223">
        <v>0</v>
      </c>
      <c r="U64" s="223">
        <v>0</v>
      </c>
      <c r="V64" s="223">
        <v>1</v>
      </c>
      <c r="W64" s="223">
        <v>0</v>
      </c>
      <c r="X64" s="223">
        <v>0</v>
      </c>
      <c r="Y64" s="223">
        <v>0</v>
      </c>
      <c r="Z64" s="135" t="s">
        <v>89</v>
      </c>
      <c r="AA64" s="132"/>
    </row>
    <row r="65" spans="1:27" s="144" customFormat="1" ht="19.5" customHeight="1">
      <c r="A65" s="324" t="s">
        <v>174</v>
      </c>
      <c r="B65" s="361"/>
      <c r="C65" s="296">
        <f t="shared" si="1"/>
        <v>4</v>
      </c>
      <c r="D65" s="297">
        <f t="shared" si="2"/>
        <v>2</v>
      </c>
      <c r="E65" s="297">
        <f t="shared" si="3"/>
        <v>2</v>
      </c>
      <c r="F65" s="297">
        <f t="shared" ref="F65:Y65" si="15">F66</f>
        <v>0</v>
      </c>
      <c r="G65" s="297">
        <f t="shared" si="15"/>
        <v>2</v>
      </c>
      <c r="H65" s="297">
        <f t="shared" si="15"/>
        <v>0</v>
      </c>
      <c r="I65" s="297">
        <f t="shared" si="15"/>
        <v>0</v>
      </c>
      <c r="J65" s="297">
        <f t="shared" si="15"/>
        <v>0</v>
      </c>
      <c r="K65" s="297">
        <f t="shared" si="15"/>
        <v>0</v>
      </c>
      <c r="L65" s="297">
        <f t="shared" si="15"/>
        <v>0</v>
      </c>
      <c r="M65" s="297">
        <f t="shared" si="15"/>
        <v>0</v>
      </c>
      <c r="N65" s="297">
        <f t="shared" si="15"/>
        <v>0</v>
      </c>
      <c r="O65" s="297">
        <f t="shared" si="15"/>
        <v>0</v>
      </c>
      <c r="P65" s="297">
        <f t="shared" si="15"/>
        <v>0</v>
      </c>
      <c r="Q65" s="297">
        <f t="shared" si="15"/>
        <v>0</v>
      </c>
      <c r="R65" s="297">
        <f t="shared" si="15"/>
        <v>0</v>
      </c>
      <c r="S65" s="297">
        <f t="shared" si="15"/>
        <v>0</v>
      </c>
      <c r="T65" s="297">
        <f t="shared" si="15"/>
        <v>0</v>
      </c>
      <c r="U65" s="297">
        <f t="shared" si="15"/>
        <v>0</v>
      </c>
      <c r="V65" s="297">
        <f t="shared" si="15"/>
        <v>2</v>
      </c>
      <c r="W65" s="297">
        <f t="shared" si="15"/>
        <v>0</v>
      </c>
      <c r="X65" s="297">
        <f t="shared" si="15"/>
        <v>0</v>
      </c>
      <c r="Y65" s="297">
        <f t="shared" si="15"/>
        <v>0</v>
      </c>
      <c r="Z65" s="343" t="s">
        <v>174</v>
      </c>
      <c r="AA65" s="347"/>
    </row>
    <row r="66" spans="1:27" s="146" customFormat="1" ht="15.75" customHeight="1">
      <c r="A66" s="137"/>
      <c r="B66" s="138" t="s">
        <v>160</v>
      </c>
      <c r="C66" s="298">
        <f t="shared" si="1"/>
        <v>4</v>
      </c>
      <c r="D66" s="299">
        <f t="shared" si="2"/>
        <v>2</v>
      </c>
      <c r="E66" s="299">
        <f t="shared" si="3"/>
        <v>2</v>
      </c>
      <c r="F66" s="223">
        <v>0</v>
      </c>
      <c r="G66" s="223">
        <v>2</v>
      </c>
      <c r="H66" s="223">
        <v>0</v>
      </c>
      <c r="I66" s="223">
        <v>0</v>
      </c>
      <c r="J66" s="223">
        <v>0</v>
      </c>
      <c r="K66" s="223">
        <v>0</v>
      </c>
      <c r="L66" s="223">
        <v>0</v>
      </c>
      <c r="M66" s="223">
        <v>0</v>
      </c>
      <c r="N66" s="223">
        <v>0</v>
      </c>
      <c r="O66" s="223">
        <v>0</v>
      </c>
      <c r="P66" s="223">
        <v>0</v>
      </c>
      <c r="Q66" s="223">
        <v>0</v>
      </c>
      <c r="R66" s="223">
        <v>0</v>
      </c>
      <c r="S66" s="223">
        <v>0</v>
      </c>
      <c r="T66" s="223">
        <v>0</v>
      </c>
      <c r="U66" s="223">
        <v>0</v>
      </c>
      <c r="V66" s="223">
        <v>2</v>
      </c>
      <c r="W66" s="223">
        <v>0</v>
      </c>
      <c r="X66" s="223">
        <v>0</v>
      </c>
      <c r="Y66" s="223">
        <v>0</v>
      </c>
      <c r="Z66" s="135" t="s">
        <v>160</v>
      </c>
      <c r="AA66" s="132"/>
    </row>
    <row r="67" spans="1:27" s="5" customFormat="1" ht="15.75" customHeight="1">
      <c r="A67" s="64"/>
      <c r="B67" s="72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73"/>
      <c r="AA67" s="64"/>
    </row>
    <row r="68" spans="1:27" ht="11.65" customHeight="1">
      <c r="B68" s="86"/>
      <c r="C68" s="86"/>
      <c r="D68" s="86"/>
      <c r="E68" s="86"/>
      <c r="F68" s="86"/>
      <c r="G68" s="86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</row>
    <row r="69" spans="1:27" ht="11.65" customHeight="1">
      <c r="B69" s="86"/>
      <c r="C69" s="86"/>
      <c r="D69" s="86"/>
      <c r="E69" s="86"/>
      <c r="F69" s="5"/>
      <c r="G69" s="5"/>
    </row>
    <row r="70" spans="1:27" ht="11.65" customHeight="1">
      <c r="B70" s="87"/>
      <c r="C70" s="87"/>
      <c r="D70" s="87"/>
      <c r="E70" s="87"/>
    </row>
    <row r="71" spans="1:27" ht="11.65" customHeight="1">
      <c r="B71" s="87"/>
      <c r="C71" s="87"/>
      <c r="D71" s="87"/>
      <c r="E71" s="87"/>
    </row>
    <row r="72" spans="1:27" ht="11.65" customHeight="1">
      <c r="B72" s="87"/>
      <c r="C72" s="87"/>
      <c r="D72" s="87"/>
      <c r="E72" s="87"/>
    </row>
    <row r="73" spans="1:27" ht="11.65" customHeight="1">
      <c r="B73" s="87"/>
      <c r="C73" s="87"/>
      <c r="D73" s="87"/>
      <c r="E73" s="87"/>
    </row>
    <row r="74" spans="1:27" ht="11.65" customHeight="1">
      <c r="B74" s="87"/>
      <c r="C74" s="87"/>
      <c r="D74" s="87"/>
      <c r="E74" s="87"/>
    </row>
    <row r="75" spans="1:27" ht="11.65" customHeight="1">
      <c r="B75" s="87"/>
      <c r="C75" s="87"/>
      <c r="D75" s="87"/>
      <c r="E75" s="87"/>
    </row>
    <row r="76" spans="1:27" ht="11.65" customHeight="1">
      <c r="B76" s="87"/>
      <c r="C76" s="87"/>
      <c r="D76" s="87"/>
      <c r="E76" s="87"/>
    </row>
    <row r="77" spans="1:27" ht="11.65" customHeight="1">
      <c r="B77" s="87"/>
      <c r="C77" s="87"/>
      <c r="D77" s="87"/>
      <c r="E77" s="87"/>
    </row>
    <row r="78" spans="1:27" ht="11.65" customHeight="1">
      <c r="B78" s="87"/>
      <c r="C78" s="87"/>
      <c r="D78" s="87"/>
      <c r="E78" s="87"/>
    </row>
    <row r="79" spans="1:27" ht="11.65" customHeight="1">
      <c r="B79" s="87"/>
      <c r="C79" s="87"/>
      <c r="D79" s="87"/>
      <c r="E79" s="87"/>
    </row>
    <row r="80" spans="1:27" ht="11.65" customHeight="1">
      <c r="B80" s="87"/>
      <c r="C80" s="87"/>
      <c r="D80" s="87"/>
      <c r="E80" s="87"/>
    </row>
    <row r="81" spans="2:5" ht="11.65" customHeight="1">
      <c r="B81" s="87"/>
      <c r="C81" s="87"/>
      <c r="D81" s="87"/>
      <c r="E81" s="87"/>
    </row>
    <row r="82" spans="2:5" ht="11.65" customHeight="1">
      <c r="B82" s="87"/>
      <c r="C82" s="87"/>
      <c r="D82" s="87"/>
      <c r="E82" s="87"/>
    </row>
  </sheetData>
  <mergeCells count="60">
    <mergeCell ref="Y6:Y7"/>
    <mergeCell ref="U6:U7"/>
    <mergeCell ref="V6:V7"/>
    <mergeCell ref="W6:W7"/>
    <mergeCell ref="X6:X7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X5:Y5"/>
    <mergeCell ref="A1:M1"/>
    <mergeCell ref="H4:I5"/>
    <mergeCell ref="L5:M5"/>
    <mergeCell ref="J5:K5"/>
    <mergeCell ref="F4:G5"/>
    <mergeCell ref="J4:Y4"/>
    <mergeCell ref="N5:O5"/>
    <mergeCell ref="R5:S5"/>
    <mergeCell ref="T5:U5"/>
    <mergeCell ref="V5:W5"/>
    <mergeCell ref="P5:Q5"/>
    <mergeCell ref="C4:E5"/>
    <mergeCell ref="F6:F7"/>
    <mergeCell ref="G6:G7"/>
    <mergeCell ref="H6:H7"/>
    <mergeCell ref="A49:B49"/>
    <mergeCell ref="A53:B53"/>
    <mergeCell ref="A36:B36"/>
    <mergeCell ref="A39:B39"/>
    <mergeCell ref="C6:C7"/>
    <mergeCell ref="D6:D7"/>
    <mergeCell ref="E6:E7"/>
    <mergeCell ref="A44:B44"/>
    <mergeCell ref="A16:B16"/>
    <mergeCell ref="A46:B46"/>
    <mergeCell ref="A4:B7"/>
    <mergeCell ref="Z65:AA65"/>
    <mergeCell ref="Z57:AA57"/>
    <mergeCell ref="Z60:AA60"/>
    <mergeCell ref="A63:B63"/>
    <mergeCell ref="Z63:AA63"/>
    <mergeCell ref="A60:B60"/>
    <mergeCell ref="A57:B57"/>
    <mergeCell ref="A65:B65"/>
    <mergeCell ref="Z4:AA7"/>
    <mergeCell ref="Z53:AA53"/>
    <mergeCell ref="Z16:AA16"/>
    <mergeCell ref="Z36:AA36"/>
    <mergeCell ref="Z39:AA39"/>
    <mergeCell ref="Z44:AA44"/>
    <mergeCell ref="Z46:AA46"/>
    <mergeCell ref="Z49:AA49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68" orientation="landscape" r:id="rId1"/>
  <headerFooter alignWithMargins="0"/>
  <colBreaks count="1" manualBreakCount="1">
    <brk id="13" max="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8">
    <tabColor theme="3" tint="0.59999389629810485"/>
    <pageSetUpPr fitToPage="1"/>
  </sheetPr>
  <dimension ref="A1:AA79"/>
  <sheetViews>
    <sheetView showGridLines="0" zoomScaleNormal="100" workbookViewId="0">
      <pane xSplit="2" ySplit="7" topLeftCell="C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75" defaultRowHeight="11.65" customHeight="1"/>
  <cols>
    <col min="1" max="1" width="1.375" style="8" customWidth="1"/>
    <col min="2" max="2" width="8.75" style="8" customWidth="1"/>
    <col min="3" max="5" width="8.125" style="8" customWidth="1"/>
    <col min="6" max="25" width="7.125" style="8" customWidth="1"/>
    <col min="26" max="26" width="8.75" style="8"/>
    <col min="27" max="27" width="1.375" style="8" customWidth="1"/>
    <col min="28" max="16384" width="8.75" style="8"/>
  </cols>
  <sheetData>
    <row r="1" spans="1:27" ht="16.5" customHeight="1">
      <c r="A1" s="362" t="s">
        <v>219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61"/>
      <c r="O1" s="61"/>
      <c r="P1" s="61"/>
      <c r="Q1" s="61"/>
      <c r="R1" s="62" t="s">
        <v>129</v>
      </c>
      <c r="S1" s="61"/>
      <c r="T1" s="61"/>
      <c r="U1" s="61"/>
      <c r="V1" s="61"/>
      <c r="W1" s="61"/>
      <c r="X1" s="61"/>
      <c r="Y1" s="61"/>
    </row>
    <row r="2" spans="1:27" ht="16.5" customHeight="1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61"/>
      <c r="O2" s="61"/>
      <c r="P2" s="61"/>
      <c r="Q2" s="61"/>
      <c r="R2" s="62"/>
      <c r="S2" s="61"/>
      <c r="T2" s="61"/>
      <c r="U2" s="61"/>
      <c r="V2" s="61"/>
      <c r="W2" s="61"/>
      <c r="X2" s="61"/>
      <c r="Y2" s="61"/>
    </row>
    <row r="3" spans="1:27" ht="16.5" customHeight="1">
      <c r="A3" s="62" t="s">
        <v>151</v>
      </c>
      <c r="C3" s="105"/>
      <c r="D3" s="105"/>
      <c r="E3" s="105"/>
      <c r="F3" s="63"/>
      <c r="G3" s="63"/>
      <c r="H3" s="63"/>
      <c r="I3" s="63"/>
      <c r="J3" s="64"/>
      <c r="K3" s="64"/>
      <c r="L3" s="64"/>
      <c r="M3" s="63"/>
      <c r="N3" s="63" t="s">
        <v>183</v>
      </c>
      <c r="O3" s="63"/>
      <c r="P3" s="63"/>
      <c r="Q3" s="63"/>
      <c r="R3" s="64"/>
      <c r="S3" s="63"/>
      <c r="T3" s="65"/>
      <c r="U3" s="65"/>
      <c r="V3" s="65"/>
      <c r="W3" s="65"/>
      <c r="X3" s="65"/>
      <c r="Y3" s="65"/>
      <c r="Z3" s="5"/>
      <c r="AA3" s="66" t="s">
        <v>0</v>
      </c>
    </row>
    <row r="4" spans="1:27" ht="16.5" customHeight="1">
      <c r="A4" s="341" t="s">
        <v>235</v>
      </c>
      <c r="B4" s="336"/>
      <c r="C4" s="370" t="s">
        <v>3</v>
      </c>
      <c r="D4" s="368"/>
      <c r="E4" s="371"/>
      <c r="F4" s="382" t="s">
        <v>189</v>
      </c>
      <c r="G4" s="391"/>
      <c r="H4" s="382" t="s">
        <v>130</v>
      </c>
      <c r="I4" s="391"/>
      <c r="J4" s="378" t="s">
        <v>152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0"/>
      <c r="Z4" s="382" t="s">
        <v>236</v>
      </c>
      <c r="AA4" s="368"/>
    </row>
    <row r="5" spans="1:27" ht="20.25" customHeight="1">
      <c r="A5" s="332"/>
      <c r="B5" s="342"/>
      <c r="C5" s="372"/>
      <c r="D5" s="369"/>
      <c r="E5" s="373"/>
      <c r="F5" s="392"/>
      <c r="G5" s="393"/>
      <c r="H5" s="392"/>
      <c r="I5" s="393"/>
      <c r="J5" s="394" t="s">
        <v>218</v>
      </c>
      <c r="K5" s="395"/>
      <c r="L5" s="389" t="s">
        <v>120</v>
      </c>
      <c r="M5" s="390"/>
      <c r="N5" s="389" t="s">
        <v>121</v>
      </c>
      <c r="O5" s="390"/>
      <c r="P5" s="389" t="s">
        <v>213</v>
      </c>
      <c r="Q5" s="390"/>
      <c r="R5" s="389" t="s">
        <v>122</v>
      </c>
      <c r="S5" s="390"/>
      <c r="T5" s="389" t="s">
        <v>123</v>
      </c>
      <c r="U5" s="390"/>
      <c r="V5" s="389" t="s">
        <v>124</v>
      </c>
      <c r="W5" s="390"/>
      <c r="X5" s="389" t="s">
        <v>125</v>
      </c>
      <c r="Y5" s="390"/>
      <c r="Z5" s="383"/>
      <c r="AA5" s="384"/>
    </row>
    <row r="6" spans="1:27" ht="13.5" customHeight="1">
      <c r="A6" s="332"/>
      <c r="B6" s="342"/>
      <c r="C6" s="366" t="s">
        <v>3</v>
      </c>
      <c r="D6" s="366" t="s">
        <v>1</v>
      </c>
      <c r="E6" s="366" t="s">
        <v>2</v>
      </c>
      <c r="F6" s="366" t="s">
        <v>1</v>
      </c>
      <c r="G6" s="366" t="s">
        <v>2</v>
      </c>
      <c r="H6" s="366" t="s">
        <v>1</v>
      </c>
      <c r="I6" s="366" t="s">
        <v>2</v>
      </c>
      <c r="J6" s="366" t="s">
        <v>1</v>
      </c>
      <c r="K6" s="366" t="s">
        <v>2</v>
      </c>
      <c r="L6" s="366" t="s">
        <v>1</v>
      </c>
      <c r="M6" s="366" t="s">
        <v>2</v>
      </c>
      <c r="N6" s="366" t="s">
        <v>1</v>
      </c>
      <c r="O6" s="366" t="s">
        <v>2</v>
      </c>
      <c r="P6" s="366" t="s">
        <v>1</v>
      </c>
      <c r="Q6" s="366" t="s">
        <v>2</v>
      </c>
      <c r="R6" s="366" t="s">
        <v>1</v>
      </c>
      <c r="S6" s="366" t="s">
        <v>2</v>
      </c>
      <c r="T6" s="366" t="s">
        <v>1</v>
      </c>
      <c r="U6" s="366" t="s">
        <v>2</v>
      </c>
      <c r="V6" s="366" t="s">
        <v>1</v>
      </c>
      <c r="W6" s="366" t="s">
        <v>2</v>
      </c>
      <c r="X6" s="366" t="s">
        <v>1</v>
      </c>
      <c r="Y6" s="366" t="s">
        <v>2</v>
      </c>
      <c r="Z6" s="383"/>
      <c r="AA6" s="384"/>
    </row>
    <row r="7" spans="1:27" ht="13.5" customHeight="1">
      <c r="A7" s="334"/>
      <c r="B7" s="33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72"/>
      <c r="AA7" s="369"/>
    </row>
    <row r="8" spans="1:27" ht="15.75" customHeight="1">
      <c r="A8" s="5"/>
      <c r="B8" s="67"/>
      <c r="C8" s="260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68"/>
      <c r="AA8" s="69"/>
    </row>
    <row r="9" spans="1:27" ht="16.5" customHeight="1">
      <c r="A9" s="86"/>
      <c r="B9" s="106" t="s">
        <v>309</v>
      </c>
      <c r="C9" s="291">
        <v>431</v>
      </c>
      <c r="D9" s="222">
        <v>190</v>
      </c>
      <c r="E9" s="222">
        <v>241</v>
      </c>
      <c r="F9" s="222">
        <v>83</v>
      </c>
      <c r="G9" s="222">
        <v>131</v>
      </c>
      <c r="H9" s="222">
        <v>0</v>
      </c>
      <c r="I9" s="222">
        <v>4</v>
      </c>
      <c r="J9" s="222">
        <v>0</v>
      </c>
      <c r="K9" s="222">
        <v>0</v>
      </c>
      <c r="L9" s="222">
        <v>0</v>
      </c>
      <c r="M9" s="222">
        <v>0</v>
      </c>
      <c r="N9" s="222">
        <v>0</v>
      </c>
      <c r="O9" s="222">
        <v>3</v>
      </c>
      <c r="P9" s="222">
        <v>0</v>
      </c>
      <c r="Q9" s="222">
        <v>0</v>
      </c>
      <c r="R9" s="222">
        <v>0</v>
      </c>
      <c r="S9" s="222">
        <v>17</v>
      </c>
      <c r="T9" s="222">
        <v>4</v>
      </c>
      <c r="U9" s="222">
        <v>23</v>
      </c>
      <c r="V9" s="222">
        <v>97</v>
      </c>
      <c r="W9" s="222">
        <v>44</v>
      </c>
      <c r="X9" s="222">
        <v>6</v>
      </c>
      <c r="Y9" s="222">
        <v>19</v>
      </c>
      <c r="Z9" s="6" t="s">
        <v>309</v>
      </c>
      <c r="AA9" s="7"/>
    </row>
    <row r="10" spans="1:27" s="70" customFormat="1" ht="16.5" customHeight="1">
      <c r="A10" s="262"/>
      <c r="B10" s="263" t="s">
        <v>315</v>
      </c>
      <c r="C10" s="292">
        <f t="shared" ref="C10:X10" si="0">SUM(C12,C32,C35,C40,C42,C45,C49,C53,C56,C59,C61)</f>
        <v>433</v>
      </c>
      <c r="D10" s="293">
        <f t="shared" si="0"/>
        <v>182</v>
      </c>
      <c r="E10" s="293">
        <f t="shared" si="0"/>
        <v>251</v>
      </c>
      <c r="F10" s="293">
        <f t="shared" si="0"/>
        <v>85</v>
      </c>
      <c r="G10" s="293">
        <f t="shared" si="0"/>
        <v>135</v>
      </c>
      <c r="H10" s="293">
        <f t="shared" si="0"/>
        <v>0</v>
      </c>
      <c r="I10" s="293">
        <f t="shared" si="0"/>
        <v>8</v>
      </c>
      <c r="J10" s="293">
        <f t="shared" si="0"/>
        <v>0</v>
      </c>
      <c r="K10" s="293">
        <f t="shared" si="0"/>
        <v>0</v>
      </c>
      <c r="L10" s="293">
        <f t="shared" si="0"/>
        <v>0</v>
      </c>
      <c r="M10" s="293">
        <f t="shared" si="0"/>
        <v>1</v>
      </c>
      <c r="N10" s="293">
        <f t="shared" si="0"/>
        <v>0</v>
      </c>
      <c r="O10" s="293">
        <f t="shared" si="0"/>
        <v>6</v>
      </c>
      <c r="P10" s="293">
        <f t="shared" si="0"/>
        <v>0</v>
      </c>
      <c r="Q10" s="293">
        <f t="shared" si="0"/>
        <v>0</v>
      </c>
      <c r="R10" s="293">
        <f t="shared" si="0"/>
        <v>0</v>
      </c>
      <c r="S10" s="293">
        <f t="shared" si="0"/>
        <v>16</v>
      </c>
      <c r="T10" s="293">
        <f t="shared" si="0"/>
        <v>6</v>
      </c>
      <c r="U10" s="293">
        <f t="shared" si="0"/>
        <v>22</v>
      </c>
      <c r="V10" s="293">
        <f t="shared" si="0"/>
        <v>88</v>
      </c>
      <c r="W10" s="293">
        <f t="shared" si="0"/>
        <v>40</v>
      </c>
      <c r="X10" s="293">
        <f t="shared" si="0"/>
        <v>3</v>
      </c>
      <c r="Y10" s="293">
        <f>SUM(Y12,Y32,Y35,Y40,Y42,Y45,Y49,Y53,Y56,Y59,Y61)</f>
        <v>23</v>
      </c>
      <c r="Z10" s="251" t="s">
        <v>315</v>
      </c>
      <c r="AA10" s="94"/>
    </row>
    <row r="11" spans="1:27" ht="15.75" customHeight="1">
      <c r="A11" s="5"/>
      <c r="B11" s="67"/>
      <c r="C11" s="300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6"/>
      <c r="AA11" s="7"/>
    </row>
    <row r="12" spans="1:27" s="141" customFormat="1" ht="19.5" customHeight="1">
      <c r="A12" s="324" t="s">
        <v>186</v>
      </c>
      <c r="B12" s="376"/>
      <c r="C12" s="296">
        <f>D12+E12</f>
        <v>350</v>
      </c>
      <c r="D12" s="297">
        <f>SUM(F12,H12,J12,L12,N12,P12,R12,T12,V12,X12)</f>
        <v>157</v>
      </c>
      <c r="E12" s="297">
        <f>SUM(G12,I12,K12,M12,O12,Q12,S12,U12,W12,Y12)</f>
        <v>193</v>
      </c>
      <c r="F12" s="297">
        <f>SUM(F14:F31)</f>
        <v>75</v>
      </c>
      <c r="G12" s="297">
        <f t="shared" ref="G12:Y12" si="1">SUM(G14:G31)</f>
        <v>102</v>
      </c>
      <c r="H12" s="297">
        <f t="shared" si="1"/>
        <v>0</v>
      </c>
      <c r="I12" s="297">
        <f t="shared" si="1"/>
        <v>7</v>
      </c>
      <c r="J12" s="297">
        <f t="shared" si="1"/>
        <v>0</v>
      </c>
      <c r="K12" s="297">
        <f t="shared" si="1"/>
        <v>0</v>
      </c>
      <c r="L12" s="297">
        <f t="shared" si="1"/>
        <v>0</v>
      </c>
      <c r="M12" s="297">
        <f t="shared" si="1"/>
        <v>0</v>
      </c>
      <c r="N12" s="297">
        <f t="shared" si="1"/>
        <v>0</v>
      </c>
      <c r="O12" s="297">
        <f t="shared" si="1"/>
        <v>4</v>
      </c>
      <c r="P12" s="297">
        <f t="shared" si="1"/>
        <v>0</v>
      </c>
      <c r="Q12" s="297">
        <f t="shared" si="1"/>
        <v>0</v>
      </c>
      <c r="R12" s="297">
        <f t="shared" si="1"/>
        <v>0</v>
      </c>
      <c r="S12" s="297">
        <f t="shared" si="1"/>
        <v>11</v>
      </c>
      <c r="T12" s="297">
        <f t="shared" si="1"/>
        <v>6</v>
      </c>
      <c r="U12" s="297">
        <f t="shared" si="1"/>
        <v>22</v>
      </c>
      <c r="V12" s="297">
        <f t="shared" si="1"/>
        <v>73</v>
      </c>
      <c r="W12" s="297">
        <f t="shared" si="1"/>
        <v>34</v>
      </c>
      <c r="X12" s="297">
        <f t="shared" si="1"/>
        <v>3</v>
      </c>
      <c r="Y12" s="297">
        <f t="shared" si="1"/>
        <v>13</v>
      </c>
      <c r="Z12" s="343" t="s">
        <v>186</v>
      </c>
      <c r="AA12" s="347"/>
    </row>
    <row r="13" spans="1:27" s="141" customFormat="1" ht="15.75" customHeight="1">
      <c r="A13" s="128"/>
      <c r="B13" s="254" t="s">
        <v>187</v>
      </c>
      <c r="C13" s="296">
        <f t="shared" ref="C13:C62" si="2">D13+E13</f>
        <v>141</v>
      </c>
      <c r="D13" s="297">
        <f t="shared" ref="D13:D62" si="3">SUM(F13,H13,J13,L13,N13,P13,R13,T13,V13,X13)</f>
        <v>42</v>
      </c>
      <c r="E13" s="297">
        <f t="shared" ref="E13:E62" si="4">SUM(G13,I13,K13,M13,O13,Q13,S13,U13,W13,Y13)</f>
        <v>99</v>
      </c>
      <c r="F13" s="297">
        <f t="shared" ref="F13:Y13" si="5">SUM(F14:F18)</f>
        <v>21</v>
      </c>
      <c r="G13" s="297">
        <f t="shared" si="5"/>
        <v>54</v>
      </c>
      <c r="H13" s="297">
        <f t="shared" si="5"/>
        <v>0</v>
      </c>
      <c r="I13" s="297">
        <f t="shared" si="5"/>
        <v>3</v>
      </c>
      <c r="J13" s="297">
        <f t="shared" si="5"/>
        <v>0</v>
      </c>
      <c r="K13" s="297">
        <f t="shared" si="5"/>
        <v>0</v>
      </c>
      <c r="L13" s="297">
        <f t="shared" si="5"/>
        <v>0</v>
      </c>
      <c r="M13" s="297">
        <f t="shared" si="5"/>
        <v>0</v>
      </c>
      <c r="N13" s="297">
        <f t="shared" si="5"/>
        <v>0</v>
      </c>
      <c r="O13" s="297">
        <f t="shared" si="5"/>
        <v>0</v>
      </c>
      <c r="P13" s="297">
        <f t="shared" si="5"/>
        <v>0</v>
      </c>
      <c r="Q13" s="297">
        <f t="shared" si="5"/>
        <v>0</v>
      </c>
      <c r="R13" s="297">
        <f t="shared" si="5"/>
        <v>0</v>
      </c>
      <c r="S13" s="297">
        <f t="shared" si="5"/>
        <v>4</v>
      </c>
      <c r="T13" s="297">
        <f t="shared" si="5"/>
        <v>6</v>
      </c>
      <c r="U13" s="297">
        <f t="shared" si="5"/>
        <v>16</v>
      </c>
      <c r="V13" s="297">
        <f t="shared" si="5"/>
        <v>15</v>
      </c>
      <c r="W13" s="297">
        <f t="shared" si="5"/>
        <v>22</v>
      </c>
      <c r="X13" s="297">
        <f t="shared" si="5"/>
        <v>0</v>
      </c>
      <c r="Y13" s="297">
        <f t="shared" si="5"/>
        <v>0</v>
      </c>
      <c r="Z13" s="255" t="s">
        <v>187</v>
      </c>
      <c r="AA13" s="128"/>
    </row>
    <row r="14" spans="1:27" s="143" customFormat="1" ht="15.75" customHeight="1">
      <c r="A14" s="136"/>
      <c r="B14" s="140" t="s">
        <v>63</v>
      </c>
      <c r="C14" s="298">
        <f t="shared" si="2"/>
        <v>31</v>
      </c>
      <c r="D14" s="299">
        <f t="shared" si="3"/>
        <v>7</v>
      </c>
      <c r="E14" s="299">
        <f t="shared" si="4"/>
        <v>24</v>
      </c>
      <c r="F14" s="223">
        <v>5</v>
      </c>
      <c r="G14" s="223">
        <v>16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  <c r="N14" s="223">
        <v>0</v>
      </c>
      <c r="O14" s="223">
        <v>0</v>
      </c>
      <c r="P14" s="223">
        <v>0</v>
      </c>
      <c r="Q14" s="223">
        <v>0</v>
      </c>
      <c r="R14" s="223">
        <v>0</v>
      </c>
      <c r="S14" s="223">
        <v>0</v>
      </c>
      <c r="T14" s="223">
        <v>0</v>
      </c>
      <c r="U14" s="223">
        <v>0</v>
      </c>
      <c r="V14" s="223">
        <v>2</v>
      </c>
      <c r="W14" s="223">
        <v>8</v>
      </c>
      <c r="X14" s="223">
        <v>0</v>
      </c>
      <c r="Y14" s="223">
        <v>0</v>
      </c>
      <c r="Z14" s="131" t="s">
        <v>63</v>
      </c>
      <c r="AA14" s="132"/>
    </row>
    <row r="15" spans="1:27" s="143" customFormat="1" ht="15.75" customHeight="1">
      <c r="A15" s="136"/>
      <c r="B15" s="140" t="s">
        <v>64</v>
      </c>
      <c r="C15" s="298">
        <f t="shared" si="2"/>
        <v>22</v>
      </c>
      <c r="D15" s="299">
        <f t="shared" si="3"/>
        <v>10</v>
      </c>
      <c r="E15" s="299">
        <f t="shared" si="4"/>
        <v>12</v>
      </c>
      <c r="F15" s="223">
        <v>5</v>
      </c>
      <c r="G15" s="223">
        <v>7</v>
      </c>
      <c r="H15" s="223">
        <v>0</v>
      </c>
      <c r="I15" s="223">
        <v>0</v>
      </c>
      <c r="J15" s="223">
        <v>0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3">
        <v>0</v>
      </c>
      <c r="R15" s="223">
        <v>0</v>
      </c>
      <c r="S15" s="223">
        <v>0</v>
      </c>
      <c r="T15" s="223">
        <v>0</v>
      </c>
      <c r="U15" s="223">
        <v>0</v>
      </c>
      <c r="V15" s="223">
        <v>5</v>
      </c>
      <c r="W15" s="223">
        <v>5</v>
      </c>
      <c r="X15" s="223">
        <v>0</v>
      </c>
      <c r="Y15" s="223">
        <v>0</v>
      </c>
      <c r="Z15" s="131" t="s">
        <v>64</v>
      </c>
      <c r="AA15" s="132"/>
    </row>
    <row r="16" spans="1:27" s="143" customFormat="1" ht="15.75" customHeight="1">
      <c r="A16" s="136"/>
      <c r="B16" s="140" t="s">
        <v>65</v>
      </c>
      <c r="C16" s="298">
        <f t="shared" si="2"/>
        <v>12</v>
      </c>
      <c r="D16" s="299">
        <f t="shared" si="3"/>
        <v>2</v>
      </c>
      <c r="E16" s="299">
        <f t="shared" si="4"/>
        <v>10</v>
      </c>
      <c r="F16" s="223">
        <v>2</v>
      </c>
      <c r="G16" s="223">
        <v>6</v>
      </c>
      <c r="H16" s="223">
        <v>0</v>
      </c>
      <c r="I16" s="223">
        <v>1</v>
      </c>
      <c r="J16" s="223">
        <v>0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3">
        <v>0</v>
      </c>
      <c r="R16" s="223">
        <v>0</v>
      </c>
      <c r="S16" s="223">
        <v>0</v>
      </c>
      <c r="T16" s="223">
        <v>0</v>
      </c>
      <c r="U16" s="223">
        <v>2</v>
      </c>
      <c r="V16" s="223">
        <v>0</v>
      </c>
      <c r="W16" s="223">
        <v>1</v>
      </c>
      <c r="X16" s="223">
        <v>0</v>
      </c>
      <c r="Y16" s="223">
        <v>0</v>
      </c>
      <c r="Z16" s="131" t="s">
        <v>65</v>
      </c>
      <c r="AA16" s="132"/>
    </row>
    <row r="17" spans="1:27" s="143" customFormat="1" ht="15.75" customHeight="1">
      <c r="A17" s="136"/>
      <c r="B17" s="140" t="s">
        <v>66</v>
      </c>
      <c r="C17" s="298">
        <f t="shared" si="2"/>
        <v>27</v>
      </c>
      <c r="D17" s="299">
        <f t="shared" si="3"/>
        <v>9</v>
      </c>
      <c r="E17" s="299">
        <f t="shared" si="4"/>
        <v>18</v>
      </c>
      <c r="F17" s="223">
        <v>5</v>
      </c>
      <c r="G17" s="223">
        <v>11</v>
      </c>
      <c r="H17" s="223">
        <v>0</v>
      </c>
      <c r="I17" s="223">
        <v>1</v>
      </c>
      <c r="J17" s="223">
        <v>0</v>
      </c>
      <c r="K17" s="223">
        <v>0</v>
      </c>
      <c r="L17" s="223">
        <v>0</v>
      </c>
      <c r="M17" s="223">
        <v>0</v>
      </c>
      <c r="N17" s="223">
        <v>0</v>
      </c>
      <c r="O17" s="223">
        <v>0</v>
      </c>
      <c r="P17" s="223">
        <v>0</v>
      </c>
      <c r="Q17" s="223">
        <v>0</v>
      </c>
      <c r="R17" s="223">
        <v>0</v>
      </c>
      <c r="S17" s="223">
        <v>0</v>
      </c>
      <c r="T17" s="223">
        <v>0</v>
      </c>
      <c r="U17" s="223">
        <v>2</v>
      </c>
      <c r="V17" s="223">
        <v>4</v>
      </c>
      <c r="W17" s="223">
        <v>4</v>
      </c>
      <c r="X17" s="223">
        <v>0</v>
      </c>
      <c r="Y17" s="223">
        <v>0</v>
      </c>
      <c r="Z17" s="131" t="s">
        <v>66</v>
      </c>
      <c r="AA17" s="132"/>
    </row>
    <row r="18" spans="1:27" s="143" customFormat="1" ht="15.75" customHeight="1">
      <c r="A18" s="136"/>
      <c r="B18" s="140" t="s">
        <v>67</v>
      </c>
      <c r="C18" s="298">
        <f t="shared" si="2"/>
        <v>49</v>
      </c>
      <c r="D18" s="299">
        <f t="shared" si="3"/>
        <v>14</v>
      </c>
      <c r="E18" s="299">
        <f t="shared" si="4"/>
        <v>35</v>
      </c>
      <c r="F18" s="223">
        <v>4</v>
      </c>
      <c r="G18" s="223">
        <v>14</v>
      </c>
      <c r="H18" s="223">
        <v>0</v>
      </c>
      <c r="I18" s="223">
        <v>1</v>
      </c>
      <c r="J18" s="223">
        <v>0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3">
        <v>0</v>
      </c>
      <c r="Q18" s="223">
        <v>0</v>
      </c>
      <c r="R18" s="223">
        <v>0</v>
      </c>
      <c r="S18" s="223">
        <v>4</v>
      </c>
      <c r="T18" s="223">
        <v>6</v>
      </c>
      <c r="U18" s="223">
        <v>12</v>
      </c>
      <c r="V18" s="223">
        <v>4</v>
      </c>
      <c r="W18" s="223">
        <v>4</v>
      </c>
      <c r="X18" s="223">
        <v>0</v>
      </c>
      <c r="Y18" s="223">
        <v>0</v>
      </c>
      <c r="Z18" s="131" t="s">
        <v>67</v>
      </c>
      <c r="AA18" s="132"/>
    </row>
    <row r="19" spans="1:27" s="143" customFormat="1" ht="15.75" customHeight="1">
      <c r="A19" s="136"/>
      <c r="B19" s="138" t="s">
        <v>68</v>
      </c>
      <c r="C19" s="298">
        <f t="shared" si="2"/>
        <v>41</v>
      </c>
      <c r="D19" s="299">
        <f t="shared" si="3"/>
        <v>26</v>
      </c>
      <c r="E19" s="299">
        <f t="shared" si="4"/>
        <v>15</v>
      </c>
      <c r="F19" s="223">
        <v>12</v>
      </c>
      <c r="G19" s="223">
        <v>8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v>0</v>
      </c>
      <c r="O19" s="223">
        <v>3</v>
      </c>
      <c r="P19" s="223">
        <v>0</v>
      </c>
      <c r="Q19" s="223">
        <v>0</v>
      </c>
      <c r="R19" s="223">
        <v>0</v>
      </c>
      <c r="S19" s="223">
        <v>0</v>
      </c>
      <c r="T19" s="223">
        <v>0</v>
      </c>
      <c r="U19" s="223">
        <v>0</v>
      </c>
      <c r="V19" s="223">
        <v>14</v>
      </c>
      <c r="W19" s="223">
        <v>0</v>
      </c>
      <c r="X19" s="223">
        <v>0</v>
      </c>
      <c r="Y19" s="223">
        <v>4</v>
      </c>
      <c r="Z19" s="135" t="s">
        <v>68</v>
      </c>
      <c r="AA19" s="132"/>
    </row>
    <row r="20" spans="1:27" s="143" customFormat="1" ht="15.75" customHeight="1">
      <c r="A20" s="136"/>
      <c r="B20" s="138" t="s">
        <v>153</v>
      </c>
      <c r="C20" s="298">
        <f t="shared" si="2"/>
        <v>14</v>
      </c>
      <c r="D20" s="299">
        <f t="shared" si="3"/>
        <v>5</v>
      </c>
      <c r="E20" s="299">
        <f t="shared" si="4"/>
        <v>9</v>
      </c>
      <c r="F20" s="223">
        <v>1</v>
      </c>
      <c r="G20" s="223">
        <v>5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3">
        <v>0</v>
      </c>
      <c r="R20" s="223">
        <v>0</v>
      </c>
      <c r="S20" s="223">
        <v>3</v>
      </c>
      <c r="T20" s="223">
        <v>0</v>
      </c>
      <c r="U20" s="223">
        <v>0</v>
      </c>
      <c r="V20" s="223">
        <v>4</v>
      </c>
      <c r="W20" s="223">
        <v>1</v>
      </c>
      <c r="X20" s="223">
        <v>0</v>
      </c>
      <c r="Y20" s="223">
        <v>0</v>
      </c>
      <c r="Z20" s="135" t="s">
        <v>153</v>
      </c>
      <c r="AA20" s="132"/>
    </row>
    <row r="21" spans="1:27" s="143" customFormat="1" ht="15.75" customHeight="1">
      <c r="A21" s="136"/>
      <c r="B21" s="138" t="s">
        <v>69</v>
      </c>
      <c r="C21" s="298">
        <f t="shared" si="2"/>
        <v>18</v>
      </c>
      <c r="D21" s="299">
        <f t="shared" si="3"/>
        <v>10</v>
      </c>
      <c r="E21" s="299">
        <f t="shared" si="4"/>
        <v>8</v>
      </c>
      <c r="F21" s="223">
        <v>6</v>
      </c>
      <c r="G21" s="223">
        <v>5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3">
        <v>0</v>
      </c>
      <c r="R21" s="223">
        <v>0</v>
      </c>
      <c r="S21" s="223">
        <v>0</v>
      </c>
      <c r="T21" s="223">
        <v>0</v>
      </c>
      <c r="U21" s="223">
        <v>0</v>
      </c>
      <c r="V21" s="223">
        <v>4</v>
      </c>
      <c r="W21" s="223">
        <v>3</v>
      </c>
      <c r="X21" s="223">
        <v>0</v>
      </c>
      <c r="Y21" s="223">
        <v>0</v>
      </c>
      <c r="Z21" s="135" t="s">
        <v>69</v>
      </c>
      <c r="AA21" s="132"/>
    </row>
    <row r="22" spans="1:27" s="143" customFormat="1" ht="15.75" customHeight="1">
      <c r="A22" s="136"/>
      <c r="B22" s="138" t="s">
        <v>70</v>
      </c>
      <c r="C22" s="298">
        <f t="shared" si="2"/>
        <v>7</v>
      </c>
      <c r="D22" s="299">
        <f t="shared" si="3"/>
        <v>5</v>
      </c>
      <c r="E22" s="299">
        <f t="shared" si="4"/>
        <v>2</v>
      </c>
      <c r="F22" s="223">
        <v>3</v>
      </c>
      <c r="G22" s="223">
        <v>1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223">
        <v>0</v>
      </c>
      <c r="Q22" s="223">
        <v>0</v>
      </c>
      <c r="R22" s="223">
        <v>0</v>
      </c>
      <c r="S22" s="223">
        <v>0</v>
      </c>
      <c r="T22" s="223">
        <v>0</v>
      </c>
      <c r="U22" s="223">
        <v>0</v>
      </c>
      <c r="V22" s="223">
        <v>2</v>
      </c>
      <c r="W22" s="223">
        <v>1</v>
      </c>
      <c r="X22" s="223">
        <v>0</v>
      </c>
      <c r="Y22" s="223">
        <v>0</v>
      </c>
      <c r="Z22" s="135" t="s">
        <v>70</v>
      </c>
      <c r="AA22" s="132"/>
    </row>
    <row r="23" spans="1:27" s="143" customFormat="1" ht="15.75" customHeight="1">
      <c r="A23" s="136"/>
      <c r="B23" s="138" t="s">
        <v>71</v>
      </c>
      <c r="C23" s="298">
        <f t="shared" si="2"/>
        <v>13</v>
      </c>
      <c r="D23" s="299">
        <f t="shared" si="3"/>
        <v>7</v>
      </c>
      <c r="E23" s="299">
        <f t="shared" si="4"/>
        <v>6</v>
      </c>
      <c r="F23" s="223">
        <v>3</v>
      </c>
      <c r="G23" s="223">
        <v>4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223">
        <v>0</v>
      </c>
      <c r="Q23" s="223">
        <v>0</v>
      </c>
      <c r="R23" s="223">
        <v>0</v>
      </c>
      <c r="S23" s="223">
        <v>0</v>
      </c>
      <c r="T23" s="223">
        <v>0</v>
      </c>
      <c r="U23" s="223">
        <v>0</v>
      </c>
      <c r="V23" s="223">
        <v>4</v>
      </c>
      <c r="W23" s="223">
        <v>2</v>
      </c>
      <c r="X23" s="223">
        <v>0</v>
      </c>
      <c r="Y23" s="223">
        <v>0</v>
      </c>
      <c r="Z23" s="135" t="s">
        <v>71</v>
      </c>
      <c r="AA23" s="132"/>
    </row>
    <row r="24" spans="1:27" s="143" customFormat="1" ht="15.75" customHeight="1">
      <c r="A24" s="136"/>
      <c r="B24" s="138" t="s">
        <v>72</v>
      </c>
      <c r="C24" s="298">
        <f t="shared" si="2"/>
        <v>3</v>
      </c>
      <c r="D24" s="299">
        <f t="shared" si="3"/>
        <v>1</v>
      </c>
      <c r="E24" s="299">
        <f t="shared" si="4"/>
        <v>2</v>
      </c>
      <c r="F24" s="223">
        <v>0</v>
      </c>
      <c r="G24" s="223">
        <v>2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3">
        <v>0</v>
      </c>
      <c r="R24" s="223">
        <v>0</v>
      </c>
      <c r="S24" s="223">
        <v>0</v>
      </c>
      <c r="T24" s="223">
        <v>0</v>
      </c>
      <c r="U24" s="223">
        <v>0</v>
      </c>
      <c r="V24" s="223">
        <v>1</v>
      </c>
      <c r="W24" s="223">
        <v>0</v>
      </c>
      <c r="X24" s="223">
        <v>0</v>
      </c>
      <c r="Y24" s="223">
        <v>0</v>
      </c>
      <c r="Z24" s="135" t="s">
        <v>72</v>
      </c>
      <c r="AA24" s="132"/>
    </row>
    <row r="25" spans="1:27" s="143" customFormat="1" ht="15.75" customHeight="1">
      <c r="A25" s="136"/>
      <c r="B25" s="138" t="s">
        <v>73</v>
      </c>
      <c r="C25" s="298">
        <f t="shared" si="2"/>
        <v>11</v>
      </c>
      <c r="D25" s="299">
        <f t="shared" si="3"/>
        <v>5</v>
      </c>
      <c r="E25" s="299">
        <f t="shared" si="4"/>
        <v>6</v>
      </c>
      <c r="F25" s="223">
        <v>3</v>
      </c>
      <c r="G25" s="223">
        <v>2</v>
      </c>
      <c r="H25" s="223">
        <v>0</v>
      </c>
      <c r="I25" s="223">
        <v>2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1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2</v>
      </c>
      <c r="W25" s="223">
        <v>1</v>
      </c>
      <c r="X25" s="223">
        <v>0</v>
      </c>
      <c r="Y25" s="223">
        <v>0</v>
      </c>
      <c r="Z25" s="135" t="s">
        <v>73</v>
      </c>
      <c r="AA25" s="132"/>
    </row>
    <row r="26" spans="1:27" s="143" customFormat="1" ht="15.75" customHeight="1">
      <c r="A26" s="136"/>
      <c r="B26" s="138" t="s">
        <v>74</v>
      </c>
      <c r="C26" s="298">
        <f t="shared" si="2"/>
        <v>7</v>
      </c>
      <c r="D26" s="299">
        <f t="shared" si="3"/>
        <v>1</v>
      </c>
      <c r="E26" s="299">
        <f t="shared" si="4"/>
        <v>6</v>
      </c>
      <c r="F26" s="223">
        <v>1</v>
      </c>
      <c r="G26" s="223">
        <v>3</v>
      </c>
      <c r="H26" s="223">
        <v>0</v>
      </c>
      <c r="I26" s="223">
        <v>1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2</v>
      </c>
      <c r="T26" s="223">
        <v>0</v>
      </c>
      <c r="U26" s="223">
        <v>0</v>
      </c>
      <c r="V26" s="223">
        <v>0</v>
      </c>
      <c r="W26" s="223">
        <v>0</v>
      </c>
      <c r="X26" s="223">
        <v>0</v>
      </c>
      <c r="Y26" s="223">
        <v>0</v>
      </c>
      <c r="Z26" s="135" t="s">
        <v>74</v>
      </c>
      <c r="AA26" s="132"/>
    </row>
    <row r="27" spans="1:27" s="143" customFormat="1" ht="15.75" customHeight="1">
      <c r="A27" s="136"/>
      <c r="B27" s="134" t="s">
        <v>106</v>
      </c>
      <c r="C27" s="298">
        <f t="shared" si="2"/>
        <v>29</v>
      </c>
      <c r="D27" s="299">
        <f t="shared" si="3"/>
        <v>16</v>
      </c>
      <c r="E27" s="299">
        <f t="shared" si="4"/>
        <v>13</v>
      </c>
      <c r="F27" s="223">
        <v>7</v>
      </c>
      <c r="G27" s="223">
        <v>5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0</v>
      </c>
      <c r="U27" s="223">
        <v>0</v>
      </c>
      <c r="V27" s="223">
        <v>6</v>
      </c>
      <c r="W27" s="223">
        <v>0</v>
      </c>
      <c r="X27" s="223">
        <v>3</v>
      </c>
      <c r="Y27" s="223">
        <v>8</v>
      </c>
      <c r="Z27" s="135" t="s">
        <v>106</v>
      </c>
      <c r="AA27" s="132"/>
    </row>
    <row r="28" spans="1:27" s="143" customFormat="1" ht="15.75" customHeight="1">
      <c r="A28" s="136"/>
      <c r="B28" s="134" t="s">
        <v>107</v>
      </c>
      <c r="C28" s="298">
        <f t="shared" si="2"/>
        <v>15</v>
      </c>
      <c r="D28" s="299">
        <f t="shared" si="3"/>
        <v>8</v>
      </c>
      <c r="E28" s="299">
        <f t="shared" si="4"/>
        <v>7</v>
      </c>
      <c r="F28" s="223">
        <v>3</v>
      </c>
      <c r="G28" s="223">
        <v>3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0</v>
      </c>
      <c r="T28" s="223">
        <v>0</v>
      </c>
      <c r="U28" s="223">
        <v>0</v>
      </c>
      <c r="V28" s="223">
        <v>5</v>
      </c>
      <c r="W28" s="223">
        <v>3</v>
      </c>
      <c r="X28" s="223">
        <v>0</v>
      </c>
      <c r="Y28" s="223">
        <v>1</v>
      </c>
      <c r="Z28" s="135" t="s">
        <v>107</v>
      </c>
      <c r="AA28" s="132"/>
    </row>
    <row r="29" spans="1:27" s="143" customFormat="1" ht="15.75" customHeight="1">
      <c r="A29" s="136"/>
      <c r="B29" s="134" t="s">
        <v>108</v>
      </c>
      <c r="C29" s="298">
        <f t="shared" si="2"/>
        <v>6</v>
      </c>
      <c r="D29" s="299">
        <f t="shared" si="3"/>
        <v>4</v>
      </c>
      <c r="E29" s="299">
        <f t="shared" si="4"/>
        <v>2</v>
      </c>
      <c r="F29" s="223">
        <v>2</v>
      </c>
      <c r="G29" s="223">
        <v>2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223">
        <v>0</v>
      </c>
      <c r="Q29" s="223">
        <v>0</v>
      </c>
      <c r="R29" s="223">
        <v>0</v>
      </c>
      <c r="S29" s="223">
        <v>0</v>
      </c>
      <c r="T29" s="223">
        <v>0</v>
      </c>
      <c r="U29" s="223">
        <v>0</v>
      </c>
      <c r="V29" s="223">
        <v>2</v>
      </c>
      <c r="W29" s="223">
        <v>0</v>
      </c>
      <c r="X29" s="223">
        <v>0</v>
      </c>
      <c r="Y29" s="223">
        <v>0</v>
      </c>
      <c r="Z29" s="135" t="s">
        <v>108</v>
      </c>
      <c r="AA29" s="132"/>
    </row>
    <row r="30" spans="1:27" s="143" customFormat="1" ht="15.75" customHeight="1">
      <c r="A30" s="136"/>
      <c r="B30" s="134" t="s">
        <v>161</v>
      </c>
      <c r="C30" s="298">
        <f t="shared" si="2"/>
        <v>38</v>
      </c>
      <c r="D30" s="299">
        <f t="shared" si="3"/>
        <v>25</v>
      </c>
      <c r="E30" s="299">
        <f t="shared" si="4"/>
        <v>13</v>
      </c>
      <c r="F30" s="223">
        <v>11</v>
      </c>
      <c r="G30" s="223">
        <v>3</v>
      </c>
      <c r="H30" s="223">
        <v>0</v>
      </c>
      <c r="I30" s="223">
        <v>1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2</v>
      </c>
      <c r="T30" s="223">
        <v>0</v>
      </c>
      <c r="U30" s="223">
        <v>6</v>
      </c>
      <c r="V30" s="223">
        <v>14</v>
      </c>
      <c r="W30" s="223">
        <v>1</v>
      </c>
      <c r="X30" s="223">
        <v>0</v>
      </c>
      <c r="Y30" s="223">
        <v>0</v>
      </c>
      <c r="Z30" s="135" t="s">
        <v>161</v>
      </c>
      <c r="AA30" s="132"/>
    </row>
    <row r="31" spans="1:27" s="143" customFormat="1" ht="15.75" customHeight="1">
      <c r="A31" s="136"/>
      <c r="B31" s="138" t="s">
        <v>220</v>
      </c>
      <c r="C31" s="298">
        <f>D31+E31</f>
        <v>7</v>
      </c>
      <c r="D31" s="299">
        <f>SUM(F31,H31,J31,L31,N31,P31,R31,T31,V31,X31)</f>
        <v>2</v>
      </c>
      <c r="E31" s="299">
        <f>SUM(G31,I31,K31,M31,O31,Q31,S31,U31,W31,Y31)</f>
        <v>5</v>
      </c>
      <c r="F31" s="223">
        <v>2</v>
      </c>
      <c r="G31" s="223">
        <v>5</v>
      </c>
      <c r="H31" s="223">
        <v>0</v>
      </c>
      <c r="I31" s="223">
        <v>0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0</v>
      </c>
      <c r="T31" s="223">
        <v>0</v>
      </c>
      <c r="U31" s="223">
        <v>0</v>
      </c>
      <c r="V31" s="223">
        <v>0</v>
      </c>
      <c r="W31" s="223">
        <v>0</v>
      </c>
      <c r="X31" s="223">
        <v>0</v>
      </c>
      <c r="Y31" s="223">
        <v>0</v>
      </c>
      <c r="Z31" s="135" t="s">
        <v>220</v>
      </c>
      <c r="AA31" s="132"/>
    </row>
    <row r="32" spans="1:27" s="141" customFormat="1" ht="19.5" customHeight="1">
      <c r="A32" s="351" t="s">
        <v>165</v>
      </c>
      <c r="B32" s="352"/>
      <c r="C32" s="296">
        <f t="shared" si="2"/>
        <v>6</v>
      </c>
      <c r="D32" s="297">
        <f t="shared" si="3"/>
        <v>1</v>
      </c>
      <c r="E32" s="297">
        <f t="shared" si="4"/>
        <v>5</v>
      </c>
      <c r="F32" s="297">
        <f t="shared" ref="F32:Y32" si="6">SUM(F33:F34)</f>
        <v>1</v>
      </c>
      <c r="G32" s="297">
        <f t="shared" si="6"/>
        <v>3</v>
      </c>
      <c r="H32" s="297">
        <f t="shared" si="6"/>
        <v>0</v>
      </c>
      <c r="I32" s="297">
        <f t="shared" si="6"/>
        <v>0</v>
      </c>
      <c r="J32" s="297">
        <f t="shared" si="6"/>
        <v>0</v>
      </c>
      <c r="K32" s="297">
        <f t="shared" si="6"/>
        <v>0</v>
      </c>
      <c r="L32" s="297">
        <f t="shared" si="6"/>
        <v>0</v>
      </c>
      <c r="M32" s="297">
        <f t="shared" si="6"/>
        <v>0</v>
      </c>
      <c r="N32" s="297">
        <f t="shared" si="6"/>
        <v>0</v>
      </c>
      <c r="O32" s="297">
        <f t="shared" si="6"/>
        <v>0</v>
      </c>
      <c r="P32" s="297">
        <f t="shared" si="6"/>
        <v>0</v>
      </c>
      <c r="Q32" s="297">
        <f t="shared" si="6"/>
        <v>0</v>
      </c>
      <c r="R32" s="297">
        <f t="shared" si="6"/>
        <v>0</v>
      </c>
      <c r="S32" s="297">
        <f t="shared" si="6"/>
        <v>0</v>
      </c>
      <c r="T32" s="297">
        <f t="shared" si="6"/>
        <v>0</v>
      </c>
      <c r="U32" s="297">
        <f t="shared" si="6"/>
        <v>0</v>
      </c>
      <c r="V32" s="297">
        <f t="shared" si="6"/>
        <v>0</v>
      </c>
      <c r="W32" s="297">
        <f t="shared" si="6"/>
        <v>2</v>
      </c>
      <c r="X32" s="297">
        <f t="shared" si="6"/>
        <v>0</v>
      </c>
      <c r="Y32" s="297">
        <f t="shared" si="6"/>
        <v>0</v>
      </c>
      <c r="Z32" s="343" t="s">
        <v>165</v>
      </c>
      <c r="AA32" s="377"/>
    </row>
    <row r="33" spans="1:27" s="143" customFormat="1" ht="15.75" customHeight="1">
      <c r="A33" s="136"/>
      <c r="B33" s="138" t="s">
        <v>75</v>
      </c>
      <c r="C33" s="298">
        <f t="shared" si="2"/>
        <v>4</v>
      </c>
      <c r="D33" s="299">
        <f t="shared" si="3"/>
        <v>1</v>
      </c>
      <c r="E33" s="299">
        <f t="shared" si="4"/>
        <v>3</v>
      </c>
      <c r="F33" s="223">
        <v>1</v>
      </c>
      <c r="G33" s="223">
        <v>2</v>
      </c>
      <c r="H33" s="223">
        <v>0</v>
      </c>
      <c r="I33" s="223">
        <v>0</v>
      </c>
      <c r="J33" s="223">
        <v>0</v>
      </c>
      <c r="K33" s="223">
        <v>0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0</v>
      </c>
      <c r="U33" s="223">
        <v>0</v>
      </c>
      <c r="V33" s="223">
        <v>0</v>
      </c>
      <c r="W33" s="223">
        <v>1</v>
      </c>
      <c r="X33" s="223">
        <v>0</v>
      </c>
      <c r="Y33" s="223">
        <v>0</v>
      </c>
      <c r="Z33" s="135" t="s">
        <v>75</v>
      </c>
      <c r="AA33" s="132"/>
    </row>
    <row r="34" spans="1:27" s="143" customFormat="1" ht="15.75" customHeight="1">
      <c r="A34" s="136"/>
      <c r="B34" s="138" t="s">
        <v>76</v>
      </c>
      <c r="C34" s="298">
        <f t="shared" si="2"/>
        <v>2</v>
      </c>
      <c r="D34" s="299">
        <f t="shared" si="3"/>
        <v>0</v>
      </c>
      <c r="E34" s="299">
        <f t="shared" si="4"/>
        <v>2</v>
      </c>
      <c r="F34" s="223">
        <v>0</v>
      </c>
      <c r="G34" s="223">
        <v>1</v>
      </c>
      <c r="H34" s="223">
        <v>0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223">
        <v>0</v>
      </c>
      <c r="Q34" s="223">
        <v>0</v>
      </c>
      <c r="R34" s="223">
        <v>0</v>
      </c>
      <c r="S34" s="223">
        <v>0</v>
      </c>
      <c r="T34" s="223">
        <v>0</v>
      </c>
      <c r="U34" s="223">
        <v>0</v>
      </c>
      <c r="V34" s="223">
        <v>0</v>
      </c>
      <c r="W34" s="223">
        <v>1</v>
      </c>
      <c r="X34" s="223">
        <v>0</v>
      </c>
      <c r="Y34" s="223">
        <v>0</v>
      </c>
      <c r="Z34" s="135" t="s">
        <v>76</v>
      </c>
      <c r="AA34" s="132"/>
    </row>
    <row r="35" spans="1:27" s="141" customFormat="1" ht="19.5" customHeight="1">
      <c r="A35" s="324" t="s">
        <v>166</v>
      </c>
      <c r="B35" s="325"/>
      <c r="C35" s="296">
        <f t="shared" si="2"/>
        <v>19</v>
      </c>
      <c r="D35" s="297">
        <f t="shared" si="3"/>
        <v>6</v>
      </c>
      <c r="E35" s="297">
        <f t="shared" si="4"/>
        <v>13</v>
      </c>
      <c r="F35" s="297">
        <f t="shared" ref="F35:Y35" si="7">SUM(F36:F39)</f>
        <v>3</v>
      </c>
      <c r="G35" s="297">
        <f t="shared" si="7"/>
        <v>7</v>
      </c>
      <c r="H35" s="297">
        <f t="shared" si="7"/>
        <v>0</v>
      </c>
      <c r="I35" s="297">
        <f t="shared" si="7"/>
        <v>0</v>
      </c>
      <c r="J35" s="297">
        <f t="shared" si="7"/>
        <v>0</v>
      </c>
      <c r="K35" s="297">
        <f t="shared" si="7"/>
        <v>0</v>
      </c>
      <c r="L35" s="297">
        <f t="shared" si="7"/>
        <v>0</v>
      </c>
      <c r="M35" s="297">
        <f t="shared" si="7"/>
        <v>0</v>
      </c>
      <c r="N35" s="297">
        <f t="shared" si="7"/>
        <v>0</v>
      </c>
      <c r="O35" s="297">
        <f t="shared" si="7"/>
        <v>1</v>
      </c>
      <c r="P35" s="297">
        <f t="shared" si="7"/>
        <v>0</v>
      </c>
      <c r="Q35" s="297">
        <f t="shared" si="7"/>
        <v>0</v>
      </c>
      <c r="R35" s="297">
        <f t="shared" si="7"/>
        <v>0</v>
      </c>
      <c r="S35" s="297">
        <f t="shared" si="7"/>
        <v>0</v>
      </c>
      <c r="T35" s="297">
        <f t="shared" si="7"/>
        <v>0</v>
      </c>
      <c r="U35" s="297">
        <f t="shared" si="7"/>
        <v>0</v>
      </c>
      <c r="V35" s="297">
        <f t="shared" si="7"/>
        <v>3</v>
      </c>
      <c r="W35" s="297">
        <f t="shared" si="7"/>
        <v>1</v>
      </c>
      <c r="X35" s="297">
        <f t="shared" si="7"/>
        <v>0</v>
      </c>
      <c r="Y35" s="297">
        <f t="shared" si="7"/>
        <v>4</v>
      </c>
      <c r="Z35" s="343" t="s">
        <v>166</v>
      </c>
      <c r="AA35" s="377"/>
    </row>
    <row r="36" spans="1:27" s="143" customFormat="1" ht="15.75" customHeight="1">
      <c r="A36" s="136"/>
      <c r="B36" s="138" t="s">
        <v>93</v>
      </c>
      <c r="C36" s="298">
        <f t="shared" si="2"/>
        <v>8</v>
      </c>
      <c r="D36" s="299">
        <f t="shared" si="3"/>
        <v>1</v>
      </c>
      <c r="E36" s="299">
        <f t="shared" si="4"/>
        <v>7</v>
      </c>
      <c r="F36" s="223">
        <v>1</v>
      </c>
      <c r="G36" s="223">
        <v>2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  <c r="O36" s="223">
        <v>1</v>
      </c>
      <c r="P36" s="223">
        <v>0</v>
      </c>
      <c r="Q36" s="223">
        <v>0</v>
      </c>
      <c r="R36" s="223">
        <v>0</v>
      </c>
      <c r="S36" s="223">
        <v>0</v>
      </c>
      <c r="T36" s="223">
        <v>0</v>
      </c>
      <c r="U36" s="223">
        <v>0</v>
      </c>
      <c r="V36" s="223">
        <v>0</v>
      </c>
      <c r="W36" s="223">
        <v>0</v>
      </c>
      <c r="X36" s="223">
        <v>0</v>
      </c>
      <c r="Y36" s="223">
        <v>4</v>
      </c>
      <c r="Z36" s="135" t="s">
        <v>92</v>
      </c>
      <c r="AA36" s="132"/>
    </row>
    <row r="37" spans="1:27" s="143" customFormat="1" ht="15.75" customHeight="1">
      <c r="A37" s="136"/>
      <c r="B37" s="138" t="s">
        <v>95</v>
      </c>
      <c r="C37" s="298">
        <f t="shared" si="2"/>
        <v>4</v>
      </c>
      <c r="D37" s="299">
        <f t="shared" si="3"/>
        <v>2</v>
      </c>
      <c r="E37" s="299">
        <f t="shared" si="4"/>
        <v>2</v>
      </c>
      <c r="F37" s="223">
        <v>0</v>
      </c>
      <c r="G37" s="223">
        <v>2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0</v>
      </c>
      <c r="Q37" s="223">
        <v>0</v>
      </c>
      <c r="R37" s="223">
        <v>0</v>
      </c>
      <c r="S37" s="223">
        <v>0</v>
      </c>
      <c r="T37" s="223">
        <v>0</v>
      </c>
      <c r="U37" s="223">
        <v>0</v>
      </c>
      <c r="V37" s="223">
        <v>2</v>
      </c>
      <c r="W37" s="223">
        <v>0</v>
      </c>
      <c r="X37" s="223">
        <v>0</v>
      </c>
      <c r="Y37" s="223">
        <v>0</v>
      </c>
      <c r="Z37" s="135" t="s">
        <v>94</v>
      </c>
      <c r="AA37" s="132"/>
    </row>
    <row r="38" spans="1:27" s="143" customFormat="1" ht="15.75" customHeight="1">
      <c r="A38" s="136"/>
      <c r="B38" s="138" t="s">
        <v>97</v>
      </c>
      <c r="C38" s="298">
        <f t="shared" si="2"/>
        <v>3</v>
      </c>
      <c r="D38" s="299">
        <f t="shared" si="3"/>
        <v>2</v>
      </c>
      <c r="E38" s="299">
        <f t="shared" si="4"/>
        <v>1</v>
      </c>
      <c r="F38" s="223">
        <v>2</v>
      </c>
      <c r="G38" s="223">
        <v>1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223">
        <v>0</v>
      </c>
      <c r="Q38" s="223">
        <v>0</v>
      </c>
      <c r="R38" s="223">
        <v>0</v>
      </c>
      <c r="S38" s="223">
        <v>0</v>
      </c>
      <c r="T38" s="223">
        <v>0</v>
      </c>
      <c r="U38" s="223">
        <v>0</v>
      </c>
      <c r="V38" s="223">
        <v>0</v>
      </c>
      <c r="W38" s="223">
        <v>0</v>
      </c>
      <c r="X38" s="223">
        <v>0</v>
      </c>
      <c r="Y38" s="223">
        <v>0</v>
      </c>
      <c r="Z38" s="135" t="s">
        <v>96</v>
      </c>
      <c r="AA38" s="132"/>
    </row>
    <row r="39" spans="1:27" s="143" customFormat="1" ht="15.75" customHeight="1">
      <c r="A39" s="136"/>
      <c r="B39" s="138" t="s">
        <v>99</v>
      </c>
      <c r="C39" s="298">
        <f t="shared" si="2"/>
        <v>4</v>
      </c>
      <c r="D39" s="299">
        <f t="shared" si="3"/>
        <v>1</v>
      </c>
      <c r="E39" s="299">
        <f t="shared" si="4"/>
        <v>3</v>
      </c>
      <c r="F39" s="223">
        <v>0</v>
      </c>
      <c r="G39" s="223">
        <v>2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  <c r="O39" s="223">
        <v>0</v>
      </c>
      <c r="P39" s="223">
        <v>0</v>
      </c>
      <c r="Q39" s="223">
        <v>0</v>
      </c>
      <c r="R39" s="223">
        <v>0</v>
      </c>
      <c r="S39" s="223">
        <v>0</v>
      </c>
      <c r="T39" s="223">
        <v>0</v>
      </c>
      <c r="U39" s="223">
        <v>0</v>
      </c>
      <c r="V39" s="223">
        <v>1</v>
      </c>
      <c r="W39" s="223">
        <v>1</v>
      </c>
      <c r="X39" s="223">
        <v>0</v>
      </c>
      <c r="Y39" s="223">
        <v>0</v>
      </c>
      <c r="Z39" s="135" t="s">
        <v>98</v>
      </c>
      <c r="AA39" s="132"/>
    </row>
    <row r="40" spans="1:27" s="141" customFormat="1" ht="19.5" customHeight="1">
      <c r="A40" s="324" t="s">
        <v>167</v>
      </c>
      <c r="B40" s="325"/>
      <c r="C40" s="296">
        <f t="shared" si="2"/>
        <v>4</v>
      </c>
      <c r="D40" s="297">
        <f t="shared" si="3"/>
        <v>3</v>
      </c>
      <c r="E40" s="297">
        <f t="shared" si="4"/>
        <v>1</v>
      </c>
      <c r="F40" s="297">
        <f t="shared" ref="F40:Y40" si="8">F41</f>
        <v>1</v>
      </c>
      <c r="G40" s="297">
        <f t="shared" si="8"/>
        <v>0</v>
      </c>
      <c r="H40" s="297">
        <f t="shared" si="8"/>
        <v>0</v>
      </c>
      <c r="I40" s="297">
        <f t="shared" si="8"/>
        <v>0</v>
      </c>
      <c r="J40" s="297">
        <f t="shared" si="8"/>
        <v>0</v>
      </c>
      <c r="K40" s="297">
        <f t="shared" si="8"/>
        <v>0</v>
      </c>
      <c r="L40" s="297">
        <f t="shared" si="8"/>
        <v>0</v>
      </c>
      <c r="M40" s="297">
        <f t="shared" si="8"/>
        <v>0</v>
      </c>
      <c r="N40" s="297">
        <f t="shared" si="8"/>
        <v>0</v>
      </c>
      <c r="O40" s="297">
        <f t="shared" si="8"/>
        <v>1</v>
      </c>
      <c r="P40" s="297">
        <f t="shared" si="8"/>
        <v>0</v>
      </c>
      <c r="Q40" s="297">
        <f t="shared" si="8"/>
        <v>0</v>
      </c>
      <c r="R40" s="297">
        <f t="shared" si="8"/>
        <v>0</v>
      </c>
      <c r="S40" s="297">
        <f t="shared" si="8"/>
        <v>0</v>
      </c>
      <c r="T40" s="297">
        <f t="shared" si="8"/>
        <v>0</v>
      </c>
      <c r="U40" s="297">
        <f t="shared" si="8"/>
        <v>0</v>
      </c>
      <c r="V40" s="297">
        <f t="shared" si="8"/>
        <v>2</v>
      </c>
      <c r="W40" s="297">
        <f t="shared" si="8"/>
        <v>0</v>
      </c>
      <c r="X40" s="297">
        <f t="shared" si="8"/>
        <v>0</v>
      </c>
      <c r="Y40" s="297">
        <f t="shared" si="8"/>
        <v>0</v>
      </c>
      <c r="Z40" s="346" t="s">
        <v>77</v>
      </c>
      <c r="AA40" s="381"/>
    </row>
    <row r="41" spans="1:27" s="143" customFormat="1" ht="15.75" customHeight="1">
      <c r="A41" s="136"/>
      <c r="B41" s="138" t="s">
        <v>78</v>
      </c>
      <c r="C41" s="298">
        <f t="shared" si="2"/>
        <v>4</v>
      </c>
      <c r="D41" s="299">
        <f t="shared" si="3"/>
        <v>3</v>
      </c>
      <c r="E41" s="299">
        <f t="shared" si="4"/>
        <v>1</v>
      </c>
      <c r="F41" s="223">
        <v>1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  <c r="O41" s="223">
        <v>1</v>
      </c>
      <c r="P41" s="223">
        <v>0</v>
      </c>
      <c r="Q41" s="223">
        <v>0</v>
      </c>
      <c r="R41" s="223">
        <v>0</v>
      </c>
      <c r="S41" s="223">
        <v>0</v>
      </c>
      <c r="T41" s="223">
        <v>0</v>
      </c>
      <c r="U41" s="223">
        <v>0</v>
      </c>
      <c r="V41" s="223">
        <v>2</v>
      </c>
      <c r="W41" s="223">
        <v>0</v>
      </c>
      <c r="X41" s="223">
        <v>0</v>
      </c>
      <c r="Y41" s="223">
        <v>0</v>
      </c>
      <c r="Z41" s="135" t="s">
        <v>78</v>
      </c>
      <c r="AA41" s="132"/>
    </row>
    <row r="42" spans="1:27" s="141" customFormat="1" ht="19.5" customHeight="1">
      <c r="A42" s="324" t="s">
        <v>168</v>
      </c>
      <c r="B42" s="325"/>
      <c r="C42" s="296">
        <f t="shared" si="2"/>
        <v>13</v>
      </c>
      <c r="D42" s="297">
        <f t="shared" si="3"/>
        <v>3</v>
      </c>
      <c r="E42" s="297">
        <f t="shared" si="4"/>
        <v>10</v>
      </c>
      <c r="F42" s="297">
        <f t="shared" ref="F42:Y42" si="9">SUM(F43:F44)</f>
        <v>1</v>
      </c>
      <c r="G42" s="297">
        <f t="shared" si="9"/>
        <v>5</v>
      </c>
      <c r="H42" s="297">
        <f t="shared" si="9"/>
        <v>0</v>
      </c>
      <c r="I42" s="297">
        <f t="shared" si="9"/>
        <v>1</v>
      </c>
      <c r="J42" s="297">
        <f t="shared" si="9"/>
        <v>0</v>
      </c>
      <c r="K42" s="297">
        <f t="shared" si="9"/>
        <v>0</v>
      </c>
      <c r="L42" s="297">
        <f t="shared" si="9"/>
        <v>0</v>
      </c>
      <c r="M42" s="297">
        <f t="shared" si="9"/>
        <v>1</v>
      </c>
      <c r="N42" s="297">
        <f t="shared" si="9"/>
        <v>0</v>
      </c>
      <c r="O42" s="297">
        <f t="shared" si="9"/>
        <v>0</v>
      </c>
      <c r="P42" s="297">
        <f t="shared" si="9"/>
        <v>0</v>
      </c>
      <c r="Q42" s="297">
        <f t="shared" si="9"/>
        <v>0</v>
      </c>
      <c r="R42" s="297">
        <f t="shared" si="9"/>
        <v>0</v>
      </c>
      <c r="S42" s="297">
        <f t="shared" si="9"/>
        <v>2</v>
      </c>
      <c r="T42" s="297">
        <f t="shared" si="9"/>
        <v>0</v>
      </c>
      <c r="U42" s="297">
        <f t="shared" si="9"/>
        <v>0</v>
      </c>
      <c r="V42" s="297">
        <f t="shared" si="9"/>
        <v>2</v>
      </c>
      <c r="W42" s="297">
        <f t="shared" si="9"/>
        <v>1</v>
      </c>
      <c r="X42" s="297">
        <f t="shared" si="9"/>
        <v>0</v>
      </c>
      <c r="Y42" s="297">
        <f t="shared" si="9"/>
        <v>0</v>
      </c>
      <c r="Z42" s="343" t="s">
        <v>168</v>
      </c>
      <c r="AA42" s="377"/>
    </row>
    <row r="43" spans="1:27" s="143" customFormat="1" ht="15.75" customHeight="1">
      <c r="A43" s="136"/>
      <c r="B43" s="138" t="s">
        <v>79</v>
      </c>
      <c r="C43" s="298">
        <f t="shared" si="2"/>
        <v>7</v>
      </c>
      <c r="D43" s="299">
        <f t="shared" si="3"/>
        <v>3</v>
      </c>
      <c r="E43" s="299">
        <f t="shared" si="4"/>
        <v>4</v>
      </c>
      <c r="F43" s="223">
        <v>1</v>
      </c>
      <c r="G43" s="223">
        <v>4</v>
      </c>
      <c r="H43" s="223">
        <v>0</v>
      </c>
      <c r="I43" s="223">
        <v>0</v>
      </c>
      <c r="J43" s="223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3">
        <v>0</v>
      </c>
      <c r="R43" s="223">
        <v>0</v>
      </c>
      <c r="S43" s="223">
        <v>0</v>
      </c>
      <c r="T43" s="223">
        <v>0</v>
      </c>
      <c r="U43" s="223">
        <v>0</v>
      </c>
      <c r="V43" s="223">
        <v>2</v>
      </c>
      <c r="W43" s="223">
        <v>0</v>
      </c>
      <c r="X43" s="223">
        <v>0</v>
      </c>
      <c r="Y43" s="223">
        <v>0</v>
      </c>
      <c r="Z43" s="135" t="s">
        <v>79</v>
      </c>
      <c r="AA43" s="132"/>
    </row>
    <row r="44" spans="1:27" s="143" customFormat="1" ht="15.75" customHeight="1">
      <c r="A44" s="136"/>
      <c r="B44" s="138" t="s">
        <v>80</v>
      </c>
      <c r="C44" s="298">
        <f t="shared" si="2"/>
        <v>6</v>
      </c>
      <c r="D44" s="299">
        <f t="shared" si="3"/>
        <v>0</v>
      </c>
      <c r="E44" s="299">
        <f t="shared" si="4"/>
        <v>6</v>
      </c>
      <c r="F44" s="223">
        <v>0</v>
      </c>
      <c r="G44" s="223">
        <v>1</v>
      </c>
      <c r="H44" s="223">
        <v>0</v>
      </c>
      <c r="I44" s="223">
        <v>1</v>
      </c>
      <c r="J44" s="223">
        <v>0</v>
      </c>
      <c r="K44" s="223">
        <v>0</v>
      </c>
      <c r="L44" s="223">
        <v>0</v>
      </c>
      <c r="M44" s="223">
        <v>1</v>
      </c>
      <c r="N44" s="223">
        <v>0</v>
      </c>
      <c r="O44" s="223">
        <v>0</v>
      </c>
      <c r="P44" s="223">
        <v>0</v>
      </c>
      <c r="Q44" s="223">
        <v>0</v>
      </c>
      <c r="R44" s="223">
        <v>0</v>
      </c>
      <c r="S44" s="223">
        <v>2</v>
      </c>
      <c r="T44" s="223">
        <v>0</v>
      </c>
      <c r="U44" s="223">
        <v>0</v>
      </c>
      <c r="V44" s="223">
        <v>0</v>
      </c>
      <c r="W44" s="223">
        <v>1</v>
      </c>
      <c r="X44" s="223">
        <v>0</v>
      </c>
      <c r="Y44" s="223">
        <v>0</v>
      </c>
      <c r="Z44" s="135" t="s">
        <v>80</v>
      </c>
      <c r="AA44" s="132"/>
    </row>
    <row r="45" spans="1:27" s="141" customFormat="1" ht="19.5" customHeight="1">
      <c r="A45" s="324" t="s">
        <v>169</v>
      </c>
      <c r="B45" s="325"/>
      <c r="C45" s="296">
        <f t="shared" si="2"/>
        <v>12</v>
      </c>
      <c r="D45" s="297">
        <f t="shared" si="3"/>
        <v>4</v>
      </c>
      <c r="E45" s="297">
        <f t="shared" si="4"/>
        <v>8</v>
      </c>
      <c r="F45" s="297">
        <f t="shared" ref="F45:Y45" si="10">SUM(F46:F48)</f>
        <v>3</v>
      </c>
      <c r="G45" s="297">
        <f t="shared" si="10"/>
        <v>4</v>
      </c>
      <c r="H45" s="297">
        <f t="shared" si="10"/>
        <v>0</v>
      </c>
      <c r="I45" s="297">
        <f t="shared" si="10"/>
        <v>0</v>
      </c>
      <c r="J45" s="297">
        <f t="shared" si="10"/>
        <v>0</v>
      </c>
      <c r="K45" s="297">
        <f t="shared" si="10"/>
        <v>0</v>
      </c>
      <c r="L45" s="297">
        <f t="shared" si="10"/>
        <v>0</v>
      </c>
      <c r="M45" s="297">
        <f t="shared" si="10"/>
        <v>0</v>
      </c>
      <c r="N45" s="297">
        <f t="shared" si="10"/>
        <v>0</v>
      </c>
      <c r="O45" s="297">
        <f t="shared" si="10"/>
        <v>0</v>
      </c>
      <c r="P45" s="297">
        <f t="shared" si="10"/>
        <v>0</v>
      </c>
      <c r="Q45" s="297">
        <f t="shared" si="10"/>
        <v>0</v>
      </c>
      <c r="R45" s="297">
        <f t="shared" si="10"/>
        <v>0</v>
      </c>
      <c r="S45" s="297">
        <f t="shared" si="10"/>
        <v>0</v>
      </c>
      <c r="T45" s="297">
        <f t="shared" si="10"/>
        <v>0</v>
      </c>
      <c r="U45" s="297">
        <f t="shared" si="10"/>
        <v>0</v>
      </c>
      <c r="V45" s="297">
        <f t="shared" si="10"/>
        <v>1</v>
      </c>
      <c r="W45" s="297">
        <f t="shared" si="10"/>
        <v>2</v>
      </c>
      <c r="X45" s="297">
        <f t="shared" si="10"/>
        <v>0</v>
      </c>
      <c r="Y45" s="297">
        <f t="shared" si="10"/>
        <v>2</v>
      </c>
      <c r="Z45" s="343" t="s">
        <v>169</v>
      </c>
      <c r="AA45" s="377"/>
    </row>
    <row r="46" spans="1:27" s="143" customFormat="1" ht="15.75" customHeight="1">
      <c r="A46" s="136"/>
      <c r="B46" s="138" t="s">
        <v>81</v>
      </c>
      <c r="C46" s="298">
        <f t="shared" si="2"/>
        <v>1</v>
      </c>
      <c r="D46" s="299">
        <f t="shared" si="3"/>
        <v>1</v>
      </c>
      <c r="E46" s="299">
        <f t="shared" si="4"/>
        <v>0</v>
      </c>
      <c r="F46" s="223">
        <v>1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3">
        <v>0</v>
      </c>
      <c r="Q46" s="223">
        <v>0</v>
      </c>
      <c r="R46" s="223">
        <v>0</v>
      </c>
      <c r="S46" s="223">
        <v>0</v>
      </c>
      <c r="T46" s="223">
        <v>0</v>
      </c>
      <c r="U46" s="223">
        <v>0</v>
      </c>
      <c r="V46" s="223">
        <v>0</v>
      </c>
      <c r="W46" s="223">
        <v>0</v>
      </c>
      <c r="X46" s="223">
        <v>0</v>
      </c>
      <c r="Y46" s="223">
        <v>0</v>
      </c>
      <c r="Z46" s="135" t="s">
        <v>81</v>
      </c>
      <c r="AA46" s="132"/>
    </row>
    <row r="47" spans="1:27" s="143" customFormat="1" ht="15.75" customHeight="1">
      <c r="A47" s="136"/>
      <c r="B47" s="138" t="s">
        <v>82</v>
      </c>
      <c r="C47" s="298">
        <f t="shared" si="2"/>
        <v>3</v>
      </c>
      <c r="D47" s="299">
        <f t="shared" si="3"/>
        <v>1</v>
      </c>
      <c r="E47" s="299">
        <f t="shared" si="4"/>
        <v>2</v>
      </c>
      <c r="F47" s="223">
        <v>1</v>
      </c>
      <c r="G47" s="223">
        <v>2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3">
        <v>0</v>
      </c>
      <c r="R47" s="223">
        <v>0</v>
      </c>
      <c r="S47" s="223">
        <v>0</v>
      </c>
      <c r="T47" s="223">
        <v>0</v>
      </c>
      <c r="U47" s="223">
        <v>0</v>
      </c>
      <c r="V47" s="223">
        <v>0</v>
      </c>
      <c r="W47" s="223">
        <v>0</v>
      </c>
      <c r="X47" s="223">
        <v>0</v>
      </c>
      <c r="Y47" s="223">
        <v>0</v>
      </c>
      <c r="Z47" s="135" t="s">
        <v>82</v>
      </c>
      <c r="AA47" s="132"/>
    </row>
    <row r="48" spans="1:27" s="143" customFormat="1" ht="15.75" customHeight="1">
      <c r="A48" s="136"/>
      <c r="B48" s="138" t="s">
        <v>83</v>
      </c>
      <c r="C48" s="298">
        <f t="shared" si="2"/>
        <v>8</v>
      </c>
      <c r="D48" s="299">
        <f t="shared" si="3"/>
        <v>2</v>
      </c>
      <c r="E48" s="299">
        <f t="shared" si="4"/>
        <v>6</v>
      </c>
      <c r="F48" s="223">
        <v>1</v>
      </c>
      <c r="G48" s="223">
        <v>2</v>
      </c>
      <c r="H48" s="223">
        <v>0</v>
      </c>
      <c r="I48" s="223">
        <v>0</v>
      </c>
      <c r="J48" s="223">
        <v>0</v>
      </c>
      <c r="K48" s="223">
        <v>0</v>
      </c>
      <c r="L48" s="223">
        <v>0</v>
      </c>
      <c r="M48" s="223">
        <v>0</v>
      </c>
      <c r="N48" s="223">
        <v>0</v>
      </c>
      <c r="O48" s="223">
        <v>0</v>
      </c>
      <c r="P48" s="223">
        <v>0</v>
      </c>
      <c r="Q48" s="223">
        <v>0</v>
      </c>
      <c r="R48" s="223">
        <v>0</v>
      </c>
      <c r="S48" s="223">
        <v>0</v>
      </c>
      <c r="T48" s="223">
        <v>0</v>
      </c>
      <c r="U48" s="223">
        <v>0</v>
      </c>
      <c r="V48" s="223">
        <v>1</v>
      </c>
      <c r="W48" s="223">
        <v>2</v>
      </c>
      <c r="X48" s="223">
        <v>0</v>
      </c>
      <c r="Y48" s="223">
        <v>2</v>
      </c>
      <c r="Z48" s="135" t="s">
        <v>83</v>
      </c>
      <c r="AA48" s="132"/>
    </row>
    <row r="49" spans="1:27" s="141" customFormat="1" ht="19.5" customHeight="1">
      <c r="A49" s="324" t="s">
        <v>170</v>
      </c>
      <c r="B49" s="325"/>
      <c r="C49" s="296">
        <f t="shared" si="2"/>
        <v>5</v>
      </c>
      <c r="D49" s="297">
        <f t="shared" si="3"/>
        <v>2</v>
      </c>
      <c r="E49" s="297">
        <f t="shared" si="4"/>
        <v>3</v>
      </c>
      <c r="F49" s="297">
        <f t="shared" ref="F49:Y49" si="11">SUM(F50:F52)</f>
        <v>1</v>
      </c>
      <c r="G49" s="297">
        <f t="shared" si="11"/>
        <v>3</v>
      </c>
      <c r="H49" s="297">
        <f t="shared" si="11"/>
        <v>0</v>
      </c>
      <c r="I49" s="297">
        <f t="shared" si="11"/>
        <v>0</v>
      </c>
      <c r="J49" s="297">
        <f t="shared" si="11"/>
        <v>0</v>
      </c>
      <c r="K49" s="297">
        <f t="shared" si="11"/>
        <v>0</v>
      </c>
      <c r="L49" s="297">
        <f t="shared" si="11"/>
        <v>0</v>
      </c>
      <c r="M49" s="297">
        <f t="shared" si="11"/>
        <v>0</v>
      </c>
      <c r="N49" s="297">
        <f t="shared" si="11"/>
        <v>0</v>
      </c>
      <c r="O49" s="297">
        <f t="shared" si="11"/>
        <v>0</v>
      </c>
      <c r="P49" s="297">
        <f t="shared" si="11"/>
        <v>0</v>
      </c>
      <c r="Q49" s="297">
        <f t="shared" si="11"/>
        <v>0</v>
      </c>
      <c r="R49" s="297">
        <f t="shared" si="11"/>
        <v>0</v>
      </c>
      <c r="S49" s="297">
        <f t="shared" si="11"/>
        <v>0</v>
      </c>
      <c r="T49" s="297">
        <f t="shared" si="11"/>
        <v>0</v>
      </c>
      <c r="U49" s="297">
        <f t="shared" si="11"/>
        <v>0</v>
      </c>
      <c r="V49" s="297">
        <f t="shared" si="11"/>
        <v>1</v>
      </c>
      <c r="W49" s="297">
        <f t="shared" si="11"/>
        <v>0</v>
      </c>
      <c r="X49" s="297">
        <f t="shared" si="11"/>
        <v>0</v>
      </c>
      <c r="Y49" s="297">
        <f t="shared" si="11"/>
        <v>0</v>
      </c>
      <c r="Z49" s="343" t="s">
        <v>170</v>
      </c>
      <c r="AA49" s="377"/>
    </row>
    <row r="50" spans="1:27" s="143" customFormat="1" ht="15.75" customHeight="1">
      <c r="A50" s="136"/>
      <c r="B50" s="138" t="s">
        <v>84</v>
      </c>
      <c r="C50" s="298">
        <f t="shared" si="2"/>
        <v>2</v>
      </c>
      <c r="D50" s="299">
        <f t="shared" si="3"/>
        <v>0</v>
      </c>
      <c r="E50" s="299">
        <f t="shared" si="4"/>
        <v>2</v>
      </c>
      <c r="F50" s="223">
        <v>0</v>
      </c>
      <c r="G50" s="223">
        <v>2</v>
      </c>
      <c r="H50" s="223">
        <v>0</v>
      </c>
      <c r="I50" s="223">
        <v>0</v>
      </c>
      <c r="J50" s="223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0</v>
      </c>
      <c r="U50" s="223">
        <v>0</v>
      </c>
      <c r="V50" s="223">
        <v>0</v>
      </c>
      <c r="W50" s="223">
        <v>0</v>
      </c>
      <c r="X50" s="223">
        <v>0</v>
      </c>
      <c r="Y50" s="223">
        <v>0</v>
      </c>
      <c r="Z50" s="135" t="s">
        <v>84</v>
      </c>
      <c r="AA50" s="132"/>
    </row>
    <row r="51" spans="1:27" s="143" customFormat="1" ht="15.75" customHeight="1">
      <c r="A51" s="136"/>
      <c r="B51" s="138" t="s">
        <v>85</v>
      </c>
      <c r="C51" s="298">
        <f t="shared" si="2"/>
        <v>1</v>
      </c>
      <c r="D51" s="299">
        <f t="shared" si="3"/>
        <v>0</v>
      </c>
      <c r="E51" s="299">
        <f t="shared" si="4"/>
        <v>1</v>
      </c>
      <c r="F51" s="223">
        <v>0</v>
      </c>
      <c r="G51" s="223">
        <v>1</v>
      </c>
      <c r="H51" s="223">
        <v>0</v>
      </c>
      <c r="I51" s="223">
        <v>0</v>
      </c>
      <c r="J51" s="223">
        <v>0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3">
        <v>0</v>
      </c>
      <c r="Q51" s="223">
        <v>0</v>
      </c>
      <c r="R51" s="223">
        <v>0</v>
      </c>
      <c r="S51" s="223">
        <v>0</v>
      </c>
      <c r="T51" s="223">
        <v>0</v>
      </c>
      <c r="U51" s="223">
        <v>0</v>
      </c>
      <c r="V51" s="223">
        <v>0</v>
      </c>
      <c r="W51" s="223">
        <v>0</v>
      </c>
      <c r="X51" s="223">
        <v>0</v>
      </c>
      <c r="Y51" s="223">
        <v>0</v>
      </c>
      <c r="Z51" s="135" t="s">
        <v>85</v>
      </c>
      <c r="AA51" s="132"/>
    </row>
    <row r="52" spans="1:27" s="143" customFormat="1" ht="15.75" customHeight="1">
      <c r="A52" s="136"/>
      <c r="B52" s="138" t="s">
        <v>86</v>
      </c>
      <c r="C52" s="298">
        <f t="shared" si="2"/>
        <v>2</v>
      </c>
      <c r="D52" s="299">
        <f t="shared" si="3"/>
        <v>2</v>
      </c>
      <c r="E52" s="299">
        <f t="shared" si="4"/>
        <v>0</v>
      </c>
      <c r="F52" s="223">
        <v>1</v>
      </c>
      <c r="G52" s="223">
        <v>0</v>
      </c>
      <c r="H52" s="223">
        <v>0</v>
      </c>
      <c r="I52" s="223">
        <v>0</v>
      </c>
      <c r="J52" s="223">
        <v>0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0</v>
      </c>
      <c r="S52" s="223">
        <v>0</v>
      </c>
      <c r="T52" s="223">
        <v>0</v>
      </c>
      <c r="U52" s="223">
        <v>0</v>
      </c>
      <c r="V52" s="223">
        <v>1</v>
      </c>
      <c r="W52" s="223">
        <v>0</v>
      </c>
      <c r="X52" s="223">
        <v>0</v>
      </c>
      <c r="Y52" s="223">
        <v>0</v>
      </c>
      <c r="Z52" s="135" t="s">
        <v>86</v>
      </c>
      <c r="AA52" s="132"/>
    </row>
    <row r="53" spans="1:27" s="144" customFormat="1" ht="19.5" customHeight="1">
      <c r="A53" s="324" t="s">
        <v>171</v>
      </c>
      <c r="B53" s="325"/>
      <c r="C53" s="296">
        <f t="shared" si="2"/>
        <v>9</v>
      </c>
      <c r="D53" s="297">
        <f t="shared" si="3"/>
        <v>1</v>
      </c>
      <c r="E53" s="297">
        <f t="shared" si="4"/>
        <v>8</v>
      </c>
      <c r="F53" s="297">
        <f t="shared" ref="F53:Y53" si="12">SUM(F54:F55)</f>
        <v>0</v>
      </c>
      <c r="G53" s="297">
        <f t="shared" si="12"/>
        <v>3</v>
      </c>
      <c r="H53" s="297">
        <f t="shared" si="12"/>
        <v>0</v>
      </c>
      <c r="I53" s="297">
        <f t="shared" si="12"/>
        <v>0</v>
      </c>
      <c r="J53" s="297">
        <f t="shared" si="12"/>
        <v>0</v>
      </c>
      <c r="K53" s="297">
        <f t="shared" si="12"/>
        <v>0</v>
      </c>
      <c r="L53" s="297">
        <f t="shared" si="12"/>
        <v>0</v>
      </c>
      <c r="M53" s="297">
        <f t="shared" si="12"/>
        <v>0</v>
      </c>
      <c r="N53" s="297">
        <f t="shared" si="12"/>
        <v>0</v>
      </c>
      <c r="O53" s="297">
        <f t="shared" si="12"/>
        <v>0</v>
      </c>
      <c r="P53" s="297">
        <f t="shared" si="12"/>
        <v>0</v>
      </c>
      <c r="Q53" s="297">
        <f t="shared" si="12"/>
        <v>0</v>
      </c>
      <c r="R53" s="297">
        <f t="shared" si="12"/>
        <v>0</v>
      </c>
      <c r="S53" s="297">
        <f t="shared" si="12"/>
        <v>1</v>
      </c>
      <c r="T53" s="297">
        <f t="shared" si="12"/>
        <v>0</v>
      </c>
      <c r="U53" s="297">
        <f t="shared" si="12"/>
        <v>0</v>
      </c>
      <c r="V53" s="297">
        <f t="shared" si="12"/>
        <v>1</v>
      </c>
      <c r="W53" s="297">
        <f t="shared" si="12"/>
        <v>0</v>
      </c>
      <c r="X53" s="297">
        <f t="shared" si="12"/>
        <v>0</v>
      </c>
      <c r="Y53" s="297">
        <f t="shared" si="12"/>
        <v>4</v>
      </c>
      <c r="Z53" s="343" t="s">
        <v>171</v>
      </c>
      <c r="AA53" s="377"/>
    </row>
    <row r="54" spans="1:27" s="143" customFormat="1" ht="15.75" customHeight="1">
      <c r="A54" s="136"/>
      <c r="B54" s="138" t="s">
        <v>87</v>
      </c>
      <c r="C54" s="298">
        <f t="shared" si="2"/>
        <v>0</v>
      </c>
      <c r="D54" s="299">
        <f t="shared" si="3"/>
        <v>0</v>
      </c>
      <c r="E54" s="299">
        <f t="shared" si="4"/>
        <v>0</v>
      </c>
      <c r="F54" s="223">
        <v>0</v>
      </c>
      <c r="G54" s="223">
        <v>0</v>
      </c>
      <c r="H54" s="223">
        <v>0</v>
      </c>
      <c r="I54" s="223">
        <v>0</v>
      </c>
      <c r="J54" s="223">
        <v>0</v>
      </c>
      <c r="K54" s="223">
        <v>0</v>
      </c>
      <c r="L54" s="223">
        <v>0</v>
      </c>
      <c r="M54" s="223">
        <v>0</v>
      </c>
      <c r="N54" s="223">
        <v>0</v>
      </c>
      <c r="O54" s="223">
        <v>0</v>
      </c>
      <c r="P54" s="223">
        <v>0</v>
      </c>
      <c r="Q54" s="223">
        <v>0</v>
      </c>
      <c r="R54" s="223">
        <v>0</v>
      </c>
      <c r="S54" s="223">
        <v>0</v>
      </c>
      <c r="T54" s="223">
        <v>0</v>
      </c>
      <c r="U54" s="223">
        <v>0</v>
      </c>
      <c r="V54" s="223">
        <v>0</v>
      </c>
      <c r="W54" s="223">
        <v>0</v>
      </c>
      <c r="X54" s="223">
        <v>0</v>
      </c>
      <c r="Y54" s="223">
        <v>0</v>
      </c>
      <c r="Z54" s="135" t="s">
        <v>87</v>
      </c>
      <c r="AA54" s="132"/>
    </row>
    <row r="55" spans="1:27" s="146" customFormat="1" ht="15.75" customHeight="1">
      <c r="A55" s="136"/>
      <c r="B55" s="138" t="s">
        <v>101</v>
      </c>
      <c r="C55" s="298">
        <f t="shared" si="2"/>
        <v>9</v>
      </c>
      <c r="D55" s="299">
        <f t="shared" si="3"/>
        <v>1</v>
      </c>
      <c r="E55" s="299">
        <f t="shared" si="4"/>
        <v>8</v>
      </c>
      <c r="F55" s="223">
        <v>0</v>
      </c>
      <c r="G55" s="223">
        <v>3</v>
      </c>
      <c r="H55" s="223">
        <v>0</v>
      </c>
      <c r="I55" s="223">
        <v>0</v>
      </c>
      <c r="J55" s="223">
        <v>0</v>
      </c>
      <c r="K55" s="223">
        <v>0</v>
      </c>
      <c r="L55" s="223">
        <v>0</v>
      </c>
      <c r="M55" s="223">
        <v>0</v>
      </c>
      <c r="N55" s="223">
        <v>0</v>
      </c>
      <c r="O55" s="223">
        <v>0</v>
      </c>
      <c r="P55" s="223">
        <v>0</v>
      </c>
      <c r="Q55" s="223">
        <v>0</v>
      </c>
      <c r="R55" s="223">
        <v>0</v>
      </c>
      <c r="S55" s="223">
        <v>1</v>
      </c>
      <c r="T55" s="223">
        <v>0</v>
      </c>
      <c r="U55" s="223">
        <v>0</v>
      </c>
      <c r="V55" s="223">
        <v>1</v>
      </c>
      <c r="W55" s="223">
        <v>0</v>
      </c>
      <c r="X55" s="223">
        <v>0</v>
      </c>
      <c r="Y55" s="223">
        <v>4</v>
      </c>
      <c r="Z55" s="135" t="s">
        <v>101</v>
      </c>
      <c r="AA55" s="132"/>
    </row>
    <row r="56" spans="1:27" s="141" customFormat="1" ht="19.5" customHeight="1">
      <c r="A56" s="324" t="s">
        <v>172</v>
      </c>
      <c r="B56" s="361"/>
      <c r="C56" s="296">
        <f t="shared" si="2"/>
        <v>9</v>
      </c>
      <c r="D56" s="297">
        <f t="shared" si="3"/>
        <v>2</v>
      </c>
      <c r="E56" s="297">
        <f t="shared" si="4"/>
        <v>7</v>
      </c>
      <c r="F56" s="297">
        <f t="shared" ref="F56:Y56" si="13">SUM(F57:F58)</f>
        <v>0</v>
      </c>
      <c r="G56" s="297">
        <f t="shared" si="13"/>
        <v>5</v>
      </c>
      <c r="H56" s="297">
        <f t="shared" si="13"/>
        <v>0</v>
      </c>
      <c r="I56" s="297">
        <f t="shared" si="13"/>
        <v>0</v>
      </c>
      <c r="J56" s="297">
        <f t="shared" si="13"/>
        <v>0</v>
      </c>
      <c r="K56" s="297">
        <f t="shared" si="13"/>
        <v>0</v>
      </c>
      <c r="L56" s="297">
        <f t="shared" si="13"/>
        <v>0</v>
      </c>
      <c r="M56" s="297">
        <f t="shared" si="13"/>
        <v>0</v>
      </c>
      <c r="N56" s="297">
        <f t="shared" si="13"/>
        <v>0</v>
      </c>
      <c r="O56" s="297">
        <f t="shared" si="13"/>
        <v>0</v>
      </c>
      <c r="P56" s="297">
        <f t="shared" si="13"/>
        <v>0</v>
      </c>
      <c r="Q56" s="297">
        <f t="shared" si="13"/>
        <v>0</v>
      </c>
      <c r="R56" s="297">
        <f t="shared" si="13"/>
        <v>0</v>
      </c>
      <c r="S56" s="297">
        <f t="shared" si="13"/>
        <v>2</v>
      </c>
      <c r="T56" s="297">
        <f t="shared" si="13"/>
        <v>0</v>
      </c>
      <c r="U56" s="297">
        <f t="shared" si="13"/>
        <v>0</v>
      </c>
      <c r="V56" s="297">
        <f t="shared" si="13"/>
        <v>2</v>
      </c>
      <c r="W56" s="297">
        <f t="shared" si="13"/>
        <v>0</v>
      </c>
      <c r="X56" s="297">
        <f t="shared" si="13"/>
        <v>0</v>
      </c>
      <c r="Y56" s="297">
        <f t="shared" si="13"/>
        <v>0</v>
      </c>
      <c r="Z56" s="343" t="s">
        <v>172</v>
      </c>
      <c r="AA56" s="347"/>
    </row>
    <row r="57" spans="1:27" s="143" customFormat="1" ht="15.75" customHeight="1">
      <c r="A57" s="137"/>
      <c r="B57" s="138" t="s">
        <v>88</v>
      </c>
      <c r="C57" s="298">
        <f t="shared" si="2"/>
        <v>3</v>
      </c>
      <c r="D57" s="299">
        <f t="shared" si="3"/>
        <v>1</v>
      </c>
      <c r="E57" s="299">
        <f t="shared" si="4"/>
        <v>2</v>
      </c>
      <c r="F57" s="223">
        <v>0</v>
      </c>
      <c r="G57" s="223">
        <v>2</v>
      </c>
      <c r="H57" s="223">
        <v>0</v>
      </c>
      <c r="I57" s="223">
        <v>0</v>
      </c>
      <c r="J57" s="223">
        <v>0</v>
      </c>
      <c r="K57" s="223">
        <v>0</v>
      </c>
      <c r="L57" s="223">
        <v>0</v>
      </c>
      <c r="M57" s="223">
        <v>0</v>
      </c>
      <c r="N57" s="223">
        <v>0</v>
      </c>
      <c r="O57" s="223">
        <v>0</v>
      </c>
      <c r="P57" s="223">
        <v>0</v>
      </c>
      <c r="Q57" s="223">
        <v>0</v>
      </c>
      <c r="R57" s="223">
        <v>0</v>
      </c>
      <c r="S57" s="223">
        <v>0</v>
      </c>
      <c r="T57" s="223">
        <v>0</v>
      </c>
      <c r="U57" s="223">
        <v>0</v>
      </c>
      <c r="V57" s="223">
        <v>1</v>
      </c>
      <c r="W57" s="223">
        <v>0</v>
      </c>
      <c r="X57" s="223">
        <v>0</v>
      </c>
      <c r="Y57" s="223">
        <v>0</v>
      </c>
      <c r="Z57" s="135" t="s">
        <v>88</v>
      </c>
      <c r="AA57" s="132"/>
    </row>
    <row r="58" spans="1:27" s="143" customFormat="1" ht="15.75" customHeight="1">
      <c r="A58" s="137"/>
      <c r="B58" s="138" t="s">
        <v>159</v>
      </c>
      <c r="C58" s="298">
        <f t="shared" si="2"/>
        <v>6</v>
      </c>
      <c r="D58" s="299">
        <f t="shared" si="3"/>
        <v>1</v>
      </c>
      <c r="E58" s="299">
        <f t="shared" si="4"/>
        <v>5</v>
      </c>
      <c r="F58" s="223">
        <v>0</v>
      </c>
      <c r="G58" s="223">
        <v>3</v>
      </c>
      <c r="H58" s="223">
        <v>0</v>
      </c>
      <c r="I58" s="223">
        <v>0</v>
      </c>
      <c r="J58" s="223">
        <v>0</v>
      </c>
      <c r="K58" s="223">
        <v>0</v>
      </c>
      <c r="L58" s="223">
        <v>0</v>
      </c>
      <c r="M58" s="223">
        <v>0</v>
      </c>
      <c r="N58" s="223">
        <v>0</v>
      </c>
      <c r="O58" s="223">
        <v>0</v>
      </c>
      <c r="P58" s="223">
        <v>0</v>
      </c>
      <c r="Q58" s="223">
        <v>0</v>
      </c>
      <c r="R58" s="223">
        <v>0</v>
      </c>
      <c r="S58" s="223">
        <v>2</v>
      </c>
      <c r="T58" s="223">
        <v>0</v>
      </c>
      <c r="U58" s="223">
        <v>0</v>
      </c>
      <c r="V58" s="223">
        <v>1</v>
      </c>
      <c r="W58" s="223">
        <v>0</v>
      </c>
      <c r="X58" s="223">
        <v>0</v>
      </c>
      <c r="Y58" s="223">
        <v>0</v>
      </c>
      <c r="Z58" s="135" t="s">
        <v>159</v>
      </c>
      <c r="AA58" s="132"/>
    </row>
    <row r="59" spans="1:27" s="141" customFormat="1" ht="19.5" customHeight="1">
      <c r="A59" s="324" t="s">
        <v>173</v>
      </c>
      <c r="B59" s="325"/>
      <c r="C59" s="296">
        <f t="shared" si="2"/>
        <v>2</v>
      </c>
      <c r="D59" s="297">
        <f t="shared" si="3"/>
        <v>1</v>
      </c>
      <c r="E59" s="297">
        <f t="shared" si="4"/>
        <v>1</v>
      </c>
      <c r="F59" s="297">
        <f t="shared" ref="F59:Y59" si="14">F60</f>
        <v>0</v>
      </c>
      <c r="G59" s="297">
        <f t="shared" si="14"/>
        <v>1</v>
      </c>
      <c r="H59" s="297">
        <f t="shared" si="14"/>
        <v>0</v>
      </c>
      <c r="I59" s="297">
        <f t="shared" si="14"/>
        <v>0</v>
      </c>
      <c r="J59" s="297">
        <f t="shared" si="14"/>
        <v>0</v>
      </c>
      <c r="K59" s="297">
        <f t="shared" si="14"/>
        <v>0</v>
      </c>
      <c r="L59" s="297">
        <f t="shared" si="14"/>
        <v>0</v>
      </c>
      <c r="M59" s="297">
        <f t="shared" si="14"/>
        <v>0</v>
      </c>
      <c r="N59" s="297">
        <f t="shared" si="14"/>
        <v>0</v>
      </c>
      <c r="O59" s="297">
        <f t="shared" si="14"/>
        <v>0</v>
      </c>
      <c r="P59" s="297">
        <f t="shared" si="14"/>
        <v>0</v>
      </c>
      <c r="Q59" s="297">
        <f t="shared" si="14"/>
        <v>0</v>
      </c>
      <c r="R59" s="297">
        <f t="shared" si="14"/>
        <v>0</v>
      </c>
      <c r="S59" s="297">
        <f t="shared" si="14"/>
        <v>0</v>
      </c>
      <c r="T59" s="297">
        <f t="shared" si="14"/>
        <v>0</v>
      </c>
      <c r="U59" s="297">
        <f t="shared" si="14"/>
        <v>0</v>
      </c>
      <c r="V59" s="297">
        <f t="shared" si="14"/>
        <v>1</v>
      </c>
      <c r="W59" s="297">
        <f t="shared" si="14"/>
        <v>0</v>
      </c>
      <c r="X59" s="297">
        <f t="shared" si="14"/>
        <v>0</v>
      </c>
      <c r="Y59" s="297">
        <f t="shared" si="14"/>
        <v>0</v>
      </c>
      <c r="Z59" s="343" t="s">
        <v>173</v>
      </c>
      <c r="AA59" s="377"/>
    </row>
    <row r="60" spans="1:27" s="143" customFormat="1" ht="15.75" customHeight="1">
      <c r="A60" s="137"/>
      <c r="B60" s="138" t="s">
        <v>89</v>
      </c>
      <c r="C60" s="298">
        <f t="shared" si="2"/>
        <v>2</v>
      </c>
      <c r="D60" s="299">
        <f t="shared" si="3"/>
        <v>1</v>
      </c>
      <c r="E60" s="299">
        <f t="shared" si="4"/>
        <v>1</v>
      </c>
      <c r="F60" s="223">
        <v>0</v>
      </c>
      <c r="G60" s="223">
        <v>1</v>
      </c>
      <c r="H60" s="223">
        <v>0</v>
      </c>
      <c r="I60" s="223">
        <v>0</v>
      </c>
      <c r="J60" s="223">
        <v>0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223">
        <v>0</v>
      </c>
      <c r="Q60" s="223">
        <v>0</v>
      </c>
      <c r="R60" s="223">
        <v>0</v>
      </c>
      <c r="S60" s="223">
        <v>0</v>
      </c>
      <c r="T60" s="223">
        <v>0</v>
      </c>
      <c r="U60" s="223">
        <v>0</v>
      </c>
      <c r="V60" s="223">
        <v>1</v>
      </c>
      <c r="W60" s="223">
        <v>0</v>
      </c>
      <c r="X60" s="223">
        <v>0</v>
      </c>
      <c r="Y60" s="223">
        <v>0</v>
      </c>
      <c r="Z60" s="135" t="s">
        <v>89</v>
      </c>
      <c r="AA60" s="132"/>
    </row>
    <row r="61" spans="1:27" s="144" customFormat="1" ht="19.5" customHeight="1">
      <c r="A61" s="324" t="s">
        <v>174</v>
      </c>
      <c r="B61" s="361"/>
      <c r="C61" s="296">
        <f t="shared" si="2"/>
        <v>4</v>
      </c>
      <c r="D61" s="297">
        <f t="shared" si="3"/>
        <v>2</v>
      </c>
      <c r="E61" s="297">
        <f t="shared" si="4"/>
        <v>2</v>
      </c>
      <c r="F61" s="297">
        <f t="shared" ref="F61:Y61" si="15">F62</f>
        <v>0</v>
      </c>
      <c r="G61" s="297">
        <f t="shared" si="15"/>
        <v>2</v>
      </c>
      <c r="H61" s="297">
        <f t="shared" si="15"/>
        <v>0</v>
      </c>
      <c r="I61" s="297">
        <f t="shared" si="15"/>
        <v>0</v>
      </c>
      <c r="J61" s="297">
        <f t="shared" si="15"/>
        <v>0</v>
      </c>
      <c r="K61" s="297">
        <f t="shared" si="15"/>
        <v>0</v>
      </c>
      <c r="L61" s="297">
        <f t="shared" si="15"/>
        <v>0</v>
      </c>
      <c r="M61" s="297">
        <f t="shared" si="15"/>
        <v>0</v>
      </c>
      <c r="N61" s="297">
        <f t="shared" si="15"/>
        <v>0</v>
      </c>
      <c r="O61" s="297">
        <f t="shared" si="15"/>
        <v>0</v>
      </c>
      <c r="P61" s="297">
        <f t="shared" si="15"/>
        <v>0</v>
      </c>
      <c r="Q61" s="297">
        <f t="shared" si="15"/>
        <v>0</v>
      </c>
      <c r="R61" s="297">
        <f t="shared" si="15"/>
        <v>0</v>
      </c>
      <c r="S61" s="297">
        <f t="shared" si="15"/>
        <v>0</v>
      </c>
      <c r="T61" s="297">
        <f t="shared" si="15"/>
        <v>0</v>
      </c>
      <c r="U61" s="297">
        <f t="shared" si="15"/>
        <v>0</v>
      </c>
      <c r="V61" s="297">
        <f t="shared" si="15"/>
        <v>2</v>
      </c>
      <c r="W61" s="297">
        <f t="shared" si="15"/>
        <v>0</v>
      </c>
      <c r="X61" s="297">
        <f t="shared" si="15"/>
        <v>0</v>
      </c>
      <c r="Y61" s="297">
        <f t="shared" si="15"/>
        <v>0</v>
      </c>
      <c r="Z61" s="343" t="s">
        <v>174</v>
      </c>
      <c r="AA61" s="347"/>
    </row>
    <row r="62" spans="1:27" s="146" customFormat="1" ht="15.75" customHeight="1">
      <c r="A62" s="137"/>
      <c r="B62" s="138" t="s">
        <v>160</v>
      </c>
      <c r="C62" s="298">
        <f t="shared" si="2"/>
        <v>4</v>
      </c>
      <c r="D62" s="299">
        <f t="shared" si="3"/>
        <v>2</v>
      </c>
      <c r="E62" s="299">
        <f t="shared" si="4"/>
        <v>2</v>
      </c>
      <c r="F62" s="223">
        <v>0</v>
      </c>
      <c r="G62" s="223">
        <v>2</v>
      </c>
      <c r="H62" s="223">
        <v>0</v>
      </c>
      <c r="I62" s="223">
        <v>0</v>
      </c>
      <c r="J62" s="223">
        <v>0</v>
      </c>
      <c r="K62" s="223">
        <v>0</v>
      </c>
      <c r="L62" s="223">
        <v>0</v>
      </c>
      <c r="M62" s="223">
        <v>0</v>
      </c>
      <c r="N62" s="223">
        <v>0</v>
      </c>
      <c r="O62" s="223">
        <v>0</v>
      </c>
      <c r="P62" s="223">
        <v>0</v>
      </c>
      <c r="Q62" s="223">
        <v>0</v>
      </c>
      <c r="R62" s="223">
        <v>0</v>
      </c>
      <c r="S62" s="223">
        <v>0</v>
      </c>
      <c r="T62" s="223">
        <v>0</v>
      </c>
      <c r="U62" s="223">
        <v>0</v>
      </c>
      <c r="V62" s="223">
        <v>2</v>
      </c>
      <c r="W62" s="223">
        <v>0</v>
      </c>
      <c r="X62" s="223">
        <v>0</v>
      </c>
      <c r="Y62" s="223">
        <v>0</v>
      </c>
      <c r="Z62" s="135" t="s">
        <v>160</v>
      </c>
      <c r="AA62" s="132"/>
    </row>
    <row r="63" spans="1:27" s="146" customFormat="1" ht="15.75" customHeight="1">
      <c r="A63" s="152"/>
      <c r="B63" s="153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4"/>
      <c r="AA63" s="152"/>
    </row>
    <row r="64" spans="1:27" ht="11.65" customHeight="1">
      <c r="B64" s="86"/>
      <c r="C64" s="86"/>
      <c r="D64" s="86"/>
      <c r="E64" s="86"/>
      <c r="F64" s="86"/>
      <c r="G64" s="86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</row>
    <row r="65" spans="2:25" ht="11.65" customHeight="1">
      <c r="B65" s="241"/>
      <c r="C65" s="108"/>
      <c r="D65" s="108"/>
      <c r="E65" s="108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</row>
    <row r="66" spans="2:25" ht="11.65" customHeight="1">
      <c r="B66" s="241"/>
      <c r="C66" s="108"/>
      <c r="D66" s="108"/>
      <c r="E66" s="108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</row>
    <row r="67" spans="2:25" ht="11.65" customHeight="1">
      <c r="B67" s="87"/>
      <c r="C67" s="87"/>
      <c r="D67" s="87"/>
      <c r="E67" s="87"/>
    </row>
    <row r="68" spans="2:25" ht="11.65" customHeight="1">
      <c r="B68" s="87"/>
      <c r="C68" s="87"/>
      <c r="D68" s="87"/>
      <c r="E68" s="87"/>
    </row>
    <row r="69" spans="2:25" ht="11.65" customHeight="1">
      <c r="B69" s="87"/>
      <c r="C69" s="87"/>
      <c r="D69" s="87"/>
      <c r="E69" s="87"/>
    </row>
    <row r="70" spans="2:25" ht="11.65" customHeight="1">
      <c r="B70" s="87"/>
      <c r="C70" s="87"/>
      <c r="D70" s="87"/>
      <c r="E70" s="87"/>
    </row>
    <row r="71" spans="2:25" ht="11.65" customHeight="1">
      <c r="B71" s="87"/>
      <c r="C71" s="87"/>
      <c r="D71" s="87"/>
      <c r="E71" s="87"/>
    </row>
    <row r="72" spans="2:25" ht="11.65" customHeight="1">
      <c r="B72" s="87"/>
      <c r="C72" s="87"/>
      <c r="D72" s="87"/>
      <c r="E72" s="87"/>
    </row>
    <row r="73" spans="2:25" ht="11.65" customHeight="1">
      <c r="B73" s="87"/>
      <c r="C73" s="87"/>
      <c r="D73" s="87"/>
      <c r="E73" s="87"/>
    </row>
    <row r="74" spans="2:25" ht="11.65" customHeight="1">
      <c r="B74" s="87"/>
      <c r="C74" s="87"/>
      <c r="D74" s="87"/>
      <c r="E74" s="87"/>
    </row>
    <row r="75" spans="2:25" ht="11.65" customHeight="1">
      <c r="B75" s="87"/>
      <c r="C75" s="87"/>
      <c r="D75" s="87"/>
      <c r="E75" s="87"/>
    </row>
    <row r="76" spans="2:25" ht="11.65" customHeight="1">
      <c r="B76" s="87"/>
      <c r="C76" s="87"/>
      <c r="D76" s="87"/>
      <c r="E76" s="87"/>
    </row>
    <row r="77" spans="2:25" ht="11.65" customHeight="1">
      <c r="B77" s="87"/>
      <c r="C77" s="87"/>
      <c r="D77" s="87"/>
      <c r="E77" s="87"/>
    </row>
    <row r="78" spans="2:25" ht="11.65" customHeight="1">
      <c r="B78" s="87"/>
      <c r="C78" s="87"/>
      <c r="D78" s="87"/>
      <c r="E78" s="87"/>
    </row>
    <row r="79" spans="2:25" ht="11.65" customHeight="1">
      <c r="B79" s="87"/>
      <c r="C79" s="87"/>
      <c r="D79" s="87"/>
      <c r="E79" s="87"/>
    </row>
  </sheetData>
  <mergeCells count="60">
    <mergeCell ref="S6:S7"/>
    <mergeCell ref="T6:T7"/>
    <mergeCell ref="Y6:Y7"/>
    <mergeCell ref="U6:U7"/>
    <mergeCell ref="V6:V7"/>
    <mergeCell ref="W6:W7"/>
    <mergeCell ref="X6:X7"/>
    <mergeCell ref="R6:R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Z49:AA49"/>
    <mergeCell ref="Z42:AA42"/>
    <mergeCell ref="Z45:AA45"/>
    <mergeCell ref="Z12:AA12"/>
    <mergeCell ref="Z32:AA32"/>
    <mergeCell ref="Z35:AA35"/>
    <mergeCell ref="Z40:AA40"/>
    <mergeCell ref="A53:B53"/>
    <mergeCell ref="A61:B61"/>
    <mergeCell ref="Z61:AA61"/>
    <mergeCell ref="Z53:AA53"/>
    <mergeCell ref="Z56:AA56"/>
    <mergeCell ref="A59:B59"/>
    <mergeCell ref="Z59:AA59"/>
    <mergeCell ref="A56:B56"/>
    <mergeCell ref="A32:B32"/>
    <mergeCell ref="D6:D7"/>
    <mergeCell ref="E6:E7"/>
    <mergeCell ref="F6:F7"/>
    <mergeCell ref="A49:B49"/>
    <mergeCell ref="A42:B42"/>
    <mergeCell ref="A45:B45"/>
    <mergeCell ref="A35:B35"/>
    <mergeCell ref="A40:B40"/>
    <mergeCell ref="C6:C7"/>
    <mergeCell ref="C4:E5"/>
    <mergeCell ref="Z4:AA7"/>
    <mergeCell ref="A4:B7"/>
    <mergeCell ref="A1:M1"/>
    <mergeCell ref="A12:B12"/>
    <mergeCell ref="H4:I5"/>
    <mergeCell ref="L5:M5"/>
    <mergeCell ref="F4:G5"/>
    <mergeCell ref="J4:Y4"/>
    <mergeCell ref="R5:S5"/>
    <mergeCell ref="J5:K5"/>
    <mergeCell ref="P5:Q5"/>
    <mergeCell ref="T5:U5"/>
    <mergeCell ref="V5:W5"/>
    <mergeCell ref="X5:Y5"/>
    <mergeCell ref="N5:O5"/>
  </mergeCells>
  <phoneticPr fontId="2"/>
  <printOptions horizontalCentered="1" gridLinesSet="0"/>
  <pageMargins left="0.59055118110236227" right="0.59055118110236227" top="0.78740157480314965" bottom="0.78740157480314965" header="0.31496062992125984" footer="0.31496062992125984"/>
  <pageSetup paperSize="8" scale="72" orientation="landscape" r:id="rId1"/>
  <headerFooter alignWithMargins="0"/>
  <colBreaks count="1" manualBreakCount="1">
    <brk id="13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9">
    <tabColor theme="3" tint="0.59999389629810485"/>
  </sheetPr>
  <dimension ref="A1:K53"/>
  <sheetViews>
    <sheetView showGridLines="0" zoomScaleNormal="100" workbookViewId="0">
      <selection activeCell="A3" sqref="A3"/>
    </sheetView>
  </sheetViews>
  <sheetFormatPr defaultColWidth="9.625" defaultRowHeight="13.7" customHeight="1"/>
  <cols>
    <col min="1" max="1" width="14.125" style="46" customWidth="1"/>
    <col min="2" max="2" width="5.625" style="46" customWidth="1"/>
    <col min="3" max="3" width="8.625" style="46" customWidth="1"/>
    <col min="4" max="4" width="5.625" style="46" customWidth="1"/>
    <col min="5" max="5" width="8.625" style="46" customWidth="1"/>
    <col min="6" max="8" width="5.625" style="46" customWidth="1"/>
    <col min="9" max="9" width="8.625" style="46" customWidth="1"/>
    <col min="10" max="11" width="5.625" style="46" customWidth="1"/>
    <col min="12" max="16384" width="9.625" style="46"/>
  </cols>
  <sheetData>
    <row r="1" spans="1:11" ht="13.5" customHeight="1">
      <c r="A1" s="400" t="s">
        <v>274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3.5" customHeight="1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13.5" customHeight="1">
      <c r="A3" s="47" t="s">
        <v>131</v>
      </c>
      <c r="B3" s="48"/>
      <c r="C3" s="48"/>
      <c r="D3" s="48"/>
      <c r="E3" s="48"/>
      <c r="F3" s="49"/>
      <c r="G3" s="226"/>
      <c r="H3" s="226"/>
      <c r="I3" s="226"/>
      <c r="J3" s="226"/>
      <c r="K3" s="49" t="s">
        <v>259</v>
      </c>
    </row>
    <row r="4" spans="1:11" ht="13.5" customHeight="1">
      <c r="A4" s="50" t="s">
        <v>6</v>
      </c>
      <c r="B4" s="398" t="s">
        <v>309</v>
      </c>
      <c r="C4" s="399"/>
      <c r="D4" s="398" t="s">
        <v>315</v>
      </c>
      <c r="E4" s="399"/>
      <c r="F4" s="398" t="s">
        <v>7</v>
      </c>
      <c r="G4" s="399"/>
      <c r="H4" s="398" t="s">
        <v>8</v>
      </c>
      <c r="I4" s="399"/>
      <c r="J4" s="404" t="s">
        <v>9</v>
      </c>
      <c r="K4" s="405"/>
    </row>
    <row r="5" spans="1:11" ht="13.5" customHeight="1">
      <c r="A5" s="51"/>
      <c r="B5" s="109"/>
      <c r="C5" s="52"/>
      <c r="D5" s="52"/>
      <c r="E5" s="52"/>
      <c r="F5" s="52"/>
      <c r="G5" s="52"/>
      <c r="H5" s="52"/>
      <c r="I5" s="52"/>
      <c r="J5" s="52"/>
      <c r="K5" s="52"/>
    </row>
    <row r="6" spans="1:11" ht="13.5" customHeight="1">
      <c r="A6" s="110" t="s">
        <v>3</v>
      </c>
      <c r="B6" s="301"/>
      <c r="C6" s="53">
        <f>SUM(C8:C20)</f>
        <v>2284</v>
      </c>
      <c r="D6" s="53"/>
      <c r="E6" s="53">
        <f>SUM(E8:E20)</f>
        <v>2267</v>
      </c>
      <c r="F6" s="53"/>
      <c r="G6" s="53">
        <f>SUM(G8:G19)</f>
        <v>12</v>
      </c>
      <c r="H6" s="53"/>
      <c r="I6" s="53">
        <f>SUM(I8:I19)</f>
        <v>2203</v>
      </c>
      <c r="J6" s="53"/>
      <c r="K6" s="53">
        <f>SUM(K8:K20)</f>
        <v>52</v>
      </c>
    </row>
    <row r="7" spans="1:11" ht="13.5" customHeight="1">
      <c r="A7" s="51"/>
      <c r="B7" s="109"/>
      <c r="C7" s="54"/>
      <c r="D7" s="54"/>
      <c r="E7" s="53"/>
      <c r="F7" s="53"/>
      <c r="G7" s="54"/>
      <c r="H7" s="54"/>
      <c r="I7" s="54"/>
      <c r="J7" s="54"/>
      <c r="K7" s="54"/>
    </row>
    <row r="8" spans="1:11" ht="13.5" customHeight="1">
      <c r="A8" s="110" t="s">
        <v>260</v>
      </c>
      <c r="B8" s="111"/>
      <c r="C8" s="53">
        <v>472</v>
      </c>
      <c r="D8" s="53"/>
      <c r="E8" s="53">
        <f>SUM(G8,I8,K8)</f>
        <v>477</v>
      </c>
      <c r="F8" s="53"/>
      <c r="G8" s="89">
        <v>0</v>
      </c>
      <c r="H8" s="89"/>
      <c r="I8" s="89">
        <v>476</v>
      </c>
      <c r="J8" s="89"/>
      <c r="K8" s="89">
        <v>1</v>
      </c>
    </row>
    <row r="9" spans="1:11" ht="13.5" customHeight="1">
      <c r="A9" s="110" t="s">
        <v>261</v>
      </c>
      <c r="B9" s="111"/>
      <c r="C9" s="53">
        <v>27</v>
      </c>
      <c r="D9" s="53"/>
      <c r="E9" s="53">
        <f t="shared" ref="E9:E19" si="0">SUM(G9,I9,K9)</f>
        <v>35</v>
      </c>
      <c r="F9" s="53"/>
      <c r="G9" s="89">
        <v>0</v>
      </c>
      <c r="H9" s="89"/>
      <c r="I9" s="89">
        <v>34</v>
      </c>
      <c r="J9" s="89"/>
      <c r="K9" s="89">
        <v>1</v>
      </c>
    </row>
    <row r="10" spans="1:11" ht="13.5" customHeight="1">
      <c r="A10" s="110" t="s">
        <v>262</v>
      </c>
      <c r="B10" s="111"/>
      <c r="C10" s="53">
        <v>44</v>
      </c>
      <c r="D10" s="53"/>
      <c r="E10" s="53">
        <f t="shared" si="0"/>
        <v>61</v>
      </c>
      <c r="F10" s="53"/>
      <c r="G10" s="89">
        <v>0</v>
      </c>
      <c r="H10" s="89"/>
      <c r="I10" s="89">
        <v>47</v>
      </c>
      <c r="J10" s="89"/>
      <c r="K10" s="89">
        <v>14</v>
      </c>
    </row>
    <row r="11" spans="1:11" ht="13.5" customHeight="1">
      <c r="A11" s="110" t="s">
        <v>263</v>
      </c>
      <c r="B11" s="111"/>
      <c r="C11" s="53">
        <v>161</v>
      </c>
      <c r="D11" s="53"/>
      <c r="E11" s="53">
        <f t="shared" si="0"/>
        <v>145</v>
      </c>
      <c r="F11" s="53"/>
      <c r="G11" s="89">
        <v>0</v>
      </c>
      <c r="H11" s="89"/>
      <c r="I11" s="89">
        <v>131</v>
      </c>
      <c r="J11" s="89"/>
      <c r="K11" s="89">
        <v>14</v>
      </c>
    </row>
    <row r="12" spans="1:11" ht="13.5" customHeight="1">
      <c r="A12" s="110" t="s">
        <v>264</v>
      </c>
      <c r="B12" s="111"/>
      <c r="C12" s="53">
        <v>473</v>
      </c>
      <c r="D12" s="53"/>
      <c r="E12" s="53">
        <f t="shared" si="0"/>
        <v>513</v>
      </c>
      <c r="F12" s="53"/>
      <c r="G12" s="89">
        <v>0</v>
      </c>
      <c r="H12" s="89"/>
      <c r="I12" s="89">
        <v>510</v>
      </c>
      <c r="J12" s="89"/>
      <c r="K12" s="89">
        <v>3</v>
      </c>
    </row>
    <row r="13" spans="1:11" ht="13.5" customHeight="1">
      <c r="A13" s="110" t="s">
        <v>265</v>
      </c>
      <c r="B13" s="111"/>
      <c r="C13" s="53">
        <v>900</v>
      </c>
      <c r="D13" s="53"/>
      <c r="E13" s="53">
        <f t="shared" si="0"/>
        <v>828</v>
      </c>
      <c r="F13" s="53"/>
      <c r="G13" s="89">
        <v>0</v>
      </c>
      <c r="H13" s="89"/>
      <c r="I13" s="89">
        <v>822</v>
      </c>
      <c r="J13" s="89"/>
      <c r="K13" s="89">
        <v>6</v>
      </c>
    </row>
    <row r="14" spans="1:11" ht="13.5" customHeight="1">
      <c r="A14" s="110" t="s">
        <v>266</v>
      </c>
      <c r="B14" s="111"/>
      <c r="C14" s="53">
        <v>207</v>
      </c>
      <c r="D14" s="53"/>
      <c r="E14" s="53">
        <f t="shared" si="0"/>
        <v>208</v>
      </c>
      <c r="F14" s="53"/>
      <c r="G14" s="89">
        <v>12</v>
      </c>
      <c r="H14" s="89"/>
      <c r="I14" s="89">
        <v>183</v>
      </c>
      <c r="J14" s="89"/>
      <c r="K14" s="89">
        <v>13</v>
      </c>
    </row>
    <row r="15" spans="1:11" ht="13.5" customHeight="1">
      <c r="A15" s="110" t="s">
        <v>267</v>
      </c>
      <c r="B15" s="111"/>
      <c r="C15" s="53">
        <v>0</v>
      </c>
      <c r="D15" s="53"/>
      <c r="E15" s="53">
        <f t="shared" si="0"/>
        <v>0</v>
      </c>
      <c r="F15" s="53"/>
      <c r="G15" s="89">
        <v>0</v>
      </c>
      <c r="H15" s="89"/>
      <c r="I15" s="89">
        <v>0</v>
      </c>
      <c r="J15" s="89"/>
      <c r="K15" s="89">
        <v>0</v>
      </c>
    </row>
    <row r="16" spans="1:11" ht="13.5" customHeight="1">
      <c r="A16" s="110" t="s">
        <v>268</v>
      </c>
      <c r="B16" s="111"/>
      <c r="C16" s="53">
        <v>0</v>
      </c>
      <c r="D16" s="53"/>
      <c r="E16" s="53">
        <f t="shared" si="0"/>
        <v>0</v>
      </c>
      <c r="F16" s="53"/>
      <c r="G16" s="89">
        <v>0</v>
      </c>
      <c r="H16" s="89"/>
      <c r="I16" s="89">
        <v>0</v>
      </c>
      <c r="J16" s="89"/>
      <c r="K16" s="89">
        <v>0</v>
      </c>
    </row>
    <row r="17" spans="1:11" ht="13.5" customHeight="1">
      <c r="A17" s="110" t="s">
        <v>269</v>
      </c>
      <c r="B17" s="111"/>
      <c r="C17" s="53">
        <v>0</v>
      </c>
      <c r="D17" s="53"/>
      <c r="E17" s="53">
        <f t="shared" si="0"/>
        <v>0</v>
      </c>
      <c r="F17" s="53"/>
      <c r="G17" s="89">
        <v>0</v>
      </c>
      <c r="H17" s="89"/>
      <c r="I17" s="89">
        <v>0</v>
      </c>
      <c r="J17" s="89"/>
      <c r="K17" s="89">
        <v>0</v>
      </c>
    </row>
    <row r="18" spans="1:11" ht="13.5" customHeight="1">
      <c r="A18" s="110" t="s">
        <v>270</v>
      </c>
      <c r="B18" s="111"/>
      <c r="C18" s="53">
        <v>0</v>
      </c>
      <c r="D18" s="53"/>
      <c r="E18" s="53">
        <f t="shared" si="0"/>
        <v>0</v>
      </c>
      <c r="F18" s="53"/>
      <c r="G18" s="89">
        <v>0</v>
      </c>
      <c r="H18" s="89"/>
      <c r="I18" s="89">
        <v>0</v>
      </c>
      <c r="J18" s="89"/>
      <c r="K18" s="89">
        <v>0</v>
      </c>
    </row>
    <row r="19" spans="1:11" ht="13.5" customHeight="1">
      <c r="A19" s="110" t="s">
        <v>271</v>
      </c>
      <c r="B19" s="111"/>
      <c r="C19" s="53">
        <v>0</v>
      </c>
      <c r="D19" s="53"/>
      <c r="E19" s="53">
        <f t="shared" si="0"/>
        <v>0</v>
      </c>
      <c r="F19" s="53"/>
      <c r="G19" s="89">
        <v>0</v>
      </c>
      <c r="H19" s="89"/>
      <c r="I19" s="89">
        <v>0</v>
      </c>
      <c r="J19" s="89"/>
      <c r="K19" s="89">
        <v>0</v>
      </c>
    </row>
    <row r="20" spans="1:11" ht="13.5" customHeight="1">
      <c r="A20" s="110" t="s">
        <v>272</v>
      </c>
      <c r="B20" s="111"/>
      <c r="C20" s="53">
        <v>0</v>
      </c>
      <c r="D20" s="53"/>
      <c r="E20" s="53">
        <f>SUM(G20,I20,K20)</f>
        <v>0</v>
      </c>
      <c r="F20" s="53"/>
      <c r="G20" s="89">
        <v>0</v>
      </c>
      <c r="H20" s="89"/>
      <c r="I20" s="89">
        <v>0</v>
      </c>
      <c r="J20" s="89"/>
      <c r="K20" s="89">
        <v>0</v>
      </c>
    </row>
    <row r="21" spans="1:11" ht="8.25" customHeight="1">
      <c r="A21" s="156"/>
      <c r="B21" s="155"/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1" ht="13.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ht="13.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13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ht="13.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13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13.5" customHeight="1">
      <c r="A27" s="401" t="s">
        <v>275</v>
      </c>
      <c r="B27" s="401"/>
      <c r="C27" s="401"/>
      <c r="D27" s="401"/>
      <c r="E27" s="401"/>
      <c r="F27" s="401"/>
      <c r="G27" s="401"/>
      <c r="H27" s="401"/>
      <c r="I27" s="401"/>
      <c r="J27" s="401"/>
      <c r="K27" s="401"/>
    </row>
    <row r="28" spans="1:11" ht="13.5" customHeight="1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11" ht="13.5" customHeight="1">
      <c r="A29" s="227" t="s">
        <v>273</v>
      </c>
      <c r="B29" s="55"/>
      <c r="C29" s="55"/>
      <c r="D29" s="55"/>
      <c r="E29" s="55"/>
      <c r="F29" s="55"/>
      <c r="G29" s="55"/>
      <c r="H29" s="55"/>
      <c r="I29" s="402" t="s">
        <v>313</v>
      </c>
      <c r="J29" s="403"/>
      <c r="K29" s="403"/>
    </row>
    <row r="30" spans="1:11" ht="13.5" customHeight="1">
      <c r="A30" s="396" t="s">
        <v>197</v>
      </c>
      <c r="B30" s="398" t="s">
        <v>309</v>
      </c>
      <c r="C30" s="399"/>
      <c r="D30" s="398" t="s">
        <v>315</v>
      </c>
      <c r="E30" s="399"/>
      <c r="F30" s="157" t="s">
        <v>20</v>
      </c>
      <c r="G30" s="158"/>
      <c r="H30" s="157" t="s">
        <v>147</v>
      </c>
      <c r="I30" s="158"/>
      <c r="J30" s="159" t="s">
        <v>148</v>
      </c>
      <c r="K30" s="160"/>
    </row>
    <row r="31" spans="1:11" ht="13.5" customHeight="1">
      <c r="A31" s="397"/>
      <c r="B31" s="161" t="s">
        <v>149</v>
      </c>
      <c r="C31" s="162" t="s">
        <v>150</v>
      </c>
      <c r="D31" s="161" t="s">
        <v>149</v>
      </c>
      <c r="E31" s="162" t="s">
        <v>150</v>
      </c>
      <c r="F31" s="161" t="s">
        <v>149</v>
      </c>
      <c r="G31" s="162" t="s">
        <v>150</v>
      </c>
      <c r="H31" s="161" t="s">
        <v>149</v>
      </c>
      <c r="I31" s="162" t="s">
        <v>150</v>
      </c>
      <c r="J31" s="162" t="s">
        <v>149</v>
      </c>
      <c r="K31" s="163" t="s">
        <v>150</v>
      </c>
    </row>
    <row r="32" spans="1:11" ht="13.5" customHeight="1">
      <c r="A32" s="55"/>
      <c r="B32" s="112"/>
      <c r="C32" s="56"/>
      <c r="D32" s="56"/>
      <c r="E32" s="56"/>
      <c r="F32" s="56"/>
      <c r="G32" s="56"/>
      <c r="H32" s="56"/>
      <c r="I32" s="56"/>
      <c r="J32" s="56"/>
      <c r="K32" s="56"/>
    </row>
    <row r="33" spans="1:11" ht="13.5" customHeight="1">
      <c r="A33" s="302" t="s">
        <v>277</v>
      </c>
      <c r="B33" s="113">
        <v>2284</v>
      </c>
      <c r="C33" s="114">
        <v>57116</v>
      </c>
      <c r="D33" s="114">
        <f>SUM(D35,D40,D43)</f>
        <v>2267</v>
      </c>
      <c r="E33" s="114">
        <f t="shared" ref="E33:K33" si="1">SUM(E35,E40,E43)</f>
        <v>56059</v>
      </c>
      <c r="F33" s="114">
        <f t="shared" si="1"/>
        <v>12</v>
      </c>
      <c r="G33" s="114">
        <f t="shared" si="1"/>
        <v>475</v>
      </c>
      <c r="H33" s="114">
        <f t="shared" si="1"/>
        <v>2203</v>
      </c>
      <c r="I33" s="114">
        <f t="shared" si="1"/>
        <v>54236</v>
      </c>
      <c r="J33" s="114">
        <f t="shared" si="1"/>
        <v>52</v>
      </c>
      <c r="K33" s="114">
        <f t="shared" si="1"/>
        <v>1348</v>
      </c>
    </row>
    <row r="34" spans="1:11" ht="13.5" customHeight="1">
      <c r="A34" s="55"/>
      <c r="B34" s="11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t="13.5" customHeight="1">
      <c r="A35" s="303" t="s">
        <v>10</v>
      </c>
      <c r="B35" s="113">
        <v>1820</v>
      </c>
      <c r="C35" s="114">
        <v>55744</v>
      </c>
      <c r="D35" s="114">
        <f>SUM(F35,H35,J35)</f>
        <v>1792</v>
      </c>
      <c r="E35" s="114">
        <f>SUM(G35,I35,K35)</f>
        <v>54514</v>
      </c>
      <c r="F35" s="114">
        <f t="shared" ref="F35:K35" si="2">SUM(F36:F38)</f>
        <v>12</v>
      </c>
      <c r="G35" s="114">
        <f t="shared" si="2"/>
        <v>475</v>
      </c>
      <c r="H35" s="114">
        <f t="shared" si="2"/>
        <v>1728</v>
      </c>
      <c r="I35" s="114">
        <f t="shared" si="2"/>
        <v>52691</v>
      </c>
      <c r="J35" s="114">
        <f t="shared" si="2"/>
        <v>52</v>
      </c>
      <c r="K35" s="114">
        <f t="shared" si="2"/>
        <v>1348</v>
      </c>
    </row>
    <row r="36" spans="1:11" ht="13.5" customHeight="1">
      <c r="A36" s="245" t="s">
        <v>11</v>
      </c>
      <c r="B36" s="113">
        <v>621</v>
      </c>
      <c r="C36" s="114">
        <v>18352</v>
      </c>
      <c r="D36" s="114">
        <f t="shared" ref="D36:D50" si="3">SUM(F36,H36,J36)</f>
        <v>603</v>
      </c>
      <c r="E36" s="114">
        <f>SUM(G36,I36,K36)</f>
        <v>17691</v>
      </c>
      <c r="F36" s="90">
        <v>4</v>
      </c>
      <c r="G36" s="90">
        <v>158</v>
      </c>
      <c r="H36" s="90">
        <v>582</v>
      </c>
      <c r="I36" s="90">
        <v>17094</v>
      </c>
      <c r="J36" s="90">
        <v>17</v>
      </c>
      <c r="K36" s="90">
        <v>439</v>
      </c>
    </row>
    <row r="37" spans="1:11" ht="13.5" customHeight="1">
      <c r="A37" s="245" t="s">
        <v>12</v>
      </c>
      <c r="B37" s="113">
        <v>590</v>
      </c>
      <c r="C37" s="114">
        <v>18461</v>
      </c>
      <c r="D37" s="114">
        <f t="shared" si="3"/>
        <v>596</v>
      </c>
      <c r="E37" s="114">
        <f>SUM(G37,I37,K37)</f>
        <v>18347</v>
      </c>
      <c r="F37" s="90">
        <v>4</v>
      </c>
      <c r="G37" s="90">
        <v>160</v>
      </c>
      <c r="H37" s="90">
        <v>574</v>
      </c>
      <c r="I37" s="90">
        <v>17724</v>
      </c>
      <c r="J37" s="90">
        <v>18</v>
      </c>
      <c r="K37" s="90">
        <v>463</v>
      </c>
    </row>
    <row r="38" spans="1:11" ht="13.5" customHeight="1">
      <c r="A38" s="245" t="s">
        <v>13</v>
      </c>
      <c r="B38" s="113">
        <v>609</v>
      </c>
      <c r="C38" s="114">
        <v>18931</v>
      </c>
      <c r="D38" s="114">
        <f t="shared" si="3"/>
        <v>593</v>
      </c>
      <c r="E38" s="114">
        <f t="shared" ref="E38:E50" si="4">SUM(G38,I38,K38)</f>
        <v>18476</v>
      </c>
      <c r="F38" s="90">
        <v>4</v>
      </c>
      <c r="G38" s="90">
        <v>157</v>
      </c>
      <c r="H38" s="90">
        <v>572</v>
      </c>
      <c r="I38" s="90">
        <v>17873</v>
      </c>
      <c r="J38" s="90">
        <v>17</v>
      </c>
      <c r="K38" s="90">
        <v>446</v>
      </c>
    </row>
    <row r="39" spans="1:11" ht="13.5" customHeight="1">
      <c r="A39" s="55"/>
      <c r="B39" s="115"/>
      <c r="C39" s="55"/>
      <c r="D39" s="55"/>
      <c r="E39" s="114"/>
      <c r="F39" s="90"/>
      <c r="G39" s="90"/>
      <c r="H39" s="90"/>
      <c r="I39" s="90"/>
      <c r="J39" s="90"/>
      <c r="K39" s="90"/>
    </row>
    <row r="40" spans="1:11" ht="13.5" customHeight="1">
      <c r="A40" s="303" t="s">
        <v>14</v>
      </c>
      <c r="B40" s="113">
        <v>1</v>
      </c>
      <c r="C40" s="114">
        <v>3</v>
      </c>
      <c r="D40" s="114">
        <f t="shared" si="3"/>
        <v>1</v>
      </c>
      <c r="E40" s="114">
        <f t="shared" si="4"/>
        <v>7</v>
      </c>
      <c r="F40" s="114">
        <f t="shared" ref="F40:K40" si="5">F41</f>
        <v>0</v>
      </c>
      <c r="G40" s="114">
        <f t="shared" si="5"/>
        <v>0</v>
      </c>
      <c r="H40" s="114">
        <f t="shared" si="5"/>
        <v>1</v>
      </c>
      <c r="I40" s="114">
        <f t="shared" si="5"/>
        <v>7</v>
      </c>
      <c r="J40" s="114">
        <f t="shared" si="5"/>
        <v>0</v>
      </c>
      <c r="K40" s="114">
        <f t="shared" si="5"/>
        <v>0</v>
      </c>
    </row>
    <row r="41" spans="1:11" ht="13.5" customHeight="1">
      <c r="A41" s="245" t="s">
        <v>278</v>
      </c>
      <c r="B41" s="113">
        <v>1</v>
      </c>
      <c r="C41" s="114">
        <v>3</v>
      </c>
      <c r="D41" s="114">
        <f t="shared" si="3"/>
        <v>1</v>
      </c>
      <c r="E41" s="114">
        <f t="shared" si="4"/>
        <v>7</v>
      </c>
      <c r="F41" s="90">
        <v>0</v>
      </c>
      <c r="G41" s="90">
        <v>0</v>
      </c>
      <c r="H41" s="90">
        <v>1</v>
      </c>
      <c r="I41" s="90">
        <v>7</v>
      </c>
      <c r="J41" s="90">
        <v>0</v>
      </c>
      <c r="K41" s="90">
        <v>0</v>
      </c>
    </row>
    <row r="42" spans="1:11" ht="13.5" customHeight="1">
      <c r="A42" s="55"/>
      <c r="B42" s="115"/>
      <c r="C42" s="55"/>
      <c r="D42" s="55"/>
      <c r="E42" s="114"/>
      <c r="F42" s="55"/>
      <c r="G42" s="55"/>
      <c r="H42" s="55"/>
      <c r="I42" s="55"/>
      <c r="J42" s="55"/>
      <c r="K42" s="55"/>
    </row>
    <row r="43" spans="1:11" ht="13.5" customHeight="1">
      <c r="A43" s="304" t="s">
        <v>276</v>
      </c>
      <c r="B43" s="113">
        <v>463</v>
      </c>
      <c r="C43" s="114">
        <v>1369</v>
      </c>
      <c r="D43" s="114">
        <f t="shared" si="3"/>
        <v>474</v>
      </c>
      <c r="E43" s="114">
        <f t="shared" si="4"/>
        <v>1538</v>
      </c>
      <c r="F43" s="114">
        <f t="shared" ref="F43:K43" si="6">SUM(F44:F50)</f>
        <v>0</v>
      </c>
      <c r="G43" s="114">
        <f t="shared" si="6"/>
        <v>0</v>
      </c>
      <c r="H43" s="114">
        <f t="shared" si="6"/>
        <v>474</v>
      </c>
      <c r="I43" s="114">
        <f t="shared" si="6"/>
        <v>1538</v>
      </c>
      <c r="J43" s="114">
        <f t="shared" si="6"/>
        <v>0</v>
      </c>
      <c r="K43" s="114">
        <f t="shared" si="6"/>
        <v>0</v>
      </c>
    </row>
    <row r="44" spans="1:11" ht="13.5" customHeight="1">
      <c r="A44" s="245" t="s">
        <v>19</v>
      </c>
      <c r="B44" s="113">
        <v>180</v>
      </c>
      <c r="C44" s="114">
        <v>671</v>
      </c>
      <c r="D44" s="114">
        <f t="shared" si="3"/>
        <v>193</v>
      </c>
      <c r="E44" s="114">
        <f t="shared" si="4"/>
        <v>762</v>
      </c>
      <c r="F44" s="90">
        <v>0</v>
      </c>
      <c r="G44" s="90">
        <v>0</v>
      </c>
      <c r="H44" s="90">
        <v>193</v>
      </c>
      <c r="I44" s="90">
        <v>762</v>
      </c>
      <c r="J44" s="90">
        <v>0</v>
      </c>
      <c r="K44" s="90">
        <v>0</v>
      </c>
    </row>
    <row r="45" spans="1:11" ht="13.5" customHeight="1">
      <c r="A45" s="245" t="s">
        <v>15</v>
      </c>
      <c r="B45" s="113">
        <v>39</v>
      </c>
      <c r="C45" s="114">
        <v>42</v>
      </c>
      <c r="D45" s="114">
        <f t="shared" si="3"/>
        <v>34</v>
      </c>
      <c r="E45" s="114">
        <f t="shared" si="4"/>
        <v>40</v>
      </c>
      <c r="F45" s="90">
        <v>0</v>
      </c>
      <c r="G45" s="90">
        <v>0</v>
      </c>
      <c r="H45" s="90">
        <v>34</v>
      </c>
      <c r="I45" s="90">
        <v>40</v>
      </c>
      <c r="J45" s="90">
        <v>0</v>
      </c>
      <c r="K45" s="90">
        <v>0</v>
      </c>
    </row>
    <row r="46" spans="1:11" ht="13.5" customHeight="1">
      <c r="A46" s="245" t="s">
        <v>229</v>
      </c>
      <c r="B46" s="113">
        <v>47</v>
      </c>
      <c r="C46" s="114">
        <v>52</v>
      </c>
      <c r="D46" s="114">
        <f t="shared" si="3"/>
        <v>47</v>
      </c>
      <c r="E46" s="114">
        <f t="shared" si="4"/>
        <v>53</v>
      </c>
      <c r="F46" s="90">
        <v>0</v>
      </c>
      <c r="G46" s="90">
        <v>0</v>
      </c>
      <c r="H46" s="90">
        <v>47</v>
      </c>
      <c r="I46" s="90">
        <v>53</v>
      </c>
      <c r="J46" s="90">
        <v>0</v>
      </c>
      <c r="K46" s="90">
        <v>0</v>
      </c>
    </row>
    <row r="47" spans="1:11" ht="13.5" customHeight="1">
      <c r="A47" s="245" t="s">
        <v>16</v>
      </c>
      <c r="B47" s="113">
        <v>9</v>
      </c>
      <c r="C47" s="114">
        <v>9</v>
      </c>
      <c r="D47" s="114">
        <f t="shared" si="3"/>
        <v>8</v>
      </c>
      <c r="E47" s="114">
        <f t="shared" si="4"/>
        <v>9</v>
      </c>
      <c r="F47" s="90">
        <v>0</v>
      </c>
      <c r="G47" s="90">
        <v>0</v>
      </c>
      <c r="H47" s="90">
        <v>8</v>
      </c>
      <c r="I47" s="90">
        <v>9</v>
      </c>
      <c r="J47" s="90">
        <v>0</v>
      </c>
      <c r="K47" s="90">
        <v>0</v>
      </c>
    </row>
    <row r="48" spans="1:11" ht="13.5" customHeight="1">
      <c r="A48" s="245" t="s">
        <v>17</v>
      </c>
      <c r="B48" s="113">
        <v>16</v>
      </c>
      <c r="C48" s="114">
        <v>20</v>
      </c>
      <c r="D48" s="114">
        <f t="shared" si="3"/>
        <v>13</v>
      </c>
      <c r="E48" s="114">
        <f t="shared" si="4"/>
        <v>19</v>
      </c>
      <c r="F48" s="90">
        <v>0</v>
      </c>
      <c r="G48" s="90">
        <v>0</v>
      </c>
      <c r="H48" s="90">
        <v>13</v>
      </c>
      <c r="I48" s="90">
        <v>19</v>
      </c>
      <c r="J48" s="90">
        <v>0</v>
      </c>
      <c r="K48" s="90">
        <v>0</v>
      </c>
    </row>
    <row r="49" spans="1:11" ht="13.5" customHeight="1">
      <c r="A49" s="245" t="s">
        <v>18</v>
      </c>
      <c r="B49" s="113">
        <v>0</v>
      </c>
      <c r="C49" s="114">
        <v>0</v>
      </c>
      <c r="D49" s="114">
        <f t="shared" si="3"/>
        <v>0</v>
      </c>
      <c r="E49" s="114">
        <f t="shared" si="4"/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</row>
    <row r="50" spans="1:11" ht="13.5" customHeight="1">
      <c r="A50" s="245" t="s">
        <v>237</v>
      </c>
      <c r="B50" s="113">
        <v>172</v>
      </c>
      <c r="C50" s="114">
        <v>575</v>
      </c>
      <c r="D50" s="114">
        <f t="shared" si="3"/>
        <v>179</v>
      </c>
      <c r="E50" s="114">
        <f t="shared" si="4"/>
        <v>655</v>
      </c>
      <c r="F50" s="90">
        <v>0</v>
      </c>
      <c r="G50" s="90">
        <v>0</v>
      </c>
      <c r="H50" s="90">
        <v>179</v>
      </c>
      <c r="I50" s="90">
        <v>655</v>
      </c>
      <c r="J50" s="90">
        <v>0</v>
      </c>
      <c r="K50" s="90">
        <v>0</v>
      </c>
    </row>
    <row r="51" spans="1:11" ht="8.25" customHeight="1">
      <c r="A51" s="57"/>
      <c r="B51" s="58"/>
      <c r="C51" s="59"/>
      <c r="D51" s="59"/>
      <c r="E51" s="59"/>
      <c r="F51" s="59"/>
      <c r="G51" s="59"/>
      <c r="H51" s="59"/>
      <c r="I51" s="59"/>
      <c r="J51" s="59"/>
      <c r="K51" s="59"/>
    </row>
    <row r="52" spans="1:11" ht="13.5" customHeight="1"/>
    <row r="53" spans="1:11" ht="13.5" customHeight="1">
      <c r="F53" s="60"/>
      <c r="G53" s="60"/>
      <c r="H53" s="60"/>
      <c r="I53" s="60"/>
      <c r="J53" s="60"/>
      <c r="K53" s="60"/>
    </row>
  </sheetData>
  <mergeCells count="11">
    <mergeCell ref="A30:A31"/>
    <mergeCell ref="B30:C30"/>
    <mergeCell ref="D30:E30"/>
    <mergeCell ref="A1:K1"/>
    <mergeCell ref="A27:K27"/>
    <mergeCell ref="I29:K29"/>
    <mergeCell ref="B4:C4"/>
    <mergeCell ref="D4:E4"/>
    <mergeCell ref="F4:G4"/>
    <mergeCell ref="H4:I4"/>
    <mergeCell ref="J4:K4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第１3表</vt:lpstr>
      <vt:lpstr>第14､15表</vt:lpstr>
      <vt:lpstr>第１6表a</vt:lpstr>
      <vt:lpstr>第１6表b</vt:lpstr>
      <vt:lpstr>第１7表a</vt:lpstr>
      <vt:lpstr>第１7表b</vt:lpstr>
      <vt:lpstr>第１8表a</vt:lpstr>
      <vt:lpstr>第１8表b</vt:lpstr>
      <vt:lpstr>第19､20表</vt:lpstr>
      <vt:lpstr>第21､22､23表</vt:lpstr>
      <vt:lpstr>第２2表</vt:lpstr>
      <vt:lpstr>第２3表</vt:lpstr>
      <vt:lpstr>第21､22､23表!Print_Area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2024-02-28T11:29:02Z</dcterms:created>
  <dcterms:modified xsi:type="dcterms:W3CDTF">2025-03-05T00:43:51Z</dcterms:modified>
</cp:coreProperties>
</file>