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01 名簿更新通知\CMS掲載用データ\"/>
    </mc:Choice>
  </mc:AlternateContent>
  <bookViews>
    <workbookView xWindow="0" yWindow="0" windowWidth="28800" windowHeight="12210"/>
  </bookViews>
  <sheets>
    <sheet name="別紙１" sheetId="1" r:id="rId1"/>
    <sheet name="学校一覧" sheetId="2" r:id="rId2"/>
  </sheets>
  <definedNames>
    <definedName name="_xlnm._FilterDatabase" localSheetId="1" hidden="1">学校一覧!$A$2:$C$2</definedName>
    <definedName name="_xlnm.Print_Area" localSheetId="0">別紙１!$A$1:$U$30</definedName>
    <definedName name="学校一覧">学校一覧!$B$3:$C$74</definedName>
  </definedNames>
  <calcPr calcId="162913"/>
</workbook>
</file>

<file path=xl/calcChain.xml><?xml version="1.0" encoding="utf-8"?>
<calcChain xmlns="http://schemas.openxmlformats.org/spreadsheetml/2006/main">
  <c r="R5" i="1" l="1"/>
  <c r="P16" i="1" l="1"/>
  <c r="S12" i="1"/>
  <c r="P12" i="1"/>
  <c r="P18" i="1"/>
  <c r="S14" i="1"/>
  <c r="P14" i="1"/>
  <c r="H11" i="1"/>
  <c r="S18" i="1"/>
  <c r="S16" i="1"/>
  <c r="M18" i="1"/>
  <c r="M16" i="1"/>
  <c r="M14" i="1"/>
  <c r="M12" i="1"/>
  <c r="H19" i="1"/>
  <c r="H15" i="1"/>
  <c r="D23" i="1"/>
  <c r="S22" i="1"/>
  <c r="P22" i="1"/>
  <c r="M22" i="1"/>
  <c r="F26" i="1"/>
  <c r="S20" i="1"/>
  <c r="P20" i="1"/>
  <c r="M20" i="1"/>
  <c r="F24" i="1"/>
  <c r="P26" i="1" l="1"/>
  <c r="S26" i="1"/>
  <c r="M26" i="1"/>
  <c r="P24" i="1"/>
  <c r="M24" i="1"/>
  <c r="S24" i="1"/>
  <c r="H23" i="1"/>
</calcChain>
</file>

<file path=xl/comments1.xml><?xml version="1.0" encoding="utf-8"?>
<comments xmlns="http://schemas.openxmlformats.org/spreadsheetml/2006/main">
  <authors>
    <author>宮城県</author>
  </authors>
  <commentList>
    <comment ref="R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<sst xmlns="http://schemas.openxmlformats.org/spreadsheetml/2006/main" count="163" uniqueCount="128">
  <si>
    <t>　　　　　</t>
    <phoneticPr fontId="2"/>
  </si>
  <si>
    <t>区分</t>
    <rPh sb="0" eb="2">
      <t>クブン</t>
    </rPh>
    <phoneticPr fontId="2"/>
  </si>
  <si>
    <t>未加入　　　　　者数</t>
    <rPh sb="0" eb="3">
      <t>ミカニュウ</t>
    </rPh>
    <rPh sb="8" eb="9">
      <t>シャ</t>
    </rPh>
    <rPh sb="9" eb="10">
      <t>スウ</t>
    </rPh>
    <phoneticPr fontId="2"/>
  </si>
  <si>
    <t>掛金　単価</t>
    <rPh sb="0" eb="1">
      <t>カ</t>
    </rPh>
    <rPh sb="1" eb="2">
      <t>キン</t>
    </rPh>
    <rPh sb="3" eb="5">
      <t>タンカ</t>
    </rPh>
    <phoneticPr fontId="2"/>
  </si>
  <si>
    <t>左記金額の負担区分（円）</t>
    <rPh sb="0" eb="2">
      <t>サキ</t>
    </rPh>
    <rPh sb="2" eb="4">
      <t>キンガク</t>
    </rPh>
    <rPh sb="5" eb="7">
      <t>フタン</t>
    </rPh>
    <rPh sb="7" eb="9">
      <t>クブン</t>
    </rPh>
    <rPh sb="10" eb="11">
      <t>エン</t>
    </rPh>
    <phoneticPr fontId="2"/>
  </si>
  <si>
    <t>在籍者数</t>
    <rPh sb="0" eb="3">
      <t>ザイセキシャ</t>
    </rPh>
    <rPh sb="3" eb="4">
      <t>スウ</t>
    </rPh>
    <phoneticPr fontId="2"/>
  </si>
  <si>
    <t>掛金合計</t>
    <rPh sb="0" eb="1">
      <t>カ</t>
    </rPh>
    <rPh sb="1" eb="2">
      <t>キン</t>
    </rPh>
    <rPh sb="2" eb="4">
      <t>ゴウケイ</t>
    </rPh>
    <phoneticPr fontId="2"/>
  </si>
  <si>
    <t>課程別　　　</t>
    <rPh sb="0" eb="2">
      <t>カテイ</t>
    </rPh>
    <rPh sb="2" eb="3">
      <t>ベツ</t>
    </rPh>
    <phoneticPr fontId="2"/>
  </si>
  <si>
    <t>a　　（人）</t>
    <rPh sb="4" eb="5">
      <t>ヒト</t>
    </rPh>
    <phoneticPr fontId="2"/>
  </si>
  <si>
    <t>b　　（人）</t>
    <phoneticPr fontId="2"/>
  </si>
  <si>
    <t>（人）</t>
    <rPh sb="1" eb="2">
      <t>ニン</t>
    </rPh>
    <phoneticPr fontId="2"/>
  </si>
  <si>
    <t>c （円）</t>
    <phoneticPr fontId="2"/>
  </si>
  <si>
    <t>b×c（円）</t>
    <phoneticPr fontId="2"/>
  </si>
  <si>
    <t>県</t>
    <rPh sb="0" eb="1">
      <t>ケン</t>
    </rPh>
    <phoneticPr fontId="2"/>
  </si>
  <si>
    <t>保　護　者</t>
    <rPh sb="0" eb="1">
      <t>ホ</t>
    </rPh>
    <rPh sb="2" eb="3">
      <t>ユズル</t>
    </rPh>
    <rPh sb="4" eb="5">
      <t>モノ</t>
    </rPh>
    <phoneticPr fontId="2"/>
  </si>
  <si>
    <t>高等学校</t>
    <rPh sb="0" eb="2">
      <t>コウトウ</t>
    </rPh>
    <rPh sb="2" eb="4">
      <t>ガッコウ</t>
    </rPh>
    <phoneticPr fontId="2"/>
  </si>
  <si>
    <t>全日制         (専攻科・特殊高等部含む）</t>
    <rPh sb="0" eb="1">
      <t>ゼン</t>
    </rPh>
    <rPh sb="1" eb="2">
      <t>ニチ</t>
    </rPh>
    <rPh sb="2" eb="3">
      <t>セイ</t>
    </rPh>
    <rPh sb="13" eb="16">
      <t>センコウカ</t>
    </rPh>
    <rPh sb="17" eb="19">
      <t>トクシュ</t>
    </rPh>
    <rPh sb="19" eb="22">
      <t>コウトウブ</t>
    </rPh>
    <rPh sb="22" eb="23">
      <t>フク</t>
    </rPh>
    <phoneticPr fontId="2"/>
  </si>
  <si>
    <t>中途加入者</t>
    <rPh sb="0" eb="2">
      <t>チュウト</t>
    </rPh>
    <rPh sb="2" eb="5">
      <t>カニュウシャ</t>
    </rPh>
    <phoneticPr fontId="2"/>
  </si>
  <si>
    <t>(</t>
    <phoneticPr fontId="2"/>
  </si>
  <si>
    <t>)</t>
    <phoneticPr fontId="2"/>
  </si>
  <si>
    <t>定時制</t>
    <rPh sb="0" eb="1">
      <t>テイ</t>
    </rPh>
    <rPh sb="1" eb="2">
      <t>ジ</t>
    </rPh>
    <rPh sb="2" eb="3">
      <t>セイ</t>
    </rPh>
    <phoneticPr fontId="2"/>
  </si>
  <si>
    <t>〈 b×790 〉　</t>
    <phoneticPr fontId="2"/>
  </si>
  <si>
    <t>通信制</t>
    <rPh sb="0" eb="1">
      <t>ツウ</t>
    </rPh>
    <rPh sb="1" eb="2">
      <t>シン</t>
    </rPh>
    <rPh sb="2" eb="3">
      <t>セイ</t>
    </rPh>
    <phoneticPr fontId="2"/>
  </si>
  <si>
    <t>(</t>
    <phoneticPr fontId="2"/>
  </si>
  <si>
    <t>)</t>
    <phoneticPr fontId="2"/>
  </si>
  <si>
    <t>〈 b×62 〉　</t>
    <phoneticPr fontId="2"/>
  </si>
  <si>
    <t>〈 b×220 〉　</t>
    <phoneticPr fontId="2"/>
  </si>
  <si>
    <t>合　　　　計</t>
    <rPh sb="0" eb="1">
      <t>ゴウ</t>
    </rPh>
    <rPh sb="5" eb="6">
      <t>ケイ</t>
    </rPh>
    <phoneticPr fontId="2"/>
  </si>
  <si>
    <t>(</t>
    <phoneticPr fontId="2"/>
  </si>
  <si>
    <t>)</t>
    <phoneticPr fontId="2"/>
  </si>
  <si>
    <t>　　中途加入分　〈 b×790 〉</t>
    <rPh sb="6" eb="7">
      <t>ブン</t>
    </rPh>
    <phoneticPr fontId="2"/>
  </si>
  <si>
    <t>　　　中途加入分　〈 b×62 〉</t>
    <rPh sb="7" eb="8">
      <t>ブン</t>
    </rPh>
    <phoneticPr fontId="2"/>
  </si>
  <si>
    <t>　　　中途加入分　〈 b×220 〉</t>
    <rPh sb="7" eb="8">
      <t>ブン</t>
    </rPh>
    <phoneticPr fontId="2"/>
  </si>
  <si>
    <t>学校名</t>
    <rPh sb="0" eb="3">
      <t>ガッコウメイ</t>
    </rPh>
    <phoneticPr fontId="2"/>
  </si>
  <si>
    <t>所属コード</t>
    <rPh sb="0" eb="2">
      <t>ショゾク</t>
    </rPh>
    <phoneticPr fontId="2"/>
  </si>
  <si>
    <t>TEL</t>
    <phoneticPr fontId="2"/>
  </si>
  <si>
    <t>別紙１                                          　　</t>
    <rPh sb="0" eb="2">
      <t>ベッシ</t>
    </rPh>
    <phoneticPr fontId="2"/>
  </si>
  <si>
    <t>担当者 職・氏名</t>
    <rPh sb="0" eb="3">
      <t>タントウシャ</t>
    </rPh>
    <rPh sb="4" eb="5">
      <t>ショク</t>
    </rPh>
    <rPh sb="6" eb="8">
      <t>シメイ</t>
    </rPh>
    <phoneticPr fontId="2"/>
  </si>
  <si>
    <t>加入者数</t>
    <rPh sb="0" eb="3">
      <t>カニュウシャ</t>
    </rPh>
    <rPh sb="3" eb="4">
      <t>スウ</t>
    </rPh>
    <phoneticPr fontId="2"/>
  </si>
  <si>
    <t>備考</t>
    <rPh sb="0" eb="2">
      <t>ビコウ</t>
    </rPh>
    <phoneticPr fontId="2"/>
  </si>
  <si>
    <t>・・・学校入力欄</t>
    <rPh sb="3" eb="5">
      <t>ガッコウ</t>
    </rPh>
    <rPh sb="5" eb="8">
      <t>ニュウリョクラン</t>
    </rPh>
    <phoneticPr fontId="2"/>
  </si>
  <si>
    <t>〈 b×395 〉　</t>
    <phoneticPr fontId="2"/>
  </si>
  <si>
    <t>〈 b×1,770 〉　</t>
    <phoneticPr fontId="2"/>
  </si>
  <si>
    <t>※</t>
    <phoneticPr fontId="2"/>
  </si>
  <si>
    <t>〈 b×205 〉　</t>
    <phoneticPr fontId="2"/>
  </si>
  <si>
    <t>　　中途加入分　〈 b×395 〉</t>
    <rPh sb="6" eb="7">
      <t>ブン</t>
    </rPh>
    <phoneticPr fontId="2"/>
  </si>
  <si>
    <t>　　中途加入分　〈 b×1,770 〉</t>
    <rPh sb="6" eb="7">
      <t>ブン</t>
    </rPh>
    <phoneticPr fontId="2"/>
  </si>
  <si>
    <t>　　中途加入分　〈 b×205 〉</t>
    <rPh sb="6" eb="7">
      <t>ブン</t>
    </rPh>
    <phoneticPr fontId="2"/>
  </si>
  <si>
    <t>（注１）　在籍者数は「5月１日において在籍する児童生徒の数」を記入すること。</t>
    <phoneticPr fontId="2"/>
  </si>
  <si>
    <t>（注３）　留学等で長期欠席の場合も在籍者数に含めること。長期欠席者がいる場合は備考に事由と人数を記入すること。</t>
    <rPh sb="1" eb="2">
      <t>チュウ</t>
    </rPh>
    <rPh sb="28" eb="33">
      <t>チョウキケッセキシャ</t>
    </rPh>
    <rPh sb="36" eb="38">
      <t>バアイ</t>
    </rPh>
    <rPh sb="39" eb="41">
      <t>ビコウ</t>
    </rPh>
    <rPh sb="42" eb="44">
      <t>ジユウ</t>
    </rPh>
    <rPh sb="45" eb="47">
      <t>ニンズウ</t>
    </rPh>
    <rPh sb="48" eb="50">
      <t>キニュウ</t>
    </rPh>
    <phoneticPr fontId="2"/>
  </si>
  <si>
    <t>　災害共済給付制度への加入について、保護者等から同意書を取得済み</t>
    <rPh sb="1" eb="3">
      <t>サイガイ</t>
    </rPh>
    <rPh sb="3" eb="5">
      <t>キョウサイ</t>
    </rPh>
    <rPh sb="5" eb="7">
      <t>キュウフ</t>
    </rPh>
    <rPh sb="7" eb="9">
      <t>セイド</t>
    </rPh>
    <rPh sb="11" eb="13">
      <t>カニュウ</t>
    </rPh>
    <phoneticPr fontId="2"/>
  </si>
  <si>
    <t>　※法令上、保護者等の同意がなければ加入できません。</t>
    <phoneticPr fontId="2"/>
  </si>
  <si>
    <t>学校一覧データ</t>
    <rPh sb="0" eb="2">
      <t>ガッコウ</t>
    </rPh>
    <rPh sb="2" eb="4">
      <t>イチラン</t>
    </rPh>
    <phoneticPr fontId="19"/>
  </si>
  <si>
    <t>所属コード</t>
    <rPh sb="0" eb="2">
      <t>ショゾク</t>
    </rPh>
    <phoneticPr fontId="19"/>
  </si>
  <si>
    <t>仙台第一高等学校</t>
  </si>
  <si>
    <t>仙台第二高等学校</t>
  </si>
  <si>
    <t>仙台第三高等学校</t>
  </si>
  <si>
    <t>石巻高等学校</t>
  </si>
  <si>
    <t>古川高等学校</t>
  </si>
  <si>
    <t>松島高等学校</t>
  </si>
  <si>
    <t>名取高等学校</t>
  </si>
  <si>
    <t>村田高等学校</t>
  </si>
  <si>
    <t>岩出山高等学校</t>
  </si>
  <si>
    <t>涌谷高等学校</t>
  </si>
  <si>
    <t>岩ケ崎高等学校</t>
  </si>
  <si>
    <t>佐沼高等学校</t>
  </si>
  <si>
    <t>登米高等学校</t>
  </si>
  <si>
    <t>南三陸高等学校</t>
  </si>
  <si>
    <t>泉高等学校</t>
  </si>
  <si>
    <t>中新田高等学校</t>
  </si>
  <si>
    <t>仙台向山高等学校</t>
  </si>
  <si>
    <t>多賀城高等学校</t>
  </si>
  <si>
    <t>仙台南高等学校</t>
  </si>
  <si>
    <t>名取北高等学校</t>
  </si>
  <si>
    <t>松山高等学校</t>
  </si>
  <si>
    <t>泉松陵高等学校</t>
  </si>
  <si>
    <t>仙台西高等学校</t>
  </si>
  <si>
    <t>泉館山高等学校</t>
  </si>
  <si>
    <t>宮城広瀬高等学校</t>
  </si>
  <si>
    <t>利府高等学校</t>
  </si>
  <si>
    <t>石巻西高等学校</t>
  </si>
  <si>
    <t>柴田高等学校</t>
  </si>
  <si>
    <t>仙台東高等学校</t>
  </si>
  <si>
    <t>富谷高等学校</t>
  </si>
  <si>
    <t>宮城野高等学校</t>
  </si>
  <si>
    <t>蔵王高等学校</t>
  </si>
  <si>
    <t>迫桜高等学校</t>
  </si>
  <si>
    <t>角田高等学校</t>
  </si>
  <si>
    <t>築館高等学校</t>
  </si>
  <si>
    <t>古川黎明高等学校</t>
  </si>
  <si>
    <t>石巻好文館高等学校</t>
  </si>
  <si>
    <t>宮城第一高等学校</t>
  </si>
  <si>
    <t>塩釜高等学校</t>
  </si>
  <si>
    <t>白石高等学校</t>
  </si>
  <si>
    <t>白石高等学校・七ヶ宿校（定時制）</t>
  </si>
  <si>
    <t>仙台二華高等学校</t>
  </si>
  <si>
    <t>仙台三桜高等学校</t>
  </si>
  <si>
    <t>気仙沼高等学校</t>
  </si>
  <si>
    <t>美田園高等学校（通信制）</t>
  </si>
  <si>
    <t>農業高等学校</t>
  </si>
  <si>
    <t>黒川高等学校</t>
  </si>
  <si>
    <t>柴田農林高等学校</t>
  </si>
  <si>
    <t>伊具高等学校</t>
  </si>
  <si>
    <t>亘理高等学校</t>
  </si>
  <si>
    <t>加美農業高等学校</t>
  </si>
  <si>
    <t>小牛田農林高等学校</t>
  </si>
  <si>
    <t>南郷高等学校</t>
  </si>
  <si>
    <t>本吉響高等学校</t>
  </si>
  <si>
    <t>石巻北高等学校</t>
  </si>
  <si>
    <t>石巻北高等学校・飯野川校（定時制）</t>
  </si>
  <si>
    <t>水産高等学校</t>
  </si>
  <si>
    <t>気仙沼向洋高等学校</t>
  </si>
  <si>
    <t>工業高等学校</t>
  </si>
  <si>
    <t>白石工業高等学校</t>
  </si>
  <si>
    <t>石巻工業高等学校</t>
  </si>
  <si>
    <t>古川工業高等学校</t>
  </si>
  <si>
    <t>大河原商業高等学校</t>
  </si>
  <si>
    <t>石巻商業高等学校</t>
  </si>
  <si>
    <t>鹿島台商業高等学校</t>
  </si>
  <si>
    <t>一迫商業高等学校</t>
  </si>
  <si>
    <t>登米総合産業高等学校</t>
  </si>
  <si>
    <t>大河原産業高等学校</t>
  </si>
  <si>
    <t>築館高等学校一迫商業キャンパス</t>
    <rPh sb="6" eb="10">
      <t>イチハサマショウギョウ</t>
    </rPh>
    <phoneticPr fontId="19"/>
  </si>
  <si>
    <t>白石高等学校蔵王キャンパス</t>
    <rPh sb="0" eb="2">
      <t>シロイシ</t>
    </rPh>
    <rPh sb="2" eb="6">
      <t>コウトウガッコウ</t>
    </rPh>
    <rPh sb="6" eb="8">
      <t>ザオウ</t>
    </rPh>
    <phoneticPr fontId="19"/>
  </si>
  <si>
    <t>大河原産業高等学校・川崎校</t>
    <rPh sb="10" eb="12">
      <t>カワサキ</t>
    </rPh>
    <rPh sb="12" eb="13">
      <t>コウ</t>
    </rPh>
    <phoneticPr fontId="19"/>
  </si>
  <si>
    <t>第二工業高等学校（定時制）</t>
    <phoneticPr fontId="2"/>
  </si>
  <si>
    <r>
      <t>令和</t>
    </r>
    <r>
      <rPr>
        <sz val="11"/>
        <rFont val="HGS創英角ｺﾞｼｯｸUB"/>
        <family val="3"/>
        <charset val="128"/>
      </rPr>
      <t>７</t>
    </r>
    <r>
      <rPr>
        <sz val="11"/>
        <rFont val="ＭＳ Ｐゴシック"/>
        <family val="3"/>
        <charset val="128"/>
      </rPr>
      <t>年度　災害共済給付契約に係る報告書（高等学校用）</t>
    </r>
    <rPh sb="0" eb="2">
      <t>レイワ</t>
    </rPh>
    <phoneticPr fontId="2"/>
  </si>
  <si>
    <r>
      <t>（注２）　前年度（令和６年度）中途加入者（JSCに関する省令第２８条第４項に該当するもの）については（　）の中に</t>
    </r>
    <r>
      <rPr>
        <u/>
        <sz val="10"/>
        <rFont val="ＭＳ Ｐゴシック"/>
        <family val="3"/>
        <charset val="128"/>
      </rPr>
      <t>外数</t>
    </r>
    <r>
      <rPr>
        <sz val="10"/>
        <rFont val="ＭＳ Ｐゴシック"/>
        <family val="3"/>
        <charset val="128"/>
      </rPr>
      <t>で入力すること。</t>
    </r>
    <rPh sb="5" eb="6">
      <t>ゼン</t>
    </rPh>
    <rPh sb="6" eb="8">
      <t>ネンド</t>
    </rPh>
    <rPh sb="9" eb="11">
      <t>レイワ</t>
    </rPh>
    <rPh sb="12" eb="14">
      <t>ネンド</t>
    </rPh>
    <rPh sb="54" eb="55">
      <t>ナカ</t>
    </rPh>
    <rPh sb="56" eb="57">
      <t>ソト</t>
    </rPh>
    <rPh sb="57" eb="58">
      <t>スウ</t>
    </rPh>
    <rPh sb="59" eb="6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</si>
</sst>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name val="HGS創英角ｺﾞｼｯｸUB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right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15" fillId="0" borderId="0" xfId="1" applyFont="1" applyAlignment="1" applyProtection="1">
      <alignment vertic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38" fontId="8" fillId="0" borderId="5" xfId="2" applyFont="1" applyFill="1" applyBorder="1" applyAlignment="1">
      <alignment horizontal="right"/>
    </xf>
    <xf numFmtId="38" fontId="9" fillId="0" borderId="1" xfId="2" applyFont="1" applyFill="1" applyBorder="1" applyAlignment="1">
      <alignment horizontal="center"/>
    </xf>
    <xf numFmtId="38" fontId="8" fillId="0" borderId="6" xfId="2" applyFont="1" applyFill="1" applyBorder="1" applyAlignment="1"/>
    <xf numFmtId="38" fontId="7" fillId="0" borderId="5" xfId="2" applyFont="1" applyFill="1" applyBorder="1" applyAlignment="1"/>
    <xf numFmtId="38" fontId="7" fillId="0" borderId="1" xfId="2" applyFont="1" applyFill="1" applyBorder="1" applyAlignment="1"/>
    <xf numFmtId="38" fontId="7" fillId="0" borderId="6" xfId="2" applyFont="1" applyFill="1" applyBorder="1" applyAlignment="1"/>
    <xf numFmtId="38" fontId="5" fillId="0" borderId="6" xfId="2" applyFont="1" applyFill="1" applyBorder="1" applyAlignment="1">
      <alignment horizontal="left"/>
    </xf>
    <xf numFmtId="38" fontId="6" fillId="0" borderId="13" xfId="2" applyFont="1" applyFill="1" applyBorder="1" applyAlignment="1">
      <alignment horizontal="right"/>
    </xf>
    <xf numFmtId="38" fontId="6" fillId="0" borderId="10" xfId="2" applyFont="1" applyFill="1" applyBorder="1" applyAlignment="1"/>
    <xf numFmtId="38" fontId="6" fillId="0" borderId="2" xfId="2" applyFont="1" applyFill="1" applyBorder="1" applyAlignment="1">
      <alignment horizontal="right"/>
    </xf>
    <xf numFmtId="38" fontId="5" fillId="0" borderId="0" xfId="2" applyFont="1" applyFill="1" applyBorder="1" applyAlignment="1"/>
    <xf numFmtId="38" fontId="6" fillId="0" borderId="9" xfId="2" applyFont="1" applyFill="1" applyBorder="1" applyAlignment="1"/>
    <xf numFmtId="38" fontId="5" fillId="0" borderId="3" xfId="2" applyFont="1" applyFill="1" applyBorder="1" applyAlignment="1"/>
    <xf numFmtId="0" fontId="5" fillId="0" borderId="11" xfId="0" applyFont="1" applyBorder="1">
      <alignment vertical="center"/>
    </xf>
    <xf numFmtId="38" fontId="11" fillId="0" borderId="0" xfId="2" applyFont="1" applyFill="1" applyBorder="1" applyAlignment="1">
      <alignment horizontal="right" vertical="top"/>
    </xf>
    <xf numFmtId="38" fontId="6" fillId="0" borderId="0" xfId="2" applyFont="1" applyFill="1" applyBorder="1" applyAlignment="1">
      <alignment horizontal="right"/>
    </xf>
    <xf numFmtId="38" fontId="6" fillId="0" borderId="0" xfId="2" applyFont="1" applyFill="1" applyBorder="1" applyAlignment="1"/>
    <xf numFmtId="38" fontId="6" fillId="0" borderId="3" xfId="2" applyFont="1" applyFill="1" applyBorder="1" applyAlignment="1">
      <alignment horizontal="right"/>
    </xf>
    <xf numFmtId="38" fontId="6" fillId="0" borderId="3" xfId="2" applyFont="1" applyFill="1" applyBorder="1" applyAlignment="1"/>
    <xf numFmtId="38" fontId="6" fillId="0" borderId="5" xfId="2" applyFont="1" applyFill="1" applyBorder="1" applyAlignment="1">
      <alignment horizontal="right"/>
    </xf>
    <xf numFmtId="38" fontId="6" fillId="0" borderId="6" xfId="2" applyFont="1" applyFill="1" applyBorder="1" applyAlignment="1"/>
    <xf numFmtId="38" fontId="5" fillId="0" borderId="1" xfId="2" applyFont="1" applyFill="1" applyBorder="1" applyAlignment="1"/>
    <xf numFmtId="38" fontId="5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7" xfId="2" applyFont="1" applyFill="1" applyBorder="1" applyAlignment="1"/>
    <xf numFmtId="38" fontId="5" fillId="0" borderId="18" xfId="2" applyFont="1" applyFill="1" applyBorder="1" applyAlignment="1"/>
    <xf numFmtId="38" fontId="5" fillId="0" borderId="18" xfId="2" applyFont="1" applyFill="1" applyBorder="1" applyAlignment="1">
      <alignment horizontal="center"/>
    </xf>
    <xf numFmtId="38" fontId="5" fillId="0" borderId="17" xfId="2" applyFont="1" applyFill="1" applyBorder="1" applyAlignment="1">
      <alignment horizontal="center"/>
    </xf>
    <xf numFmtId="38" fontId="8" fillId="0" borderId="19" xfId="2" applyFont="1" applyFill="1" applyBorder="1" applyAlignment="1">
      <alignment horizontal="right"/>
    </xf>
    <xf numFmtId="38" fontId="8" fillId="0" borderId="20" xfId="2" applyFont="1" applyFill="1" applyBorder="1" applyAlignment="1"/>
    <xf numFmtId="38" fontId="6" fillId="0" borderId="21" xfId="2" applyFont="1" applyFill="1" applyBorder="1" applyAlignment="1">
      <alignment horizontal="right"/>
    </xf>
    <xf numFmtId="38" fontId="6" fillId="0" borderId="22" xfId="2" applyFont="1" applyFill="1" applyBorder="1" applyAlignment="1"/>
    <xf numFmtId="38" fontId="6" fillId="0" borderId="19" xfId="2" applyFont="1" applyFill="1" applyBorder="1" applyAlignment="1">
      <alignment horizontal="right"/>
    </xf>
    <xf numFmtId="38" fontId="6" fillId="0" borderId="20" xfId="2" applyFont="1" applyFill="1" applyBorder="1" applyAlignment="1"/>
    <xf numFmtId="38" fontId="6" fillId="0" borderId="23" xfId="2" applyFont="1" applyFill="1" applyBorder="1" applyAlignment="1">
      <alignment horizontal="right"/>
    </xf>
    <xf numFmtId="38" fontId="6" fillId="0" borderId="24" xfId="2" applyFont="1" applyFill="1" applyBorder="1" applyAlignment="1"/>
    <xf numFmtId="38" fontId="6" fillId="0" borderId="25" xfId="2" applyFont="1" applyFill="1" applyBorder="1" applyAlignment="1">
      <alignment horizontal="right"/>
    </xf>
    <xf numFmtId="38" fontId="6" fillId="0" borderId="26" xfId="2" applyFont="1" applyFill="1" applyBorder="1" applyAlignment="1"/>
    <xf numFmtId="38" fontId="5" fillId="0" borderId="27" xfId="2" applyFont="1" applyFill="1" applyBorder="1" applyAlignment="1"/>
    <xf numFmtId="38" fontId="6" fillId="0" borderId="28" xfId="2" applyFont="1" applyFill="1" applyBorder="1" applyAlignment="1">
      <alignment horizontal="right"/>
    </xf>
    <xf numFmtId="38" fontId="6" fillId="0" borderId="29" xfId="2" applyFont="1" applyFill="1" applyBorder="1" applyAlignment="1"/>
    <xf numFmtId="38" fontId="6" fillId="0" borderId="30" xfId="2" applyFont="1" applyFill="1" applyBorder="1" applyAlignment="1"/>
    <xf numFmtId="0" fontId="3" fillId="0" borderId="18" xfId="0" applyFont="1" applyBorder="1" applyAlignment="1">
      <alignment horizontal="center" vertical="top"/>
    </xf>
    <xf numFmtId="38" fontId="5" fillId="0" borderId="31" xfId="2" applyFont="1" applyFill="1" applyBorder="1" applyAlignment="1"/>
    <xf numFmtId="38" fontId="3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38" fontId="3" fillId="0" borderId="32" xfId="2" applyFont="1" applyFill="1" applyBorder="1" applyAlignment="1">
      <alignment horizontal="left"/>
    </xf>
    <xf numFmtId="0" fontId="5" fillId="0" borderId="1" xfId="0" applyFont="1" applyFill="1" applyBorder="1">
      <alignment vertical="center"/>
    </xf>
    <xf numFmtId="0" fontId="12" fillId="0" borderId="0" xfId="0" applyFo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vertical="center" wrapText="1"/>
    </xf>
    <xf numFmtId="38" fontId="1" fillId="2" borderId="16" xfId="2" applyFont="1" applyFill="1" applyBorder="1" applyAlignment="1">
      <alignment horizontal="center"/>
    </xf>
    <xf numFmtId="38" fontId="1" fillId="2" borderId="27" xfId="2" applyFont="1" applyFill="1" applyBorder="1" applyAlignment="1"/>
    <xf numFmtId="38" fontId="1" fillId="2" borderId="0" xfId="2" applyFont="1" applyFill="1" applyBorder="1" applyAlignment="1"/>
    <xf numFmtId="38" fontId="1" fillId="0" borderId="35" xfId="2" applyFont="1" applyFill="1" applyBorder="1" applyAlignment="1"/>
    <xf numFmtId="38" fontId="1" fillId="0" borderId="27" xfId="2" applyFont="1" applyFill="1" applyBorder="1" applyAlignment="1"/>
    <xf numFmtId="38" fontId="1" fillId="2" borderId="27" xfId="2" applyFont="1" applyFill="1" applyBorder="1" applyAlignment="1"/>
    <xf numFmtId="0" fontId="10" fillId="0" borderId="7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20" fillId="0" borderId="63" xfId="3" applyFont="1" applyFill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1" fillId="0" borderId="0" xfId="3" applyFont="1">
      <alignment vertical="center"/>
    </xf>
    <xf numFmtId="0" fontId="21" fillId="0" borderId="63" xfId="3" applyFont="1" applyBorder="1" applyAlignment="1">
      <alignment horizontal="center" vertical="center"/>
    </xf>
    <xf numFmtId="0" fontId="21" fillId="0" borderId="63" xfId="3" applyFont="1" applyBorder="1">
      <alignment vertical="center"/>
    </xf>
    <xf numFmtId="0" fontId="21" fillId="0" borderId="0" xfId="3" applyFont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7" fillId="3" borderId="5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5" fillId="0" borderId="5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8" fontId="7" fillId="0" borderId="6" xfId="2" applyFont="1" applyFill="1" applyBorder="1" applyAlignment="1">
      <alignment horizontal="center"/>
    </xf>
    <xf numFmtId="38" fontId="7" fillId="0" borderId="9" xfId="2" applyFont="1" applyFill="1" applyBorder="1" applyAlignment="1">
      <alignment horizontal="center"/>
    </xf>
    <xf numFmtId="38" fontId="7" fillId="0" borderId="10" xfId="2" applyFont="1" applyFill="1" applyBorder="1" applyAlignment="1">
      <alignment horizontal="center"/>
    </xf>
    <xf numFmtId="38" fontId="10" fillId="0" borderId="5" xfId="2" applyFont="1" applyFill="1" applyBorder="1" applyAlignment="1">
      <alignment horizontal="center"/>
    </xf>
    <xf numFmtId="38" fontId="10" fillId="0" borderId="1" xfId="2" applyFont="1" applyFill="1" applyBorder="1" applyAlignment="1">
      <alignment horizontal="center"/>
    </xf>
    <xf numFmtId="38" fontId="10" fillId="0" borderId="6" xfId="2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38" fontId="10" fillId="0" borderId="0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7" fillId="0" borderId="11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" fillId="0" borderId="17" xfId="2" applyFont="1" applyFill="1" applyBorder="1" applyAlignment="1">
      <alignment horizontal="center"/>
    </xf>
    <xf numFmtId="38" fontId="1" fillId="0" borderId="18" xfId="2" applyFont="1" applyFill="1" applyBorder="1" applyAlignment="1">
      <alignment horizontal="center"/>
    </xf>
    <xf numFmtId="38" fontId="1" fillId="0" borderId="62" xfId="2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38" fontId="5" fillId="0" borderId="4" xfId="2" applyFont="1" applyFill="1" applyBorder="1" applyAlignment="1">
      <alignment horizontal="center"/>
    </xf>
    <xf numFmtId="38" fontId="5" fillId="0" borderId="56" xfId="2" applyFont="1" applyFill="1" applyBorder="1" applyAlignment="1">
      <alignment horizontal="center"/>
    </xf>
    <xf numFmtId="38" fontId="5" fillId="0" borderId="57" xfId="2" applyFont="1" applyFill="1" applyBorder="1" applyAlignment="1">
      <alignment horizontal="center"/>
    </xf>
    <xf numFmtId="38" fontId="5" fillId="0" borderId="58" xfId="2" applyFont="1" applyFill="1" applyBorder="1" applyAlignment="1">
      <alignment horizontal="center"/>
    </xf>
    <xf numFmtId="38" fontId="5" fillId="0" borderId="8" xfId="2" applyFont="1" applyFill="1" applyBorder="1" applyAlignment="1">
      <alignment horizontal="center"/>
    </xf>
    <xf numFmtId="38" fontId="5" fillId="0" borderId="59" xfId="2" applyFont="1" applyFill="1" applyBorder="1" applyAlignment="1">
      <alignment horizontal="center"/>
    </xf>
    <xf numFmtId="38" fontId="5" fillId="0" borderId="60" xfId="2" applyFont="1" applyFill="1" applyBorder="1" applyAlignment="1">
      <alignment horizontal="center"/>
    </xf>
    <xf numFmtId="38" fontId="5" fillId="0" borderId="14" xfId="2" applyFont="1" applyFill="1" applyBorder="1" applyAlignment="1">
      <alignment horizontal="center"/>
    </xf>
    <xf numFmtId="38" fontId="5" fillId="0" borderId="61" xfId="2" applyFont="1" applyFill="1" applyBorder="1" applyAlignment="1">
      <alignment horizont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111497</xdr:colOff>
      <xdr:row>4</xdr:row>
      <xdr:rowOff>6412</xdr:rowOff>
    </xdr:from>
    <xdr:to>
      <xdr:col>12</xdr:col>
      <xdr:colOff>616322</xdr:colOff>
      <xdr:row>5</xdr:row>
      <xdr:rowOff>29197</xdr:rowOff>
    </xdr:to>
    <xdr:sp macro="" textlink="">
      <xdr:nvSpPr>
        <xdr:cNvPr id="2" name="テキスト ボックス 1"/>
        <xdr:cNvSpPr txBox="1"/>
      </xdr:nvSpPr>
      <xdr:spPr>
        <a:xfrm>
          <a:off x="2094938" y="1014941"/>
          <a:ext cx="2723590" cy="314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← いずれかにチェックを入れてください。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333375</xdr:colOff>
          <xdr:row>4</xdr:row>
          <xdr:rowOff>0</xdr:rowOff>
        </xdr:from>
        <xdr:to>
          <xdr:col>5</xdr:col>
          <xdr:colOff>133350</xdr:colOff>
          <xdr:row>5</xdr:row>
          <xdr:rowOff>47625</xdr:rowOff>
        </xdr:to>
        <xdr:sp macro="" textlink="">
          <xdr:nvSpPr>
            <xdr:cNvPr id="1040" name="CheckBox2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4</xdr:row>
          <xdr:rowOff>0</xdr:rowOff>
        </xdr:from>
        <xdr:to>
          <xdr:col>3</xdr:col>
          <xdr:colOff>142875</xdr:colOff>
          <xdr:row>5</xdr:row>
          <xdr:rowOff>47625</xdr:rowOff>
        </xdr:to>
        <xdr:sp macro="" textlink="">
          <xdr:nvSpPr>
            <xdr:cNvPr id="1041" name="CheckBox2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I31"/>
  <sheetViews>
    <sheetView tabSelected="1" zoomScaleNormal="100" workbookViewId="0">
      <selection activeCell="R4" sqref="R4:U4"/>
    </sheetView>
  </sheetViews>
  <sheetFormatPr defaultRowHeight="13.5"/>
  <cols>
    <col min="1" max="1" width="4.625" customWidth="1"/>
    <col min="2" max="2" width="4.375" customWidth="1"/>
    <col min="3" max="3" width="5.125" customWidth="1"/>
    <col min="4" max="4" width="10" customWidth="1"/>
    <col min="5" max="5" width="1.875" style="6" customWidth="1"/>
    <col min="6" max="6" width="8.875" customWidth="1"/>
    <col min="7" max="7" width="1.875" style="2" customWidth="1"/>
    <col min="8" max="8" width="7.625" customWidth="1"/>
    <col min="9" max="9" width="1.875" customWidth="1"/>
    <col min="10" max="10" width="5" customWidth="1"/>
    <col min="11" max="11" width="1.875" customWidth="1"/>
    <col min="12" max="12" width="1.875" style="6" customWidth="1"/>
    <col min="13" max="13" width="11.125" customWidth="1"/>
    <col min="14" max="14" width="1.875" style="2" customWidth="1"/>
    <col min="15" max="15" width="1.875" style="6" customWidth="1"/>
    <col min="16" max="16" width="15.625" customWidth="1"/>
    <col min="17" max="17" width="1.875" style="2" customWidth="1"/>
    <col min="18" max="18" width="1.875" style="6" customWidth="1"/>
    <col min="19" max="19" width="15.625" customWidth="1"/>
    <col min="20" max="20" width="1.875" style="2" customWidth="1"/>
    <col min="21" max="21" width="15.625" customWidth="1"/>
  </cols>
  <sheetData>
    <row r="1" spans="1:25" ht="15" customHeight="1">
      <c r="A1" s="11" t="s">
        <v>36</v>
      </c>
      <c r="B1" s="11"/>
      <c r="C1" s="12"/>
      <c r="D1" s="12"/>
      <c r="E1" s="13"/>
      <c r="F1" s="12"/>
      <c r="G1" s="14"/>
      <c r="H1" s="12"/>
      <c r="I1" s="12"/>
      <c r="J1" s="12"/>
      <c r="K1" s="12"/>
      <c r="L1" s="13"/>
      <c r="M1" s="12"/>
      <c r="N1" s="14"/>
      <c r="O1" s="13"/>
      <c r="P1" s="12"/>
      <c r="Q1" s="14"/>
      <c r="R1" s="13"/>
      <c r="S1" s="15"/>
      <c r="T1" s="14"/>
      <c r="U1" s="12"/>
    </row>
    <row r="2" spans="1:25" ht="19.5" customHeight="1">
      <c r="A2" s="178" t="s">
        <v>126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5" ht="12.95" customHeight="1" thickBot="1">
      <c r="A3" s="11"/>
      <c r="B3" s="11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5" ht="17.25" customHeight="1">
      <c r="A4" s="131" t="s">
        <v>50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  <c r="N4" s="10"/>
      <c r="O4" s="9"/>
      <c r="P4" s="125" t="s">
        <v>33</v>
      </c>
      <c r="Q4" s="126"/>
      <c r="R4" s="112"/>
      <c r="S4" s="113"/>
      <c r="T4" s="113"/>
      <c r="U4" s="114"/>
    </row>
    <row r="5" spans="1:25" ht="18.75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10"/>
      <c r="O5" s="9"/>
      <c r="P5" s="127" t="s">
        <v>34</v>
      </c>
      <c r="Q5" s="128"/>
      <c r="R5" s="115" t="str">
        <f>IFERROR(VLOOKUP(R4,学校一覧,2,FALSE),"")</f>
        <v/>
      </c>
      <c r="S5" s="116"/>
      <c r="T5" s="116"/>
      <c r="U5" s="117"/>
    </row>
    <row r="6" spans="1:25" ht="17.25" customHeight="1" thickBot="1">
      <c r="A6" s="134" t="s">
        <v>51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  <c r="N6" s="10"/>
      <c r="O6" s="9"/>
      <c r="P6" s="127" t="s">
        <v>37</v>
      </c>
      <c r="Q6" s="128"/>
      <c r="R6" s="118"/>
      <c r="S6" s="119"/>
      <c r="T6" s="119"/>
      <c r="U6" s="120"/>
    </row>
    <row r="7" spans="1:25" ht="17.25" customHeight="1" thickBot="1">
      <c r="A7" s="85"/>
      <c r="B7" s="17"/>
      <c r="C7" s="17"/>
      <c r="D7" s="8"/>
      <c r="E7" s="9"/>
      <c r="F7" s="18"/>
      <c r="G7" s="19"/>
      <c r="H7" s="18"/>
      <c r="I7" s="18"/>
      <c r="J7" s="8"/>
      <c r="K7" s="8"/>
      <c r="L7" s="9"/>
      <c r="M7" s="8"/>
      <c r="N7" s="10"/>
      <c r="O7" s="9"/>
      <c r="P7" s="129" t="s">
        <v>35</v>
      </c>
      <c r="Q7" s="130"/>
      <c r="R7" s="121"/>
      <c r="S7" s="122"/>
      <c r="T7" s="122"/>
      <c r="U7" s="123"/>
      <c r="V7" s="88"/>
    </row>
    <row r="8" spans="1:25" ht="18.75" customHeight="1">
      <c r="A8" s="20" t="s">
        <v>0</v>
      </c>
      <c r="B8" s="124" t="s">
        <v>1</v>
      </c>
      <c r="C8" s="124"/>
      <c r="D8" s="60"/>
      <c r="E8" s="140"/>
      <c r="F8" s="141"/>
      <c r="G8" s="142"/>
      <c r="H8" s="143" t="s">
        <v>2</v>
      </c>
      <c r="I8" s="21"/>
      <c r="J8" s="145" t="s">
        <v>3</v>
      </c>
      <c r="K8" s="22"/>
      <c r="L8" s="156"/>
      <c r="M8" s="124"/>
      <c r="N8" s="157"/>
      <c r="O8" s="158" t="s">
        <v>4</v>
      </c>
      <c r="P8" s="159"/>
      <c r="Q8" s="159"/>
      <c r="R8" s="159"/>
      <c r="S8" s="159"/>
      <c r="T8" s="160"/>
      <c r="U8" s="45"/>
      <c r="V8" s="4"/>
      <c r="W8" s="4"/>
      <c r="X8" s="4"/>
      <c r="Y8" s="4"/>
    </row>
    <row r="9" spans="1:25" ht="17.25" customHeight="1">
      <c r="A9" s="24"/>
      <c r="B9" s="25"/>
      <c r="C9" s="58"/>
      <c r="D9" s="80" t="s">
        <v>5</v>
      </c>
      <c r="E9" s="137" t="s">
        <v>38</v>
      </c>
      <c r="F9" s="138"/>
      <c r="G9" s="139"/>
      <c r="H9" s="144"/>
      <c r="I9" s="26"/>
      <c r="J9" s="146"/>
      <c r="K9" s="27"/>
      <c r="L9" s="191" t="s">
        <v>6</v>
      </c>
      <c r="M9" s="192"/>
      <c r="N9" s="193"/>
      <c r="O9" s="161"/>
      <c r="P9" s="162"/>
      <c r="Q9" s="162"/>
      <c r="R9" s="162"/>
      <c r="S9" s="162"/>
      <c r="T9" s="163"/>
      <c r="U9" s="29" t="s">
        <v>39</v>
      </c>
      <c r="V9" s="4"/>
      <c r="W9" s="4"/>
      <c r="X9" s="4"/>
      <c r="Y9" s="4"/>
    </row>
    <row r="10" spans="1:25" ht="20.25" customHeight="1">
      <c r="A10" s="148" t="s">
        <v>7</v>
      </c>
      <c r="B10" s="149"/>
      <c r="C10" s="59"/>
      <c r="D10" s="61" t="s">
        <v>8</v>
      </c>
      <c r="E10" s="185" t="s">
        <v>9</v>
      </c>
      <c r="F10" s="159"/>
      <c r="G10" s="186"/>
      <c r="H10" s="28" t="s">
        <v>10</v>
      </c>
      <c r="I10" s="30"/>
      <c r="J10" s="30" t="s">
        <v>11</v>
      </c>
      <c r="K10" s="30"/>
      <c r="L10" s="187" t="s">
        <v>12</v>
      </c>
      <c r="M10" s="159"/>
      <c r="N10" s="160"/>
      <c r="O10" s="164" t="s">
        <v>13</v>
      </c>
      <c r="P10" s="165"/>
      <c r="Q10" s="166"/>
      <c r="R10" s="164" t="s">
        <v>14</v>
      </c>
      <c r="S10" s="165"/>
      <c r="T10" s="166"/>
      <c r="U10" s="31"/>
      <c r="V10" s="4"/>
      <c r="W10" s="4"/>
      <c r="X10" s="4"/>
      <c r="Y10" s="4"/>
    </row>
    <row r="11" spans="1:25" ht="13.5" customHeight="1">
      <c r="A11" s="175" t="s">
        <v>15</v>
      </c>
      <c r="B11" s="179" t="s">
        <v>16</v>
      </c>
      <c r="C11" s="180"/>
      <c r="D11" s="62"/>
      <c r="E11" s="66"/>
      <c r="F11" s="33" t="s">
        <v>17</v>
      </c>
      <c r="G11" s="67"/>
      <c r="H11" s="150">
        <f>D14-F14</f>
        <v>0</v>
      </c>
      <c r="I11" s="35"/>
      <c r="J11" s="36" t="s">
        <v>43</v>
      </c>
      <c r="K11" s="37"/>
      <c r="L11" s="32"/>
      <c r="M11" s="36"/>
      <c r="N11" s="38"/>
      <c r="O11" s="153" t="s">
        <v>45</v>
      </c>
      <c r="P11" s="154"/>
      <c r="Q11" s="155"/>
      <c r="R11" s="153" t="s">
        <v>46</v>
      </c>
      <c r="S11" s="154"/>
      <c r="T11" s="155"/>
      <c r="U11" s="100"/>
      <c r="V11" s="4"/>
      <c r="W11" s="4"/>
      <c r="X11" s="4"/>
      <c r="Y11" s="4"/>
    </row>
    <row r="12" spans="1:25" ht="15.75" customHeight="1">
      <c r="A12" s="176"/>
      <c r="B12" s="181"/>
      <c r="C12" s="182"/>
      <c r="D12" s="63"/>
      <c r="E12" s="74" t="s">
        <v>18</v>
      </c>
      <c r="F12" s="99"/>
      <c r="G12" s="75" t="s">
        <v>19</v>
      </c>
      <c r="H12" s="151"/>
      <c r="I12" s="77" t="s">
        <v>18</v>
      </c>
      <c r="J12" s="76">
        <v>2165</v>
      </c>
      <c r="K12" s="78" t="s">
        <v>19</v>
      </c>
      <c r="L12" s="77" t="s">
        <v>18</v>
      </c>
      <c r="M12" s="76">
        <f>F12*J12</f>
        <v>0</v>
      </c>
      <c r="N12" s="78" t="s">
        <v>19</v>
      </c>
      <c r="O12" s="77" t="s">
        <v>18</v>
      </c>
      <c r="P12" s="76">
        <f>F12*395</f>
        <v>0</v>
      </c>
      <c r="Q12" s="78" t="s">
        <v>19</v>
      </c>
      <c r="R12" s="77" t="s">
        <v>18</v>
      </c>
      <c r="S12" s="76">
        <f>F12*1770</f>
        <v>0</v>
      </c>
      <c r="T12" s="78" t="s">
        <v>19</v>
      </c>
      <c r="U12" s="101"/>
      <c r="V12" s="4"/>
      <c r="W12" s="4"/>
      <c r="X12" s="4"/>
      <c r="Y12" s="4"/>
    </row>
    <row r="13" spans="1:25" ht="15.75" customHeight="1">
      <c r="A13" s="176"/>
      <c r="B13" s="181"/>
      <c r="C13" s="182"/>
      <c r="D13" s="64"/>
      <c r="E13" s="68"/>
      <c r="F13" s="42"/>
      <c r="G13" s="69"/>
      <c r="H13" s="151"/>
      <c r="I13" s="42"/>
      <c r="J13" s="42"/>
      <c r="K13" s="42"/>
      <c r="L13" s="41"/>
      <c r="M13" s="42"/>
      <c r="N13" s="43"/>
      <c r="O13" s="41"/>
      <c r="P13" s="167" t="s">
        <v>41</v>
      </c>
      <c r="Q13" s="168"/>
      <c r="R13" s="46"/>
      <c r="S13" s="167" t="s">
        <v>42</v>
      </c>
      <c r="T13" s="168"/>
      <c r="U13" s="45"/>
      <c r="V13" s="4"/>
      <c r="W13" s="4"/>
      <c r="X13" s="4"/>
      <c r="Y13" s="4"/>
    </row>
    <row r="14" spans="1:25" ht="18" customHeight="1">
      <c r="A14" s="176"/>
      <c r="B14" s="183"/>
      <c r="C14" s="184"/>
      <c r="D14" s="94"/>
      <c r="E14" s="68"/>
      <c r="F14" s="96"/>
      <c r="G14" s="69"/>
      <c r="H14" s="152"/>
      <c r="I14" s="42"/>
      <c r="J14" s="42">
        <v>2165</v>
      </c>
      <c r="K14" s="42"/>
      <c r="L14" s="41"/>
      <c r="M14" s="42">
        <f>F14*J14</f>
        <v>0</v>
      </c>
      <c r="N14" s="43"/>
      <c r="O14" s="41"/>
      <c r="P14" s="42">
        <f>F14*395</f>
        <v>0</v>
      </c>
      <c r="Q14" s="43"/>
      <c r="R14" s="47"/>
      <c r="S14" s="42">
        <f>F14*1770</f>
        <v>0</v>
      </c>
      <c r="T14" s="48"/>
      <c r="U14" s="45"/>
      <c r="V14" s="4"/>
      <c r="W14" s="4"/>
      <c r="X14" s="4"/>
      <c r="Y14" s="4"/>
    </row>
    <row r="15" spans="1:25">
      <c r="A15" s="176"/>
      <c r="B15" s="169" t="s">
        <v>20</v>
      </c>
      <c r="C15" s="170"/>
      <c r="D15" s="65"/>
      <c r="E15" s="66"/>
      <c r="F15" s="33" t="s">
        <v>17</v>
      </c>
      <c r="G15" s="67"/>
      <c r="H15" s="150">
        <f>D18-F18</f>
        <v>0</v>
      </c>
      <c r="I15" s="35"/>
      <c r="J15" s="36"/>
      <c r="K15" s="37"/>
      <c r="L15" s="32"/>
      <c r="M15" s="36"/>
      <c r="N15" s="34"/>
      <c r="O15" s="153" t="s">
        <v>47</v>
      </c>
      <c r="P15" s="154"/>
      <c r="Q15" s="155"/>
      <c r="R15" s="153" t="s">
        <v>30</v>
      </c>
      <c r="S15" s="154"/>
      <c r="T15" s="155"/>
      <c r="U15" s="23"/>
      <c r="V15" s="4"/>
      <c r="W15" s="4"/>
      <c r="X15" s="4"/>
      <c r="Y15" s="4"/>
    </row>
    <row r="16" spans="1:25" ht="15.75" customHeight="1">
      <c r="A16" s="176"/>
      <c r="B16" s="171"/>
      <c r="C16" s="172"/>
      <c r="D16" s="64"/>
      <c r="E16" s="74" t="s">
        <v>18</v>
      </c>
      <c r="F16" s="95"/>
      <c r="G16" s="75" t="s">
        <v>19</v>
      </c>
      <c r="H16" s="151"/>
      <c r="I16" s="77" t="s">
        <v>18</v>
      </c>
      <c r="J16" s="76">
        <v>995</v>
      </c>
      <c r="K16" s="78" t="s">
        <v>19</v>
      </c>
      <c r="L16" s="77" t="s">
        <v>18</v>
      </c>
      <c r="M16" s="76">
        <f>F16*J16</f>
        <v>0</v>
      </c>
      <c r="N16" s="78" t="s">
        <v>19</v>
      </c>
      <c r="O16" s="77" t="s">
        <v>18</v>
      </c>
      <c r="P16" s="76">
        <f>F16*205</f>
        <v>0</v>
      </c>
      <c r="Q16" s="78" t="s">
        <v>19</v>
      </c>
      <c r="R16" s="77" t="s">
        <v>18</v>
      </c>
      <c r="S16" s="76">
        <f>F16*790</f>
        <v>0</v>
      </c>
      <c r="T16" s="78" t="s">
        <v>19</v>
      </c>
      <c r="U16" s="45"/>
      <c r="V16" s="4"/>
      <c r="W16" s="4"/>
      <c r="X16" s="4"/>
      <c r="Y16" s="4"/>
    </row>
    <row r="17" spans="1:61" ht="15.75" customHeight="1">
      <c r="A17" s="176"/>
      <c r="B17" s="171"/>
      <c r="C17" s="172"/>
      <c r="D17" s="64"/>
      <c r="E17" s="68"/>
      <c r="F17" s="42"/>
      <c r="G17" s="69"/>
      <c r="H17" s="151"/>
      <c r="I17" s="42"/>
      <c r="J17" s="42"/>
      <c r="K17" s="42"/>
      <c r="L17" s="41"/>
      <c r="M17" s="42"/>
      <c r="N17" s="43"/>
      <c r="O17" s="41"/>
      <c r="P17" s="167" t="s">
        <v>44</v>
      </c>
      <c r="Q17" s="168"/>
      <c r="R17" s="46"/>
      <c r="S17" s="167" t="s">
        <v>21</v>
      </c>
      <c r="T17" s="168"/>
      <c r="U17" s="45"/>
      <c r="V17" s="4"/>
      <c r="W17" s="4"/>
      <c r="X17" s="4"/>
      <c r="Y17" s="4"/>
    </row>
    <row r="18" spans="1:61" ht="18" customHeight="1">
      <c r="A18" s="176"/>
      <c r="B18" s="173"/>
      <c r="C18" s="174"/>
      <c r="D18" s="94"/>
      <c r="E18" s="68"/>
      <c r="F18" s="96"/>
      <c r="G18" s="69"/>
      <c r="H18" s="152"/>
      <c r="I18" s="42"/>
      <c r="J18" s="42">
        <v>995</v>
      </c>
      <c r="K18" s="42"/>
      <c r="L18" s="41"/>
      <c r="M18" s="42">
        <f>F18*J18</f>
        <v>0</v>
      </c>
      <c r="N18" s="43"/>
      <c r="O18" s="39"/>
      <c r="P18" s="44">
        <f>F18*205</f>
        <v>0</v>
      </c>
      <c r="Q18" s="40"/>
      <c r="R18" s="49"/>
      <c r="S18" s="44">
        <f>F18*790</f>
        <v>0</v>
      </c>
      <c r="T18" s="50"/>
      <c r="U18" s="31"/>
      <c r="V18" s="4"/>
      <c r="W18" s="4"/>
      <c r="X18" s="4"/>
      <c r="Y18" s="4"/>
    </row>
    <row r="19" spans="1:61">
      <c r="A19" s="176"/>
      <c r="B19" s="169" t="s">
        <v>22</v>
      </c>
      <c r="C19" s="170"/>
      <c r="D19" s="65"/>
      <c r="E19" s="66"/>
      <c r="F19" s="33" t="s">
        <v>17</v>
      </c>
      <c r="G19" s="67"/>
      <c r="H19" s="150">
        <f>D22-F22</f>
        <v>0</v>
      </c>
      <c r="I19" s="35"/>
      <c r="J19" s="36"/>
      <c r="K19" s="37"/>
      <c r="L19" s="32"/>
      <c r="M19" s="36"/>
      <c r="N19" s="34"/>
      <c r="O19" s="153" t="s">
        <v>31</v>
      </c>
      <c r="P19" s="154"/>
      <c r="Q19" s="155"/>
      <c r="R19" s="153" t="s">
        <v>32</v>
      </c>
      <c r="S19" s="154"/>
      <c r="T19" s="155"/>
      <c r="U19" s="23"/>
      <c r="V19" s="4"/>
      <c r="W19" s="4"/>
      <c r="X19" s="4"/>
      <c r="Y19" s="4"/>
    </row>
    <row r="20" spans="1:61" ht="15.75" customHeight="1">
      <c r="A20" s="176"/>
      <c r="B20" s="171"/>
      <c r="C20" s="172"/>
      <c r="D20" s="64"/>
      <c r="E20" s="74" t="s">
        <v>23</v>
      </c>
      <c r="F20" s="95"/>
      <c r="G20" s="75" t="s">
        <v>24</v>
      </c>
      <c r="H20" s="151"/>
      <c r="I20" s="77" t="s">
        <v>23</v>
      </c>
      <c r="J20" s="76">
        <v>282</v>
      </c>
      <c r="K20" s="78" t="s">
        <v>24</v>
      </c>
      <c r="L20" s="77" t="s">
        <v>23</v>
      </c>
      <c r="M20" s="76">
        <f>F20*J20</f>
        <v>0</v>
      </c>
      <c r="N20" s="78" t="s">
        <v>24</v>
      </c>
      <c r="O20" s="77" t="s">
        <v>23</v>
      </c>
      <c r="P20" s="76">
        <f>F20*62</f>
        <v>0</v>
      </c>
      <c r="Q20" s="78" t="s">
        <v>24</v>
      </c>
      <c r="R20" s="77" t="s">
        <v>23</v>
      </c>
      <c r="S20" s="76">
        <f>F20*220</f>
        <v>0</v>
      </c>
      <c r="T20" s="78" t="s">
        <v>24</v>
      </c>
      <c r="U20" s="45"/>
      <c r="V20" s="4"/>
      <c r="W20" s="4"/>
      <c r="X20" s="4"/>
      <c r="Y20" s="4"/>
    </row>
    <row r="21" spans="1:61" ht="15.75" customHeight="1">
      <c r="A21" s="176"/>
      <c r="B21" s="171"/>
      <c r="C21" s="172"/>
      <c r="D21" s="64"/>
      <c r="E21" s="68"/>
      <c r="F21" s="42"/>
      <c r="G21" s="69"/>
      <c r="H21" s="151"/>
      <c r="I21" s="42"/>
      <c r="J21" s="42"/>
      <c r="K21" s="42"/>
      <c r="L21" s="41"/>
      <c r="M21" s="42"/>
      <c r="N21" s="43"/>
      <c r="O21" s="41"/>
      <c r="P21" s="167" t="s">
        <v>25</v>
      </c>
      <c r="Q21" s="168"/>
      <c r="R21" s="46"/>
      <c r="S21" s="167" t="s">
        <v>26</v>
      </c>
      <c r="T21" s="168"/>
      <c r="U21" s="45"/>
      <c r="V21" s="4"/>
      <c r="W21" s="4"/>
      <c r="X21" s="4"/>
      <c r="Y21" s="4"/>
    </row>
    <row r="22" spans="1:61" ht="18" customHeight="1">
      <c r="A22" s="176"/>
      <c r="B22" s="173"/>
      <c r="C22" s="174"/>
      <c r="D22" s="94"/>
      <c r="E22" s="68"/>
      <c r="F22" s="96"/>
      <c r="G22" s="69"/>
      <c r="H22" s="152"/>
      <c r="I22" s="42"/>
      <c r="J22" s="42">
        <v>282</v>
      </c>
      <c r="K22" s="42"/>
      <c r="L22" s="41"/>
      <c r="M22" s="42">
        <f>F22*J22</f>
        <v>0</v>
      </c>
      <c r="N22" s="43"/>
      <c r="O22" s="41"/>
      <c r="P22" s="42">
        <f>F22*62</f>
        <v>0</v>
      </c>
      <c r="Q22" s="43"/>
      <c r="R22" s="47"/>
      <c r="S22" s="42">
        <f>F22*220</f>
        <v>0</v>
      </c>
      <c r="T22" s="48"/>
      <c r="U22" s="45"/>
      <c r="V22" s="7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5" customFormat="1" ht="16.5" customHeight="1">
      <c r="A23" s="158" t="s">
        <v>27</v>
      </c>
      <c r="B23" s="194"/>
      <c r="C23" s="194"/>
      <c r="D23" s="188">
        <f>SUM(D11:D22)</f>
        <v>0</v>
      </c>
      <c r="E23" s="70"/>
      <c r="F23" s="33" t="s">
        <v>17</v>
      </c>
      <c r="G23" s="71"/>
      <c r="H23" s="150">
        <f>SUM(H11:H22)</f>
        <v>0</v>
      </c>
      <c r="I23" s="195"/>
      <c r="J23" s="196"/>
      <c r="K23" s="197"/>
      <c r="L23" s="51"/>
      <c r="M23" s="53"/>
      <c r="N23" s="52"/>
      <c r="O23" s="51"/>
      <c r="P23" s="54"/>
      <c r="Q23" s="52"/>
      <c r="R23" s="55"/>
      <c r="S23" s="53"/>
      <c r="T23" s="52"/>
      <c r="U23" s="23"/>
      <c r="V23" s="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s="4" customFormat="1" ht="16.5" customHeight="1">
      <c r="A24" s="187"/>
      <c r="B24" s="159"/>
      <c r="C24" s="159"/>
      <c r="D24" s="189"/>
      <c r="E24" s="74" t="s">
        <v>28</v>
      </c>
      <c r="F24" s="98">
        <f>F12+F16+F20</f>
        <v>0</v>
      </c>
      <c r="G24" s="75" t="s">
        <v>29</v>
      </c>
      <c r="H24" s="151"/>
      <c r="I24" s="198"/>
      <c r="J24" s="199"/>
      <c r="K24" s="200"/>
      <c r="L24" s="77" t="s">
        <v>28</v>
      </c>
      <c r="M24" s="76">
        <f>M12+M16+M20</f>
        <v>0</v>
      </c>
      <c r="N24" s="78" t="s">
        <v>29</v>
      </c>
      <c r="O24" s="77" t="s">
        <v>28</v>
      </c>
      <c r="P24" s="76">
        <f>P12+P16+P20</f>
        <v>0</v>
      </c>
      <c r="Q24" s="78" t="s">
        <v>29</v>
      </c>
      <c r="R24" s="77" t="s">
        <v>28</v>
      </c>
      <c r="S24" s="76">
        <f>S12+S16+S20</f>
        <v>0</v>
      </c>
      <c r="T24" s="78" t="s">
        <v>29</v>
      </c>
      <c r="U24" s="45"/>
      <c r="V24" s="7"/>
    </row>
    <row r="25" spans="1:61">
      <c r="A25" s="187"/>
      <c r="B25" s="159"/>
      <c r="C25" s="159"/>
      <c r="D25" s="189"/>
      <c r="E25" s="68"/>
      <c r="F25" s="42"/>
      <c r="G25" s="69"/>
      <c r="H25" s="151"/>
      <c r="I25" s="198"/>
      <c r="J25" s="199"/>
      <c r="K25" s="200"/>
      <c r="L25" s="41"/>
      <c r="M25" s="42"/>
      <c r="N25" s="43"/>
      <c r="O25" s="41"/>
      <c r="P25" s="81"/>
      <c r="Q25" s="43"/>
      <c r="R25" s="41"/>
      <c r="S25" s="42"/>
      <c r="T25" s="79"/>
      <c r="U25" s="56"/>
    </row>
    <row r="26" spans="1:61" ht="16.5" customHeight="1" thickBot="1">
      <c r="A26" s="187"/>
      <c r="B26" s="159"/>
      <c r="C26" s="162"/>
      <c r="D26" s="190"/>
      <c r="E26" s="72"/>
      <c r="F26" s="97">
        <f>F14+F18+F22</f>
        <v>0</v>
      </c>
      <c r="G26" s="73"/>
      <c r="H26" s="152"/>
      <c r="I26" s="201"/>
      <c r="J26" s="202"/>
      <c r="K26" s="203"/>
      <c r="L26" s="39"/>
      <c r="M26" s="44">
        <f>M14+M18+M22</f>
        <v>0</v>
      </c>
      <c r="N26" s="40"/>
      <c r="O26" s="39"/>
      <c r="P26" s="44">
        <f>P14+P18+P22</f>
        <v>0</v>
      </c>
      <c r="Q26" s="40"/>
      <c r="R26" s="49"/>
      <c r="S26" s="44">
        <f>S14+S18+S22</f>
        <v>0</v>
      </c>
      <c r="T26" s="40"/>
      <c r="U26" s="57"/>
    </row>
    <row r="27" spans="1:61" ht="16.5" customHeight="1" thickBot="1">
      <c r="A27" s="89"/>
      <c r="B27" s="90"/>
      <c r="C27" s="87" t="s">
        <v>40</v>
      </c>
      <c r="D27" s="86"/>
      <c r="E27" s="47"/>
      <c r="F27" s="82"/>
      <c r="G27" s="48"/>
      <c r="H27" s="83"/>
      <c r="I27" s="83"/>
      <c r="J27" s="83"/>
      <c r="K27" s="83"/>
      <c r="L27" s="47"/>
      <c r="M27" s="42"/>
      <c r="N27" s="48"/>
      <c r="O27" s="47"/>
      <c r="P27" s="42"/>
      <c r="Q27" s="48"/>
      <c r="R27" s="47"/>
      <c r="S27" s="42"/>
      <c r="T27" s="48"/>
      <c r="U27" s="84"/>
    </row>
    <row r="28" spans="1:61" ht="17.25" customHeight="1">
      <c r="A28" s="147" t="s">
        <v>48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02"/>
      <c r="R28" s="103"/>
      <c r="S28" s="102"/>
      <c r="T28" s="102"/>
      <c r="U28" s="102"/>
    </row>
    <row r="29" spans="1:61" ht="17.25" customHeight="1">
      <c r="A29" s="177" t="s">
        <v>127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</row>
    <row r="30" spans="1:61" ht="17.25" customHeight="1">
      <c r="A30" s="1" t="s">
        <v>49</v>
      </c>
      <c r="B30" s="1"/>
      <c r="C30" s="1"/>
      <c r="D30" s="1"/>
      <c r="E30" s="104"/>
      <c r="F30" s="1"/>
      <c r="G30" s="1"/>
      <c r="H30" s="105"/>
      <c r="I30" s="1"/>
      <c r="J30" s="1"/>
      <c r="K30" s="102"/>
      <c r="L30" s="103"/>
      <c r="M30" s="102"/>
      <c r="N30" s="102"/>
      <c r="O30" s="103"/>
      <c r="P30" s="102"/>
      <c r="Q30" s="102"/>
      <c r="R30" s="103"/>
      <c r="S30" s="102"/>
      <c r="T30" s="102"/>
      <c r="U30" s="102"/>
    </row>
    <row r="31" spans="1:61">
      <c r="H31" s="3"/>
    </row>
  </sheetData>
  <protectedRanges>
    <protectedRange sqref="R4:U7" name="範囲2"/>
    <protectedRange sqref="F12 F14 F16 F18 F20 F22 D18 D14" name="範囲1"/>
    <protectedRange sqref="U11:U26" name="備考"/>
    <protectedRange sqref="D22" name="範囲1_1"/>
  </protectedRanges>
  <mergeCells count="49">
    <mergeCell ref="A29:U29"/>
    <mergeCell ref="A2:U2"/>
    <mergeCell ref="S13:T13"/>
    <mergeCell ref="R15:T15"/>
    <mergeCell ref="B11:C14"/>
    <mergeCell ref="O11:Q11"/>
    <mergeCell ref="E10:G10"/>
    <mergeCell ref="L10:N10"/>
    <mergeCell ref="D23:D26"/>
    <mergeCell ref="R10:T10"/>
    <mergeCell ref="P21:Q21"/>
    <mergeCell ref="L9:N9"/>
    <mergeCell ref="H11:H14"/>
    <mergeCell ref="A23:C26"/>
    <mergeCell ref="I23:K26"/>
    <mergeCell ref="P17:Q17"/>
    <mergeCell ref="S17:T17"/>
    <mergeCell ref="B19:C22"/>
    <mergeCell ref="B15:C18"/>
    <mergeCell ref="S21:T21"/>
    <mergeCell ref="A11:A22"/>
    <mergeCell ref="P13:Q13"/>
    <mergeCell ref="E9:G9"/>
    <mergeCell ref="E8:G8"/>
    <mergeCell ref="H8:H9"/>
    <mergeCell ref="J8:J9"/>
    <mergeCell ref="A28:P28"/>
    <mergeCell ref="A10:B10"/>
    <mergeCell ref="H23:H26"/>
    <mergeCell ref="O15:Q15"/>
    <mergeCell ref="H15:H18"/>
    <mergeCell ref="L8:N8"/>
    <mergeCell ref="O8:T9"/>
    <mergeCell ref="R19:T19"/>
    <mergeCell ref="H19:H22"/>
    <mergeCell ref="O19:Q19"/>
    <mergeCell ref="O10:Q10"/>
    <mergeCell ref="R11:T11"/>
    <mergeCell ref="R4:U4"/>
    <mergeCell ref="R5:U5"/>
    <mergeCell ref="R6:U6"/>
    <mergeCell ref="R7:U7"/>
    <mergeCell ref="B8:C8"/>
    <mergeCell ref="P4:Q4"/>
    <mergeCell ref="P5:Q5"/>
    <mergeCell ref="P6:Q6"/>
    <mergeCell ref="P7:Q7"/>
    <mergeCell ref="A4:M4"/>
    <mergeCell ref="A6:M6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0" r:id="rId4" name="CheckBox21">
          <controlPr defaultSize="0" autoLine="0" r:id="rId5">
            <anchor moveWithCells="1" sizeWithCells="1">
              <from>
                <xdr:col>3</xdr:col>
                <xdr:colOff>333375</xdr:colOff>
                <xdr:row>4</xdr:row>
                <xdr:rowOff>0</xdr:rowOff>
              </from>
              <to>
                <xdr:col>5</xdr:col>
                <xdr:colOff>133350</xdr:colOff>
                <xdr:row>5</xdr:row>
                <xdr:rowOff>47625</xdr:rowOff>
              </to>
            </anchor>
          </controlPr>
        </control>
      </mc:Choice>
      <mc:Fallback>
        <control shapeId="1040" r:id="rId4" name="CheckBox21"/>
      </mc:Fallback>
    </mc:AlternateContent>
    <mc:AlternateContent xmlns:mc="http://schemas.openxmlformats.org/markup-compatibility/2006">
      <mc:Choice Requires="x14">
        <control shapeId="1041" r:id="rId6" name="CheckBox22">
          <controlPr defaultSize="0" autoLine="0" r:id="rId7">
            <anchor moveWithCells="1" sizeWithCells="1">
              <from>
                <xdr:col>1</xdr:col>
                <xdr:colOff>66675</xdr:colOff>
                <xdr:row>4</xdr:row>
                <xdr:rowOff>0</xdr:rowOff>
              </from>
              <to>
                <xdr:col>3</xdr:col>
                <xdr:colOff>142875</xdr:colOff>
                <xdr:row>5</xdr:row>
                <xdr:rowOff>47625</xdr:rowOff>
              </to>
            </anchor>
          </controlPr>
        </control>
      </mc:Choice>
      <mc:Fallback>
        <control shapeId="1041" r:id="rId6" name="CheckBox2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学校一覧!$B$3:$B$74</xm:f>
          </x14:formula1>
          <xm:sqref>R4:U4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zoomScaleNormal="100" workbookViewId="0">
      <selection activeCell="H76" sqref="H76"/>
    </sheetView>
  </sheetViews>
  <sheetFormatPr defaultRowHeight="14.25"/>
  <cols>
    <col min="1" max="1" width="9.125" style="111" bestFit="1" customWidth="1"/>
    <col min="2" max="2" width="36.375" style="108" customWidth="1"/>
    <col min="3" max="3" width="9.25" style="111" bestFit="1" customWidth="1"/>
    <col min="4" max="16384" width="9" style="108"/>
  </cols>
  <sheetData>
    <row r="1" spans="1:3">
      <c r="A1" s="107" t="s">
        <v>52</v>
      </c>
    </row>
    <row r="2" spans="1:3">
      <c r="A2" s="107"/>
      <c r="C2" s="109" t="s">
        <v>53</v>
      </c>
    </row>
    <row r="3" spans="1:3">
      <c r="A3" s="106">
        <v>1</v>
      </c>
      <c r="B3" s="110" t="s">
        <v>54</v>
      </c>
      <c r="C3" s="106">
        <v>525101</v>
      </c>
    </row>
    <row r="4" spans="1:3">
      <c r="A4" s="106">
        <v>2</v>
      </c>
      <c r="B4" s="110" t="s">
        <v>55</v>
      </c>
      <c r="C4" s="106">
        <v>525102</v>
      </c>
    </row>
    <row r="5" spans="1:3">
      <c r="A5" s="106">
        <v>3</v>
      </c>
      <c r="B5" s="110" t="s">
        <v>56</v>
      </c>
      <c r="C5" s="106">
        <v>525103</v>
      </c>
    </row>
    <row r="6" spans="1:3">
      <c r="A6" s="106">
        <v>4</v>
      </c>
      <c r="B6" s="110" t="s">
        <v>57</v>
      </c>
      <c r="C6" s="106">
        <v>525107</v>
      </c>
    </row>
    <row r="7" spans="1:3">
      <c r="A7" s="106">
        <v>5</v>
      </c>
      <c r="B7" s="110" t="s">
        <v>58</v>
      </c>
      <c r="C7" s="106">
        <v>525108</v>
      </c>
    </row>
    <row r="8" spans="1:3">
      <c r="A8" s="106">
        <v>6</v>
      </c>
      <c r="B8" s="110" t="s">
        <v>59</v>
      </c>
      <c r="C8" s="106">
        <v>525301</v>
      </c>
    </row>
    <row r="9" spans="1:3">
      <c r="A9" s="106">
        <v>7</v>
      </c>
      <c r="B9" s="110" t="s">
        <v>60</v>
      </c>
      <c r="C9" s="106">
        <v>525302</v>
      </c>
    </row>
    <row r="10" spans="1:3">
      <c r="A10" s="106">
        <v>8</v>
      </c>
      <c r="B10" s="110" t="s">
        <v>61</v>
      </c>
      <c r="C10" s="106">
        <v>525303</v>
      </c>
    </row>
    <row r="11" spans="1:3">
      <c r="A11" s="106">
        <v>9</v>
      </c>
      <c r="B11" s="110" t="s">
        <v>62</v>
      </c>
      <c r="C11" s="106">
        <v>525306</v>
      </c>
    </row>
    <row r="12" spans="1:3">
      <c r="A12" s="106">
        <v>10</v>
      </c>
      <c r="B12" s="110" t="s">
        <v>63</v>
      </c>
      <c r="C12" s="106">
        <v>525307</v>
      </c>
    </row>
    <row r="13" spans="1:3">
      <c r="A13" s="106">
        <v>11</v>
      </c>
      <c r="B13" s="110" t="s">
        <v>64</v>
      </c>
      <c r="C13" s="106">
        <v>525310</v>
      </c>
    </row>
    <row r="14" spans="1:3">
      <c r="A14" s="106">
        <v>12</v>
      </c>
      <c r="B14" s="110" t="s">
        <v>65</v>
      </c>
      <c r="C14" s="106">
        <v>525311</v>
      </c>
    </row>
    <row r="15" spans="1:3">
      <c r="A15" s="106">
        <v>13</v>
      </c>
      <c r="B15" s="110" t="s">
        <v>66</v>
      </c>
      <c r="C15" s="106">
        <v>525312</v>
      </c>
    </row>
    <row r="16" spans="1:3">
      <c r="A16" s="106">
        <v>14</v>
      </c>
      <c r="B16" s="110" t="s">
        <v>67</v>
      </c>
      <c r="C16" s="106">
        <v>525313</v>
      </c>
    </row>
    <row r="17" spans="1:3">
      <c r="A17" s="106">
        <v>15</v>
      </c>
      <c r="B17" s="110" t="s">
        <v>68</v>
      </c>
      <c r="C17" s="106">
        <v>525314</v>
      </c>
    </row>
    <row r="18" spans="1:3">
      <c r="A18" s="106">
        <v>16</v>
      </c>
      <c r="B18" s="110" t="s">
        <v>69</v>
      </c>
      <c r="C18" s="106">
        <v>525315</v>
      </c>
    </row>
    <row r="19" spans="1:3">
      <c r="A19" s="106">
        <v>17</v>
      </c>
      <c r="B19" s="110" t="s">
        <v>70</v>
      </c>
      <c r="C19" s="106">
        <v>525317</v>
      </c>
    </row>
    <row r="20" spans="1:3">
      <c r="A20" s="106">
        <v>18</v>
      </c>
      <c r="B20" s="110" t="s">
        <v>71</v>
      </c>
      <c r="C20" s="106">
        <v>525318</v>
      </c>
    </row>
    <row r="21" spans="1:3">
      <c r="A21" s="106">
        <v>19</v>
      </c>
      <c r="B21" s="110" t="s">
        <v>72</v>
      </c>
      <c r="C21" s="106">
        <v>525319</v>
      </c>
    </row>
    <row r="22" spans="1:3">
      <c r="A22" s="106">
        <v>20</v>
      </c>
      <c r="B22" s="110" t="s">
        <v>73</v>
      </c>
      <c r="C22" s="106">
        <v>525320</v>
      </c>
    </row>
    <row r="23" spans="1:3">
      <c r="A23" s="106">
        <v>21</v>
      </c>
      <c r="B23" s="110" t="s">
        <v>74</v>
      </c>
      <c r="C23" s="106">
        <v>525321</v>
      </c>
    </row>
    <row r="24" spans="1:3">
      <c r="A24" s="106">
        <v>22</v>
      </c>
      <c r="B24" s="110" t="s">
        <v>75</v>
      </c>
      <c r="C24" s="106">
        <v>525322</v>
      </c>
    </row>
    <row r="25" spans="1:3">
      <c r="A25" s="106">
        <v>23</v>
      </c>
      <c r="B25" s="110" t="s">
        <v>76</v>
      </c>
      <c r="C25" s="106">
        <v>525323</v>
      </c>
    </row>
    <row r="26" spans="1:3">
      <c r="A26" s="106">
        <v>24</v>
      </c>
      <c r="B26" s="110" t="s">
        <v>77</v>
      </c>
      <c r="C26" s="106">
        <v>525324</v>
      </c>
    </row>
    <row r="27" spans="1:3">
      <c r="A27" s="106">
        <v>25</v>
      </c>
      <c r="B27" s="110" t="s">
        <v>78</v>
      </c>
      <c r="C27" s="106">
        <v>525325</v>
      </c>
    </row>
    <row r="28" spans="1:3">
      <c r="A28" s="106">
        <v>26</v>
      </c>
      <c r="B28" s="110" t="s">
        <v>79</v>
      </c>
      <c r="C28" s="106">
        <v>525326</v>
      </c>
    </row>
    <row r="29" spans="1:3">
      <c r="A29" s="106">
        <v>27</v>
      </c>
      <c r="B29" s="110" t="s">
        <v>80</v>
      </c>
      <c r="C29" s="106">
        <v>525327</v>
      </c>
    </row>
    <row r="30" spans="1:3">
      <c r="A30" s="106">
        <v>28</v>
      </c>
      <c r="B30" s="110" t="s">
        <v>81</v>
      </c>
      <c r="C30" s="106">
        <v>525329</v>
      </c>
    </row>
    <row r="31" spans="1:3">
      <c r="A31" s="106">
        <v>29</v>
      </c>
      <c r="B31" s="110" t="s">
        <v>82</v>
      </c>
      <c r="C31" s="106">
        <v>525330</v>
      </c>
    </row>
    <row r="32" spans="1:3">
      <c r="A32" s="106">
        <v>30</v>
      </c>
      <c r="B32" s="110" t="s">
        <v>83</v>
      </c>
      <c r="C32" s="106">
        <v>525331</v>
      </c>
    </row>
    <row r="33" spans="1:3">
      <c r="A33" s="106">
        <v>31</v>
      </c>
      <c r="B33" s="110" t="s">
        <v>84</v>
      </c>
      <c r="C33" s="106">
        <v>525332</v>
      </c>
    </row>
    <row r="34" spans="1:3">
      <c r="A34" s="106">
        <v>32</v>
      </c>
      <c r="B34" s="110" t="s">
        <v>85</v>
      </c>
      <c r="C34" s="106">
        <v>525333</v>
      </c>
    </row>
    <row r="35" spans="1:3">
      <c r="A35" s="106">
        <v>33</v>
      </c>
      <c r="B35" s="110" t="s">
        <v>86</v>
      </c>
      <c r="C35" s="106">
        <v>525334</v>
      </c>
    </row>
    <row r="36" spans="1:3">
      <c r="A36" s="106">
        <v>34</v>
      </c>
      <c r="B36" s="110" t="s">
        <v>87</v>
      </c>
      <c r="C36" s="106">
        <v>525335</v>
      </c>
    </row>
    <row r="37" spans="1:3">
      <c r="A37" s="106">
        <v>35</v>
      </c>
      <c r="B37" s="110" t="s">
        <v>88</v>
      </c>
      <c r="C37" s="106">
        <v>525336</v>
      </c>
    </row>
    <row r="38" spans="1:3">
      <c r="A38" s="106">
        <v>35</v>
      </c>
      <c r="B38" s="110" t="s">
        <v>122</v>
      </c>
      <c r="C38" s="106">
        <v>525336</v>
      </c>
    </row>
    <row r="39" spans="1:3">
      <c r="A39" s="106">
        <v>36</v>
      </c>
      <c r="B39" s="110" t="s">
        <v>89</v>
      </c>
      <c r="C39" s="106">
        <v>525338</v>
      </c>
    </row>
    <row r="40" spans="1:3">
      <c r="A40" s="106">
        <v>37</v>
      </c>
      <c r="B40" s="110" t="s">
        <v>90</v>
      </c>
      <c r="C40" s="106">
        <v>525339</v>
      </c>
    </row>
    <row r="41" spans="1:3">
      <c r="A41" s="106">
        <v>38</v>
      </c>
      <c r="B41" s="110" t="s">
        <v>91</v>
      </c>
      <c r="C41" s="106">
        <v>525340</v>
      </c>
    </row>
    <row r="42" spans="1:3">
      <c r="A42" s="106">
        <v>39</v>
      </c>
      <c r="B42" s="110" t="s">
        <v>92</v>
      </c>
      <c r="C42" s="106">
        <v>525341</v>
      </c>
    </row>
    <row r="43" spans="1:3">
      <c r="A43" s="106">
        <v>40</v>
      </c>
      <c r="B43" s="110" t="s">
        <v>93</v>
      </c>
      <c r="C43" s="106">
        <v>525342</v>
      </c>
    </row>
    <row r="44" spans="1:3">
      <c r="A44" s="106">
        <v>40</v>
      </c>
      <c r="B44" s="110" t="s">
        <v>123</v>
      </c>
      <c r="C44" s="106">
        <v>525342</v>
      </c>
    </row>
    <row r="45" spans="1:3">
      <c r="A45" s="106">
        <v>40</v>
      </c>
      <c r="B45" s="110" t="s">
        <v>94</v>
      </c>
      <c r="C45" s="106">
        <v>525342</v>
      </c>
    </row>
    <row r="46" spans="1:3">
      <c r="A46" s="106">
        <v>41</v>
      </c>
      <c r="B46" s="110" t="s">
        <v>95</v>
      </c>
      <c r="C46" s="106">
        <v>525343</v>
      </c>
    </row>
    <row r="47" spans="1:3">
      <c r="A47" s="106">
        <v>42</v>
      </c>
      <c r="B47" s="110" t="s">
        <v>96</v>
      </c>
      <c r="C47" s="106">
        <v>525344</v>
      </c>
    </row>
    <row r="48" spans="1:3">
      <c r="A48" s="106">
        <v>43</v>
      </c>
      <c r="B48" s="110" t="s">
        <v>97</v>
      </c>
      <c r="C48" s="106">
        <v>525345</v>
      </c>
    </row>
    <row r="49" spans="1:3">
      <c r="A49" s="106">
        <v>47</v>
      </c>
      <c r="B49" s="110" t="s">
        <v>98</v>
      </c>
      <c r="C49" s="106">
        <v>525354</v>
      </c>
    </row>
    <row r="50" spans="1:3">
      <c r="A50" s="106">
        <v>48</v>
      </c>
      <c r="B50" s="110" t="s">
        <v>99</v>
      </c>
      <c r="C50" s="106">
        <v>525401</v>
      </c>
    </row>
    <row r="51" spans="1:3">
      <c r="A51" s="106">
        <v>49</v>
      </c>
      <c r="B51" s="110" t="s">
        <v>100</v>
      </c>
      <c r="C51" s="106">
        <v>525402</v>
      </c>
    </row>
    <row r="52" spans="1:3">
      <c r="A52" s="106">
        <v>50</v>
      </c>
      <c r="B52" s="110" t="s">
        <v>101</v>
      </c>
      <c r="C52" s="106">
        <v>525403</v>
      </c>
    </row>
    <row r="53" spans="1:3">
      <c r="A53" s="106">
        <v>51</v>
      </c>
      <c r="B53" s="110" t="s">
        <v>102</v>
      </c>
      <c r="C53" s="106">
        <v>525404</v>
      </c>
    </row>
    <row r="54" spans="1:3">
      <c r="A54" s="106">
        <v>52</v>
      </c>
      <c r="B54" s="110" t="s">
        <v>103</v>
      </c>
      <c r="C54" s="106">
        <v>525405</v>
      </c>
    </row>
    <row r="55" spans="1:3">
      <c r="A55" s="106">
        <v>53</v>
      </c>
      <c r="B55" s="110" t="s">
        <v>104</v>
      </c>
      <c r="C55" s="106">
        <v>525407</v>
      </c>
    </row>
    <row r="56" spans="1:3">
      <c r="A56" s="106">
        <v>54</v>
      </c>
      <c r="B56" s="110" t="s">
        <v>105</v>
      </c>
      <c r="C56" s="106">
        <v>525408</v>
      </c>
    </row>
    <row r="57" spans="1:3">
      <c r="A57" s="106">
        <v>55</v>
      </c>
      <c r="B57" s="110" t="s">
        <v>106</v>
      </c>
      <c r="C57" s="106">
        <v>525409</v>
      </c>
    </row>
    <row r="58" spans="1:3">
      <c r="A58" s="106">
        <v>56</v>
      </c>
      <c r="B58" s="110" t="s">
        <v>107</v>
      </c>
      <c r="C58" s="106">
        <v>525413</v>
      </c>
    </row>
    <row r="59" spans="1:3">
      <c r="A59" s="106">
        <v>57</v>
      </c>
      <c r="B59" s="110" t="s">
        <v>108</v>
      </c>
      <c r="C59" s="106">
        <v>525414</v>
      </c>
    </row>
    <row r="60" spans="1:3">
      <c r="A60" s="106">
        <v>57</v>
      </c>
      <c r="B60" s="110" t="s">
        <v>109</v>
      </c>
      <c r="C60" s="106">
        <v>525414</v>
      </c>
    </row>
    <row r="61" spans="1:3">
      <c r="A61" s="106">
        <v>58</v>
      </c>
      <c r="B61" s="110" t="s">
        <v>110</v>
      </c>
      <c r="C61" s="106">
        <v>525431</v>
      </c>
    </row>
    <row r="62" spans="1:3">
      <c r="A62" s="106">
        <v>59</v>
      </c>
      <c r="B62" s="110" t="s">
        <v>111</v>
      </c>
      <c r="C62" s="106">
        <v>525432</v>
      </c>
    </row>
    <row r="63" spans="1:3">
      <c r="A63" s="106">
        <v>60</v>
      </c>
      <c r="B63" s="110" t="s">
        <v>112</v>
      </c>
      <c r="C63" s="106">
        <v>525441</v>
      </c>
    </row>
    <row r="64" spans="1:3">
      <c r="A64" s="106">
        <v>61</v>
      </c>
      <c r="B64" s="110" t="s">
        <v>113</v>
      </c>
      <c r="C64" s="106">
        <v>525442</v>
      </c>
    </row>
    <row r="65" spans="1:3">
      <c r="A65" s="106">
        <v>62</v>
      </c>
      <c r="B65" s="110" t="s">
        <v>114</v>
      </c>
      <c r="C65" s="106">
        <v>525443</v>
      </c>
    </row>
    <row r="66" spans="1:3">
      <c r="A66" s="106">
        <v>63</v>
      </c>
      <c r="B66" s="110" t="s">
        <v>115</v>
      </c>
      <c r="C66" s="106">
        <v>525444</v>
      </c>
    </row>
    <row r="67" spans="1:3">
      <c r="A67" s="106">
        <v>64</v>
      </c>
      <c r="B67" s="110" t="s">
        <v>116</v>
      </c>
      <c r="C67" s="106">
        <v>525461</v>
      </c>
    </row>
    <row r="68" spans="1:3">
      <c r="A68" s="106">
        <v>65</v>
      </c>
      <c r="B68" s="110" t="s">
        <v>117</v>
      </c>
      <c r="C68" s="106">
        <v>525462</v>
      </c>
    </row>
    <row r="69" spans="1:3">
      <c r="A69" s="106">
        <v>66</v>
      </c>
      <c r="B69" s="110" t="s">
        <v>118</v>
      </c>
      <c r="C69" s="106">
        <v>525463</v>
      </c>
    </row>
    <row r="70" spans="1:3">
      <c r="A70" s="106">
        <v>67</v>
      </c>
      <c r="B70" s="110" t="s">
        <v>119</v>
      </c>
      <c r="C70" s="106">
        <v>525464</v>
      </c>
    </row>
    <row r="71" spans="1:3">
      <c r="A71" s="106">
        <v>68</v>
      </c>
      <c r="B71" s="110" t="s">
        <v>120</v>
      </c>
      <c r="C71" s="106">
        <v>525471</v>
      </c>
    </row>
    <row r="72" spans="1:3">
      <c r="A72" s="106">
        <v>69</v>
      </c>
      <c r="B72" s="110" t="s">
        <v>121</v>
      </c>
      <c r="C72" s="106">
        <v>525472</v>
      </c>
    </row>
    <row r="73" spans="1:3">
      <c r="A73" s="109">
        <v>69</v>
      </c>
      <c r="B73" s="110" t="s">
        <v>124</v>
      </c>
      <c r="C73" s="109">
        <v>525472</v>
      </c>
    </row>
    <row r="74" spans="1:3">
      <c r="A74" s="109">
        <v>70</v>
      </c>
      <c r="B74" s="110" t="s">
        <v>125</v>
      </c>
      <c r="C74" s="109">
        <v>525501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学校一覧</vt:lpstr>
      <vt:lpstr>別紙１!Print_Area</vt:lpstr>
      <vt:lpstr>学校一覧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2001828ic</dc:creator>
  <cp:lastModifiedBy>宮城県</cp:lastModifiedBy>
  <cp:lastPrinted>2025-03-30T13:15:52Z</cp:lastPrinted>
  <dcterms:created xsi:type="dcterms:W3CDTF">2007-04-17T11:00:06Z</dcterms:created>
  <dcterms:modified xsi:type="dcterms:W3CDTF">2025-04-16T00:35:04Z</dcterms:modified>
</cp:coreProperties>
</file>