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tabRatio="717"/>
  </bookViews>
  <sheets>
    <sheet name="効果検証様式（集計値）" sheetId="1" r:id="rId1"/>
    <sheet name="R3.10" sheetId="90" r:id="rId2"/>
    <sheet name="R3.11" sheetId="114" r:id="rId3"/>
    <sheet name="R3.12" sheetId="115" r:id="rId4"/>
    <sheet name="R4.1" sheetId="116" r:id="rId5"/>
    <sheet name="R4.2" sheetId="117" r:id="rId6"/>
    <sheet name="R4.3" sheetId="118" r:id="rId7"/>
    <sheet name="R4.4" sheetId="119" r:id="rId8"/>
    <sheet name="R4.5" sheetId="120" r:id="rId9"/>
    <sheet name="R4.6" sheetId="121" r:id="rId10"/>
    <sheet name="R4.7" sheetId="122" r:id="rId11"/>
    <sheet name="R4.8" sheetId="123" r:id="rId12"/>
    <sheet name="R4.9" sheetId="124" r:id="rId13"/>
    <sheet name="R4.10" sheetId="125" r:id="rId14"/>
  </sheets>
  <definedNames>
    <definedName name="_xlnm.Print_Area" localSheetId="1">'R3.10'!$A$1:$J$90</definedName>
    <definedName name="_xlnm.Print_Area" localSheetId="2">'R3.11'!$A$1:$J$90</definedName>
    <definedName name="_xlnm.Print_Area" localSheetId="3">'R3.12'!$A$1:$J$90</definedName>
    <definedName name="_xlnm.Print_Area" localSheetId="4">'R4.1'!$A$1:$J$90</definedName>
    <definedName name="_xlnm.Print_Area" localSheetId="13">'R4.10'!$A$1:$J$90</definedName>
    <definedName name="_xlnm.Print_Area" localSheetId="5">'R4.2'!$A$1:$J$90</definedName>
    <definedName name="_xlnm.Print_Area" localSheetId="6">'R4.3'!$A$1:$J$90</definedName>
    <definedName name="_xlnm.Print_Area" localSheetId="7">'R4.4'!$A$1:$J$90</definedName>
    <definedName name="_xlnm.Print_Area" localSheetId="8">'R4.5'!$A$1:$J$90</definedName>
    <definedName name="_xlnm.Print_Area" localSheetId="9">'R4.6'!$A$1:$J$90</definedName>
    <definedName name="_xlnm.Print_Area" localSheetId="10">'R4.7'!$A$1:$J$90</definedName>
    <definedName name="_xlnm.Print_Area" localSheetId="11">'R4.8'!$A$1:$J$90</definedName>
    <definedName name="_xlnm.Print_Area" localSheetId="12">'R4.9'!$A$1:$J$90</definedName>
    <definedName name="_xlnm.Print_Area" localSheetId="0">'効果検証様式（集計値）'!$A$1:$H$41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E10" i="1" l="1"/>
  <c r="E8" i="1"/>
  <c r="E20" i="1" l="1"/>
  <c r="E18" i="1"/>
  <c r="E71" i="125"/>
  <c r="E68" i="125"/>
  <c r="E10" i="125"/>
  <c r="E86" i="125" s="1"/>
  <c r="E71" i="124"/>
  <c r="E10" i="124"/>
  <c r="E86" i="124" s="1"/>
  <c r="E71" i="123"/>
  <c r="E68" i="123"/>
  <c r="E10" i="123"/>
  <c r="E86" i="123" s="1"/>
  <c r="E68" i="124" l="1"/>
  <c r="E85" i="125"/>
  <c r="E85" i="124"/>
  <c r="E85" i="123"/>
  <c r="E71" i="122"/>
  <c r="E68" i="122"/>
  <c r="E10" i="122"/>
  <c r="E86" i="122" s="1"/>
  <c r="E71" i="121"/>
  <c r="E10" i="121"/>
  <c r="E86" i="121" s="1"/>
  <c r="E71" i="120"/>
  <c r="E10" i="120"/>
  <c r="E86" i="120" s="1"/>
  <c r="E71" i="119"/>
  <c r="E10" i="119"/>
  <c r="E86" i="119" s="1"/>
  <c r="E71" i="118"/>
  <c r="E68" i="118"/>
  <c r="E10" i="118"/>
  <c r="E86" i="118" s="1"/>
  <c r="E71" i="117"/>
  <c r="E68" i="117"/>
  <c r="E10" i="117"/>
  <c r="E86" i="117" s="1"/>
  <c r="E71" i="116"/>
  <c r="E10" i="116"/>
  <c r="E86" i="116" s="1"/>
  <c r="E71" i="115"/>
  <c r="E10" i="115"/>
  <c r="E86" i="115" s="1"/>
  <c r="E71" i="114"/>
  <c r="E68" i="114"/>
  <c r="E10" i="114"/>
  <c r="E86" i="114" s="1"/>
  <c r="E68" i="121" l="1"/>
  <c r="E68" i="119"/>
  <c r="E68" i="116"/>
  <c r="E68" i="115"/>
  <c r="E68" i="120"/>
  <c r="E14" i="1"/>
  <c r="E16" i="1"/>
  <c r="E85" i="122"/>
  <c r="E85" i="121"/>
  <c r="E85" i="120"/>
  <c r="E85" i="119"/>
  <c r="E85" i="118"/>
  <c r="E85" i="117"/>
  <c r="E85" i="116"/>
  <c r="E85" i="115"/>
  <c r="E85" i="114"/>
  <c r="E12" i="1" l="1"/>
  <c r="E37" i="1" s="1"/>
  <c r="E71" i="90"/>
  <c r="E22" i="1"/>
  <c r="E36" i="1" l="1"/>
  <c r="E68" i="90"/>
  <c r="E10" i="90"/>
  <c r="E19" i="1"/>
  <c r="E85" i="90" l="1"/>
  <c r="E86" i="90"/>
</calcChain>
</file>

<file path=xl/sharedStrings.xml><?xml version="1.0" encoding="utf-8"?>
<sst xmlns="http://schemas.openxmlformats.org/spreadsheetml/2006/main" count="1231" uniqueCount="77">
  <si>
    <t>効果検証様式（県民割支援）</t>
    <rPh sb="0" eb="2">
      <t>コウカ</t>
    </rPh>
    <rPh sb="2" eb="4">
      <t>ケンショウ</t>
    </rPh>
    <rPh sb="4" eb="6">
      <t>ヨウシキ</t>
    </rPh>
    <rPh sb="7" eb="9">
      <t>ケンミン</t>
    </rPh>
    <rPh sb="9" eb="10">
      <t>ワリ</t>
    </rPh>
    <rPh sb="10" eb="12">
      <t>シエン</t>
    </rPh>
    <phoneticPr fontId="1"/>
  </si>
  <si>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</si>
  <si>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</si>
  <si>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</si>
  <si>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</si>
  <si>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</si>
  <si>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</si>
  <si>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</si>
  <si>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</si>
  <si>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</si>
  <si>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</si>
  <si>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</si>
  <si>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</si>
  <si>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</si>
  <si>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</si>
  <si>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</si>
  <si>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r>
      <t>②-6：</t>
    </r>
    <r>
      <rPr>
        <sz val="6"/>
        <color theme="1"/>
        <rFont val="ＭＳ Ｐゴシック"/>
        <family val="3"/>
        <charset val="128"/>
      </rPr>
      <t xml:space="preserve"> </t>
    </r>
    <r>
      <rPr>
        <sz val="9"/>
        <color theme="1"/>
        <rFont val="ＭＳ Ｐゴシック"/>
        <family val="3"/>
        <charset val="128"/>
      </rPr>
      <t>旅行会社経由(日帰り)</t>
    </r>
    <rPh sb="12" eb="14">
      <t>ヒガエ</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</si>
  <si>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</si>
  <si>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</si>
  <si>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</si>
  <si>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</si>
  <si>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</si>
  <si>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</si>
  <si>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</si>
  <si>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</si>
  <si>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</si>
  <si>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</si>
  <si>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</si>
  <si>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</si>
  <si>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</si>
  <si>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</si>
  <si>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</si>
  <si>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</si>
  <si>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</si>
  <si>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</si>
  <si>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</si>
  <si>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</si>
  <si>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</si>
  <si>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</si>
  <si>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</si>
  <si>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②-14：割引水準及びｸｰﾎﾟﾝ付与水準※3</t>
    <rPh sb="5" eb="7">
      <t>ワリビキ</t>
    </rPh>
    <rPh sb="7" eb="9">
      <t>スイジュン</t>
    </rPh>
    <rPh sb="9" eb="10">
      <t>オヨ</t>
    </rPh>
    <rPh sb="16" eb="18">
      <t>フヨ</t>
    </rPh>
    <rPh sb="18" eb="20">
      <t>スイジュン</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</si>
  <si>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</si>
  <si>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</si>
  <si>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</si>
  <si>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</si>
  <si>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</si>
  <si>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</si>
  <si>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</si>
  <si>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</si>
  <si>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</si>
  <si>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</si>
  <si>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</si>
  <si>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</si>
  <si>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r>
      <t>②-13：</t>
    </r>
    <r>
      <rPr>
        <sz val="8"/>
        <color theme="1"/>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</si>
  <si>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</si>
  <si>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</si>
  <si>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</si>
  <si>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</si>
  <si>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</si>
  <si>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</si>
  <si>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※4　事業停止期間などを除いた、実際に旅行割引の対象となっていた日数</t>
    <phoneticPr fontId="1"/>
  </si>
  <si>
    <t>③-3：延べ対象旅行期間（日）※4</t>
    <rPh sb="4" eb="5">
      <t>ノ</t>
    </rPh>
    <rPh sb="6" eb="8">
      <t>タイショウ</t>
    </rPh>
    <rPh sb="8" eb="10">
      <t>リョコウ</t>
    </rPh>
    <rPh sb="10" eb="12">
      <t>キカン</t>
    </rPh>
    <rPh sb="13" eb="14">
      <t>ニチ</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</si>
  <si>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</si>
  <si>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販売金額（円）
※1</t>
    <rPh sb="0" eb="2">
      <t>ハンバイ</t>
    </rPh>
    <rPh sb="2" eb="4">
      <t>キンガク</t>
    </rPh>
    <rPh sb="5" eb="6">
      <t>エン</t>
    </rPh>
    <phoneticPr fontId="1"/>
  </si>
  <si>
    <t>※1　スキーム上把握困難な場合は推計値を算出</t>
    <rPh sb="16" eb="19">
      <t>スイケイチ</t>
    </rPh>
    <rPh sb="20" eb="22">
      <t>サンシュツ</t>
    </rPh>
    <phoneticPr fontId="1"/>
  </si>
  <si>
    <t>※3　例：2泊3日、3名での旅行の場合、延べ宿泊者数「6人泊」でカウント</t>
    <rPh sb="22" eb="24">
      <t>シュクハク</t>
    </rPh>
    <rPh sb="28" eb="30">
      <t>ニンハク</t>
    </rPh>
    <phoneticPr fontId="1"/>
  </si>
  <si>
    <t>※3　対象となる金額や期間等により割引手法や水準が異なる場合はそれぞれ記載</t>
    <rPh sb="3" eb="5">
      <t>タイショウ</t>
    </rPh>
    <rPh sb="8" eb="10">
      <t>キンガク</t>
    </rPh>
    <rPh sb="11" eb="13">
      <t>キカン</t>
    </rPh>
    <rPh sb="13" eb="14">
      <t>トウ</t>
    </rPh>
    <rPh sb="17" eb="21">
      <t>ワリビキシュホウ</t>
    </rPh>
    <rPh sb="22" eb="24">
      <t>スイジュン</t>
    </rPh>
    <rPh sb="25" eb="26">
      <t>コト</t>
    </rPh>
    <rPh sb="28" eb="30">
      <t>バアイ</t>
    </rPh>
    <rPh sb="35" eb="37">
      <t>キサイ</t>
    </rPh>
    <phoneticPr fontId="1"/>
  </si>
  <si>
    <t>みやぎ宿泊割キャンペーン</t>
    <rPh sb="3" eb="5">
      <t>シュクハク</t>
    </rPh>
    <rPh sb="5" eb="6">
      <t>ワリ</t>
    </rPh>
    <phoneticPr fontId="1"/>
  </si>
  <si>
    <t>1人1泊あたりの宿泊代金10,000円以上</t>
    <rPh sb="1" eb="2">
      <t>ニン</t>
    </rPh>
    <rPh sb="3" eb="4">
      <t>ハク</t>
    </rPh>
    <rPh sb="8" eb="10">
      <t>シュクハク</t>
    </rPh>
    <rPh sb="10" eb="12">
      <t>ダイキン</t>
    </rPh>
    <rPh sb="18" eb="19">
      <t>エン</t>
    </rPh>
    <rPh sb="19" eb="21">
      <t>イジョウ</t>
    </rPh>
    <phoneticPr fontId="1"/>
  </si>
  <si>
    <t>1人1泊あたりの宿泊代金8,000円～9,999円</t>
    <rPh sb="24" eb="25">
      <t>エン</t>
    </rPh>
    <phoneticPr fontId="1"/>
  </si>
  <si>
    <t>1人1泊あたりの宿泊代金6,000円～7,999円</t>
    <rPh sb="24" eb="25">
      <t>エン</t>
    </rPh>
    <phoneticPr fontId="1"/>
  </si>
  <si>
    <t>1人1泊あたりの宿泊代金4,000円～5,999円</t>
    <rPh sb="24" eb="25">
      <t>エン</t>
    </rPh>
    <phoneticPr fontId="1"/>
  </si>
  <si>
    <t>1人1泊あたりの宿泊代金2,000円～3,999円</t>
    <rPh sb="24" eb="25">
      <t>エン</t>
    </rPh>
    <phoneticPr fontId="1"/>
  </si>
  <si>
    <t>1人1泊あたりの宿泊代金2,000円～9,999円</t>
    <rPh sb="24" eb="25">
      <t>エン</t>
    </rPh>
    <phoneticPr fontId="1"/>
  </si>
  <si>
    <t>宮城県</t>
    <rPh sb="0" eb="2">
      <t>ミヤギ</t>
    </rPh>
    <rPh sb="2" eb="3">
      <t>ケン</t>
    </rPh>
    <phoneticPr fontId="1"/>
  </si>
  <si>
    <t>・隣県やブロックなど、利用対象者の拡大に対して迅速に対応した。
・宿泊施設の直接販売はもとより、宿泊施設がOTAを活用して販売することも認めており、販売経路は十分確保した。
・参加事業者から誓約書を徴取した。
・販売数の急激な変化などを確認するため、週1回、販売状況の把握調査を行った。</t>
    <rPh sb="1" eb="3">
      <t>リンケン</t>
    </rPh>
    <rPh sb="11" eb="13">
      <t>リヨウ</t>
    </rPh>
    <rPh sb="13" eb="15">
      <t>タイショウ</t>
    </rPh>
    <rPh sb="15" eb="16">
      <t>シャ</t>
    </rPh>
    <rPh sb="17" eb="19">
      <t>カクダイ</t>
    </rPh>
    <rPh sb="20" eb="21">
      <t>タイ</t>
    </rPh>
    <rPh sb="23" eb="25">
      <t>ジンソク</t>
    </rPh>
    <rPh sb="26" eb="28">
      <t>タイオウ</t>
    </rPh>
    <rPh sb="88" eb="90">
      <t>サンカ</t>
    </rPh>
    <rPh sb="90" eb="93">
      <t>ジギョウシャ</t>
    </rPh>
    <rPh sb="95" eb="98">
      <t>セイヤクショ</t>
    </rPh>
    <rPh sb="99" eb="101">
      <t>チョウシュ</t>
    </rPh>
    <rPh sb="106" eb="108">
      <t>ハンバイ</t>
    </rPh>
    <rPh sb="108" eb="109">
      <t>スウ</t>
    </rPh>
    <rPh sb="110" eb="112">
      <t>キュウゲキ</t>
    </rPh>
    <rPh sb="113" eb="115">
      <t>ヘンカ</t>
    </rPh>
    <rPh sb="118" eb="120">
      <t>カクニン</t>
    </rPh>
    <rPh sb="125" eb="126">
      <t>シュウ</t>
    </rPh>
    <rPh sb="127" eb="128">
      <t>カイ</t>
    </rPh>
    <rPh sb="129" eb="131">
      <t>ハンバイ</t>
    </rPh>
    <rPh sb="131" eb="133">
      <t>ジョウキョウ</t>
    </rPh>
    <rPh sb="134" eb="136">
      <t>ハアク</t>
    </rPh>
    <rPh sb="136" eb="138">
      <t>チョウサ</t>
    </rPh>
    <rPh sb="139" eb="140">
      <t>オコナ</t>
    </rPh>
    <phoneticPr fontId="1"/>
  </si>
  <si>
    <t>補助金額（円）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</si>
</sst>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5" fillId="0" borderId="0"/>
    <xf numFmtId="38" fontId="8" fillId="0" borderId="0" applyFont="0" applyFill="0" applyBorder="0" applyAlignment="0" applyProtection="0">
      <alignment vertical="center"/>
    </xf>
  </cellStyleXfs>
  <cellXfs count="167">
    <xf numFmtId="0" fontId="0" fillId="0" borderId="0" xfId="0"/>
    <xf numFmtId="0" fontId="2" fillId="0" borderId="0" xfId="0" applyFont="1" applyAlignment="1">
      <alignment vertical="center"/>
    </xf>
    <xf numFmtId="0" fontId="3"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 fillId="0" borderId="0" xfId="0" applyFont="1" applyAlignment="1">
      <alignment horizontal="center" vertical="center"/>
    </xf>
    <xf numFmtId="0" fontId="4" fillId="0" borderId="0" xfId="0" applyFont="1" applyBorder="1" applyAlignment="1">
      <alignment vertical="center"/>
    </xf>
    <xf numFmtId="0" fontId="4" fillId="0" borderId="21" xfId="0" applyFont="1" applyBorder="1" applyAlignment="1">
      <alignment vertical="center"/>
    </xf>
    <xf numFmtId="0" fontId="4" fillId="0" borderId="2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6" xfId="0" applyFont="1" applyBorder="1" applyAlignment="1">
      <alignment horizontal="right" vertical="center"/>
    </xf>
    <xf numFmtId="0" fontId="4" fillId="0" borderId="33" xfId="0" applyFont="1" applyBorder="1" applyAlignment="1">
      <alignment vertical="center"/>
    </xf>
    <xf numFmtId="0" fontId="4" fillId="0" borderId="48" xfId="0" applyFont="1" applyBorder="1" applyAlignment="1">
      <alignment vertical="center"/>
    </xf>
    <xf numFmtId="0" fontId="4" fillId="0" borderId="0" xfId="0" applyFont="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23" xfId="0" applyFont="1" applyBorder="1" applyAlignment="1">
      <alignment vertical="center"/>
    </xf>
    <xf numFmtId="0" fontId="4" fillId="0" borderId="21" xfId="0" applyFont="1" applyBorder="1" applyAlignment="1">
      <alignment horizontal="left"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vertical="center"/>
    </xf>
    <xf numFmtId="0" fontId="3" fillId="0" borderId="0" xfId="0" applyFont="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vertical="center"/>
    </xf>
    <xf numFmtId="0" fontId="4" fillId="0" borderId="31" xfId="0" applyFont="1" applyBorder="1" applyAlignment="1">
      <alignment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4" fillId="0" borderId="25" xfId="0" applyFont="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50" xfId="0" applyFont="1" applyBorder="1" applyAlignment="1">
      <alignmen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left" vertical="top" wrapText="1"/>
    </xf>
    <xf numFmtId="0" fontId="4" fillId="0" borderId="34" xfId="0" applyFont="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vertical="center"/>
    </xf>
    <xf numFmtId="0" fontId="4" fillId="0" borderId="18" xfId="0" applyFont="1" applyBorder="1" applyAlignment="1">
      <alignment vertical="center"/>
    </xf>
    <xf numFmtId="0" fontId="4" fillId="0" borderId="2" xfId="0" applyFont="1" applyBorder="1" applyAlignment="1">
      <alignment vertical="center"/>
    </xf>
    <xf numFmtId="0" fontId="4" fillId="0" borderId="12"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0" fontId="2" fillId="0" borderId="1" xfId="0" applyFont="1" applyBorder="1" applyAlignment="1">
      <alignment vertical="center"/>
    </xf>
    <xf numFmtId="57" fontId="2" fillId="0" borderId="1" xfId="0" applyNumberFormat="1"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3" fontId="4" fillId="0" borderId="23" xfId="0" applyNumberFormat="1" applyFont="1" applyBorder="1" applyAlignment="1">
      <alignment horizontal="right" vertical="center"/>
    </xf>
    <xf numFmtId="3" fontId="4" fillId="0" borderId="24" xfId="0" applyNumberFormat="1" applyFont="1" applyBorder="1" applyAlignment="1">
      <alignment horizontal="right" vertical="center"/>
    </xf>
    <xf numFmtId="3" fontId="4" fillId="0" borderId="21" xfId="0" applyNumberFormat="1" applyFont="1" applyBorder="1" applyAlignment="1">
      <alignment horizontal="right" vertical="center"/>
    </xf>
    <xf numFmtId="3" fontId="4" fillId="0" borderId="26" xfId="0" applyNumberFormat="1" applyFont="1" applyBorder="1" applyAlignment="1">
      <alignment horizontal="right" vertical="center"/>
    </xf>
    <xf numFmtId="3" fontId="4" fillId="0" borderId="33" xfId="0" applyNumberFormat="1" applyFont="1" applyBorder="1" applyAlignment="1">
      <alignment horizontal="right" vertical="center"/>
    </xf>
    <xf numFmtId="3" fontId="4" fillId="0" borderId="35" xfId="0" applyNumberFormat="1" applyFont="1" applyBorder="1" applyAlignment="1">
      <alignment horizontal="right" vertical="center"/>
    </xf>
    <xf numFmtId="3" fontId="4" fillId="0" borderId="45" xfId="0" applyNumberFormat="1" applyFont="1" applyBorder="1" applyAlignment="1">
      <alignment horizontal="right" vertical="center"/>
    </xf>
    <xf numFmtId="3" fontId="4" fillId="0" borderId="19" xfId="0" applyNumberFormat="1" applyFont="1" applyBorder="1" applyAlignment="1">
      <alignment horizontal="right" vertical="center"/>
    </xf>
    <xf numFmtId="3" fontId="4" fillId="0" borderId="20" xfId="0" applyNumberFormat="1" applyFont="1" applyBorder="1" applyAlignment="1">
      <alignment horizontal="right" vertical="center"/>
    </xf>
    <xf numFmtId="9" fontId="4" fillId="0" borderId="0" xfId="0" applyNumberFormat="1" applyFont="1" applyAlignment="1">
      <alignment vertical="center"/>
    </xf>
    <xf numFmtId="38" fontId="4" fillId="0" borderId="23" xfId="2" applyFont="1" applyBorder="1" applyAlignment="1">
      <alignment horizontal="right" vertical="center"/>
    </xf>
    <xf numFmtId="38" fontId="4" fillId="0" borderId="24" xfId="2" applyFont="1" applyBorder="1" applyAlignment="1">
      <alignment horizontal="right" vertical="center"/>
    </xf>
    <xf numFmtId="38" fontId="4" fillId="0" borderId="28" xfId="2" applyFont="1" applyBorder="1" applyAlignment="1">
      <alignment horizontal="right" vertical="center"/>
    </xf>
    <xf numFmtId="38" fontId="4" fillId="0" borderId="29" xfId="2" applyFont="1" applyBorder="1" applyAlignment="1">
      <alignment horizontal="right" vertical="center"/>
    </xf>
    <xf numFmtId="3" fontId="4" fillId="0" borderId="31" xfId="0" applyNumberFormat="1" applyFont="1" applyBorder="1" applyAlignment="1">
      <alignment horizontal="right" vertical="center"/>
    </xf>
    <xf numFmtId="3" fontId="4" fillId="0" borderId="32" xfId="0" applyNumberFormat="1" applyFont="1" applyBorder="1" applyAlignment="1">
      <alignment horizontal="right" vertical="center"/>
    </xf>
    <xf numFmtId="3" fontId="4" fillId="0" borderId="28" xfId="0" applyNumberFormat="1" applyFont="1" applyBorder="1" applyAlignment="1">
      <alignment horizontal="right" vertical="center"/>
    </xf>
    <xf numFmtId="3" fontId="4" fillId="0" borderId="29" xfId="0" applyNumberFormat="1" applyFont="1" applyBorder="1" applyAlignment="1">
      <alignment horizontal="right" vertical="center"/>
    </xf>
    <xf numFmtId="57" fontId="4" fillId="0" borderId="3" xfId="0" applyNumberFormat="1" applyFont="1" applyBorder="1" applyAlignment="1">
      <alignment horizontal="center" vertical="center"/>
    </xf>
    <xf numFmtId="57" fontId="4" fillId="0" borderId="3" xfId="0" applyNumberFormat="1" applyFont="1" applyBorder="1" applyAlignment="1">
      <alignment horizontal="center" vertical="center"/>
    </xf>
    <xf numFmtId="57" fontId="4" fillId="0" borderId="5" xfId="0" applyNumberFormat="1" applyFont="1" applyBorder="1" applyAlignment="1">
      <alignment horizontal="center" vertical="center"/>
    </xf>
    <xf numFmtId="57" fontId="4" fillId="0" borderId="0" xfId="0" applyNumberFormat="1" applyFont="1" applyAlignment="1">
      <alignment horizontal="center" vertical="center"/>
    </xf>
    <xf numFmtId="57" fontId="4" fillId="0" borderId="4" xfId="0" applyNumberFormat="1" applyFont="1" applyBorder="1" applyAlignment="1">
      <alignment horizontal="center" vertical="center"/>
    </xf>
    <xf numFmtId="57" fontId="4" fillId="0" borderId="4" xfId="0" applyNumberFormat="1" applyFont="1" applyBorder="1" applyAlignment="1">
      <alignment horizontal="center" vertical="center"/>
    </xf>
    <xf numFmtId="57" fontId="4" fillId="0" borderId="6" xfId="0" applyNumberFormat="1" applyFont="1" applyBorder="1" applyAlignment="1">
      <alignment horizontal="center" vertical="center"/>
    </xf>
    <xf numFmtId="177" fontId="4" fillId="0" borderId="16"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177" fontId="4" fillId="0" borderId="0" xfId="0" applyNumberFormat="1" applyFont="1" applyBorder="1" applyAlignment="1">
      <alignment horizontal="center" vertical="center"/>
    </xf>
    <xf numFmtId="9" fontId="4" fillId="0" borderId="3" xfId="0" applyNumberFormat="1" applyFont="1" applyBorder="1" applyAlignment="1">
      <alignment horizontal="center" vertical="center"/>
    </xf>
    <xf numFmtId="9" fontId="4" fillId="0" borderId="5" xfId="0" applyNumberFormat="1" applyFont="1" applyBorder="1" applyAlignment="1">
      <alignment horizontal="center" vertical="center"/>
    </xf>
    <xf numFmtId="9" fontId="4" fillId="0" borderId="4" xfId="0" applyNumberFormat="1" applyFont="1" applyBorder="1" applyAlignment="1">
      <alignment horizontal="center" vertical="center"/>
    </xf>
    <xf numFmtId="9" fontId="4" fillId="0" borderId="6" xfId="0" applyNumberFormat="1" applyFont="1" applyBorder="1" applyAlignment="1">
      <alignment horizontal="center" vertical="center"/>
    </xf>
    <xf numFmtId="0" fontId="4" fillId="0" borderId="7" xfId="0" applyFont="1" applyBorder="1" applyAlignment="1">
      <alignmen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3" fontId="4" fillId="0" borderId="24" xfId="0" applyNumberFormat="1" applyFont="1" applyBorder="1" applyAlignment="1">
      <alignment vertical="center"/>
    </xf>
    <xf numFmtId="3" fontId="4" fillId="0" borderId="0" xfId="0" applyNumberFormat="1" applyFont="1" applyAlignment="1">
      <alignment horizontal="center" vertical="center"/>
    </xf>
    <xf numFmtId="3" fontId="4" fillId="0" borderId="26" xfId="0" applyNumberFormat="1" applyFont="1" applyBorder="1" applyAlignment="1">
      <alignment vertical="center"/>
    </xf>
    <xf numFmtId="3" fontId="4" fillId="0" borderId="49" xfId="0" applyNumberFormat="1" applyFont="1" applyBorder="1" applyAlignment="1">
      <alignment vertical="center"/>
    </xf>
    <xf numFmtId="3" fontId="4" fillId="0" borderId="0" xfId="0" applyNumberFormat="1" applyFont="1" applyBorder="1" applyAlignment="1">
      <alignment horizontal="center" vertical="center"/>
    </xf>
    <xf numFmtId="3" fontId="4" fillId="0" borderId="40" xfId="0" applyNumberFormat="1" applyFont="1" applyBorder="1" applyAlignment="1">
      <alignment vertical="center"/>
    </xf>
    <xf numFmtId="3" fontId="4" fillId="0" borderId="0" xfId="0" applyNumberFormat="1" applyFont="1" applyBorder="1" applyAlignment="1">
      <alignment horizontal="center" vertical="center"/>
    </xf>
    <xf numFmtId="3" fontId="4" fillId="2" borderId="21" xfId="0" applyNumberFormat="1" applyFont="1" applyFill="1" applyBorder="1" applyAlignment="1">
      <alignment horizontal="right" vertical="center"/>
    </xf>
    <xf numFmtId="3" fontId="4" fillId="0" borderId="21" xfId="0" applyNumberFormat="1" applyFont="1" applyBorder="1" applyAlignment="1">
      <alignment horizontal="right" vertical="center"/>
    </xf>
    <xf numFmtId="177" fontId="4" fillId="0" borderId="21" xfId="0" applyNumberFormat="1" applyFont="1" applyBorder="1" applyAlignment="1">
      <alignment horizontal="center" vertical="center"/>
    </xf>
    <xf numFmtId="3" fontId="4" fillId="0" borderId="21" xfId="0" applyNumberFormat="1" applyFont="1" applyBorder="1" applyAlignment="1">
      <alignment horizontal="center" vertical="center"/>
    </xf>
    <xf numFmtId="0" fontId="6" fillId="0" borderId="26" xfId="0" applyFont="1" applyBorder="1" applyAlignment="1">
      <alignment horizontal="left" vertical="center"/>
    </xf>
    <xf numFmtId="177" fontId="4" fillId="0" borderId="21" xfId="0" applyNumberFormat="1" applyFont="1" applyBorder="1" applyAlignment="1">
      <alignment vertical="center"/>
    </xf>
    <xf numFmtId="0" fontId="4" fillId="0" borderId="26" xfId="0" applyFont="1" applyBorder="1" applyAlignment="1">
      <alignment horizontal="left" vertical="center"/>
    </xf>
    <xf numFmtId="177" fontId="4" fillId="0" borderId="21" xfId="0" applyNumberFormat="1" applyFont="1" applyBorder="1" applyAlignment="1">
      <alignment horizontal="right" vertical="center"/>
    </xf>
    <xf numFmtId="3" fontId="4" fillId="2" borderId="33" xfId="0" applyNumberFormat="1" applyFont="1" applyFill="1" applyBorder="1" applyAlignment="1">
      <alignment horizontal="right" vertical="center"/>
    </xf>
    <xf numFmtId="3" fontId="4" fillId="0" borderId="33" xfId="0" applyNumberFormat="1" applyFont="1" applyBorder="1" applyAlignment="1">
      <alignment horizontal="right" vertical="center"/>
    </xf>
    <xf numFmtId="177" fontId="4" fillId="0" borderId="33" xfId="0" applyNumberFormat="1" applyFont="1" applyBorder="1" applyAlignment="1">
      <alignment horizontal="center" vertical="center"/>
    </xf>
    <xf numFmtId="0" fontId="4" fillId="0" borderId="35" xfId="0" applyFont="1" applyBorder="1" applyAlignment="1">
      <alignment horizontal="left" vertical="center"/>
    </xf>
    <xf numFmtId="3" fontId="4" fillId="0" borderId="37" xfId="0" applyNumberFormat="1" applyFont="1" applyBorder="1" applyAlignment="1">
      <alignment horizontal="right" vertical="center"/>
    </xf>
    <xf numFmtId="3" fontId="4" fillId="2" borderId="37" xfId="0" applyNumberFormat="1" applyFont="1" applyFill="1" applyBorder="1" applyAlignment="1">
      <alignment horizontal="right" vertical="center"/>
    </xf>
    <xf numFmtId="177" fontId="4" fillId="2" borderId="37" xfId="0" applyNumberFormat="1" applyFont="1" applyFill="1" applyBorder="1" applyAlignment="1">
      <alignment horizontal="center" vertical="center"/>
    </xf>
    <xf numFmtId="0" fontId="4" fillId="2" borderId="38" xfId="0" applyFont="1" applyFill="1" applyBorder="1" applyAlignment="1">
      <alignment horizontal="left" vertical="center"/>
    </xf>
    <xf numFmtId="3" fontId="4" fillId="2" borderId="31" xfId="0" applyNumberFormat="1" applyFont="1" applyFill="1" applyBorder="1" applyAlignment="1">
      <alignment horizontal="right" vertical="center"/>
    </xf>
    <xf numFmtId="3" fontId="4" fillId="0" borderId="31" xfId="0" applyNumberFormat="1" applyFont="1" applyBorder="1" applyAlignment="1">
      <alignment horizontal="right" vertical="center"/>
    </xf>
    <xf numFmtId="177" fontId="4" fillId="0" borderId="31"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4" fillId="0" borderId="32" xfId="0" applyFont="1" applyBorder="1" applyAlignment="1">
      <alignment horizontal="left" vertical="center"/>
    </xf>
    <xf numFmtId="0" fontId="6" fillId="0" borderId="32" xfId="0" applyFont="1" applyBorder="1" applyAlignment="1">
      <alignment horizontal="left" vertical="center"/>
    </xf>
    <xf numFmtId="3" fontId="4" fillId="2" borderId="37" xfId="0" applyNumberFormat="1" applyFont="1" applyFill="1" applyBorder="1" applyAlignment="1">
      <alignment horizontal="center" vertical="center"/>
    </xf>
    <xf numFmtId="3" fontId="4" fillId="0" borderId="39" xfId="0" applyNumberFormat="1" applyFont="1" applyBorder="1" applyAlignment="1">
      <alignment horizontal="right" vertical="center"/>
    </xf>
    <xf numFmtId="3" fontId="4" fillId="2" borderId="39" xfId="0" applyNumberFormat="1" applyFont="1" applyFill="1" applyBorder="1" applyAlignment="1">
      <alignment horizontal="right" vertical="center"/>
    </xf>
    <xf numFmtId="177" fontId="4" fillId="2" borderId="39" xfId="0" applyNumberFormat="1" applyFont="1" applyFill="1" applyBorder="1" applyAlignment="1">
      <alignment vertical="center"/>
    </xf>
    <xf numFmtId="3" fontId="4" fillId="2" borderId="39" xfId="0" applyNumberFormat="1" applyFont="1" applyFill="1" applyBorder="1" applyAlignment="1">
      <alignment vertical="center"/>
    </xf>
    <xf numFmtId="0" fontId="4" fillId="2" borderId="40" xfId="0" applyFont="1" applyFill="1" applyBorder="1" applyAlignment="1">
      <alignment horizontal="left" vertical="center"/>
    </xf>
    <xf numFmtId="38" fontId="4" fillId="0" borderId="32" xfId="2" applyFont="1" applyBorder="1" applyAlignment="1">
      <alignment horizontal="right" vertical="center"/>
    </xf>
    <xf numFmtId="176" fontId="4" fillId="0" borderId="0" xfId="0" applyNumberFormat="1" applyFont="1" applyAlignment="1">
      <alignment horizontal="center" vertical="center"/>
    </xf>
    <xf numFmtId="38" fontId="4" fillId="0" borderId="29" xfId="2" applyFont="1" applyBorder="1" applyAlignment="1">
      <alignment horizontal="right" vertical="center"/>
    </xf>
    <xf numFmtId="176" fontId="4" fillId="0" borderId="0" xfId="0" applyNumberFormat="1" applyFont="1" applyAlignment="1">
      <alignment horizontal="center" vertical="center"/>
    </xf>
    <xf numFmtId="3" fontId="4" fillId="0" borderId="24" xfId="0" applyNumberFormat="1" applyFont="1" applyBorder="1" applyAlignment="1">
      <alignment horizontal="right" vertical="center"/>
    </xf>
    <xf numFmtId="3" fontId="4" fillId="0" borderId="29" xfId="0" applyNumberFormat="1" applyFont="1" applyBorder="1" applyAlignment="1">
      <alignment horizontal="right" vertical="center"/>
    </xf>
    <xf numFmtId="57" fontId="4" fillId="2" borderId="13" xfId="0" applyNumberFormat="1" applyFont="1" applyFill="1" applyBorder="1" applyAlignment="1">
      <alignment horizontal="center" vertical="center"/>
    </xf>
    <xf numFmtId="57" fontId="4" fillId="2" borderId="52" xfId="0" applyNumberFormat="1" applyFont="1" applyFill="1" applyBorder="1" applyAlignment="1">
      <alignment horizontal="center" vertical="center"/>
    </xf>
    <xf numFmtId="57" fontId="4" fillId="2" borderId="17" xfId="0" applyNumberFormat="1" applyFont="1" applyFill="1" applyBorder="1" applyAlignment="1">
      <alignment horizontal="center" vertical="center"/>
    </xf>
    <xf numFmtId="57" fontId="4" fillId="2" borderId="53" xfId="0" applyNumberFormat="1" applyFont="1" applyFill="1" applyBorder="1" applyAlignment="1">
      <alignment horizontal="center" vertical="center"/>
    </xf>
    <xf numFmtId="57" fontId="4" fillId="2" borderId="54" xfId="0" applyNumberFormat="1" applyFont="1" applyFill="1" applyBorder="1" applyAlignment="1">
      <alignment horizontal="center" vertical="center"/>
    </xf>
    <xf numFmtId="57" fontId="4" fillId="2" borderId="19" xfId="0" applyNumberFormat="1" applyFont="1" applyFill="1" applyBorder="1" applyAlignment="1">
      <alignment horizontal="center" vertical="center"/>
    </xf>
    <xf numFmtId="57" fontId="4" fillId="2" borderId="55" xfId="0" applyNumberFormat="1" applyFont="1" applyFill="1" applyBorder="1" applyAlignment="1">
      <alignment horizontal="center" vertical="center"/>
    </xf>
    <xf numFmtId="57" fontId="4" fillId="2" borderId="20" xfId="0" applyNumberFormat="1" applyFont="1" applyFill="1" applyBorder="1" applyAlignment="1">
      <alignment horizontal="center" vertical="center"/>
    </xf>
    <xf numFmtId="9" fontId="4" fillId="0" borderId="19" xfId="0" applyNumberFormat="1" applyFont="1" applyBorder="1" applyAlignment="1">
      <alignment horizontal="center" vertical="center"/>
    </xf>
    <xf numFmtId="9" fontId="4" fillId="0" borderId="20" xfId="0" applyNumberFormat="1" applyFont="1" applyBorder="1" applyAlignment="1">
      <alignment horizontal="center" vertical="center"/>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cellXfs>
  <cellStyles count="3">
    <cellStyle name="桁区切り" xfId="2" builtinId="6"/>
    <cellStyle name="標準" xfId="0" builtinId="0"/>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abSelected="1" view="pageBreakPreview" zoomScaleNormal="100" zoomScaleSheetLayoutView="100" workbookViewId="0">
      <selection activeCell="J33" sqref="J33"/>
    </sheetView>
  </sheetViews>
  <sheetFormatPr defaultColWidth="9" defaultRowHeight="12" x14ac:dyDescent="0.4"/>
  <cols>
    <col min="1" max="1" width="0.75" style="1" customWidth="1"/>
    <col min="2" max="2" width="3.125" style="1" bestFit="1" customWidth="1"/>
    <col min="3" max="3" width="10.625" style="1" customWidth="1"/>
    <col min="4" max="4" width="20.625" style="1" customWidth="1"/>
    <col min="5" max="5" width="25.625" style="1" customWidth="1"/>
    <col min="6" max="6" width="10.625" style="1" customWidth="1"/>
    <col min="7" max="7" width="15.625" style="1" customWidth="1"/>
    <col min="8" max="8" width="0.875" style="1" customWidth="1"/>
    <col min="9" max="10" width="9" style="1" customWidth="1"/>
    <col min="11" max="16384" width="9" style="1"/>
  </cols>
  <sheetData>
    <row r="1" spans="1:15" ht="18.75" customHeight="1" x14ac:dyDescent="0.4">
      <c r="A1" s="38" t="s">
        <v>0</v>
      </c>
      <c r="B1" s="38"/>
      <c r="C1" s="38"/>
      <c r="D1" s="38"/>
      <c r="E1" s="38"/>
      <c r="F1" s="38"/>
      <c r="G1" s="38"/>
      <c r="H1" s="38"/>
    </row>
    <row r="2" spans="1:15" x14ac:dyDescent="0.4">
      <c r="B2" s="17"/>
      <c r="C2" s="2" t="s">
        <v>1</v>
      </c>
      <c r="D2" s="72" t="s">
        <v>74</v>
      </c>
      <c r="E2" s="16"/>
      <c r="F2" s="2" t="s">
        <v>2</v>
      </c>
      <c r="G2" s="73">
        <v>45593</v>
      </c>
    </row>
    <row r="3" spans="1:15" ht="15" customHeight="1" x14ac:dyDescent="0.4">
      <c r="B3" s="17"/>
      <c r="C3" s="16"/>
      <c r="D3" s="16"/>
      <c r="E3" s="16"/>
      <c r="F3" s="16"/>
      <c r="G3" s="16"/>
      <c r="H3" s="16"/>
    </row>
    <row r="4" spans="1:15" ht="15" customHeight="1" thickBot="1" x14ac:dyDescent="0.45">
      <c r="B4" s="1" t="s">
        <v>3</v>
      </c>
      <c r="C4" s="31" t="s">
        <v>4</v>
      </c>
      <c r="D4" s="31"/>
      <c r="E4" s="31"/>
      <c r="F4" s="31"/>
      <c r="G4" s="16"/>
    </row>
    <row r="5" spans="1:15" ht="32.25" customHeight="1" thickBot="1" x14ac:dyDescent="0.45">
      <c r="C5" s="39" t="s">
        <v>5</v>
      </c>
      <c r="D5" s="40"/>
      <c r="E5" s="74" t="s">
        <v>67</v>
      </c>
      <c r="F5" s="74"/>
      <c r="G5" s="75"/>
      <c r="H5" s="3"/>
    </row>
    <row r="6" spans="1:15" ht="15" customHeight="1" x14ac:dyDescent="0.4"/>
    <row r="7" spans="1:15" ht="15" customHeight="1" thickBot="1" x14ac:dyDescent="0.45">
      <c r="B7" s="1" t="s">
        <v>6</v>
      </c>
      <c r="C7" s="31" t="s">
        <v>7</v>
      </c>
      <c r="D7" s="31"/>
      <c r="E7" s="31"/>
      <c r="F7" s="31"/>
    </row>
    <row r="8" spans="1:15" ht="15" customHeight="1" x14ac:dyDescent="0.4">
      <c r="C8" s="28" t="s">
        <v>63</v>
      </c>
      <c r="D8" s="18" t="s">
        <v>9</v>
      </c>
      <c r="E8" s="76">
        <f>SUM('R3.10:R4.10'!E6)</f>
        <v>2063341970</v>
      </c>
      <c r="F8" s="76"/>
      <c r="G8" s="77"/>
      <c r="H8" s="3"/>
    </row>
    <row r="9" spans="1:15" ht="15" customHeight="1" x14ac:dyDescent="0.4">
      <c r="C9" s="29"/>
      <c r="D9" s="7" t="s">
        <v>10</v>
      </c>
      <c r="E9" s="78">
        <v>0</v>
      </c>
      <c r="F9" s="78"/>
      <c r="G9" s="79"/>
      <c r="H9" s="3"/>
    </row>
    <row r="10" spans="1:15" ht="15" customHeight="1" x14ac:dyDescent="0.4">
      <c r="C10" s="29"/>
      <c r="D10" s="7" t="s">
        <v>11</v>
      </c>
      <c r="E10" s="78">
        <f>SUM('R3.10:R4.10'!E8)</f>
        <v>10844268473</v>
      </c>
      <c r="F10" s="78"/>
      <c r="G10" s="79"/>
      <c r="H10" s="3"/>
    </row>
    <row r="11" spans="1:15" ht="15" customHeight="1" x14ac:dyDescent="0.4">
      <c r="C11" s="30"/>
      <c r="D11" s="11" t="s">
        <v>12</v>
      </c>
      <c r="E11" s="80">
        <v>0</v>
      </c>
      <c r="F11" s="80"/>
      <c r="G11" s="81"/>
      <c r="H11" s="3"/>
    </row>
    <row r="12" spans="1:15" ht="15" customHeight="1" thickBot="1" x14ac:dyDescent="0.45">
      <c r="C12" s="20" t="s">
        <v>51</v>
      </c>
      <c r="D12" s="21"/>
      <c r="E12" s="82">
        <f>SUM(E8:G11)</f>
        <v>12907610443</v>
      </c>
      <c r="F12" s="83"/>
      <c r="G12" s="84"/>
      <c r="H12" s="3"/>
    </row>
    <row r="13" spans="1:15" x14ac:dyDescent="0.4">
      <c r="C13" s="47" t="s">
        <v>76</v>
      </c>
      <c r="D13" s="48"/>
      <c r="E13" s="48"/>
      <c r="F13" s="48"/>
      <c r="G13" s="49"/>
      <c r="H13" s="4"/>
      <c r="N13" s="5"/>
      <c r="O13" s="5"/>
    </row>
    <row r="14" spans="1:15" ht="15" customHeight="1" x14ac:dyDescent="0.4">
      <c r="C14" s="46" t="s">
        <v>14</v>
      </c>
      <c r="D14" s="7" t="s">
        <v>15</v>
      </c>
      <c r="E14" s="78">
        <f>SUM('R3.10:R4.10'!E23)</f>
        <v>568234000</v>
      </c>
      <c r="F14" s="78"/>
      <c r="G14" s="79"/>
      <c r="H14" s="85"/>
      <c r="N14" s="5"/>
      <c r="O14" s="5"/>
    </row>
    <row r="15" spans="1:15" ht="15" customHeight="1" x14ac:dyDescent="0.4">
      <c r="C15" s="46"/>
      <c r="D15" s="19" t="s">
        <v>16</v>
      </c>
      <c r="E15" s="78">
        <v>0</v>
      </c>
      <c r="F15" s="78"/>
      <c r="G15" s="79"/>
      <c r="H15" s="85"/>
    </row>
    <row r="16" spans="1:15" ht="15" customHeight="1" x14ac:dyDescent="0.4">
      <c r="C16" s="46"/>
      <c r="D16" s="7" t="s">
        <v>17</v>
      </c>
      <c r="E16" s="78">
        <f>SUM('R3.10:R4.10'!E45)</f>
        <v>3734205000</v>
      </c>
      <c r="F16" s="78"/>
      <c r="G16" s="79"/>
      <c r="H16" s="85"/>
    </row>
    <row r="17" spans="2:8" ht="15" customHeight="1" x14ac:dyDescent="0.4">
      <c r="C17" s="46"/>
      <c r="D17" s="19" t="s">
        <v>18</v>
      </c>
      <c r="E17" s="78">
        <v>0</v>
      </c>
      <c r="F17" s="78"/>
      <c r="G17" s="79"/>
      <c r="H17" s="85"/>
    </row>
    <row r="18" spans="2:8" ht="15" customHeight="1" x14ac:dyDescent="0.4">
      <c r="C18" s="22" t="s">
        <v>19</v>
      </c>
      <c r="D18" s="23"/>
      <c r="E18" s="80">
        <f>SUM('R3.10:R4.10'!E67)</f>
        <v>1605413000</v>
      </c>
      <c r="F18" s="80"/>
      <c r="G18" s="81"/>
      <c r="H18" s="85"/>
    </row>
    <row r="19" spans="2:8" ht="15" customHeight="1" thickBot="1" x14ac:dyDescent="0.45">
      <c r="C19" s="20" t="s">
        <v>51</v>
      </c>
      <c r="D19" s="21"/>
      <c r="E19" s="82">
        <f>SUM(E14:G18)</f>
        <v>5907852000</v>
      </c>
      <c r="F19" s="83"/>
      <c r="G19" s="84"/>
      <c r="H19" s="85"/>
    </row>
    <row r="20" spans="2:8" ht="15" customHeight="1" x14ac:dyDescent="0.4">
      <c r="C20" s="32" t="s">
        <v>54</v>
      </c>
      <c r="D20" s="33"/>
      <c r="E20" s="86">
        <f>SUM('R3.10:R4.10'!E69)</f>
        <v>962461</v>
      </c>
      <c r="F20" s="86"/>
      <c r="G20" s="87"/>
      <c r="H20" s="3"/>
    </row>
    <row r="21" spans="2:8" ht="15" customHeight="1" thickBot="1" x14ac:dyDescent="0.45">
      <c r="C21" s="34" t="s">
        <v>20</v>
      </c>
      <c r="D21" s="35"/>
      <c r="E21" s="88">
        <v>0</v>
      </c>
      <c r="F21" s="88"/>
      <c r="G21" s="89"/>
      <c r="H21" s="3"/>
    </row>
    <row r="22" spans="2:8" ht="15" customHeight="1" x14ac:dyDescent="0.4">
      <c r="C22" s="36" t="s">
        <v>21</v>
      </c>
      <c r="D22" s="37"/>
      <c r="E22" s="90">
        <f>(E8+E10)/E20</f>
        <v>13411.047765052299</v>
      </c>
      <c r="F22" s="90"/>
      <c r="G22" s="91"/>
      <c r="H22" s="3"/>
    </row>
    <row r="23" spans="2:8" ht="15" customHeight="1" thickBot="1" x14ac:dyDescent="0.45">
      <c r="C23" s="24" t="s">
        <v>53</v>
      </c>
      <c r="D23" s="25"/>
      <c r="E23" s="92">
        <v>0</v>
      </c>
      <c r="F23" s="92"/>
      <c r="G23" s="93"/>
      <c r="H23" s="3"/>
    </row>
    <row r="24" spans="2:8" ht="15" customHeight="1" x14ac:dyDescent="0.4">
      <c r="C24" s="3" t="s">
        <v>64</v>
      </c>
      <c r="D24" s="3"/>
      <c r="E24" s="3"/>
      <c r="F24" s="3"/>
      <c r="G24" s="3"/>
      <c r="H24" s="3"/>
    </row>
    <row r="25" spans="2:8" ht="15" customHeight="1" x14ac:dyDescent="0.4">
      <c r="C25" s="3" t="s">
        <v>57</v>
      </c>
      <c r="D25" s="3"/>
      <c r="E25" s="3"/>
      <c r="F25" s="3"/>
      <c r="G25" s="3"/>
      <c r="H25" s="3"/>
    </row>
    <row r="26" spans="2:8" ht="15" customHeight="1" x14ac:dyDescent="0.4">
      <c r="C26" s="3" t="s">
        <v>65</v>
      </c>
      <c r="D26" s="3"/>
      <c r="F26" s="3"/>
      <c r="G26" s="3"/>
      <c r="H26" s="3"/>
    </row>
    <row r="27" spans="2:8" ht="15" customHeight="1" x14ac:dyDescent="0.4"/>
    <row r="28" spans="2:8" ht="15" customHeight="1" x14ac:dyDescent="0.4">
      <c r="B28" s="1" t="s">
        <v>23</v>
      </c>
      <c r="C28" s="31" t="s">
        <v>24</v>
      </c>
      <c r="D28" s="31"/>
      <c r="E28" s="31"/>
      <c r="F28" s="31"/>
    </row>
    <row r="29" spans="2:8" ht="12.75" thickBot="1" x14ac:dyDescent="0.45">
      <c r="C29" s="16"/>
      <c r="D29" s="16"/>
      <c r="E29" s="13" t="s">
        <v>25</v>
      </c>
      <c r="F29" s="41" t="s">
        <v>26</v>
      </c>
      <c r="G29" s="41"/>
      <c r="H29" s="13"/>
    </row>
    <row r="30" spans="2:8" ht="15" customHeight="1" x14ac:dyDescent="0.4">
      <c r="C30" s="42" t="s">
        <v>27</v>
      </c>
      <c r="D30" s="43"/>
      <c r="E30" s="94">
        <v>44484</v>
      </c>
      <c r="F30" s="95">
        <v>44844</v>
      </c>
      <c r="G30" s="96"/>
      <c r="H30" s="97"/>
    </row>
    <row r="31" spans="2:8" ht="15" customHeight="1" thickBot="1" x14ac:dyDescent="0.45">
      <c r="C31" s="44" t="s">
        <v>28</v>
      </c>
      <c r="D31" s="45"/>
      <c r="E31" s="98">
        <v>44484</v>
      </c>
      <c r="F31" s="99">
        <v>44844</v>
      </c>
      <c r="G31" s="100"/>
      <c r="H31" s="97"/>
    </row>
    <row r="32" spans="2:8" ht="15" customHeight="1" thickBot="1" x14ac:dyDescent="0.45">
      <c r="C32" s="44" t="s">
        <v>58</v>
      </c>
      <c r="D32" s="45"/>
      <c r="E32" s="101">
        <f>SUM('R3.10:R4.10'!E81)</f>
        <v>361</v>
      </c>
      <c r="F32" s="102"/>
      <c r="G32" s="103"/>
      <c r="H32" s="97"/>
    </row>
    <row r="33" spans="2:8" ht="15" customHeight="1" x14ac:dyDescent="0.4">
      <c r="C33" s="6" t="s">
        <v>59</v>
      </c>
      <c r="D33" s="6"/>
      <c r="E33" s="104"/>
      <c r="F33" s="104"/>
      <c r="G33" s="104"/>
      <c r="H33" s="97"/>
    </row>
    <row r="34" spans="2:8" ht="15" customHeight="1" x14ac:dyDescent="0.4"/>
    <row r="35" spans="2:8" ht="15" customHeight="1" thickBot="1" x14ac:dyDescent="0.45">
      <c r="B35" s="1" t="s">
        <v>29</v>
      </c>
      <c r="C35" s="31" t="s">
        <v>30</v>
      </c>
      <c r="D35" s="31"/>
      <c r="E35" s="31"/>
      <c r="F35" s="31"/>
    </row>
    <row r="36" spans="2:8" ht="15" customHeight="1" x14ac:dyDescent="0.4">
      <c r="C36" s="26" t="s">
        <v>31</v>
      </c>
      <c r="D36" s="14" t="s">
        <v>32</v>
      </c>
      <c r="E36" s="105">
        <f>(E8+E9)/E12</f>
        <v>0.15985468256202159</v>
      </c>
      <c r="F36" s="105"/>
      <c r="G36" s="106"/>
    </row>
    <row r="37" spans="2:8" ht="15" customHeight="1" thickBot="1" x14ac:dyDescent="0.45">
      <c r="C37" s="27"/>
      <c r="D37" s="15" t="s">
        <v>33</v>
      </c>
      <c r="E37" s="107">
        <f>(E10+E11)/E12</f>
        <v>0.84014531743797838</v>
      </c>
      <c r="F37" s="107"/>
      <c r="G37" s="108"/>
    </row>
    <row r="38" spans="2:8" ht="15" customHeight="1" x14ac:dyDescent="0.4"/>
    <row r="39" spans="2:8" ht="15" customHeight="1" thickBot="1" x14ac:dyDescent="0.45">
      <c r="B39" s="1" t="s">
        <v>34</v>
      </c>
      <c r="C39" s="31" t="s">
        <v>35</v>
      </c>
      <c r="D39" s="31"/>
      <c r="E39" s="31"/>
      <c r="F39" s="31"/>
      <c r="G39" s="31"/>
      <c r="H39" s="31"/>
    </row>
    <row r="40" spans="2:8" ht="69.95" customHeight="1" thickBot="1" x14ac:dyDescent="0.45">
      <c r="C40" s="109" t="s">
        <v>36</v>
      </c>
      <c r="D40" s="74" t="s">
        <v>75</v>
      </c>
      <c r="E40" s="74"/>
      <c r="F40" s="74"/>
      <c r="G40" s="75"/>
      <c r="H40" s="3"/>
    </row>
  </sheetData>
  <mergeCells count="44">
    <mergeCell ref="C12:D12"/>
    <mergeCell ref="E12:G12"/>
    <mergeCell ref="C14:C17"/>
    <mergeCell ref="E15:G15"/>
    <mergeCell ref="E17:G17"/>
    <mergeCell ref="E16:G16"/>
    <mergeCell ref="C13:G13"/>
    <mergeCell ref="D40:G40"/>
    <mergeCell ref="F30:G30"/>
    <mergeCell ref="F31:G31"/>
    <mergeCell ref="F29:G29"/>
    <mergeCell ref="E36:G36"/>
    <mergeCell ref="E37:G37"/>
    <mergeCell ref="C30:D30"/>
    <mergeCell ref="C31:D31"/>
    <mergeCell ref="C39:H39"/>
    <mergeCell ref="C32:D32"/>
    <mergeCell ref="E32:G32"/>
    <mergeCell ref="A1:H1"/>
    <mergeCell ref="C5:D5"/>
    <mergeCell ref="E5:G5"/>
    <mergeCell ref="C4:F4"/>
    <mergeCell ref="C7:F7"/>
    <mergeCell ref="C8:C11"/>
    <mergeCell ref="C28:F28"/>
    <mergeCell ref="C35:F35"/>
    <mergeCell ref="C20:D20"/>
    <mergeCell ref="E8:G8"/>
    <mergeCell ref="E11:G11"/>
    <mergeCell ref="E14:G14"/>
    <mergeCell ref="E23:G23"/>
    <mergeCell ref="C21:D21"/>
    <mergeCell ref="E21:G21"/>
    <mergeCell ref="C22:D22"/>
    <mergeCell ref="E22:G22"/>
    <mergeCell ref="E18:G18"/>
    <mergeCell ref="E20:G20"/>
    <mergeCell ref="E9:G9"/>
    <mergeCell ref="E10:G10"/>
    <mergeCell ref="C19:D19"/>
    <mergeCell ref="E19:G19"/>
    <mergeCell ref="C18:D18"/>
    <mergeCell ref="C23:D23"/>
    <mergeCell ref="C36:C37"/>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G18" sqref="G18"/>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177205854</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1089603864</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1266809718</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63063000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380972000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147129000</v>
      </c>
      <c r="F67" s="133"/>
      <c r="G67" s="134"/>
      <c r="H67" s="142"/>
      <c r="I67" s="135"/>
    </row>
    <row r="68" spans="2:9" ht="15" customHeight="1" thickBot="1" x14ac:dyDescent="0.45">
      <c r="C68" s="70" t="s">
        <v>51</v>
      </c>
      <c r="D68" s="71"/>
      <c r="E68" s="143">
        <f>E23+E34+E45+E56+E67</f>
        <v>591164000</v>
      </c>
      <c r="F68" s="144"/>
      <c r="G68" s="145"/>
      <c r="H68" s="146"/>
      <c r="I68" s="147"/>
    </row>
    <row r="69" spans="2:9" ht="15" customHeight="1" x14ac:dyDescent="0.4">
      <c r="C69" s="36" t="s">
        <v>54</v>
      </c>
      <c r="D69" s="37"/>
      <c r="E69" s="148">
        <v>97977</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12929.664288557518</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30</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0.13988356063432092</v>
      </c>
      <c r="F85" s="105"/>
      <c r="G85" s="105"/>
      <c r="H85" s="105"/>
      <c r="I85" s="106"/>
    </row>
    <row r="86" spans="2:9" ht="15" customHeight="1" thickBot="1" x14ac:dyDescent="0.45">
      <c r="C86" s="27"/>
      <c r="D86" s="15" t="s">
        <v>33</v>
      </c>
      <c r="E86" s="107">
        <f>(E8+E9)/E10</f>
        <v>0.86011643936567905</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I18" sqref="I18"/>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150194920</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935968086</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1086163006</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36996000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324628000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137671000</v>
      </c>
      <c r="F67" s="133"/>
      <c r="G67" s="134"/>
      <c r="H67" s="142"/>
      <c r="I67" s="135"/>
    </row>
    <row r="68" spans="2:9" ht="15" customHeight="1" thickBot="1" x14ac:dyDescent="0.45">
      <c r="C68" s="70" t="s">
        <v>51</v>
      </c>
      <c r="D68" s="71"/>
      <c r="E68" s="143">
        <f>E23+E34+E45+E56+E67</f>
        <v>499295000</v>
      </c>
      <c r="F68" s="144"/>
      <c r="G68" s="145"/>
      <c r="H68" s="146"/>
      <c r="I68" s="147"/>
    </row>
    <row r="69" spans="2:9" ht="15" customHeight="1" x14ac:dyDescent="0.4">
      <c r="C69" s="36" t="s">
        <v>54</v>
      </c>
      <c r="D69" s="37"/>
      <c r="E69" s="148">
        <v>81212</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13374.415184948037</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0.13828027576921545</v>
      </c>
      <c r="F85" s="105"/>
      <c r="G85" s="105"/>
      <c r="H85" s="105"/>
      <c r="I85" s="106"/>
    </row>
    <row r="86" spans="2:9" ht="15" customHeight="1" thickBot="1" x14ac:dyDescent="0.45">
      <c r="C86" s="27"/>
      <c r="D86" s="15" t="s">
        <v>33</v>
      </c>
      <c r="E86" s="107">
        <f>(E8+E9)/E10</f>
        <v>0.86171972423078458</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I17" sqref="I17"/>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203604291</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1224394656</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1427998947</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44984000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404068000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159339000</v>
      </c>
      <c r="F67" s="133"/>
      <c r="G67" s="134"/>
      <c r="H67" s="142"/>
      <c r="I67" s="135"/>
    </row>
    <row r="68" spans="2:9" ht="15" customHeight="1" thickBot="1" x14ac:dyDescent="0.45">
      <c r="C68" s="70" t="s">
        <v>51</v>
      </c>
      <c r="D68" s="71"/>
      <c r="E68" s="143">
        <f>E23+E34+E45+E56+E67</f>
        <v>608391000</v>
      </c>
      <c r="F68" s="144"/>
      <c r="G68" s="145"/>
      <c r="H68" s="146"/>
      <c r="I68" s="147"/>
    </row>
    <row r="69" spans="2:9" ht="15" customHeight="1" x14ac:dyDescent="0.4">
      <c r="C69" s="36" t="s">
        <v>54</v>
      </c>
      <c r="D69" s="37"/>
      <c r="E69" s="148">
        <v>100605</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14194.115073803488</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0.1425801408521627</v>
      </c>
      <c r="F85" s="105"/>
      <c r="G85" s="105"/>
      <c r="H85" s="105"/>
      <c r="I85" s="106"/>
    </row>
    <row r="86" spans="2:9" ht="15" customHeight="1" thickBot="1" x14ac:dyDescent="0.45">
      <c r="C86" s="27"/>
      <c r="D86" s="15" t="s">
        <v>33</v>
      </c>
      <c r="E86" s="107">
        <f>(E8+E9)/E10</f>
        <v>0.85741985914783736</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I18" sqref="I18"/>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221914662</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1228703456</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1450618118</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56005000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414564000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141870000</v>
      </c>
      <c r="F67" s="133"/>
      <c r="G67" s="134"/>
      <c r="H67" s="142"/>
      <c r="I67" s="135"/>
    </row>
    <row r="68" spans="2:9" ht="15" customHeight="1" thickBot="1" x14ac:dyDescent="0.45">
      <c r="C68" s="70" t="s">
        <v>51</v>
      </c>
      <c r="D68" s="71"/>
      <c r="E68" s="143">
        <f>E23+E34+E45+E56+E67</f>
        <v>612439000</v>
      </c>
      <c r="F68" s="144"/>
      <c r="G68" s="145"/>
      <c r="H68" s="146"/>
      <c r="I68" s="147"/>
    </row>
    <row r="69" spans="2:9" ht="15" customHeight="1" x14ac:dyDescent="0.4">
      <c r="C69" s="36" t="s">
        <v>54</v>
      </c>
      <c r="D69" s="37"/>
      <c r="E69" s="148">
        <v>104598</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13868.507218111245</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30</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0.15297938116611887</v>
      </c>
      <c r="F85" s="105"/>
      <c r="G85" s="105"/>
      <c r="H85" s="105"/>
      <c r="I85" s="106"/>
    </row>
    <row r="86" spans="2:9" ht="15" customHeight="1" thickBot="1" x14ac:dyDescent="0.45">
      <c r="C86" s="27"/>
      <c r="D86" s="15" t="s">
        <v>33</v>
      </c>
      <c r="E86" s="107">
        <f>(E8+E9)/E10</f>
        <v>0.84702061883388113</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L11" sqref="L1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46177989</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286826565</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333004554</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10496000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96746000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121502000</v>
      </c>
      <c r="F67" s="133"/>
      <c r="G67" s="134"/>
      <c r="H67" s="142"/>
      <c r="I67" s="135"/>
    </row>
    <row r="68" spans="2:9" ht="15" customHeight="1" thickBot="1" x14ac:dyDescent="0.45">
      <c r="C68" s="70" t="s">
        <v>51</v>
      </c>
      <c r="D68" s="71"/>
      <c r="E68" s="143">
        <f>E23+E34+E45+E56+E67</f>
        <v>228744000</v>
      </c>
      <c r="F68" s="144"/>
      <c r="G68" s="145"/>
      <c r="H68" s="146"/>
      <c r="I68" s="147"/>
    </row>
    <row r="69" spans="2:9" ht="15" customHeight="1" x14ac:dyDescent="0.4">
      <c r="C69" s="36" t="s">
        <v>54</v>
      </c>
      <c r="D69" s="37"/>
      <c r="E69" s="148">
        <v>24190</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13766.207275733774</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10</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0.1386707432235296</v>
      </c>
      <c r="F85" s="105"/>
      <c r="G85" s="105"/>
      <c r="H85" s="105"/>
      <c r="I85" s="106"/>
    </row>
    <row r="86" spans="2:9" ht="15" customHeight="1" thickBot="1" x14ac:dyDescent="0.45">
      <c r="C86" s="27"/>
      <c r="D86" s="15" t="s">
        <v>33</v>
      </c>
      <c r="E86" s="107">
        <f>(E8+E9)/E10</f>
        <v>0.86132925677647043</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33124501</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199408971</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232533472</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9361000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67857000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20809000</v>
      </c>
      <c r="F67" s="133"/>
      <c r="G67" s="134"/>
      <c r="H67" s="142"/>
      <c r="I67" s="135"/>
    </row>
    <row r="68" spans="2:9" ht="15" customHeight="1" thickBot="1" x14ac:dyDescent="0.45">
      <c r="C68" s="70" t="s">
        <v>51</v>
      </c>
      <c r="D68" s="71"/>
      <c r="E68" s="143">
        <f>E23+E34+E45+E56+E67</f>
        <v>98027000</v>
      </c>
      <c r="F68" s="144"/>
      <c r="G68" s="145"/>
      <c r="H68" s="146"/>
      <c r="I68" s="147"/>
    </row>
    <row r="69" spans="2:9" ht="15" customHeight="1" x14ac:dyDescent="0.4">
      <c r="C69" s="36" t="s">
        <v>54</v>
      </c>
      <c r="D69" s="37"/>
      <c r="E69" s="148">
        <v>17645</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13178.434230660243</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17</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0.1424504640777049</v>
      </c>
      <c r="F85" s="105"/>
      <c r="G85" s="105"/>
      <c r="H85" s="105"/>
      <c r="I85" s="106"/>
    </row>
    <row r="86" spans="2:9" ht="15" customHeight="1" thickBot="1" x14ac:dyDescent="0.45">
      <c r="C86" s="27"/>
      <c r="D86" s="15" t="s">
        <v>33</v>
      </c>
      <c r="E86" s="107">
        <f>(E8+E9)/E10</f>
        <v>0.8575495359222951</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H78:I78"/>
    <mergeCell ref="E78:G78"/>
    <mergeCell ref="C77:G77"/>
    <mergeCell ref="C68:D68"/>
    <mergeCell ref="C69:D69"/>
    <mergeCell ref="F69:I69"/>
    <mergeCell ref="C72:D72"/>
    <mergeCell ref="F72:I72"/>
    <mergeCell ref="C70:D70"/>
    <mergeCell ref="C71:D71"/>
    <mergeCell ref="D89:I89"/>
    <mergeCell ref="C79:D79"/>
    <mergeCell ref="C81:D81"/>
    <mergeCell ref="C84:G84"/>
    <mergeCell ref="C85:C86"/>
    <mergeCell ref="E85:I85"/>
    <mergeCell ref="C88:I88"/>
    <mergeCell ref="C80:D80"/>
    <mergeCell ref="E86:I86"/>
    <mergeCell ref="E81:I81"/>
    <mergeCell ref="E79:G79"/>
    <mergeCell ref="H79:I79"/>
    <mergeCell ref="H80:I80"/>
    <mergeCell ref="E80:G80"/>
    <mergeCell ref="C11:E12"/>
    <mergeCell ref="F11:I11"/>
    <mergeCell ref="D13:D22"/>
    <mergeCell ref="D35:D44"/>
    <mergeCell ref="C57:C67"/>
    <mergeCell ref="D57:D66"/>
    <mergeCell ref="D24:D33"/>
    <mergeCell ref="D46:D55"/>
    <mergeCell ref="C13:C56"/>
    <mergeCell ref="C10:D10"/>
    <mergeCell ref="C6:C9"/>
    <mergeCell ref="F6:I6"/>
    <mergeCell ref="F9:I9"/>
    <mergeCell ref="A1:J1"/>
    <mergeCell ref="C2:G2"/>
    <mergeCell ref="C3:D3"/>
    <mergeCell ref="E3:I3"/>
    <mergeCell ref="C5:G5"/>
    <mergeCell ref="F7:I7"/>
    <mergeCell ref="F8:I8"/>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239017738</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812388419</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1051406157</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69298000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277315000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120986000</v>
      </c>
      <c r="F67" s="133"/>
      <c r="G67" s="134"/>
      <c r="H67" s="142"/>
      <c r="I67" s="135"/>
    </row>
    <row r="68" spans="2:9" ht="15" customHeight="1" thickBot="1" x14ac:dyDescent="0.45">
      <c r="C68" s="70" t="s">
        <v>51</v>
      </c>
      <c r="D68" s="71"/>
      <c r="E68" s="143">
        <f>E23+E34+E45+E56+E67</f>
        <v>467599000</v>
      </c>
      <c r="F68" s="144"/>
      <c r="G68" s="145"/>
      <c r="H68" s="146"/>
      <c r="I68" s="147"/>
    </row>
    <row r="69" spans="2:9" ht="15" customHeight="1" x14ac:dyDescent="0.4">
      <c r="C69" s="36" t="s">
        <v>54</v>
      </c>
      <c r="D69" s="37"/>
      <c r="E69" s="148">
        <v>77260</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13608.674048666839</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30</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0.22733149925809309</v>
      </c>
      <c r="F85" s="105"/>
      <c r="G85" s="105"/>
      <c r="H85" s="105"/>
      <c r="I85" s="106"/>
    </row>
    <row r="86" spans="2:9" ht="15" customHeight="1" thickBot="1" x14ac:dyDescent="0.45">
      <c r="C86" s="27"/>
      <c r="D86" s="15" t="s">
        <v>33</v>
      </c>
      <c r="E86" s="107">
        <f>(E8+E9)/E10</f>
        <v>0.77266850074190696</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442160827</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1322076644</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1764237471</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123312000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446771000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201050000</v>
      </c>
      <c r="F67" s="133"/>
      <c r="G67" s="134"/>
      <c r="H67" s="142"/>
      <c r="I67" s="135"/>
    </row>
    <row r="68" spans="2:9" ht="15" customHeight="1" thickBot="1" x14ac:dyDescent="0.45">
      <c r="C68" s="70" t="s">
        <v>51</v>
      </c>
      <c r="D68" s="71"/>
      <c r="E68" s="143">
        <f>E23+E34+E45+E56+E67</f>
        <v>771133000</v>
      </c>
      <c r="F68" s="144"/>
      <c r="G68" s="145"/>
      <c r="H68" s="146"/>
      <c r="I68" s="147"/>
    </row>
    <row r="69" spans="2:9" ht="15" customHeight="1" x14ac:dyDescent="0.4">
      <c r="C69" s="36" t="s">
        <v>54</v>
      </c>
      <c r="D69" s="37"/>
      <c r="E69" s="148">
        <v>126283</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13970.506489392872</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0.25062432595844125</v>
      </c>
      <c r="F85" s="105"/>
      <c r="G85" s="105"/>
      <c r="H85" s="105"/>
      <c r="I85" s="106"/>
    </row>
    <row r="86" spans="2:9" ht="15" customHeight="1" thickBot="1" x14ac:dyDescent="0.45">
      <c r="C86" s="27"/>
      <c r="D86" s="15" t="s">
        <v>33</v>
      </c>
      <c r="E86" s="107">
        <f>(E8+E9)/E10</f>
        <v>0.7493756740415588</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125818177</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764392457</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890210634</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30085000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264520000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118957000</v>
      </c>
      <c r="F67" s="133"/>
      <c r="G67" s="134"/>
      <c r="H67" s="142"/>
      <c r="I67" s="135"/>
    </row>
    <row r="68" spans="2:9" ht="15" customHeight="1" thickBot="1" x14ac:dyDescent="0.45">
      <c r="C68" s="70" t="s">
        <v>51</v>
      </c>
      <c r="D68" s="71"/>
      <c r="E68" s="143">
        <f>E23+E34+E45+E56+E67</f>
        <v>413562000</v>
      </c>
      <c r="F68" s="144"/>
      <c r="G68" s="145"/>
      <c r="H68" s="146"/>
      <c r="I68" s="147"/>
    </row>
    <row r="69" spans="2:9" ht="15" customHeight="1" x14ac:dyDescent="0.4">
      <c r="C69" s="36" t="s">
        <v>54</v>
      </c>
      <c r="D69" s="37"/>
      <c r="E69" s="148">
        <v>67457</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13196.712483508012</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0.14133528874470849</v>
      </c>
      <c r="F85" s="105"/>
      <c r="G85" s="105"/>
      <c r="H85" s="105"/>
      <c r="I85" s="106"/>
    </row>
    <row r="86" spans="2:9" ht="15" customHeight="1" thickBot="1" x14ac:dyDescent="0.45">
      <c r="C86" s="27"/>
      <c r="D86" s="15" t="s">
        <v>33</v>
      </c>
      <c r="E86" s="107">
        <f>(E8+E9)/E10</f>
        <v>0.85866471125529154</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sqref="A1:J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98391856</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639690067</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738081923</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24125000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226555000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86266000</v>
      </c>
      <c r="F67" s="133"/>
      <c r="G67" s="134"/>
      <c r="H67" s="142"/>
      <c r="I67" s="135"/>
    </row>
    <row r="68" spans="2:9" ht="15" customHeight="1" thickBot="1" x14ac:dyDescent="0.45">
      <c r="C68" s="70" t="s">
        <v>51</v>
      </c>
      <c r="D68" s="71"/>
      <c r="E68" s="143">
        <f>E23+E34+E45+E56+E67</f>
        <v>336946000</v>
      </c>
      <c r="F68" s="144"/>
      <c r="G68" s="145"/>
      <c r="H68" s="146"/>
      <c r="I68" s="147"/>
    </row>
    <row r="69" spans="2:9" ht="15" customHeight="1" x14ac:dyDescent="0.4">
      <c r="C69" s="36" t="s">
        <v>54</v>
      </c>
      <c r="D69" s="37"/>
      <c r="E69" s="148">
        <v>57367</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12865.966897345164</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28</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0.13330750006730621</v>
      </c>
      <c r="F85" s="105"/>
      <c r="G85" s="105"/>
      <c r="H85" s="105"/>
      <c r="I85" s="106"/>
    </row>
    <row r="86" spans="2:9" ht="15" customHeight="1" thickBot="1" x14ac:dyDescent="0.45">
      <c r="C86" s="27"/>
      <c r="D86" s="15" t="s">
        <v>33</v>
      </c>
      <c r="E86" s="107">
        <f>(E8+E9)/E10</f>
        <v>0.86669249993269382</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H17" sqref="H17"/>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124751063</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783070605</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907821668</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32509000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282643000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122506000</v>
      </c>
      <c r="F67" s="133"/>
      <c r="G67" s="134"/>
      <c r="H67" s="142"/>
      <c r="I67" s="135"/>
    </row>
    <row r="68" spans="2:9" ht="15" customHeight="1" thickBot="1" x14ac:dyDescent="0.45">
      <c r="C68" s="70" t="s">
        <v>51</v>
      </c>
      <c r="D68" s="71"/>
      <c r="E68" s="143">
        <f>E23+E34+E45+E56+E67</f>
        <v>437658000</v>
      </c>
      <c r="F68" s="144"/>
      <c r="G68" s="145"/>
      <c r="H68" s="146"/>
      <c r="I68" s="147"/>
    </row>
    <row r="69" spans="2:9" ht="15" customHeight="1" x14ac:dyDescent="0.4">
      <c r="C69" s="36" t="s">
        <v>54</v>
      </c>
      <c r="D69" s="37"/>
      <c r="E69" s="148">
        <v>71803</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12643.227553166302</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0.137418027567943</v>
      </c>
      <c r="F85" s="105"/>
      <c r="G85" s="105"/>
      <c r="H85" s="105"/>
      <c r="I85" s="106"/>
    </row>
    <row r="86" spans="2:9" ht="15" customHeight="1" thickBot="1" x14ac:dyDescent="0.45">
      <c r="C86" s="27"/>
      <c r="D86" s="15" t="s">
        <v>33</v>
      </c>
      <c r="E86" s="107">
        <f>(E8+E9)/E10</f>
        <v>0.86258197243205703</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F21" sqref="F21"/>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81951142</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727244024</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809195166</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27582000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256627000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106370000</v>
      </c>
      <c r="F67" s="133"/>
      <c r="G67" s="134"/>
      <c r="H67" s="142"/>
      <c r="I67" s="135"/>
    </row>
    <row r="68" spans="2:9" ht="15" customHeight="1" thickBot="1" x14ac:dyDescent="0.45">
      <c r="C68" s="70" t="s">
        <v>51</v>
      </c>
      <c r="D68" s="71"/>
      <c r="E68" s="143">
        <f>E23+E34+E45+E56+E67</f>
        <v>390579000</v>
      </c>
      <c r="F68" s="144"/>
      <c r="G68" s="145"/>
      <c r="H68" s="146"/>
      <c r="I68" s="147"/>
    </row>
    <row r="69" spans="2:9" ht="15" customHeight="1" x14ac:dyDescent="0.4">
      <c r="C69" s="36" t="s">
        <v>54</v>
      </c>
      <c r="D69" s="37"/>
      <c r="E69" s="148">
        <v>63104</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12823.19925836714</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30</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0.10127487835239984</v>
      </c>
      <c r="F85" s="105"/>
      <c r="G85" s="105"/>
      <c r="H85" s="105"/>
      <c r="I85" s="106"/>
    </row>
    <row r="86" spans="2:9" ht="15" customHeight="1" thickBot="1" x14ac:dyDescent="0.45">
      <c r="C86" s="27"/>
      <c r="D86" s="15" t="s">
        <v>33</v>
      </c>
      <c r="E86" s="107">
        <f>(E8+E9)/E10</f>
        <v>0.8987251216476001</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view="pageBreakPreview" zoomScaleNormal="100" zoomScaleSheetLayoutView="100" workbookViewId="0">
      <selection activeCell="G17" sqref="G17"/>
    </sheetView>
  </sheetViews>
  <sheetFormatPr defaultColWidth="9" defaultRowHeight="12" x14ac:dyDescent="0.4"/>
  <cols>
    <col min="1" max="1" width="0.75" style="1" customWidth="1"/>
    <col min="2" max="2" width="3.125" style="1" bestFit="1" customWidth="1"/>
    <col min="3" max="3" width="10.625" style="1" customWidth="1"/>
    <col min="4" max="4" width="24.625" style="1" customWidth="1"/>
    <col min="5" max="6" width="10.625" style="1" customWidth="1"/>
    <col min="7" max="8" width="6.625" style="1" customWidth="1"/>
    <col min="9" max="9" width="19.625" style="1" customWidth="1"/>
    <col min="10" max="10" width="0.875" style="1" customWidth="1"/>
    <col min="11" max="11" width="9" style="1" customWidth="1"/>
    <col min="12" max="16384" width="9" style="1"/>
  </cols>
  <sheetData>
    <row r="1" spans="1:10" ht="18.75" customHeight="1" x14ac:dyDescent="0.4">
      <c r="A1" s="38" t="s">
        <v>37</v>
      </c>
      <c r="B1" s="38"/>
      <c r="C1" s="38"/>
      <c r="D1" s="38"/>
      <c r="E1" s="38"/>
      <c r="F1" s="38"/>
      <c r="G1" s="38"/>
      <c r="H1" s="38"/>
      <c r="I1" s="38"/>
      <c r="J1" s="38"/>
    </row>
    <row r="2" spans="1:10" ht="15" customHeight="1" thickBot="1" x14ac:dyDescent="0.45">
      <c r="B2" s="1" t="s">
        <v>3</v>
      </c>
      <c r="C2" s="31" t="s">
        <v>4</v>
      </c>
      <c r="D2" s="31"/>
      <c r="E2" s="31"/>
      <c r="F2" s="31"/>
      <c r="G2" s="31"/>
      <c r="H2" s="16"/>
    </row>
    <row r="3" spans="1:10" ht="19.5" customHeight="1" thickBot="1" x14ac:dyDescent="0.45">
      <c r="C3" s="39" t="s">
        <v>52</v>
      </c>
      <c r="D3" s="40"/>
      <c r="E3" s="110" t="s">
        <v>67</v>
      </c>
      <c r="F3" s="111"/>
      <c r="G3" s="111"/>
      <c r="H3" s="111"/>
      <c r="I3" s="112"/>
    </row>
    <row r="4" spans="1:10" ht="15" customHeight="1" x14ac:dyDescent="0.4"/>
    <row r="5" spans="1:10" ht="15" customHeight="1" thickBot="1" x14ac:dyDescent="0.45">
      <c r="B5" s="1" t="s">
        <v>6</v>
      </c>
      <c r="C5" s="31" t="s">
        <v>7</v>
      </c>
      <c r="D5" s="31"/>
      <c r="E5" s="31"/>
      <c r="F5" s="31"/>
      <c r="G5" s="31"/>
    </row>
    <row r="6" spans="1:10" ht="15" customHeight="1" x14ac:dyDescent="0.4">
      <c r="C6" s="28" t="s">
        <v>8</v>
      </c>
      <c r="D6" s="18" t="s">
        <v>9</v>
      </c>
      <c r="E6" s="113">
        <v>119028950</v>
      </c>
      <c r="F6" s="114"/>
      <c r="G6" s="114"/>
      <c r="H6" s="114"/>
      <c r="I6" s="114"/>
    </row>
    <row r="7" spans="1:10" ht="15" customHeight="1" x14ac:dyDescent="0.4">
      <c r="C7" s="29"/>
      <c r="D7" s="7" t="s">
        <v>38</v>
      </c>
      <c r="E7" s="115">
        <v>0</v>
      </c>
      <c r="F7" s="114"/>
      <c r="G7" s="114"/>
      <c r="H7" s="114"/>
      <c r="I7" s="114"/>
    </row>
    <row r="8" spans="1:10" ht="15" customHeight="1" x14ac:dyDescent="0.4">
      <c r="C8" s="29"/>
      <c r="D8" s="7" t="s">
        <v>11</v>
      </c>
      <c r="E8" s="115">
        <v>830500659</v>
      </c>
      <c r="F8" s="114"/>
      <c r="G8" s="114"/>
      <c r="H8" s="114"/>
      <c r="I8" s="114"/>
    </row>
    <row r="9" spans="1:10" ht="15" customHeight="1" x14ac:dyDescent="0.4">
      <c r="C9" s="50"/>
      <c r="D9" s="12" t="s">
        <v>39</v>
      </c>
      <c r="E9" s="116">
        <v>0</v>
      </c>
      <c r="F9" s="117"/>
      <c r="G9" s="117"/>
      <c r="H9" s="117"/>
      <c r="I9" s="117"/>
    </row>
    <row r="10" spans="1:10" ht="15" customHeight="1" thickBot="1" x14ac:dyDescent="0.45">
      <c r="C10" s="20" t="s">
        <v>51</v>
      </c>
      <c r="D10" s="21"/>
      <c r="E10" s="118">
        <f>SUM(E6:E9)</f>
        <v>949529609</v>
      </c>
      <c r="F10" s="119"/>
      <c r="G10" s="119"/>
      <c r="H10" s="119"/>
      <c r="I10" s="119"/>
    </row>
    <row r="11" spans="1:10" ht="21" customHeight="1" x14ac:dyDescent="0.4">
      <c r="C11" s="51" t="s">
        <v>13</v>
      </c>
      <c r="D11" s="52"/>
      <c r="E11" s="52"/>
      <c r="F11" s="55" t="s">
        <v>40</v>
      </c>
      <c r="G11" s="55"/>
      <c r="H11" s="55"/>
      <c r="I11" s="56"/>
    </row>
    <row r="12" spans="1:10" ht="21.95" customHeight="1" x14ac:dyDescent="0.4">
      <c r="C12" s="53"/>
      <c r="D12" s="54"/>
      <c r="E12" s="54"/>
      <c r="F12" s="8" t="s">
        <v>41</v>
      </c>
      <c r="G12" s="8" t="s">
        <v>42</v>
      </c>
      <c r="H12" s="8" t="s">
        <v>43</v>
      </c>
      <c r="I12" s="9" t="s">
        <v>44</v>
      </c>
    </row>
    <row r="13" spans="1:10" ht="15" customHeight="1" x14ac:dyDescent="0.4">
      <c r="C13" s="46" t="s">
        <v>45</v>
      </c>
      <c r="D13" s="57" t="s">
        <v>15</v>
      </c>
      <c r="E13" s="120"/>
      <c r="F13" s="121">
        <v>5000</v>
      </c>
      <c r="G13" s="122" t="s">
        <v>46</v>
      </c>
      <c r="H13" s="123" t="s">
        <v>46</v>
      </c>
      <c r="I13" s="124" t="s">
        <v>68</v>
      </c>
    </row>
    <row r="14" spans="1:10" ht="15" customHeight="1" x14ac:dyDescent="0.4">
      <c r="C14" s="46"/>
      <c r="D14" s="58"/>
      <c r="E14" s="120"/>
      <c r="F14" s="121">
        <v>4000</v>
      </c>
      <c r="G14" s="122" t="s">
        <v>46</v>
      </c>
      <c r="H14" s="123" t="s">
        <v>46</v>
      </c>
      <c r="I14" s="124" t="s">
        <v>69</v>
      </c>
    </row>
    <row r="15" spans="1:10" ht="15" customHeight="1" x14ac:dyDescent="0.4">
      <c r="C15" s="46"/>
      <c r="D15" s="58"/>
      <c r="E15" s="120"/>
      <c r="F15" s="121">
        <v>3000</v>
      </c>
      <c r="G15" s="122" t="s">
        <v>46</v>
      </c>
      <c r="H15" s="123" t="s">
        <v>46</v>
      </c>
      <c r="I15" s="124" t="s">
        <v>70</v>
      </c>
    </row>
    <row r="16" spans="1:10" ht="15" customHeight="1" x14ac:dyDescent="0.4">
      <c r="C16" s="46"/>
      <c r="D16" s="58"/>
      <c r="E16" s="120"/>
      <c r="F16" s="121">
        <v>2000</v>
      </c>
      <c r="G16" s="122" t="s">
        <v>46</v>
      </c>
      <c r="H16" s="123" t="s">
        <v>46</v>
      </c>
      <c r="I16" s="124" t="s">
        <v>71</v>
      </c>
    </row>
    <row r="17" spans="3:9" ht="15" customHeight="1" x14ac:dyDescent="0.4">
      <c r="C17" s="46"/>
      <c r="D17" s="58"/>
      <c r="E17" s="120"/>
      <c r="F17" s="121">
        <v>1000</v>
      </c>
      <c r="G17" s="122" t="s">
        <v>46</v>
      </c>
      <c r="H17" s="123" t="s">
        <v>46</v>
      </c>
      <c r="I17" s="124" t="s">
        <v>72</v>
      </c>
    </row>
    <row r="18" spans="3:9" ht="15" customHeight="1" x14ac:dyDescent="0.4">
      <c r="C18" s="46"/>
      <c r="D18" s="58"/>
      <c r="E18" s="120"/>
      <c r="F18" s="123"/>
      <c r="G18" s="125"/>
      <c r="H18" s="121"/>
      <c r="I18" s="126"/>
    </row>
    <row r="19" spans="3:9" ht="15" customHeight="1" x14ac:dyDescent="0.4">
      <c r="C19" s="46"/>
      <c r="D19" s="58"/>
      <c r="E19" s="120"/>
      <c r="F19" s="123"/>
      <c r="G19" s="125"/>
      <c r="H19" s="121"/>
      <c r="I19" s="126"/>
    </row>
    <row r="20" spans="3:9" ht="15" customHeight="1" x14ac:dyDescent="0.4">
      <c r="C20" s="46"/>
      <c r="D20" s="58"/>
      <c r="E20" s="120"/>
      <c r="F20" s="123"/>
      <c r="G20" s="127"/>
      <c r="H20" s="121"/>
      <c r="I20" s="126"/>
    </row>
    <row r="21" spans="3:9" ht="15" customHeight="1" x14ac:dyDescent="0.4">
      <c r="C21" s="46"/>
      <c r="D21" s="58"/>
      <c r="E21" s="120"/>
      <c r="F21" s="121"/>
      <c r="G21" s="122"/>
      <c r="H21" s="121"/>
      <c r="I21" s="126"/>
    </row>
    <row r="22" spans="3:9" ht="15" customHeight="1" thickBot="1" x14ac:dyDescent="0.45">
      <c r="C22" s="46"/>
      <c r="D22" s="59"/>
      <c r="E22" s="128"/>
      <c r="F22" s="129"/>
      <c r="G22" s="130"/>
      <c r="H22" s="129"/>
      <c r="I22" s="131"/>
    </row>
    <row r="23" spans="3:9" ht="15" customHeight="1" thickBot="1" x14ac:dyDescent="0.45">
      <c r="C23" s="64"/>
      <c r="D23" s="10" t="s">
        <v>47</v>
      </c>
      <c r="E23" s="132">
        <v>40418000</v>
      </c>
      <c r="F23" s="133"/>
      <c r="G23" s="134"/>
      <c r="H23" s="133"/>
      <c r="I23" s="135"/>
    </row>
    <row r="24" spans="3:9" ht="15" customHeight="1" x14ac:dyDescent="0.4">
      <c r="C24" s="46"/>
      <c r="D24" s="63" t="s">
        <v>48</v>
      </c>
      <c r="E24" s="136"/>
      <c r="F24" s="137"/>
      <c r="G24" s="138"/>
      <c r="H24" s="139"/>
      <c r="I24" s="140"/>
    </row>
    <row r="25" spans="3:9" ht="15" customHeight="1" x14ac:dyDescent="0.4">
      <c r="C25" s="46"/>
      <c r="D25" s="58"/>
      <c r="E25" s="120"/>
      <c r="F25" s="121"/>
      <c r="G25" s="122"/>
      <c r="H25" s="123"/>
      <c r="I25" s="126"/>
    </row>
    <row r="26" spans="3:9" ht="15" customHeight="1" x14ac:dyDescent="0.4">
      <c r="C26" s="46"/>
      <c r="D26" s="58"/>
      <c r="E26" s="120"/>
      <c r="F26" s="121"/>
      <c r="G26" s="122"/>
      <c r="H26" s="123"/>
      <c r="I26" s="126"/>
    </row>
    <row r="27" spans="3:9" ht="15" customHeight="1" x14ac:dyDescent="0.4">
      <c r="C27" s="46"/>
      <c r="D27" s="58"/>
      <c r="E27" s="120"/>
      <c r="F27" s="121"/>
      <c r="G27" s="122"/>
      <c r="H27" s="123"/>
      <c r="I27" s="126"/>
    </row>
    <row r="28" spans="3:9" ht="15" customHeight="1" x14ac:dyDescent="0.4">
      <c r="C28" s="46"/>
      <c r="D28" s="58"/>
      <c r="E28" s="120"/>
      <c r="F28" s="123"/>
      <c r="G28" s="125"/>
      <c r="H28" s="121"/>
      <c r="I28" s="126"/>
    </row>
    <row r="29" spans="3:9" ht="15" customHeight="1" x14ac:dyDescent="0.4">
      <c r="C29" s="46"/>
      <c r="D29" s="58"/>
      <c r="E29" s="120"/>
      <c r="F29" s="123"/>
      <c r="G29" s="125"/>
      <c r="H29" s="121"/>
      <c r="I29" s="126"/>
    </row>
    <row r="30" spans="3:9" ht="15" customHeight="1" x14ac:dyDescent="0.4">
      <c r="C30" s="46"/>
      <c r="D30" s="58"/>
      <c r="E30" s="120"/>
      <c r="F30" s="123"/>
      <c r="G30" s="125"/>
      <c r="H30" s="121"/>
      <c r="I30" s="126"/>
    </row>
    <row r="31" spans="3:9" ht="15" customHeight="1" x14ac:dyDescent="0.4">
      <c r="C31" s="46"/>
      <c r="D31" s="58"/>
      <c r="E31" s="120"/>
      <c r="F31" s="123"/>
      <c r="G31" s="127"/>
      <c r="H31" s="121"/>
      <c r="I31" s="126"/>
    </row>
    <row r="32" spans="3:9" ht="15" customHeight="1" x14ac:dyDescent="0.4">
      <c r="C32" s="46"/>
      <c r="D32" s="58"/>
      <c r="E32" s="120"/>
      <c r="F32" s="121"/>
      <c r="G32" s="122"/>
      <c r="H32" s="121"/>
      <c r="I32" s="126"/>
    </row>
    <row r="33" spans="3:9" ht="15" customHeight="1" thickBot="1" x14ac:dyDescent="0.45">
      <c r="C33" s="46"/>
      <c r="D33" s="59"/>
      <c r="E33" s="128"/>
      <c r="F33" s="129"/>
      <c r="G33" s="130"/>
      <c r="H33" s="129"/>
      <c r="I33" s="131"/>
    </row>
    <row r="34" spans="3:9" ht="15" customHeight="1" thickBot="1" x14ac:dyDescent="0.45">
      <c r="C34" s="64"/>
      <c r="D34" s="10" t="s">
        <v>47</v>
      </c>
      <c r="E34" s="132"/>
      <c r="F34" s="133"/>
      <c r="G34" s="134"/>
      <c r="H34" s="133"/>
      <c r="I34" s="135"/>
    </row>
    <row r="35" spans="3:9" ht="15" customHeight="1" x14ac:dyDescent="0.4">
      <c r="C35" s="46"/>
      <c r="D35" s="60" t="s">
        <v>17</v>
      </c>
      <c r="E35" s="136"/>
      <c r="F35" s="121">
        <v>5000</v>
      </c>
      <c r="G35" s="122" t="s">
        <v>46</v>
      </c>
      <c r="H35" s="123" t="s">
        <v>46</v>
      </c>
      <c r="I35" s="124" t="s">
        <v>68</v>
      </c>
    </row>
    <row r="36" spans="3:9" ht="15" customHeight="1" x14ac:dyDescent="0.4">
      <c r="C36" s="46"/>
      <c r="D36" s="58"/>
      <c r="E36" s="120"/>
      <c r="F36" s="121">
        <v>4000</v>
      </c>
      <c r="G36" s="122" t="s">
        <v>46</v>
      </c>
      <c r="H36" s="123" t="s">
        <v>46</v>
      </c>
      <c r="I36" s="124" t="s">
        <v>69</v>
      </c>
    </row>
    <row r="37" spans="3:9" ht="15" customHeight="1" x14ac:dyDescent="0.4">
      <c r="C37" s="46"/>
      <c r="D37" s="58"/>
      <c r="E37" s="120"/>
      <c r="F37" s="121">
        <v>3000</v>
      </c>
      <c r="G37" s="122" t="s">
        <v>46</v>
      </c>
      <c r="H37" s="123" t="s">
        <v>46</v>
      </c>
      <c r="I37" s="124" t="s">
        <v>70</v>
      </c>
    </row>
    <row r="38" spans="3:9" ht="15" customHeight="1" x14ac:dyDescent="0.4">
      <c r="C38" s="46"/>
      <c r="D38" s="58"/>
      <c r="E38" s="120"/>
      <c r="F38" s="121">
        <v>2000</v>
      </c>
      <c r="G38" s="122" t="s">
        <v>46</v>
      </c>
      <c r="H38" s="123" t="s">
        <v>46</v>
      </c>
      <c r="I38" s="124" t="s">
        <v>71</v>
      </c>
    </row>
    <row r="39" spans="3:9" ht="15" customHeight="1" x14ac:dyDescent="0.4">
      <c r="C39" s="46"/>
      <c r="D39" s="58"/>
      <c r="E39" s="120"/>
      <c r="F39" s="121">
        <v>1000</v>
      </c>
      <c r="G39" s="122" t="s">
        <v>46</v>
      </c>
      <c r="H39" s="123" t="s">
        <v>46</v>
      </c>
      <c r="I39" s="124" t="s">
        <v>72</v>
      </c>
    </row>
    <row r="40" spans="3:9" ht="15" customHeight="1" x14ac:dyDescent="0.4">
      <c r="C40" s="46"/>
      <c r="D40" s="58"/>
      <c r="E40" s="120"/>
      <c r="F40" s="121"/>
      <c r="G40" s="125"/>
      <c r="H40" s="121"/>
      <c r="I40" s="126"/>
    </row>
    <row r="41" spans="3:9" ht="15" customHeight="1" x14ac:dyDescent="0.4">
      <c r="C41" s="46"/>
      <c r="D41" s="58"/>
      <c r="E41" s="120"/>
      <c r="F41" s="121"/>
      <c r="G41" s="125"/>
      <c r="H41" s="121"/>
      <c r="I41" s="126"/>
    </row>
    <row r="42" spans="3:9" ht="15" customHeight="1" x14ac:dyDescent="0.4">
      <c r="C42" s="46"/>
      <c r="D42" s="58"/>
      <c r="E42" s="120"/>
      <c r="F42" s="121"/>
      <c r="G42" s="122"/>
      <c r="H42" s="121"/>
      <c r="I42" s="126"/>
    </row>
    <row r="43" spans="3:9" ht="15" customHeight="1" x14ac:dyDescent="0.4">
      <c r="C43" s="46"/>
      <c r="D43" s="58"/>
      <c r="E43" s="120"/>
      <c r="F43" s="121"/>
      <c r="G43" s="122"/>
      <c r="H43" s="121"/>
      <c r="I43" s="126"/>
    </row>
    <row r="44" spans="3:9" ht="15" customHeight="1" thickBot="1" x14ac:dyDescent="0.45">
      <c r="C44" s="46"/>
      <c r="D44" s="59"/>
      <c r="E44" s="128"/>
      <c r="F44" s="129"/>
      <c r="G44" s="130"/>
      <c r="H44" s="129"/>
      <c r="I44" s="131"/>
    </row>
    <row r="45" spans="3:9" ht="15" customHeight="1" thickBot="1" x14ac:dyDescent="0.45">
      <c r="C45" s="64"/>
      <c r="D45" s="10" t="s">
        <v>47</v>
      </c>
      <c r="E45" s="132">
        <v>290939000</v>
      </c>
      <c r="F45" s="133"/>
      <c r="G45" s="134"/>
      <c r="H45" s="133"/>
      <c r="I45" s="135"/>
    </row>
    <row r="46" spans="3:9" ht="15" customHeight="1" x14ac:dyDescent="0.4">
      <c r="C46" s="46"/>
      <c r="D46" s="60" t="s">
        <v>49</v>
      </c>
      <c r="E46" s="136"/>
      <c r="F46" s="137"/>
      <c r="G46" s="138"/>
      <c r="H46" s="139"/>
      <c r="I46" s="140"/>
    </row>
    <row r="47" spans="3:9" ht="15" customHeight="1" x14ac:dyDescent="0.4">
      <c r="C47" s="46"/>
      <c r="D47" s="58"/>
      <c r="E47" s="120"/>
      <c r="F47" s="121"/>
      <c r="G47" s="122"/>
      <c r="H47" s="123"/>
      <c r="I47" s="126"/>
    </row>
    <row r="48" spans="3:9" ht="15" customHeight="1" x14ac:dyDescent="0.4">
      <c r="C48" s="46"/>
      <c r="D48" s="58"/>
      <c r="E48" s="120"/>
      <c r="F48" s="121"/>
      <c r="G48" s="122"/>
      <c r="H48" s="123"/>
      <c r="I48" s="126"/>
    </row>
    <row r="49" spans="3:9" ht="15" customHeight="1" x14ac:dyDescent="0.4">
      <c r="C49" s="46"/>
      <c r="D49" s="58"/>
      <c r="E49" s="120"/>
      <c r="F49" s="121"/>
      <c r="G49" s="122"/>
      <c r="H49" s="123"/>
      <c r="I49" s="126"/>
    </row>
    <row r="50" spans="3:9" ht="15" customHeight="1" x14ac:dyDescent="0.4">
      <c r="C50" s="46"/>
      <c r="D50" s="58"/>
      <c r="E50" s="120"/>
      <c r="F50" s="121"/>
      <c r="G50" s="125"/>
      <c r="H50" s="121"/>
      <c r="I50" s="126"/>
    </row>
    <row r="51" spans="3:9" ht="15" customHeight="1" x14ac:dyDescent="0.4">
      <c r="C51" s="46"/>
      <c r="D51" s="58"/>
      <c r="E51" s="120"/>
      <c r="F51" s="121"/>
      <c r="G51" s="125"/>
      <c r="H51" s="121"/>
      <c r="I51" s="126"/>
    </row>
    <row r="52" spans="3:9" ht="15" customHeight="1" x14ac:dyDescent="0.4">
      <c r="C52" s="46"/>
      <c r="D52" s="58"/>
      <c r="E52" s="120"/>
      <c r="F52" s="121"/>
      <c r="G52" s="125"/>
      <c r="H52" s="121"/>
      <c r="I52" s="126"/>
    </row>
    <row r="53" spans="3:9" ht="15" customHeight="1" x14ac:dyDescent="0.4">
      <c r="C53" s="46"/>
      <c r="D53" s="58"/>
      <c r="E53" s="120"/>
      <c r="F53" s="121"/>
      <c r="G53" s="122"/>
      <c r="H53" s="121"/>
      <c r="I53" s="126"/>
    </row>
    <row r="54" spans="3:9" ht="15" customHeight="1" x14ac:dyDescent="0.4">
      <c r="C54" s="46"/>
      <c r="D54" s="58"/>
      <c r="E54" s="120"/>
      <c r="F54" s="121"/>
      <c r="G54" s="122"/>
      <c r="H54" s="121"/>
      <c r="I54" s="126"/>
    </row>
    <row r="55" spans="3:9" ht="15" customHeight="1" thickBot="1" x14ac:dyDescent="0.45">
      <c r="C55" s="46"/>
      <c r="D55" s="59"/>
      <c r="E55" s="128"/>
      <c r="F55" s="129"/>
      <c r="G55" s="130"/>
      <c r="H55" s="129"/>
      <c r="I55" s="131"/>
    </row>
    <row r="56" spans="3:9" ht="15" customHeight="1" thickBot="1" x14ac:dyDescent="0.45">
      <c r="C56" s="64"/>
      <c r="D56" s="10" t="s">
        <v>47</v>
      </c>
      <c r="E56" s="132"/>
      <c r="F56" s="133"/>
      <c r="G56" s="134"/>
      <c r="H56" s="133"/>
      <c r="I56" s="135"/>
    </row>
    <row r="57" spans="3:9" ht="15" customHeight="1" x14ac:dyDescent="0.4">
      <c r="C57" s="61" t="s">
        <v>50</v>
      </c>
      <c r="D57" s="60" t="s">
        <v>19</v>
      </c>
      <c r="E57" s="136"/>
      <c r="F57" s="137">
        <v>2000</v>
      </c>
      <c r="G57" s="138" t="s">
        <v>46</v>
      </c>
      <c r="H57" s="139" t="s">
        <v>46</v>
      </c>
      <c r="I57" s="141" t="s">
        <v>68</v>
      </c>
    </row>
    <row r="58" spans="3:9" ht="15" customHeight="1" x14ac:dyDescent="0.4">
      <c r="C58" s="61"/>
      <c r="D58" s="58"/>
      <c r="E58" s="120"/>
      <c r="F58" s="121">
        <v>1000</v>
      </c>
      <c r="G58" s="122" t="s">
        <v>46</v>
      </c>
      <c r="H58" s="123" t="s">
        <v>46</v>
      </c>
      <c r="I58" s="124" t="s">
        <v>73</v>
      </c>
    </row>
    <row r="59" spans="3:9" ht="15" customHeight="1" x14ac:dyDescent="0.4">
      <c r="C59" s="61"/>
      <c r="D59" s="58"/>
      <c r="E59" s="120"/>
      <c r="F59" s="121"/>
      <c r="G59" s="122"/>
      <c r="H59" s="123"/>
      <c r="I59" s="126"/>
    </row>
    <row r="60" spans="3:9" ht="15" customHeight="1" x14ac:dyDescent="0.4">
      <c r="C60" s="61"/>
      <c r="D60" s="58"/>
      <c r="E60" s="120"/>
      <c r="F60" s="121"/>
      <c r="G60" s="125"/>
      <c r="H60" s="121"/>
      <c r="I60" s="126"/>
    </row>
    <row r="61" spans="3:9" ht="15" customHeight="1" x14ac:dyDescent="0.4">
      <c r="C61" s="61"/>
      <c r="D61" s="58"/>
      <c r="E61" s="120"/>
      <c r="F61" s="121"/>
      <c r="G61" s="122"/>
      <c r="H61" s="121"/>
      <c r="I61" s="126"/>
    </row>
    <row r="62" spans="3:9" ht="15" customHeight="1" x14ac:dyDescent="0.4">
      <c r="C62" s="61"/>
      <c r="D62" s="58"/>
      <c r="E62" s="120"/>
      <c r="F62" s="121"/>
      <c r="G62" s="122"/>
      <c r="H62" s="121"/>
      <c r="I62" s="126"/>
    </row>
    <row r="63" spans="3:9" ht="15" customHeight="1" x14ac:dyDescent="0.4">
      <c r="C63" s="61"/>
      <c r="D63" s="58"/>
      <c r="E63" s="120"/>
      <c r="F63" s="121"/>
      <c r="G63" s="122"/>
      <c r="H63" s="121"/>
      <c r="I63" s="126"/>
    </row>
    <row r="64" spans="3:9" ht="15" customHeight="1" x14ac:dyDescent="0.4">
      <c r="C64" s="61"/>
      <c r="D64" s="58"/>
      <c r="E64" s="120"/>
      <c r="F64" s="121"/>
      <c r="G64" s="122"/>
      <c r="H64" s="121"/>
      <c r="I64" s="126"/>
    </row>
    <row r="65" spans="2:9" ht="15" customHeight="1" x14ac:dyDescent="0.4">
      <c r="C65" s="61"/>
      <c r="D65" s="58"/>
      <c r="E65" s="120"/>
      <c r="F65" s="121"/>
      <c r="G65" s="122"/>
      <c r="H65" s="121"/>
      <c r="I65" s="126"/>
    </row>
    <row r="66" spans="2:9" ht="15" customHeight="1" thickBot="1" x14ac:dyDescent="0.45">
      <c r="C66" s="61"/>
      <c r="D66" s="59"/>
      <c r="E66" s="128"/>
      <c r="F66" s="129"/>
      <c r="G66" s="130"/>
      <c r="H66" s="129"/>
      <c r="I66" s="131"/>
    </row>
    <row r="67" spans="2:9" ht="15" customHeight="1" thickBot="1" x14ac:dyDescent="0.45">
      <c r="C67" s="62"/>
      <c r="D67" s="10" t="s">
        <v>47</v>
      </c>
      <c r="E67" s="132">
        <v>120958000</v>
      </c>
      <c r="F67" s="133"/>
      <c r="G67" s="134"/>
      <c r="H67" s="142"/>
      <c r="I67" s="135"/>
    </row>
    <row r="68" spans="2:9" ht="15" customHeight="1" thickBot="1" x14ac:dyDescent="0.45">
      <c r="C68" s="70" t="s">
        <v>51</v>
      </c>
      <c r="D68" s="71"/>
      <c r="E68" s="143">
        <f>E23+E34+E45+E56+E67</f>
        <v>452315000</v>
      </c>
      <c r="F68" s="144"/>
      <c r="G68" s="145"/>
      <c r="H68" s="146"/>
      <c r="I68" s="147"/>
    </row>
    <row r="69" spans="2:9" ht="15" customHeight="1" x14ac:dyDescent="0.4">
      <c r="C69" s="36" t="s">
        <v>54</v>
      </c>
      <c r="D69" s="37"/>
      <c r="E69" s="148">
        <v>72960</v>
      </c>
      <c r="F69" s="149"/>
      <c r="G69" s="149"/>
      <c r="H69" s="149"/>
      <c r="I69" s="149"/>
    </row>
    <row r="70" spans="2:9" ht="15" customHeight="1" thickBot="1" x14ac:dyDescent="0.45">
      <c r="C70" s="24" t="s">
        <v>55</v>
      </c>
      <c r="D70" s="25"/>
      <c r="E70" s="150">
        <v>0</v>
      </c>
      <c r="F70" s="151"/>
      <c r="G70" s="151"/>
      <c r="H70" s="151"/>
      <c r="I70" s="151"/>
    </row>
    <row r="71" spans="2:9" ht="15" customHeight="1" x14ac:dyDescent="0.4">
      <c r="C71" s="32" t="s">
        <v>21</v>
      </c>
      <c r="D71" s="33"/>
      <c r="E71" s="152">
        <f>(E6+E8)/E69</f>
        <v>13014.386088267544</v>
      </c>
      <c r="F71" s="151"/>
      <c r="G71" s="151"/>
      <c r="H71" s="151"/>
      <c r="I71" s="151"/>
    </row>
    <row r="72" spans="2:9" ht="15" customHeight="1" thickBot="1" x14ac:dyDescent="0.45">
      <c r="C72" s="24" t="s">
        <v>22</v>
      </c>
      <c r="D72" s="25"/>
      <c r="E72" s="153">
        <v>0</v>
      </c>
      <c r="F72" s="114"/>
      <c r="G72" s="114"/>
      <c r="H72" s="114"/>
      <c r="I72" s="114"/>
    </row>
    <row r="73" spans="2:9" ht="15" customHeight="1" x14ac:dyDescent="0.4">
      <c r="C73" s="3" t="s">
        <v>56</v>
      </c>
      <c r="D73" s="3"/>
      <c r="E73" s="3"/>
      <c r="F73" s="3"/>
      <c r="G73" s="3"/>
      <c r="H73" s="3"/>
      <c r="I73" s="3"/>
    </row>
    <row r="74" spans="2:9" ht="15" customHeight="1" x14ac:dyDescent="0.4">
      <c r="C74" s="3" t="s">
        <v>62</v>
      </c>
      <c r="D74" s="3"/>
      <c r="E74" s="3"/>
      <c r="F74" s="3"/>
      <c r="G74" s="3"/>
      <c r="H74" s="3"/>
      <c r="I74" s="3"/>
    </row>
    <row r="75" spans="2:9" ht="15" customHeight="1" x14ac:dyDescent="0.4">
      <c r="C75" s="3" t="s">
        <v>66</v>
      </c>
      <c r="D75" s="3"/>
      <c r="E75" s="3"/>
      <c r="F75" s="3"/>
      <c r="G75" s="3"/>
      <c r="H75" s="3"/>
      <c r="I75" s="3"/>
    </row>
    <row r="76" spans="2:9" ht="15" customHeight="1" x14ac:dyDescent="0.4"/>
    <row r="77" spans="2:9" ht="15" customHeight="1" x14ac:dyDescent="0.4">
      <c r="B77" s="1" t="s">
        <v>23</v>
      </c>
      <c r="C77" s="31" t="s">
        <v>24</v>
      </c>
      <c r="D77" s="31"/>
      <c r="E77" s="31"/>
      <c r="F77" s="31"/>
      <c r="G77" s="31"/>
    </row>
    <row r="78" spans="2:9" ht="12.75" thickBot="1" x14ac:dyDescent="0.45">
      <c r="C78" s="16"/>
      <c r="D78" s="16"/>
      <c r="E78" s="69" t="s">
        <v>25</v>
      </c>
      <c r="F78" s="69"/>
      <c r="G78" s="69"/>
      <c r="H78" s="69" t="s">
        <v>26</v>
      </c>
      <c r="I78" s="69"/>
    </row>
    <row r="79" spans="2:9" ht="15" customHeight="1" x14ac:dyDescent="0.4">
      <c r="C79" s="42" t="s">
        <v>27</v>
      </c>
      <c r="D79" s="43"/>
      <c r="E79" s="154"/>
      <c r="F79" s="155"/>
      <c r="G79" s="156"/>
      <c r="H79" s="154"/>
      <c r="I79" s="157"/>
    </row>
    <row r="80" spans="2:9" ht="15" customHeight="1" thickBot="1" x14ac:dyDescent="0.45">
      <c r="C80" s="67" t="s">
        <v>28</v>
      </c>
      <c r="D80" s="68"/>
      <c r="E80" s="158"/>
      <c r="F80" s="159"/>
      <c r="G80" s="160"/>
      <c r="H80" s="159"/>
      <c r="I80" s="161"/>
    </row>
    <row r="81" spans="2:9" ht="15" customHeight="1" thickBot="1" x14ac:dyDescent="0.45">
      <c r="C81" s="65" t="s">
        <v>61</v>
      </c>
      <c r="D81" s="66"/>
      <c r="E81" s="101">
        <v>31</v>
      </c>
      <c r="F81" s="102"/>
      <c r="G81" s="102"/>
      <c r="H81" s="102"/>
      <c r="I81" s="103"/>
    </row>
    <row r="82" spans="2:9" ht="15" customHeight="1" x14ac:dyDescent="0.4">
      <c r="C82" s="6" t="s">
        <v>60</v>
      </c>
      <c r="D82" s="6"/>
      <c r="E82" s="104"/>
      <c r="F82" s="104"/>
      <c r="G82" s="104"/>
      <c r="H82" s="104"/>
      <c r="I82" s="104"/>
    </row>
    <row r="83" spans="2:9" ht="15" customHeight="1" x14ac:dyDescent="0.4"/>
    <row r="84" spans="2:9" ht="15" customHeight="1" thickBot="1" x14ac:dyDescent="0.45">
      <c r="B84" s="1" t="s">
        <v>29</v>
      </c>
      <c r="C84" s="31" t="s">
        <v>30</v>
      </c>
      <c r="D84" s="31"/>
      <c r="E84" s="31"/>
      <c r="F84" s="31"/>
      <c r="G84" s="31"/>
    </row>
    <row r="85" spans="2:9" ht="15" customHeight="1" x14ac:dyDescent="0.4">
      <c r="C85" s="26" t="s">
        <v>31</v>
      </c>
      <c r="D85" s="14" t="s">
        <v>32</v>
      </c>
      <c r="E85" s="105">
        <f>(E6+E7)/E10</f>
        <v>0.12535570125649448</v>
      </c>
      <c r="F85" s="105"/>
      <c r="G85" s="105"/>
      <c r="H85" s="105"/>
      <c r="I85" s="106"/>
    </row>
    <row r="86" spans="2:9" ht="15" customHeight="1" thickBot="1" x14ac:dyDescent="0.45">
      <c r="C86" s="27"/>
      <c r="D86" s="15" t="s">
        <v>33</v>
      </c>
      <c r="E86" s="107">
        <f>(E8+E9)/E10</f>
        <v>0.87464429874350558</v>
      </c>
      <c r="F86" s="162"/>
      <c r="G86" s="162"/>
      <c r="H86" s="162"/>
      <c r="I86" s="163"/>
    </row>
    <row r="87" spans="2:9" ht="15" customHeight="1" x14ac:dyDescent="0.4"/>
    <row r="88" spans="2:9" ht="15" customHeight="1" thickBot="1" x14ac:dyDescent="0.45">
      <c r="B88" s="1" t="s">
        <v>34</v>
      </c>
      <c r="C88" s="31" t="s">
        <v>35</v>
      </c>
      <c r="D88" s="31"/>
      <c r="E88" s="31"/>
      <c r="F88" s="31"/>
      <c r="G88" s="31"/>
      <c r="H88" s="31"/>
      <c r="I88" s="31"/>
    </row>
    <row r="89" spans="2:9" ht="69.95" customHeight="1" thickBot="1" x14ac:dyDescent="0.45">
      <c r="C89" s="109" t="s">
        <v>36</v>
      </c>
      <c r="D89" s="164"/>
      <c r="E89" s="165"/>
      <c r="F89" s="165"/>
      <c r="G89" s="165"/>
      <c r="H89" s="165"/>
      <c r="I89" s="166"/>
    </row>
  </sheetData>
  <mergeCells count="44">
    <mergeCell ref="C88:I88"/>
    <mergeCell ref="D89:I89"/>
    <mergeCell ref="C81:D81"/>
    <mergeCell ref="E81:I81"/>
    <mergeCell ref="C84:G84"/>
    <mergeCell ref="C85:C86"/>
    <mergeCell ref="E85:I85"/>
    <mergeCell ref="E86:I86"/>
    <mergeCell ref="C79:D79"/>
    <mergeCell ref="E79:G79"/>
    <mergeCell ref="H79:I79"/>
    <mergeCell ref="C80:D80"/>
    <mergeCell ref="E80:G80"/>
    <mergeCell ref="H80:I80"/>
    <mergeCell ref="C71:D71"/>
    <mergeCell ref="C72:D72"/>
    <mergeCell ref="F72:I72"/>
    <mergeCell ref="C77:G77"/>
    <mergeCell ref="E78:G78"/>
    <mergeCell ref="H78:I78"/>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A1:J1"/>
    <mergeCell ref="C2:G2"/>
    <mergeCell ref="C3:D3"/>
    <mergeCell ref="E3:I3"/>
    <mergeCell ref="C5:G5"/>
    <mergeCell ref="C6:C9"/>
    <mergeCell ref="F6:I6"/>
    <mergeCell ref="F7:I7"/>
    <mergeCell ref="F8:I8"/>
    <mergeCell ref="F9:I9"/>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効果検証様式（集計値）</vt:lpstr>
      <vt:lpstr>R3.10</vt:lpstr>
      <vt:lpstr>R3.11</vt:lpstr>
      <vt:lpstr>R3.12</vt:lpstr>
      <vt:lpstr>R4.1</vt:lpstr>
      <vt:lpstr>R4.2</vt:lpstr>
      <vt:lpstr>R4.3</vt:lpstr>
      <vt:lpstr>R4.4</vt:lpstr>
      <vt:lpstr>R4.5</vt:lpstr>
      <vt:lpstr>R4.6</vt:lpstr>
      <vt:lpstr>R4.7</vt:lpstr>
      <vt:lpstr>R4.8</vt:lpstr>
      <vt:lpstr>R4.9</vt:lpstr>
      <vt:lpstr>R4.10</vt:lpstr>
      <vt:lpstr>R3.10!Print_Area</vt:lpstr>
      <vt:lpstr>R3.11!Print_Area</vt:lpstr>
      <vt:lpstr>R3.12!Print_Area</vt:lpstr>
      <vt:lpstr>R4.1!Print_Area</vt:lpstr>
      <vt:lpstr>R4.10!Print_Area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2024-12-20T01:43:52Z</dcterms:modified>
  <cp:category/>
  <cp:contentStatus/>
</cp:coreProperties>
</file>