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172.17.157.232\disk1\建設水道課共有\02　都市・下水道・住宅係\01 下水道\20 決算\経営比較分析表\01 照会・回答\R5\02 回答\"/>
    </mc:Choice>
  </mc:AlternateContent>
  <xr:revisionPtr revIDLastSave="0" documentId="13_ncr:1_{559D6031-4486-4BDF-BC68-15416438BC93}" xr6:coauthVersionLast="47" xr6:coauthVersionMax="47" xr10:uidLastSave="{00000000-0000-0000-0000-000000000000}"/>
  <workbookProtection workbookAlgorithmName="SHA-512" workbookHashValue="7e5AjzDej3pjgEc7w/Cb48iaNSIOp76+hD9MIeeCJJ3j+9X1O8fjXoi18ZOxfjlsvXv09I/qfl0mmDSrcyXBpQ==" workbookSaltValue="fxYd5YayTrWErV9cQ5k2Hg==" workbookSpinCount="100000" lockStructure="1"/>
  <bookViews>
    <workbookView xWindow="2037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<sst xmlns="http://schemas.openxmlformats.org/spreadsheetml/2006/main" count="236" uniqueCount="119">
  <si>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</si>
  <si>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</si>
  <si>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</si>
  <si>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</si>
  <si>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</si>
  <si>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</si>
  <si>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</si>
  <si>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</si>
  <si>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</si>
  <si>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</si>
  <si>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</si>
  <si>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</si>
  <si>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</si>
  <si>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</si>
  <si>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</si>
  <si>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</si>
  <si>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</si>
  <si>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</si>
  <si>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</si>
  <si>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</si>
  <si>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</si>
  <si>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</si>
  <si>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</si>
  <si>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</si>
  <si>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</si>
  <si>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</si>
  <si>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</si>
  <si>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</si>
  <si>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</si>
  <si>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</si>
  <si>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</si>
  <si>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</si>
  <si>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</si>
  <si>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</si>
  <si>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</si>
  <si>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</si>
  <si>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</si>
  <si>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</si>
  <si>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</si>
  <si>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</si>
  <si>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</si>
  <si>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</si>
  <si>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</si>
  <si>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</si>
  <si>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</si>
  <si>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</si>
  <si>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</si>
  <si>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</si>
  <si>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</si>
  <si>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</si>
  <si>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</si>
  <si>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</si>
  <si>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</si>
  <si>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</si>
  <si>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</si>
  <si>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</si>
  <si>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</si>
  <si>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</si>
  <si>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</si>
  <si>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</si>
  <si>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</si>
  <si>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</si>
  <si>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</si>
  <si>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</si>
  <si>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</si>
  <si>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</si>
  <si>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</si>
  <si>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</si>
  <si>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</si>
  <si>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</si>
  <si>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</si>
  <si>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</si>
  <si>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</si>
  <si>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</si>
  <si>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</si>
  <si>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</si>
  <si>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</si>
  <si>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</si>
  <si>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</si>
  <si>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</si>
  <si>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</si>
  <si>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</si>
  <si>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</si>
  <si>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</si>
  <si>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</si>
  <si>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</si>
  <si>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</si>
  <si>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</si>
  <si>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</si>
  <si>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</si>
  <si>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</si>
  <si>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</si>
  <si>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</si>
  <si>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</si>
  <si>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</si>
  <si>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</si>
  <si>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</si>
  <si>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川崎町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</si>
  <si>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</si>
  <si>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</si>
  <si>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</si>
  <si>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</si>
  <si>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</si>
  <si>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</si>
  <si>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</si>
  <si>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</si>
  <si>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</si>
  <si>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</si>
  <si>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</si>
  <si>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</si>
  <si>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</si>
  <si>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</si>
  <si>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</si>
  <si>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</si>
  <si>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</si>
  <si>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</si>
  <si>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○収益的収支比率
　法適化に向けた経費の発生により、継続して100%を下回っています。限定的な費用が要因であるため、経営に与える影響は低いと判断していますが、引き続きトータルコストの削減に努めていきます。
○企業債残高対事業規模比率
　将来の企業債の償還をすべて一般会計繰入金で補てんする考え方により数値が計上されていません。決算においては、経営改善に伴った企業債償還に充てる一般財源の確保により、一般会計繰入金の縮減を図っています。
○経費回収率
　使用料の微減、人件費や電気料の増加に伴い、前年度から悪化しています。100%を上回る結果にはなっていますが、経費が増加傾向となっていることから、収入の確保策、コスト削減に取り組んでいきます。
○汚水処理原価
　「経費回収率」同様に経費の増加傾向に伴い原価が増加したものです。引き続きコスト削減を図っていきます。
○施設利用率
　類似団体を上回ってはいますが、総合的なスペックの見直しも含め、更なる施設利用率向上を図っていきたいと考えています。
○水洗化率
　面的な整備は完了していることから、引き続き処理区域内の水洗化率向上に努めます。</t>
    <rPh sb="1" eb="4">
      <t>シュウエキテキ</t>
    </rPh>
    <rPh sb="4" eb="6">
      <t>シュウシ</t>
    </rPh>
    <rPh sb="6" eb="8">
      <t>ヒリツ</t>
    </rPh>
    <rPh sb="10" eb="11">
      <t>ホウ</t>
    </rPh>
    <rPh sb="11" eb="12">
      <t>テキ</t>
    </rPh>
    <rPh sb="12" eb="13">
      <t>カ</t>
    </rPh>
    <rPh sb="14" eb="15">
      <t>ム</t>
    </rPh>
    <rPh sb="17" eb="19">
      <t>ケイヒ</t>
    </rPh>
    <rPh sb="20" eb="22">
      <t>ハッセイ</t>
    </rPh>
    <rPh sb="26" eb="28">
      <t>ケイゾク</t>
    </rPh>
    <rPh sb="35" eb="37">
      <t>シタマワ</t>
    </rPh>
    <rPh sb="43" eb="46">
      <t>ゲンテイテキ</t>
    </rPh>
    <rPh sb="47" eb="49">
      <t>ヒヨウ</t>
    </rPh>
    <rPh sb="50" eb="52">
      <t>ヨウイン</t>
    </rPh>
    <rPh sb="58" eb="60">
      <t>ケイエイ</t>
    </rPh>
    <rPh sb="61" eb="62">
      <t>アタ</t>
    </rPh>
    <rPh sb="64" eb="66">
      <t>エイキョウ</t>
    </rPh>
    <rPh sb="67" eb="68">
      <t>ヒク</t>
    </rPh>
    <rPh sb="70" eb="72">
      <t>ハンダン</t>
    </rPh>
    <rPh sb="79" eb="80">
      <t>ヒ</t>
    </rPh>
    <rPh sb="81" eb="82">
      <t>ツヅ</t>
    </rPh>
    <rPh sb="91" eb="93">
      <t>サクゲン</t>
    </rPh>
    <rPh sb="94" eb="95">
      <t>ツト</t>
    </rPh>
    <rPh sb="104" eb="106">
      <t>キギョウ</t>
    </rPh>
    <rPh sb="106" eb="107">
      <t>サイ</t>
    </rPh>
    <rPh sb="107" eb="109">
      <t>ザンダカ</t>
    </rPh>
    <rPh sb="109" eb="110">
      <t>タイ</t>
    </rPh>
    <rPh sb="110" eb="112">
      <t>ジギョウ</t>
    </rPh>
    <rPh sb="112" eb="114">
      <t>キボ</t>
    </rPh>
    <rPh sb="114" eb="116">
      <t>ヒリツ</t>
    </rPh>
    <rPh sb="118" eb="120">
      <t>ショウライ</t>
    </rPh>
    <rPh sb="121" eb="123">
      <t>キギョウ</t>
    </rPh>
    <rPh sb="123" eb="124">
      <t>サイ</t>
    </rPh>
    <rPh sb="125" eb="127">
      <t>ショウカン</t>
    </rPh>
    <rPh sb="131" eb="133">
      <t>イッパン</t>
    </rPh>
    <rPh sb="133" eb="135">
      <t>カイケイ</t>
    </rPh>
    <rPh sb="135" eb="137">
      <t>クリイレ</t>
    </rPh>
    <rPh sb="137" eb="138">
      <t>キン</t>
    </rPh>
    <rPh sb="139" eb="140">
      <t>ホ</t>
    </rPh>
    <rPh sb="144" eb="145">
      <t>カンガ</t>
    </rPh>
    <rPh sb="146" eb="147">
      <t>カタ</t>
    </rPh>
    <rPh sb="150" eb="152">
      <t>スウチ</t>
    </rPh>
    <rPh sb="153" eb="155">
      <t>ケイジョウ</t>
    </rPh>
    <rPh sb="163" eb="165">
      <t>ケッサン</t>
    </rPh>
    <rPh sb="171" eb="173">
      <t>ケイエイ</t>
    </rPh>
    <rPh sb="173" eb="175">
      <t>カイゼン</t>
    </rPh>
    <rPh sb="176" eb="177">
      <t>トモナ</t>
    </rPh>
    <rPh sb="179" eb="181">
      <t>キギョウ</t>
    </rPh>
    <rPh sb="181" eb="182">
      <t>サイ</t>
    </rPh>
    <rPh sb="182" eb="184">
      <t>ショウカン</t>
    </rPh>
    <rPh sb="185" eb="186">
      <t>ア</t>
    </rPh>
    <rPh sb="188" eb="190">
      <t>イッパン</t>
    </rPh>
    <rPh sb="190" eb="192">
      <t>ザイゲン</t>
    </rPh>
    <rPh sb="193" eb="195">
      <t>カクホ</t>
    </rPh>
    <rPh sb="199" eb="201">
      <t>イッパン</t>
    </rPh>
    <rPh sb="201" eb="203">
      <t>カイケイ</t>
    </rPh>
    <rPh sb="203" eb="205">
      <t>クリイレ</t>
    </rPh>
    <rPh sb="205" eb="206">
      <t>キン</t>
    </rPh>
    <rPh sb="207" eb="209">
      <t>シュクゲン</t>
    </rPh>
    <rPh sb="210" eb="211">
      <t>ハカ</t>
    </rPh>
    <rPh sb="219" eb="221">
      <t>ケイヒ</t>
    </rPh>
    <rPh sb="221" eb="223">
      <t>カイシュウ</t>
    </rPh>
    <rPh sb="223" eb="224">
      <t>リツ</t>
    </rPh>
    <rPh sb="226" eb="229">
      <t>シヨウリョウ</t>
    </rPh>
    <rPh sb="230" eb="232">
      <t>ビゲン</t>
    </rPh>
    <rPh sb="233" eb="236">
      <t>ジンケンヒ</t>
    </rPh>
    <rPh sb="237" eb="239">
      <t>デンキ</t>
    </rPh>
    <rPh sb="239" eb="240">
      <t>リョウ</t>
    </rPh>
    <rPh sb="241" eb="243">
      <t>ゾウカ</t>
    </rPh>
    <rPh sb="244" eb="245">
      <t>トモナ</t>
    </rPh>
    <rPh sb="247" eb="250">
      <t>ゼンネンド</t>
    </rPh>
    <rPh sb="252" eb="254">
      <t>アッカ</t>
    </rPh>
    <rPh sb="265" eb="267">
      <t>ウワマワ</t>
    </rPh>
    <rPh sb="268" eb="270">
      <t>ケッカ</t>
    </rPh>
    <rPh sb="280" eb="282">
      <t>ケイヒ</t>
    </rPh>
    <rPh sb="283" eb="285">
      <t>ゾウカ</t>
    </rPh>
    <rPh sb="285" eb="287">
      <t>ケイコウ</t>
    </rPh>
    <rPh sb="298" eb="300">
      <t>シュウニュウ</t>
    </rPh>
    <rPh sb="301" eb="303">
      <t>カクホ</t>
    </rPh>
    <rPh sb="303" eb="304">
      <t>サク</t>
    </rPh>
    <rPh sb="308" eb="310">
      <t>サクゲン</t>
    </rPh>
    <rPh sb="311" eb="312">
      <t>ト</t>
    </rPh>
    <rPh sb="313" eb="314">
      <t>ク</t>
    </rPh>
    <rPh sb="323" eb="325">
      <t>オスイ</t>
    </rPh>
    <rPh sb="325" eb="327">
      <t>ショリ</t>
    </rPh>
    <rPh sb="327" eb="329">
      <t>ゲンカ</t>
    </rPh>
    <rPh sb="332" eb="334">
      <t>ケイヒ</t>
    </rPh>
    <rPh sb="334" eb="336">
      <t>カイシュウ</t>
    </rPh>
    <rPh sb="336" eb="337">
      <t>リツ</t>
    </rPh>
    <rPh sb="338" eb="340">
      <t>ドウヨウ</t>
    </rPh>
    <rPh sb="341" eb="343">
      <t>ケイヒ</t>
    </rPh>
    <rPh sb="344" eb="346">
      <t>ゾウカ</t>
    </rPh>
    <rPh sb="346" eb="348">
      <t>ケイコウ</t>
    </rPh>
    <rPh sb="349" eb="350">
      <t>トモナ</t>
    </rPh>
    <rPh sb="351" eb="353">
      <t>ゲンカ</t>
    </rPh>
    <rPh sb="354" eb="356">
      <t>ゾウカ</t>
    </rPh>
    <rPh sb="363" eb="364">
      <t>ヒ</t>
    </rPh>
    <rPh sb="365" eb="366">
      <t>ツヅ</t>
    </rPh>
    <rPh sb="370" eb="372">
      <t>サクゲン</t>
    </rPh>
    <rPh sb="373" eb="374">
      <t>ハカ</t>
    </rPh>
    <rPh sb="383" eb="385">
      <t>シセツ</t>
    </rPh>
    <rPh sb="385" eb="388">
      <t>リヨウリツ</t>
    </rPh>
    <rPh sb="390" eb="392">
      <t>ルイジ</t>
    </rPh>
    <rPh sb="392" eb="394">
      <t>ダンタイ</t>
    </rPh>
    <rPh sb="395" eb="397">
      <t>ウワマワ</t>
    </rPh>
    <rPh sb="405" eb="408">
      <t>ソウゴウテキ</t>
    </rPh>
    <rPh sb="414" eb="416">
      <t>ミナオ</t>
    </rPh>
    <rPh sb="418" eb="419">
      <t>フク</t>
    </rPh>
    <rPh sb="421" eb="422">
      <t>サラ</t>
    </rPh>
    <rPh sb="424" eb="426">
      <t>シセツ</t>
    </rPh>
    <rPh sb="426" eb="428">
      <t>リヨウ</t>
    </rPh>
    <rPh sb="428" eb="429">
      <t>リツ</t>
    </rPh>
    <rPh sb="429" eb="431">
      <t>コウジョウ</t>
    </rPh>
    <rPh sb="432" eb="433">
      <t>ハカ</t>
    </rPh>
    <rPh sb="440" eb="441">
      <t>カンガ</t>
    </rPh>
    <rPh sb="449" eb="452">
      <t>スイセンカ</t>
    </rPh>
    <rPh sb="452" eb="453">
      <t>リツ</t>
    </rPh>
    <rPh sb="455" eb="457">
      <t>メンテキ</t>
    </rPh>
    <rPh sb="458" eb="460">
      <t>セイビ</t>
    </rPh>
    <rPh sb="461" eb="463">
      <t>カンリョウ</t>
    </rPh>
    <rPh sb="472" eb="473">
      <t>ヒ</t>
    </rPh>
    <rPh sb="474" eb="475">
      <t>ツヅ</t>
    </rPh>
    <rPh sb="476" eb="478">
      <t>ショリ</t>
    </rPh>
    <rPh sb="478" eb="480">
      <t>クイキ</t>
    </rPh>
    <rPh sb="480" eb="481">
      <t>ナイ</t>
    </rPh>
    <rPh sb="482" eb="485">
      <t>スイセンカ</t>
    </rPh>
    <rPh sb="485" eb="486">
      <t>リツ</t>
    </rPh>
    <rPh sb="486" eb="488">
      <t>コウジョウ</t>
    </rPh>
    <rPh sb="489" eb="490">
      <t>ツト</t>
    </rPh>
    <phoneticPr fontId="4"/>
  </si>
  <si>
    <t>　昭和60年の供用開始以降、定期的な点検や修繕を実施しておりますが、ほとんどの設備が耐用年数を大幅に過ぎていることから、令和４年度に見直しした「川崎町ストックマネジメント計画」により釜房環境浄化センター及び青根浄化センター、中継ポンプ場の設備を計画的に更新・長寿命化していきます。
　今後、「川崎町公共下水道ストックマネジメント計画」に管渠の更新・長寿命化事業も組み込みながら施設全体の計画的な更新に努め、機能停止等の未然防止を図ると共に、限られた財源の中でライフサイクルコストを最小限とするよう努めます。</t>
    <rPh sb="1" eb="3">
      <t>ショウワ</t>
    </rPh>
    <rPh sb="5" eb="6">
      <t>ネン</t>
    </rPh>
    <rPh sb="7" eb="9">
      <t>キョウヨウ</t>
    </rPh>
    <rPh sb="9" eb="11">
      <t>カイシ</t>
    </rPh>
    <rPh sb="11" eb="13">
      <t>イコウ</t>
    </rPh>
    <rPh sb="14" eb="17">
      <t>テイキテキ</t>
    </rPh>
    <rPh sb="18" eb="20">
      <t>テンケン</t>
    </rPh>
    <rPh sb="21" eb="23">
      <t>シュウゼン</t>
    </rPh>
    <rPh sb="24" eb="26">
      <t>ジッシ</t>
    </rPh>
    <rPh sb="39" eb="41">
      <t>セツビ</t>
    </rPh>
    <rPh sb="42" eb="44">
      <t>タイヨウ</t>
    </rPh>
    <rPh sb="44" eb="46">
      <t>ネンスウ</t>
    </rPh>
    <rPh sb="47" eb="49">
      <t>オオハバ</t>
    </rPh>
    <rPh sb="50" eb="51">
      <t>ス</t>
    </rPh>
    <rPh sb="60" eb="61">
      <t>レイ</t>
    </rPh>
    <rPh sb="61" eb="62">
      <t>ワ</t>
    </rPh>
    <rPh sb="63" eb="65">
      <t>ネンド</t>
    </rPh>
    <rPh sb="66" eb="68">
      <t>ミナオ</t>
    </rPh>
    <rPh sb="72" eb="74">
      <t>カワサキ</t>
    </rPh>
    <rPh sb="74" eb="75">
      <t>マチ</t>
    </rPh>
    <rPh sb="85" eb="87">
      <t>ケイカク</t>
    </rPh>
    <rPh sb="91" eb="92">
      <t>カマ</t>
    </rPh>
    <rPh sb="92" eb="93">
      <t>フサ</t>
    </rPh>
    <rPh sb="93" eb="95">
      <t>カンキョウ</t>
    </rPh>
    <rPh sb="95" eb="97">
      <t>ジョウカ</t>
    </rPh>
    <rPh sb="101" eb="102">
      <t>オヨ</t>
    </rPh>
    <rPh sb="103" eb="104">
      <t>アオ</t>
    </rPh>
    <rPh sb="104" eb="105">
      <t>ネ</t>
    </rPh>
    <rPh sb="105" eb="107">
      <t>ジョウカ</t>
    </rPh>
    <rPh sb="112" eb="114">
      <t>チュウケイ</t>
    </rPh>
    <rPh sb="117" eb="118">
      <t>バ</t>
    </rPh>
    <rPh sb="119" eb="121">
      <t>セツビ</t>
    </rPh>
    <rPh sb="122" eb="125">
      <t>ケイカクテキ</t>
    </rPh>
    <rPh sb="126" eb="128">
      <t>コウシン</t>
    </rPh>
    <rPh sb="129" eb="130">
      <t>チョウ</t>
    </rPh>
    <rPh sb="130" eb="133">
      <t>ジュミョウカ</t>
    </rPh>
    <rPh sb="142" eb="144">
      <t>コンゴ</t>
    </rPh>
    <rPh sb="146" eb="148">
      <t>カワサキ</t>
    </rPh>
    <rPh sb="148" eb="149">
      <t>マチ</t>
    </rPh>
    <rPh sb="149" eb="151">
      <t>コウキョウ</t>
    </rPh>
    <rPh sb="151" eb="154">
      <t>ゲスイドウ</t>
    </rPh>
    <rPh sb="164" eb="166">
      <t>ケイカク</t>
    </rPh>
    <rPh sb="168" eb="170">
      <t>カンキョ</t>
    </rPh>
    <rPh sb="171" eb="173">
      <t>コウシン</t>
    </rPh>
    <rPh sb="174" eb="175">
      <t>チョウ</t>
    </rPh>
    <rPh sb="175" eb="178">
      <t>ジュミョウカ</t>
    </rPh>
    <rPh sb="178" eb="180">
      <t>ジギョウ</t>
    </rPh>
    <rPh sb="181" eb="182">
      <t>ク</t>
    </rPh>
    <rPh sb="183" eb="184">
      <t>コ</t>
    </rPh>
    <rPh sb="188" eb="190">
      <t>シセツ</t>
    </rPh>
    <rPh sb="190" eb="192">
      <t>ゼンタイ</t>
    </rPh>
    <rPh sb="193" eb="196">
      <t>ケイカクテキ</t>
    </rPh>
    <rPh sb="197" eb="199">
      <t>コウシン</t>
    </rPh>
    <rPh sb="200" eb="201">
      <t>ツト</t>
    </rPh>
    <rPh sb="203" eb="205">
      <t>キノウ</t>
    </rPh>
    <rPh sb="205" eb="207">
      <t>テイシ</t>
    </rPh>
    <rPh sb="207" eb="208">
      <t>トウ</t>
    </rPh>
    <rPh sb="209" eb="211">
      <t>ミゼン</t>
    </rPh>
    <rPh sb="211" eb="213">
      <t>ボウシ</t>
    </rPh>
    <rPh sb="214" eb="215">
      <t>ハカ</t>
    </rPh>
    <rPh sb="217" eb="218">
      <t>トモ</t>
    </rPh>
    <rPh sb="220" eb="221">
      <t>カギ</t>
    </rPh>
    <rPh sb="224" eb="226">
      <t>ザイゲン</t>
    </rPh>
    <rPh sb="227" eb="228">
      <t>ナカ</t>
    </rPh>
    <rPh sb="240" eb="243">
      <t>サイショウゲン</t>
    </rPh>
    <rPh sb="248" eb="249">
      <t>ツト</t>
    </rPh>
    <phoneticPr fontId="4"/>
  </si>
  <si>
    <t>　当町の下水道事業は、供用開始から35年以上が経過しており、老朽化が進む設備の更新が直近の課題となっております。計画的に設備更新等を進めながら、包括的民間委託の範囲拡大（管渠施設等）や広域化・共同化を図り、効率的な運営改善に努めてまいります。</t>
    <rPh sb="1" eb="2">
      <t>トウ</t>
    </rPh>
    <rPh sb="2" eb="3">
      <t>マチ</t>
    </rPh>
    <rPh sb="4" eb="7">
      <t>ゲスイドウ</t>
    </rPh>
    <rPh sb="7" eb="9">
      <t>ジギョウ</t>
    </rPh>
    <rPh sb="11" eb="13">
      <t>キョウヨウ</t>
    </rPh>
    <rPh sb="13" eb="15">
      <t>カイシ</t>
    </rPh>
    <rPh sb="19" eb="20">
      <t>ネン</t>
    </rPh>
    <rPh sb="20" eb="22">
      <t>イジョウ</t>
    </rPh>
    <rPh sb="23" eb="25">
      <t>ケイカ</t>
    </rPh>
    <rPh sb="30" eb="33">
      <t>ロウキュウカ</t>
    </rPh>
    <rPh sb="34" eb="35">
      <t>スス</t>
    </rPh>
    <rPh sb="36" eb="38">
      <t>セツビ</t>
    </rPh>
    <rPh sb="39" eb="41">
      <t>コウシン</t>
    </rPh>
    <rPh sb="42" eb="44">
      <t>チョッキン</t>
    </rPh>
    <rPh sb="45" eb="47">
      <t>カダイ</t>
    </rPh>
    <rPh sb="56" eb="59">
      <t>ケイカクテキ</t>
    </rPh>
    <rPh sb="60" eb="62">
      <t>セツビ</t>
    </rPh>
    <rPh sb="62" eb="64">
      <t>コウシン</t>
    </rPh>
    <rPh sb="64" eb="65">
      <t>トウ</t>
    </rPh>
    <rPh sb="66" eb="67">
      <t>スス</t>
    </rPh>
    <rPh sb="72" eb="75">
      <t>ホウカツテキ</t>
    </rPh>
    <rPh sb="75" eb="77">
      <t>ミンカン</t>
    </rPh>
    <rPh sb="77" eb="79">
      <t>イタク</t>
    </rPh>
    <rPh sb="80" eb="82">
      <t>ハンイ</t>
    </rPh>
    <rPh sb="82" eb="84">
      <t>カクダイ</t>
    </rPh>
    <rPh sb="85" eb="86">
      <t>カン</t>
    </rPh>
    <rPh sb="86" eb="87">
      <t>キョ</t>
    </rPh>
    <rPh sb="87" eb="89">
      <t>シセツ</t>
    </rPh>
    <rPh sb="89" eb="90">
      <t>トウ</t>
    </rPh>
    <rPh sb="92" eb="95">
      <t>コウイキカ</t>
    </rPh>
    <rPh sb="96" eb="99">
      <t>キョウドウカ</t>
    </rPh>
    <rPh sb="100" eb="101">
      <t>ハカ</t>
    </rPh>
    <rPh sb="103" eb="106">
      <t>コウリツテキ</t>
    </rPh>
    <rPh sb="107" eb="109">
      <t>ウンエイ</t>
    </rPh>
    <rPh sb="109" eb="111">
      <t>カイゼン</t>
    </rPh>
    <rPh sb="112" eb="11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</si>
</sst>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65-4B54-B320-C6435D8C0F3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c:v>
                </c:pt>
                <c:pt idx="2">
                  <c:v>0.09</c:v>
                </c:pt>
                <c:pt idx="3">
                  <c:v>0.1</c:v>
                </c:pt>
                <c:pt idx="4">
                  <c:v>7.0000000000000007E-2</c:v>
                </c:pt>
              </c:numCache>
            </c:numRef>
          </c:val>
          <c:smooth val="0"/>
          <c:extLst>
            <c:ext xmlns:c16="http://schemas.microsoft.com/office/drawing/2014/chart" uri="{C3380CC4-5D6E-409C-BE32-E72D297353CC}">
              <c16:uniqueId val="{00000001-7A65-4B54-B320-C6435D8C0F3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57.47</c:v>
                </c:pt>
                <c:pt idx="1">
                  <c:v>42.97</c:v>
                </c:pt>
                <c:pt idx="2">
                  <c:v>52.91</c:v>
                </c:pt>
                <c:pt idx="3">
                  <c:v>54.55</c:v>
                </c:pt>
                <c:pt idx="4">
                  <c:v>57.07</c:v>
                </c:pt>
              </c:numCache>
            </c:numRef>
          </c:val>
          <c:extLst>
            <c:ext xmlns:c16="http://schemas.microsoft.com/office/drawing/2014/chart" uri="{C3380CC4-5D6E-409C-BE32-E72D297353CC}">
              <c16:uniqueId val="{00000000-DCA5-47B5-B83F-997495DEEF9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57.54</c:v>
                </c:pt>
                <c:pt idx="1">
                  <c:v>55.55</c:v>
                </c:pt>
                <c:pt idx="2">
                  <c:v>55.84</c:v>
                </c:pt>
                <c:pt idx="3">
                  <c:v>55.78</c:v>
                </c:pt>
                <c:pt idx="4">
                  <c:v>54.86</c:v>
                </c:pt>
              </c:numCache>
            </c:numRef>
          </c:val>
          <c:smooth val="0"/>
          <c:extLst>
            <c:ext xmlns:c16="http://schemas.microsoft.com/office/drawing/2014/chart" uri="{C3380CC4-5D6E-409C-BE32-E72D297353CC}">
              <c16:uniqueId val="{00000001-DCA5-47B5-B83F-997495DEEF9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93.59</c:v>
                </c:pt>
                <c:pt idx="1">
                  <c:v>93.76</c:v>
                </c:pt>
                <c:pt idx="2">
                  <c:v>93.92</c:v>
                </c:pt>
                <c:pt idx="3">
                  <c:v>95.58</c:v>
                </c:pt>
                <c:pt idx="4">
                  <c:v>95.85</c:v>
                </c:pt>
              </c:numCache>
            </c:numRef>
          </c:val>
          <c:extLst>
            <c:ext xmlns:c16="http://schemas.microsoft.com/office/drawing/2014/chart" uri="{C3380CC4-5D6E-409C-BE32-E72D297353CC}">
              <c16:uniqueId val="{00000000-F0B1-4169-85A5-F6BE4CF41F9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91.64</c:v>
                </c:pt>
                <c:pt idx="2">
                  <c:v>92.34</c:v>
                </c:pt>
                <c:pt idx="3">
                  <c:v>91.78</c:v>
                </c:pt>
                <c:pt idx="4">
                  <c:v>91.37</c:v>
                </c:pt>
              </c:numCache>
            </c:numRef>
          </c:val>
          <c:smooth val="0"/>
          <c:extLst>
            <c:ext xmlns:c16="http://schemas.microsoft.com/office/drawing/2014/chart" uri="{C3380CC4-5D6E-409C-BE32-E72D297353CC}">
              <c16:uniqueId val="{00000001-F0B1-4169-85A5-F6BE4CF41F9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101.17</c:v>
                </c:pt>
                <c:pt idx="1">
                  <c:v>99.15</c:v>
                </c:pt>
                <c:pt idx="2">
                  <c:v>99.96</c:v>
                </c:pt>
                <c:pt idx="3">
                  <c:v>95.98</c:v>
                </c:pt>
                <c:pt idx="4">
                  <c:v>98.03</c:v>
                </c:pt>
              </c:numCache>
            </c:numRef>
          </c:val>
          <c:extLst>
            <c:ext xmlns:c16="http://schemas.microsoft.com/office/drawing/2014/chart" uri="{C3380CC4-5D6E-409C-BE32-E72D297353CC}">
              <c16:uniqueId val="{00000000-E0FC-4ADB-8B0E-A6E5636D8A6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FC-4ADB-8B0E-A6E5636D8A6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F7-4956-AD9B-EF1DDDDF12D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F7-4956-AD9B-EF1DDDDF12D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52-4966-9B0A-47E3061FC2D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52-4966-9B0A-47E3061FC2D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B3-4BA7-AC3C-03D010F180A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B3-4BA7-AC3C-03D010F180A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D9-4E29-A005-D139EBA3C90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D9-4E29-A005-D139EBA3C90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9B-41FE-BCBC-40A773BA60A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692.13</c:v>
                </c:pt>
                <c:pt idx="1">
                  <c:v>807.75</c:v>
                </c:pt>
                <c:pt idx="2">
                  <c:v>812.92</c:v>
                </c:pt>
                <c:pt idx="3">
                  <c:v>765.48</c:v>
                </c:pt>
                <c:pt idx="4">
                  <c:v>742.08</c:v>
                </c:pt>
              </c:numCache>
            </c:numRef>
          </c:val>
          <c:smooth val="0"/>
          <c:extLst>
            <c:ext xmlns:c16="http://schemas.microsoft.com/office/drawing/2014/chart" uri="{C3380CC4-5D6E-409C-BE32-E72D297353CC}">
              <c16:uniqueId val="{00000001-579B-41FE-BCBC-40A773BA60A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126.61</c:v>
                </c:pt>
                <c:pt idx="1">
                  <c:v>96.74</c:v>
                </c:pt>
                <c:pt idx="2">
                  <c:v>133.84</c:v>
                </c:pt>
                <c:pt idx="3">
                  <c:v>111.96</c:v>
                </c:pt>
                <c:pt idx="4">
                  <c:v>103.76</c:v>
                </c:pt>
              </c:numCache>
            </c:numRef>
          </c:val>
          <c:extLst>
            <c:ext xmlns:c16="http://schemas.microsoft.com/office/drawing/2014/chart" uri="{C3380CC4-5D6E-409C-BE32-E72D297353CC}">
              <c16:uniqueId val="{00000000-816C-45F2-89E2-8B973C38DEE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88.98</c:v>
                </c:pt>
                <c:pt idx="1">
                  <c:v>86.94</c:v>
                </c:pt>
                <c:pt idx="2">
                  <c:v>85.4</c:v>
                </c:pt>
                <c:pt idx="3">
                  <c:v>87.8</c:v>
                </c:pt>
                <c:pt idx="4">
                  <c:v>86.51</c:v>
                </c:pt>
              </c:numCache>
            </c:numRef>
          </c:val>
          <c:smooth val="0"/>
          <c:extLst>
            <c:ext xmlns:c16="http://schemas.microsoft.com/office/drawing/2014/chart" uri="{C3380CC4-5D6E-409C-BE32-E72D297353CC}">
              <c16:uniqueId val="{00000001-816C-45F2-89E2-8B973C38DEE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158.05000000000001</c:v>
                </c:pt>
                <c:pt idx="1">
                  <c:v>204.36</c:v>
                </c:pt>
                <c:pt idx="2">
                  <c:v>149.07</c:v>
                </c:pt>
                <c:pt idx="3">
                  <c:v>179.58</c:v>
                </c:pt>
                <c:pt idx="4">
                  <c:v>193.22</c:v>
                </c:pt>
              </c:numCache>
            </c:numRef>
          </c:val>
          <c:extLst>
            <c:ext xmlns:c16="http://schemas.microsoft.com/office/drawing/2014/chart" uri="{C3380CC4-5D6E-409C-BE32-E72D297353CC}">
              <c16:uniqueId val="{00000000-9322-49AD-81C7-9DB428A4CB4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175.05</c:v>
                </c:pt>
                <c:pt idx="1">
                  <c:v>179.63</c:v>
                </c:pt>
                <c:pt idx="2">
                  <c:v>188.57</c:v>
                </c:pt>
                <c:pt idx="3">
                  <c:v>187.69</c:v>
                </c:pt>
                <c:pt idx="4">
                  <c:v>188.24</c:v>
                </c:pt>
              </c:numCache>
            </c:numRef>
          </c:val>
          <c:smooth val="0"/>
          <c:extLst>
            <c:ext xmlns:c16="http://schemas.microsoft.com/office/drawing/2014/chart" uri="{C3380CC4-5D6E-409C-BE32-E72D297353CC}">
              <c16:uniqueId val="{00000001-9322-49AD-81C7-9DB428A4CB4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I4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川崎町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Cd1</v>
      </c>
      <c r="X8" s="35"/>
      <c r="Y8" s="35"/>
      <c r="Z8" s="35"/>
      <c r="AA8" s="35"/>
      <c r="AB8" s="35"/>
      <c r="AC8" s="35"/>
      <c r="AD8" s="36" t="str">
        <f>データ!$M$6</f>
        <v>非設置</v>
      </c>
      <c r="AE8" s="36"/>
      <c r="AF8" s="36"/>
      <c r="AG8" s="36"/>
      <c r="AH8" s="36"/>
      <c r="AI8" s="36"/>
      <c r="AJ8" s="36"/>
      <c r="AK8" s="3"/>
      <c r="AL8" s="37">
        <f>データ!S6</f>
        <v>8286</v>
      </c>
      <c r="AM8" s="37"/>
      <c r="AN8" s="37"/>
      <c r="AO8" s="37"/>
      <c r="AP8" s="37"/>
      <c r="AQ8" s="37"/>
      <c r="AR8" s="37"/>
      <c r="AS8" s="37"/>
      <c r="AT8" s="38">
        <f>データ!T6</f>
        <v>270.77</v>
      </c>
      <c r="AU8" s="38"/>
      <c r="AV8" s="38"/>
      <c r="AW8" s="38"/>
      <c r="AX8" s="38"/>
      <c r="AY8" s="38"/>
      <c r="AZ8" s="38"/>
      <c r="BA8" s="38"/>
      <c r="BB8" s="38">
        <f>データ!U6</f>
        <v>30.6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65.819999999999993</v>
      </c>
      <c r="Q10" s="38"/>
      <c r="R10" s="38"/>
      <c r="S10" s="38"/>
      <c r="T10" s="38"/>
      <c r="U10" s="38"/>
      <c r="V10" s="38"/>
      <c r="W10" s="38">
        <f>データ!Q6</f>
        <v>83.27</v>
      </c>
      <c r="X10" s="38"/>
      <c r="Y10" s="38"/>
      <c r="Z10" s="38"/>
      <c r="AA10" s="38"/>
      <c r="AB10" s="38"/>
      <c r="AC10" s="38"/>
      <c r="AD10" s="37">
        <f>データ!R6</f>
        <v>3454</v>
      </c>
      <c r="AE10" s="37"/>
      <c r="AF10" s="37"/>
      <c r="AG10" s="37"/>
      <c r="AH10" s="37"/>
      <c r="AI10" s="37"/>
      <c r="AJ10" s="37"/>
      <c r="AK10" s="2"/>
      <c r="AL10" s="37">
        <f>データ!V6</f>
        <v>5404</v>
      </c>
      <c r="AM10" s="37"/>
      <c r="AN10" s="37"/>
      <c r="AO10" s="37"/>
      <c r="AP10" s="37"/>
      <c r="AQ10" s="37"/>
      <c r="AR10" s="37"/>
      <c r="AS10" s="37"/>
      <c r="AT10" s="38">
        <f>データ!W6</f>
        <v>4.29</v>
      </c>
      <c r="AU10" s="38"/>
      <c r="AV10" s="38"/>
      <c r="AW10" s="38"/>
      <c r="AX10" s="38"/>
      <c r="AY10" s="38"/>
      <c r="AZ10" s="38"/>
      <c r="BA10" s="38"/>
      <c r="BB10" s="38">
        <f>データ!X6</f>
        <v>1259.67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IrmsGjqOAv8MXuyBXGvSy5cYPmT75xYL9yHASKStyjOW04mdpcl/yk6mYwZUSqf04lhLLeuckVtUuAqYdFpISA==" saltValue="69e5SEP1RRxZXEUQnOn4E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43249</v>
      </c>
      <c r="D6" s="19">
        <f t="shared" si="3"/>
        <v>47</v>
      </c>
      <c r="E6" s="19">
        <f t="shared" si="3"/>
        <v>17</v>
      </c>
      <c r="F6" s="19">
        <f t="shared" si="3"/>
        <v>1</v>
      </c>
      <c r="G6" s="19">
        <f t="shared" si="3"/>
        <v>0</v>
      </c>
      <c r="H6" s="19" t="str">
        <f t="shared" si="3"/>
        <v>宮城県　川崎町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65.819999999999993</v>
      </c>
      <c r="Q6" s="20">
        <f t="shared" si="3"/>
        <v>83.27</v>
      </c>
      <c r="R6" s="20">
        <f t="shared" si="3"/>
        <v>3454</v>
      </c>
      <c r="S6" s="20">
        <f t="shared" si="3"/>
        <v>8286</v>
      </c>
      <c r="T6" s="20">
        <f t="shared" si="3"/>
        <v>270.77</v>
      </c>
      <c r="U6" s="20">
        <f t="shared" si="3"/>
        <v>30.6</v>
      </c>
      <c r="V6" s="20">
        <f t="shared" si="3"/>
        <v>5404</v>
      </c>
      <c r="W6" s="20">
        <f t="shared" si="3"/>
        <v>4.29</v>
      </c>
      <c r="X6" s="20">
        <f t="shared" si="3"/>
        <v>1259.67</v>
      </c>
      <c r="Y6" s="21">
        <f>IF(Y7="",NA(),Y7)</f>
        <v>101.17</v>
      </c>
      <c r="Z6" s="21">
        <f t="shared" ref="Z6:AH6" si="4">IF(Z7="",NA(),Z7)</f>
        <v>99.15</v>
      </c>
      <c r="AA6" s="21">
        <f t="shared" si="4"/>
        <v>99.96</v>
      </c>
      <c r="AB6" s="21">
        <f t="shared" si="4"/>
        <v>95.98</v>
      </c>
      <c r="AC6" s="21">
        <f t="shared" si="4"/>
        <v>98.03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692.13</v>
      </c>
      <c r="BL6" s="21">
        <f t="shared" si="7"/>
        <v>807.75</v>
      </c>
      <c r="BM6" s="21">
        <f t="shared" si="7"/>
        <v>812.92</v>
      </c>
      <c r="BN6" s="21">
        <f t="shared" si="7"/>
        <v>765.48</v>
      </c>
      <c r="BO6" s="21">
        <f t="shared" si="7"/>
        <v>742.08</v>
      </c>
      <c r="BP6" s="20" t="str">
        <f>IF(BP7="","",IF(BP7="-","【-】","【"&amp;SUBSTITUTE(TEXT(BP7,"#,##0.00"),"-","△")&amp;"】"))</f>
        <v>【652.82】</v>
      </c>
      <c r="BQ6" s="21">
        <f>IF(BQ7="",NA(),BQ7)</f>
        <v>126.61</v>
      </c>
      <c r="BR6" s="21">
        <f t="shared" ref="BR6:BZ6" si="8">IF(BR7="",NA(),BR7)</f>
        <v>96.74</v>
      </c>
      <c r="BS6" s="21">
        <f t="shared" si="8"/>
        <v>133.84</v>
      </c>
      <c r="BT6" s="21">
        <f t="shared" si="8"/>
        <v>111.96</v>
      </c>
      <c r="BU6" s="21">
        <f t="shared" si="8"/>
        <v>103.76</v>
      </c>
      <c r="BV6" s="21">
        <f t="shared" si="8"/>
        <v>88.98</v>
      </c>
      <c r="BW6" s="21">
        <f t="shared" si="8"/>
        <v>86.94</v>
      </c>
      <c r="BX6" s="21">
        <f t="shared" si="8"/>
        <v>85.4</v>
      </c>
      <c r="BY6" s="21">
        <f t="shared" si="8"/>
        <v>87.8</v>
      </c>
      <c r="BZ6" s="21">
        <f t="shared" si="8"/>
        <v>86.51</v>
      </c>
      <c r="CA6" s="20" t="str">
        <f>IF(CA7="","",IF(CA7="-","【-】","【"&amp;SUBSTITUTE(TEXT(CA7,"#,##0.00"),"-","△")&amp;"】"))</f>
        <v>【97.61】</v>
      </c>
      <c r="CB6" s="21">
        <f>IF(CB7="",NA(),CB7)</f>
        <v>158.05000000000001</v>
      </c>
      <c r="CC6" s="21">
        <f t="shared" ref="CC6:CK6" si="9">IF(CC7="",NA(),CC7)</f>
        <v>204.36</v>
      </c>
      <c r="CD6" s="21">
        <f t="shared" si="9"/>
        <v>149.07</v>
      </c>
      <c r="CE6" s="21">
        <f t="shared" si="9"/>
        <v>179.58</v>
      </c>
      <c r="CF6" s="21">
        <f t="shared" si="9"/>
        <v>193.22</v>
      </c>
      <c r="CG6" s="21">
        <f t="shared" si="9"/>
        <v>175.05</v>
      </c>
      <c r="CH6" s="21">
        <f t="shared" si="9"/>
        <v>179.63</v>
      </c>
      <c r="CI6" s="21">
        <f t="shared" si="9"/>
        <v>188.57</v>
      </c>
      <c r="CJ6" s="21">
        <f t="shared" si="9"/>
        <v>187.69</v>
      </c>
      <c r="CK6" s="21">
        <f t="shared" si="9"/>
        <v>188.24</v>
      </c>
      <c r="CL6" s="20" t="str">
        <f>IF(CL7="","",IF(CL7="-","【-】","【"&amp;SUBSTITUTE(TEXT(CL7,"#,##0.00"),"-","△")&amp;"】"))</f>
        <v>【138.29】</v>
      </c>
      <c r="CM6" s="21">
        <f>IF(CM7="",NA(),CM7)</f>
        <v>57.47</v>
      </c>
      <c r="CN6" s="21">
        <f t="shared" ref="CN6:CV6" si="10">IF(CN7="",NA(),CN7)</f>
        <v>42.97</v>
      </c>
      <c r="CO6" s="21">
        <f t="shared" si="10"/>
        <v>52.91</v>
      </c>
      <c r="CP6" s="21">
        <f t="shared" si="10"/>
        <v>54.55</v>
      </c>
      <c r="CQ6" s="21">
        <f t="shared" si="10"/>
        <v>57.07</v>
      </c>
      <c r="CR6" s="21">
        <f t="shared" si="10"/>
        <v>57.54</v>
      </c>
      <c r="CS6" s="21">
        <f t="shared" si="10"/>
        <v>55.55</v>
      </c>
      <c r="CT6" s="21">
        <f t="shared" si="10"/>
        <v>55.84</v>
      </c>
      <c r="CU6" s="21">
        <f t="shared" si="10"/>
        <v>55.78</v>
      </c>
      <c r="CV6" s="21">
        <f t="shared" si="10"/>
        <v>54.86</v>
      </c>
      <c r="CW6" s="20" t="str">
        <f>IF(CW7="","",IF(CW7="-","【-】","【"&amp;SUBSTITUTE(TEXT(CW7,"#,##0.00"),"-","△")&amp;"】"))</f>
        <v>【59.10】</v>
      </c>
      <c r="CX6" s="21">
        <f>IF(CX7="",NA(),CX7)</f>
        <v>93.59</v>
      </c>
      <c r="CY6" s="21">
        <f t="shared" ref="CY6:DG6" si="11">IF(CY7="",NA(),CY7)</f>
        <v>93.76</v>
      </c>
      <c r="CZ6" s="21">
        <f t="shared" si="11"/>
        <v>93.92</v>
      </c>
      <c r="DA6" s="21">
        <f t="shared" si="11"/>
        <v>95.58</v>
      </c>
      <c r="DB6" s="21">
        <f t="shared" si="11"/>
        <v>95.85</v>
      </c>
      <c r="DC6" s="21">
        <f t="shared" si="11"/>
        <v>92.87</v>
      </c>
      <c r="DD6" s="21">
        <f t="shared" si="11"/>
        <v>91.64</v>
      </c>
      <c r="DE6" s="21">
        <f t="shared" si="11"/>
        <v>92.34</v>
      </c>
      <c r="DF6" s="21">
        <f t="shared" si="11"/>
        <v>91.78</v>
      </c>
      <c r="DG6" s="21">
        <f t="shared" si="11"/>
        <v>91.37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v>
      </c>
      <c r="EL6" s="21">
        <f t="shared" si="14"/>
        <v>0.09</v>
      </c>
      <c r="EM6" s="21">
        <f t="shared" si="14"/>
        <v>0.1</v>
      </c>
      <c r="EN6" s="21">
        <f t="shared" si="14"/>
        <v>7.0000000000000007E-2</v>
      </c>
      <c r="EO6" s="20" t="str">
        <f>IF(EO7="","",IF(EO7="-","【-】","【"&amp;SUBSTITUTE(TEXT(EO7,"#,##0.00"),"-","△")&amp;"】"))</f>
        <v>【0.23】</v>
      </c>
    </row>
    <row r="7" spans="1:145" s="22" customFormat="1" x14ac:dyDescent="0.15">
      <c r="A7" s="14"/>
      <c r="B7" s="23">
        <v>2022</v>
      </c>
      <c r="C7" s="23">
        <v>43249</v>
      </c>
      <c r="D7" s="23">
        <v>47</v>
      </c>
      <c r="E7" s="23">
        <v>17</v>
      </c>
      <c r="F7" s="23">
        <v>1</v>
      </c>
      <c r="G7" s="23">
        <v>0</v>
      </c>
      <c r="H7" s="23" t="s">
        <v>97</v>
      </c>
      <c r="I7" s="23" t="s">
        <v>98</v>
      </c>
      <c r="J7" s="23" t="s">
        <v>99</v>
      </c>
      <c r="K7" s="23" t="s">
        <v>100</v>
      </c>
      <c r="L7" s="23" t="s">
        <v>101</v>
      </c>
      <c r="M7" s="23" t="s">
        <v>102</v>
      </c>
      <c r="N7" s="24" t="s">
        <v>103</v>
      </c>
      <c r="O7" s="24" t="s">
        <v>104</v>
      </c>
      <c r="P7" s="24">
        <v>65.819999999999993</v>
      </c>
      <c r="Q7" s="24">
        <v>83.27</v>
      </c>
      <c r="R7" s="24">
        <v>3454</v>
      </c>
      <c r="S7" s="24">
        <v>8286</v>
      </c>
      <c r="T7" s="24">
        <v>270.77</v>
      </c>
      <c r="U7" s="24">
        <v>30.6</v>
      </c>
      <c r="V7" s="24">
        <v>5404</v>
      </c>
      <c r="W7" s="24">
        <v>4.29</v>
      </c>
      <c r="X7" s="24">
        <v>1259.67</v>
      </c>
      <c r="Y7" s="24">
        <v>101.17</v>
      </c>
      <c r="Z7" s="24">
        <v>99.15</v>
      </c>
      <c r="AA7" s="24">
        <v>99.96</v>
      </c>
      <c r="AB7" s="24">
        <v>95.98</v>
      </c>
      <c r="AC7" s="24">
        <v>98.03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692.13</v>
      </c>
      <c r="BL7" s="24">
        <v>807.75</v>
      </c>
      <c r="BM7" s="24">
        <v>812.92</v>
      </c>
      <c r="BN7" s="24">
        <v>765.48</v>
      </c>
      <c r="BO7" s="24">
        <v>742.08</v>
      </c>
      <c r="BP7" s="24">
        <v>652.82000000000005</v>
      </c>
      <c r="BQ7" s="24">
        <v>126.61</v>
      </c>
      <c r="BR7" s="24">
        <v>96.74</v>
      </c>
      <c r="BS7" s="24">
        <v>133.84</v>
      </c>
      <c r="BT7" s="24">
        <v>111.96</v>
      </c>
      <c r="BU7" s="24">
        <v>103.76</v>
      </c>
      <c r="BV7" s="24">
        <v>88.98</v>
      </c>
      <c r="BW7" s="24">
        <v>86.94</v>
      </c>
      <c r="BX7" s="24">
        <v>85.4</v>
      </c>
      <c r="BY7" s="24">
        <v>87.8</v>
      </c>
      <c r="BZ7" s="24">
        <v>86.51</v>
      </c>
      <c r="CA7" s="24">
        <v>97.61</v>
      </c>
      <c r="CB7" s="24">
        <v>158.05000000000001</v>
      </c>
      <c r="CC7" s="24">
        <v>204.36</v>
      </c>
      <c r="CD7" s="24">
        <v>149.07</v>
      </c>
      <c r="CE7" s="24">
        <v>179.58</v>
      </c>
      <c r="CF7" s="24">
        <v>193.22</v>
      </c>
      <c r="CG7" s="24">
        <v>175.05</v>
      </c>
      <c r="CH7" s="24">
        <v>179.63</v>
      </c>
      <c r="CI7" s="24">
        <v>188.57</v>
      </c>
      <c r="CJ7" s="24">
        <v>187.69</v>
      </c>
      <c r="CK7" s="24">
        <v>188.24</v>
      </c>
      <c r="CL7" s="24">
        <v>138.29</v>
      </c>
      <c r="CM7" s="24">
        <v>57.47</v>
      </c>
      <c r="CN7" s="24">
        <v>42.97</v>
      </c>
      <c r="CO7" s="24">
        <v>52.91</v>
      </c>
      <c r="CP7" s="24">
        <v>54.55</v>
      </c>
      <c r="CQ7" s="24">
        <v>57.07</v>
      </c>
      <c r="CR7" s="24">
        <v>57.54</v>
      </c>
      <c r="CS7" s="24">
        <v>55.55</v>
      </c>
      <c r="CT7" s="24">
        <v>55.84</v>
      </c>
      <c r="CU7" s="24">
        <v>55.78</v>
      </c>
      <c r="CV7" s="24">
        <v>54.86</v>
      </c>
      <c r="CW7" s="24">
        <v>59.1</v>
      </c>
      <c r="CX7" s="24">
        <v>93.59</v>
      </c>
      <c r="CY7" s="24">
        <v>93.76</v>
      </c>
      <c r="CZ7" s="24">
        <v>93.92</v>
      </c>
      <c r="DA7" s="24">
        <v>95.58</v>
      </c>
      <c r="DB7" s="24">
        <v>95.85</v>
      </c>
      <c r="DC7" s="24">
        <v>92.87</v>
      </c>
      <c r="DD7" s="24">
        <v>91.64</v>
      </c>
      <c r="DE7" s="24">
        <v>92.34</v>
      </c>
      <c r="DF7" s="24">
        <v>91.78</v>
      </c>
      <c r="DG7" s="24">
        <v>91.37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v>
      </c>
      <c r="EL7" s="24">
        <v>0.09</v>
      </c>
      <c r="EM7" s="24">
        <v>0.1</v>
      </c>
      <c r="EN7" s="24">
        <v>7.0000000000000007E-2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NTWL22003</cp:lastModifiedBy>
  <cp:lastPrinted>2024-01-29T04:02:21Z</cp:lastPrinted>
  <dcterms:created xsi:type="dcterms:W3CDTF">2023-12-12T02:46:14Z</dcterms:created>
  <dcterms:modified xsi:type="dcterms:W3CDTF">2024-02-13T00:14:10Z</dcterms:modified>
  <cp:category/>
</cp:coreProperties>
</file>