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付表－１" sheetId="1" r:id="rId1"/>
    <sheet name="付表－２" sheetId="2" r:id="rId2"/>
  </sheets>
  <definedNames>
    <definedName name="_xlfn.RANK.EQ" hidden="1">#NAME?</definedName>
    <definedName name="a">#REF!</definedName>
    <definedName name="b">#REF!</definedName>
    <definedName name="_xlnm.Print_Area" localSheetId="0">'付表－１'!$A$1:$AU$72</definedName>
    <definedName name="_xlnm.Print_Area" localSheetId="1">'付表－２'!$A$1:$AF$84</definedName>
    <definedName name="Print_Area_MI">#REF!</definedName>
    <definedName name="_xlnm.Print_Titles" localSheetId="0">'付表－１'!$1:$6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<sst xmlns="http://schemas.openxmlformats.org/spreadsheetml/2006/main" count="1441" uniqueCount="169">
  <si>
    <t>…</t>
  </si>
  <si>
    <t>青 葉 区</t>
  </si>
  <si>
    <t>宮城野区</t>
  </si>
  <si>
    <t>太 白 区</t>
  </si>
  <si>
    <t>泉    区</t>
  </si>
  <si>
    <t>小学校</t>
  </si>
  <si>
    <t>中学校</t>
  </si>
  <si>
    <t>盲学校</t>
  </si>
  <si>
    <t>聾学校</t>
  </si>
  <si>
    <t>養護学校</t>
  </si>
  <si>
    <t>幼稚園</t>
  </si>
  <si>
    <t>専修学校</t>
  </si>
  <si>
    <t>各種学校</t>
  </si>
  <si>
    <t>－</t>
  </si>
  <si>
    <t>在学
者数</t>
  </si>
  <si>
    <t xml:space="preserve"> </t>
  </si>
  <si>
    <t>特別支援学校</t>
  </si>
  <si>
    <t>美 里 町</t>
  </si>
  <si>
    <t>中等教育</t>
  </si>
  <si>
    <t>増減数</t>
  </si>
  <si>
    <t>（つづき）</t>
  </si>
  <si>
    <t>年度</t>
  </si>
  <si>
    <t>（前期課程）</t>
  </si>
  <si>
    <t xml:space="preserve"> </t>
  </si>
  <si>
    <t>増減数</t>
  </si>
  <si>
    <t>学校</t>
  </si>
  <si>
    <t>増減数</t>
  </si>
  <si>
    <t xml:space="preserve"> </t>
  </si>
  <si>
    <t>園児数</t>
  </si>
  <si>
    <t>学級数</t>
  </si>
  <si>
    <t>小　　　学　　　校</t>
  </si>
  <si>
    <t>中　　　学　　　校</t>
  </si>
  <si>
    <t>中　等　教　育　学　校</t>
  </si>
  <si>
    <t>幼　　　　稚　　　　園</t>
  </si>
  <si>
    <t>専　修　学　校</t>
  </si>
  <si>
    <t>各　種　学　校</t>
  </si>
  <si>
    <t>本  務</t>
  </si>
  <si>
    <t>生　徒　数</t>
  </si>
  <si>
    <t>生徒数</t>
  </si>
  <si>
    <t>認　可</t>
  </si>
  <si>
    <t>教員数</t>
  </si>
  <si>
    <t>全日制</t>
  </si>
  <si>
    <t>定時制</t>
  </si>
  <si>
    <t>定員数</t>
  </si>
  <si>
    <t xml:space="preserve">  国  立</t>
  </si>
  <si>
    <t xml:space="preserve">  公  立</t>
  </si>
  <si>
    <t xml:space="preserve">  私  立</t>
  </si>
  <si>
    <t xml:space="preserve">  青 葉 区</t>
  </si>
  <si>
    <t xml:space="preserve">  宮城野区</t>
  </si>
  <si>
    <t xml:space="preserve">  若 林 区</t>
  </si>
  <si>
    <t xml:space="preserve">  太 白 区</t>
  </si>
  <si>
    <t xml:space="preserve">  泉    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</si>
  <si>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</si>
  <si>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</si>
  <si>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</si>
  <si>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</si>
  <si>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</si>
  <si>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</si>
  <si>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</si>
  <si>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</si>
  <si>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登 米 市</t>
  </si>
  <si>
    <t>栗 原 市</t>
  </si>
  <si>
    <t>東松島市</t>
  </si>
  <si>
    <t>蔵 王 町</t>
  </si>
  <si>
    <t>七ヶ宿町</t>
  </si>
  <si>
    <t>大河原町</t>
  </si>
  <si>
    <t>村 田 町</t>
  </si>
  <si>
    <t>南三陸町</t>
  </si>
  <si>
    <t>柴 田 町</t>
  </si>
  <si>
    <t>川 崎 町</t>
  </si>
  <si>
    <t>丸 森 町</t>
  </si>
  <si>
    <t>亘 理 町</t>
  </si>
  <si>
    <t>山 元 町</t>
  </si>
  <si>
    <t>松 島 町</t>
  </si>
  <si>
    <t>七ヶ浜町</t>
  </si>
  <si>
    <t>利 府 町</t>
  </si>
  <si>
    <t>大 和 町</t>
  </si>
  <si>
    <t>大 郷 町</t>
  </si>
  <si>
    <t>大 衡 村</t>
  </si>
  <si>
    <t>加美郡計</t>
  </si>
  <si>
    <t>色 麻 町</t>
  </si>
  <si>
    <t>加 美 町</t>
  </si>
  <si>
    <t>涌 谷 町</t>
  </si>
  <si>
    <t>女 川 町</t>
  </si>
  <si>
    <t>…</t>
  </si>
  <si>
    <t xml:space="preserve">  公  立</t>
  </si>
  <si>
    <t xml:space="preserve"> </t>
  </si>
  <si>
    <t>高　　等　　学　　校</t>
  </si>
  <si>
    <t>若 林 区</t>
  </si>
  <si>
    <t>学級数</t>
  </si>
  <si>
    <t>児童数</t>
  </si>
  <si>
    <t>生徒数</t>
  </si>
  <si>
    <t>生徒数</t>
  </si>
  <si>
    <t>仙台市計</t>
  </si>
  <si>
    <t>…</t>
  </si>
  <si>
    <t>-</t>
  </si>
  <si>
    <t>幼保連携型認定こども園</t>
  </si>
  <si>
    <t>本　務
教員数</t>
  </si>
  <si>
    <t>　付表－１　　　　　学校種別・市町村別学校数・ 在学者数及び本務教員数</t>
  </si>
  <si>
    <t>園数</t>
  </si>
  <si>
    <t>大 崎 市</t>
  </si>
  <si>
    <t>区　分</t>
  </si>
  <si>
    <t>大 崎 市</t>
  </si>
  <si>
    <t>富 谷 市</t>
  </si>
  <si>
    <t>義務教育学校</t>
  </si>
  <si>
    <t>区　分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</si>
  <si>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</si>
  <si>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</si>
  <si>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</si>
  <si>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</si>
  <si>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</si>
  <si>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</si>
  <si>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</si>
  <si>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</si>
  <si>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</si>
  <si>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昭和</t>
  </si>
  <si>
    <t>元</t>
  </si>
  <si>
    <t>　平成</t>
  </si>
  <si>
    <t>　特別支援</t>
  </si>
  <si>
    <t>　学校</t>
  </si>
  <si>
    <t>本吉郡計</t>
  </si>
  <si>
    <t>牡鹿郡計</t>
  </si>
  <si>
    <t>遠田郡計</t>
  </si>
  <si>
    <t>黒川郡計</t>
  </si>
  <si>
    <t>宮城郡計</t>
  </si>
  <si>
    <t>亘理郡計</t>
  </si>
  <si>
    <t>伊具郡計</t>
  </si>
  <si>
    <t>柴田郡計</t>
  </si>
  <si>
    <t>刈田郡計</t>
  </si>
  <si>
    <t>市 部 計</t>
  </si>
  <si>
    <t>　本吉郡計</t>
  </si>
  <si>
    <t>　牡鹿郡計</t>
  </si>
  <si>
    <t>　遠田郡計</t>
  </si>
  <si>
    <t>　加美郡計</t>
  </si>
  <si>
    <t>　黒川郡計</t>
  </si>
  <si>
    <t>　宮城郡計</t>
  </si>
  <si>
    <t>　亘理郡計</t>
  </si>
  <si>
    <t>　伊具郡計</t>
  </si>
  <si>
    <t>　柴田郡計</t>
  </si>
  <si>
    <t>　刈田郡計</t>
  </si>
  <si>
    <t>　市 部 計</t>
  </si>
  <si>
    <t>義務教育</t>
  </si>
  <si>
    <t>児童
生徒数</t>
  </si>
  <si>
    <t>平成</t>
  </si>
  <si>
    <t>令和</t>
  </si>
  <si>
    <t>（単位：人）</t>
  </si>
  <si>
    <t>付表－２　　　　　学 校 種 別 在 学 者 数 の 推 移</t>
  </si>
  <si>
    <t>－　15　－</t>
  </si>
  <si>
    <t>３</t>
  </si>
  <si>
    <t xml:space="preserve"> 令和４年度</t>
  </si>
  <si>
    <t xml:space="preserve"> 令和５年度</t>
  </si>
  <si>
    <t>令和４年度</t>
  </si>
  <si>
    <t>令和５年度</t>
  </si>
  <si>
    <t>（単位：校、学級、人）</t>
  </si>
  <si>
    <t>－　14　－</t>
  </si>
  <si>
    <t>令和５年度学校基本調査速報</t>
  </si>
  <si>
    <t>付表</t>
  </si>
  <si>
    <t>付表</t>
  </si>
  <si>
    <t>令和５年度学校基本調査速報</t>
  </si>
  <si>
    <t>－　17　－</t>
  </si>
  <si>
    <t>付表</t>
  </si>
  <si>
    <t>－　16　－</t>
  </si>
  <si>
    <t>校数</t>
  </si>
  <si>
    <t>校数</t>
  </si>
  <si>
    <t>通信制</t>
  </si>
  <si>
    <t>本　務　教　員　数</t>
  </si>
  <si>
    <t>全日制</t>
  </si>
  <si>
    <t>定時制</t>
  </si>
  <si>
    <t>高等学校（全日制・定時制）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</si>
</sst>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0.0_);\(0.0\)"/>
    <numFmt numFmtId="180" formatCode="#,##0.0_);\(#,##0.0\)"/>
    <numFmt numFmtId="181" formatCode="#,##0.0;[Red]\-#,##0.0"/>
    <numFmt numFmtId="182" formatCode="#,##0.0_ "/>
    <numFmt numFmtId="183" formatCode="#,##0_);[Red]\(#,##0\)"/>
    <numFmt numFmtId="184" formatCode="#,##0;\-#,##0;\-"/>
    <numFmt numFmtId="185" formatCode="0.0;&quot;△ &quot;0.0"/>
    <numFmt numFmtId="186" formatCode="0_);[Red]\(0\)"/>
    <numFmt numFmtId="187" formatCode="0.0_);[Red]\(0.0\)"/>
    <numFmt numFmtId="188" formatCode="#,##0.0;&quot;－&quot;#,##0.0;&quot;－&quot;"/>
    <numFmt numFmtId="189" formatCode="#,##0;&quot;－&quot;#,##0;&quot;－&quot;"/>
    <numFmt numFmtId="190" formatCode="#,##0;&quot;△ &quot;#,##0"/>
    <numFmt numFmtId="191" formatCode="#,##0.0;&quot;△ &quot;#,##0.0"/>
    <numFmt numFmtId="192" formatCode="#,##0;0;&quot;－&quot;"/>
    <numFmt numFmtId="193" formatCode="#,##0;&quot;△&quot;#,##0;\-"/>
    <numFmt numFmtId="194" formatCode="0;&quot;△&quot;0"/>
    <numFmt numFmtId="195" formatCode="0.0;&quot;△&quot;0.0"/>
    <numFmt numFmtId="196" formatCode="0.0;[Red]\(0.0\)"/>
    <numFmt numFmtId="197" formatCode="\(0.0\)"/>
    <numFmt numFmtId="198" formatCode="#,##0;&quot;△ &quot;#,##0;\-"/>
    <numFmt numFmtId="199" formatCode="#,##0.0;[Red]\-#,##0.0\ "/>
    <numFmt numFmtId="200" formatCode="#,##0;&quot;△&quot;#,##0"/>
    <numFmt numFmtId="201" formatCode="#,##0.0;&quot;△&quot;#,##0.0"/>
    <numFmt numFmtId="202" formatCode="\(#,##0\);&quot;△ &quot;#,##0;\-"/>
    <numFmt numFmtId="203" formatCode="#,##0.0;0.0;&quot;－&quot;"/>
    <numFmt numFmtId="204" formatCode="#,##0.0;&quot;△&quot;#,##0.0;\-"/>
    <numFmt numFmtId="205" formatCode="0_);\(0\)"/>
    <numFmt numFmtId="206" formatCode="#,##0_ "/>
    <numFmt numFmtId="207" formatCode="#,##0;\-#,##0;&quot;-&quot;"/>
    <numFmt numFmtId="208" formatCode="[$-411]g/&quot;標&quot;&quot;準&quot;"/>
    <numFmt numFmtId="209" formatCode="&quot;｣&quot;#,##0;[Red]\-&quot;｣&quot;#,##0"/>
    <numFmt numFmtId="210" formatCode="_ &quot;SFr.&quot;* #,##0.00_ ;_ &quot;SFr.&quot;* \-#,##0.00_ ;_ &quot;SFr.&quot;* &quot;-&quot;??_ ;_ @_ "/>
    <numFmt numFmtId="211" formatCode="m/d;@"/>
    <numFmt numFmtId="212" formatCode="0.000;&quot;△ &quot;0.000"/>
    <numFmt numFmtId="213" formatCode="0.0\ ;0.0;&quot;－ &quot;"/>
    <numFmt numFmtId="214" formatCode="0_ "/>
    <numFmt numFmtId="215" formatCode="#,##0.0_ ;[Red]\-#,##0.0\ "/>
    <numFmt numFmtId="216" formatCode="0.00_);\(0.00\)"/>
    <numFmt numFmtId="217" formatCode="#,##0;0;&quot;-&quot;"/>
    <numFmt numFmtId="218" formatCode="#,##0;&quot;－&quot;#,##0;&quot;・・・&quot;"/>
    <numFmt numFmtId="219" formatCode="#,##0;&quot;－&quot;#,##0;&quot;-&quot;"/>
    <numFmt numFmtId="220" formatCode="#,##0.0;&quot;－&quot;#,##0.0;&quot;-&quot;"/>
    <numFmt numFmtId="221" formatCode="#,##0;&quot;-&quot;#,##0;&quot;-&quot;"/>
    <numFmt numFmtId="222" formatCode="#,##0;&quot;△ &quot;#,##0;&quot;ー&quot;"/>
    <numFmt numFmtId="223" formatCode="#,##0.0;&quot;△ &quot;#,##0.0;&quot;－&quot;"/>
    <numFmt numFmtId="224" formatCode="#,##0.0;&quot;△ &quot;#,##0.0;\-"/>
    <numFmt numFmtId="225" formatCode="#,##0.00;0.00;&quot;－&quot;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\△\ #,##0;&quot;-&quot;"/>
    <numFmt numFmtId="231" formatCode="#,##0.0;\△\ #,##0.0;&quot;-&quot;"/>
    <numFmt numFmtId="232" formatCode="#,##0.0;\-#,##0.0;\-"/>
    <numFmt numFmtId="233" formatCode="&quot;(&quot;#,###&quot;)&quot;"/>
    <numFmt numFmtId="234" formatCode="0.00;&quot;△&quot;0.00"/>
    <numFmt numFmtId="235" formatCode="0.000;&quot;△&quot;0.000"/>
    <numFmt numFmtId="236" formatCode="0.0000"/>
    <numFmt numFmtId="237" formatCode="0.00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14"/>
      <name val="Terminal"/>
      <family val="0"/>
    </font>
    <font>
      <sz val="13"/>
      <name val="System"/>
      <family val="0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書院細明朝体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6"/>
      <name val="ＭＳ 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theme="0"/>
      <name val="ＭＳ Ｐゴシック"/>
      <family val="3"/>
    </font>
    <font>
      <sz val="24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</borders>
  <cellStyleXfs count="11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3" borderId="0" applyNumberFormat="0" applyBorder="0" applyAlignment="0" applyProtection="0"/>
    <xf numFmtId="207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13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4" borderId="3" applyNumberFormat="0" applyBorder="0" applyAlignment="0" applyProtection="0"/>
    <xf numFmtId="210" fontId="3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4" fillId="0" borderId="0" applyNumberFormat="0" applyFill="0" applyBorder="0" applyAlignment="0" applyProtection="0"/>
    <xf numFmtId="0" fontId="60" fillId="18" borderId="4" applyNumberFormat="0" applyAlignment="0" applyProtection="0"/>
    <xf numFmtId="0" fontId="61" fillId="19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0" borderId="5" applyNumberFormat="0" applyFont="0" applyAlignment="0" applyProtection="0"/>
    <xf numFmtId="0" fontId="35" fillId="0" borderId="6" applyNumberFormat="0" applyFill="0" applyAlignment="0" applyProtection="0"/>
    <xf numFmtId="0" fontId="63" fillId="21" borderId="0" applyNumberFormat="0" applyBorder="0" applyAlignment="0" applyProtection="0"/>
    <xf numFmtId="0" fontId="64" fillId="22" borderId="7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22" borderId="12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9" borderId="7" applyNumberFormat="0" applyAlignment="0" applyProtection="0"/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9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0" fontId="71" fillId="7" borderId="0" applyNumberFormat="0" applyBorder="0" applyAlignment="0" applyProtection="0"/>
  </cellStyleXfs>
  <cellXfs count="299">
    <xf numFmtId="0" fontId="0" fillId="0" borderId="0" xfId="0" applyAlignment="1">
      <alignment/>
    </xf>
    <xf numFmtId="38" fontId="6" fillId="0" borderId="0" xfId="7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189" fontId="26" fillId="0" borderId="14" xfId="7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8" fillId="0" borderId="0" xfId="114" applyFont="1" applyFill="1" applyAlignment="1">
      <alignment vertical="center"/>
      <protection/>
    </xf>
    <xf numFmtId="38" fontId="8" fillId="0" borderId="0" xfId="7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6" fillId="0" borderId="0" xfId="7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6" fillId="0" borderId="0" xfId="114" applyFont="1" applyFill="1" applyAlignment="1">
      <alignment vertical="center"/>
      <protection/>
    </xf>
    <xf numFmtId="0" fontId="6" fillId="0" borderId="15" xfId="114" applyFont="1" applyFill="1" applyBorder="1" applyAlignment="1">
      <alignment horizontal="center" vertical="center"/>
      <protection/>
    </xf>
    <xf numFmtId="0" fontId="6" fillId="0" borderId="16" xfId="114" applyFont="1" applyFill="1" applyBorder="1" applyAlignment="1">
      <alignment horizontal="center" vertical="center"/>
      <protection/>
    </xf>
    <xf numFmtId="0" fontId="6" fillId="0" borderId="16" xfId="113" applyFont="1" applyFill="1" applyBorder="1" applyAlignment="1">
      <alignment horizontal="center" vertical="center"/>
      <protection/>
    </xf>
    <xf numFmtId="0" fontId="6" fillId="0" borderId="17" xfId="114" applyFont="1" applyFill="1" applyBorder="1" applyAlignment="1">
      <alignment horizontal="center" vertical="center"/>
      <protection/>
    </xf>
    <xf numFmtId="0" fontId="6" fillId="0" borderId="17" xfId="114" applyFont="1" applyFill="1" applyBorder="1" applyAlignment="1">
      <alignment horizontal="left" vertical="center"/>
      <protection/>
    </xf>
    <xf numFmtId="0" fontId="6" fillId="0" borderId="18" xfId="114" applyFont="1" applyFill="1" applyBorder="1" applyAlignment="1" quotePrefix="1">
      <alignment vertical="center"/>
      <protection/>
    </xf>
    <xf numFmtId="0" fontId="6" fillId="0" borderId="19" xfId="114" applyFont="1" applyFill="1" applyBorder="1" applyAlignment="1" quotePrefix="1">
      <alignment vertical="center"/>
      <protection/>
    </xf>
    <xf numFmtId="0" fontId="6" fillId="0" borderId="18" xfId="114" applyFont="1" applyFill="1" applyBorder="1" applyAlignment="1">
      <alignment vertical="center"/>
      <protection/>
    </xf>
    <xf numFmtId="0" fontId="6" fillId="0" borderId="0" xfId="114" applyFont="1" applyFill="1" applyBorder="1" applyAlignment="1">
      <alignment vertical="center"/>
      <protection/>
    </xf>
    <xf numFmtId="0" fontId="6" fillId="0" borderId="0" xfId="113" applyFont="1" applyFill="1" applyBorder="1" applyAlignment="1" quotePrefix="1">
      <alignment vertical="center"/>
      <protection/>
    </xf>
    <xf numFmtId="0" fontId="6" fillId="0" borderId="0" xfId="113" applyFont="1" applyFill="1" applyAlignment="1">
      <alignment vertical="center"/>
      <protection/>
    </xf>
    <xf numFmtId="190" fontId="6" fillId="0" borderId="0" xfId="70" applyNumberFormat="1" applyFont="1" applyFill="1" applyAlignment="1">
      <alignment vertical="center"/>
    </xf>
    <xf numFmtId="0" fontId="6" fillId="0" borderId="18" xfId="113" applyFont="1" applyFill="1" applyBorder="1" applyAlignment="1" quotePrefix="1">
      <alignment vertical="center"/>
      <protection/>
    </xf>
    <xf numFmtId="0" fontId="6" fillId="0" borderId="19" xfId="113" applyFont="1" applyFill="1" applyBorder="1" applyAlignment="1" quotePrefix="1">
      <alignment vertical="center"/>
      <protection/>
    </xf>
    <xf numFmtId="38" fontId="6" fillId="0" borderId="18" xfId="70" applyFont="1" applyFill="1" applyBorder="1" applyAlignment="1" quotePrefix="1">
      <alignment vertical="center"/>
    </xf>
    <xf numFmtId="0" fontId="6" fillId="0" borderId="20" xfId="114" applyFont="1" applyFill="1" applyBorder="1" applyAlignment="1" quotePrefix="1">
      <alignment vertical="center"/>
      <protection/>
    </xf>
    <xf numFmtId="38" fontId="23" fillId="0" borderId="0" xfId="70" applyFont="1" applyFill="1" applyBorder="1" applyAlignment="1" quotePrefix="1">
      <alignment vertical="center"/>
    </xf>
    <xf numFmtId="190" fontId="23" fillId="0" borderId="0" xfId="70" applyNumberFormat="1" applyFont="1" applyFill="1" applyBorder="1" applyAlignment="1">
      <alignment vertical="center"/>
    </xf>
    <xf numFmtId="184" fontId="23" fillId="0" borderId="0" xfId="114" applyNumberFormat="1" applyFont="1" applyFill="1" applyBorder="1" applyAlignment="1" applyProtection="1">
      <alignment horizontal="right" vertical="center"/>
      <protection locked="0"/>
    </xf>
    <xf numFmtId="49" fontId="29" fillId="0" borderId="0" xfId="116" applyNumberFormat="1" applyFont="1" applyFill="1" applyBorder="1" applyAlignment="1" applyProtection="1">
      <alignment horizontal="right"/>
      <protection/>
    </xf>
    <xf numFmtId="0" fontId="23" fillId="0" borderId="0" xfId="114" applyFont="1" applyFill="1" applyAlignment="1">
      <alignment vertical="center"/>
      <protection/>
    </xf>
    <xf numFmtId="38" fontId="6" fillId="0" borderId="0" xfId="70" applyFont="1" applyFill="1" applyBorder="1" applyAlignment="1" quotePrefix="1">
      <alignment vertical="center"/>
    </xf>
    <xf numFmtId="0" fontId="6" fillId="0" borderId="21" xfId="114" applyFont="1" applyFill="1" applyBorder="1" applyAlignment="1" quotePrefix="1">
      <alignment vertical="center"/>
      <protection/>
    </xf>
    <xf numFmtId="0" fontId="6" fillId="0" borderId="22" xfId="114" applyFont="1" applyFill="1" applyBorder="1" applyAlignment="1" quotePrefix="1">
      <alignment vertical="center"/>
      <protection/>
    </xf>
    <xf numFmtId="0" fontId="6" fillId="0" borderId="21" xfId="113" applyFont="1" applyFill="1" applyBorder="1" applyAlignment="1" quotePrefix="1">
      <alignment vertical="center"/>
      <protection/>
    </xf>
    <xf numFmtId="38" fontId="6" fillId="0" borderId="21" xfId="70" applyFont="1" applyFill="1" applyBorder="1" applyAlignment="1" quotePrefix="1">
      <alignment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17" xfId="0" applyFont="1" applyFill="1" applyBorder="1" applyAlignment="1">
      <alignment horizontal="centerContinuous" vertical="center"/>
    </xf>
    <xf numFmtId="0" fontId="31" fillId="0" borderId="16" xfId="0" applyFont="1" applyFill="1" applyBorder="1" applyAlignment="1">
      <alignment horizontal="centerContinuous" vertical="center"/>
    </xf>
    <xf numFmtId="0" fontId="31" fillId="0" borderId="15" xfId="0" applyFont="1" applyFill="1" applyBorder="1" applyAlignment="1">
      <alignment horizontal="centerContinuous" vertical="center"/>
    </xf>
    <xf numFmtId="0" fontId="31" fillId="0" borderId="23" xfId="0" applyFont="1" applyFill="1" applyBorder="1" applyAlignment="1">
      <alignment horizontal="centerContinuous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38" fontId="32" fillId="0" borderId="21" xfId="7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center" vertical="center" shrinkToFit="1"/>
    </xf>
    <xf numFmtId="38" fontId="32" fillId="0" borderId="21" xfId="70" applyFont="1" applyFill="1" applyBorder="1" applyAlignment="1" quotePrefix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25" fillId="22" borderId="0" xfId="0" applyFont="1" applyFill="1" applyAlignment="1">
      <alignment vertical="center"/>
    </xf>
    <xf numFmtId="0" fontId="32" fillId="22" borderId="0" xfId="0" applyFont="1" applyFill="1" applyAlignment="1">
      <alignment vertical="center"/>
    </xf>
    <xf numFmtId="0" fontId="32" fillId="22" borderId="0" xfId="0" applyFont="1" applyFill="1" applyBorder="1" applyAlignment="1">
      <alignment vertical="center"/>
    </xf>
    <xf numFmtId="0" fontId="24" fillId="0" borderId="0" xfId="114" applyFont="1" applyFill="1" applyAlignment="1">
      <alignment vertical="center"/>
      <protection/>
    </xf>
    <xf numFmtId="0" fontId="24" fillId="0" borderId="0" xfId="114" applyFont="1" applyFill="1" applyAlignment="1">
      <alignment horizontal="left" vertical="center"/>
      <protection/>
    </xf>
    <xf numFmtId="0" fontId="24" fillId="0" borderId="0" xfId="114" applyFont="1" applyFill="1" applyAlignment="1">
      <alignment horizontal="centerContinuous" vertical="center"/>
      <protection/>
    </xf>
    <xf numFmtId="0" fontId="24" fillId="0" borderId="0" xfId="114" applyFont="1" applyFill="1" applyAlignment="1">
      <alignment horizontal="right" vertical="center"/>
      <protection/>
    </xf>
    <xf numFmtId="0" fontId="24" fillId="0" borderId="0" xfId="114" applyFont="1" applyFill="1" applyBorder="1" applyAlignment="1">
      <alignment horizontal="center" vertical="center"/>
      <protection/>
    </xf>
    <xf numFmtId="0" fontId="6" fillId="0" borderId="27" xfId="113" applyFont="1" applyFill="1" applyBorder="1" applyAlignment="1" quotePrefix="1">
      <alignment vertical="center"/>
      <protection/>
    </xf>
    <xf numFmtId="0" fontId="24" fillId="0" borderId="0" xfId="114" applyFont="1" applyFill="1" applyBorder="1" applyAlignment="1">
      <alignment vertical="center"/>
      <protection/>
    </xf>
    <xf numFmtId="0" fontId="24" fillId="0" borderId="0" xfId="114" applyFont="1" applyFill="1" applyBorder="1" applyAlignment="1">
      <alignment horizontal="left" vertical="center"/>
      <protection/>
    </xf>
    <xf numFmtId="0" fontId="11" fillId="0" borderId="0" xfId="114" applyFont="1" applyFill="1" applyBorder="1" applyAlignment="1">
      <alignment horizontal="center" vertical="center"/>
      <protection/>
    </xf>
    <xf numFmtId="0" fontId="11" fillId="0" borderId="0" xfId="114" applyFont="1" applyFill="1" applyBorder="1" applyAlignment="1">
      <alignment vertical="center"/>
      <protection/>
    </xf>
    <xf numFmtId="0" fontId="11" fillId="0" borderId="0" xfId="114" applyFont="1" applyFill="1" applyBorder="1" applyAlignment="1">
      <alignment horizontal="left" vertical="center"/>
      <protection/>
    </xf>
    <xf numFmtId="0" fontId="11" fillId="0" borderId="0" xfId="114" applyFont="1" applyFill="1" applyAlignment="1">
      <alignment horizontal="left" vertical="center"/>
      <protection/>
    </xf>
    <xf numFmtId="0" fontId="11" fillId="0" borderId="0" xfId="114" applyFont="1" applyFill="1" applyAlignment="1">
      <alignment vertical="center"/>
      <protection/>
    </xf>
    <xf numFmtId="38" fontId="6" fillId="0" borderId="13" xfId="70" applyFont="1" applyFill="1" applyBorder="1" applyAlignment="1" quotePrefix="1">
      <alignment horizontal="right" vertical="center"/>
    </xf>
    <xf numFmtId="0" fontId="11" fillId="0" borderId="0" xfId="114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38" fontId="5" fillId="0" borderId="21" xfId="70" applyFont="1" applyFill="1" applyBorder="1" applyAlignment="1">
      <alignment vertical="center"/>
    </xf>
    <xf numFmtId="38" fontId="5" fillId="0" borderId="21" xfId="70" applyFont="1" applyFill="1" applyBorder="1" applyAlignment="1">
      <alignment horizontal="right" vertical="center"/>
    </xf>
    <xf numFmtId="38" fontId="6" fillId="0" borderId="20" xfId="70" applyFont="1" applyFill="1" applyBorder="1" applyAlignment="1" quotePrefix="1">
      <alignment vertical="center"/>
    </xf>
    <xf numFmtId="0" fontId="6" fillId="0" borderId="13" xfId="114" applyFont="1" applyFill="1" applyBorder="1" applyAlignment="1">
      <alignment horizontal="right" vertical="center"/>
      <protection/>
    </xf>
    <xf numFmtId="0" fontId="6" fillId="0" borderId="0" xfId="114" applyFont="1" applyFill="1" applyBorder="1" applyAlignment="1" quotePrefix="1">
      <alignment vertical="center"/>
      <protection/>
    </xf>
    <xf numFmtId="0" fontId="6" fillId="0" borderId="27" xfId="114" applyFont="1" applyFill="1" applyBorder="1" applyAlignment="1" quotePrefix="1">
      <alignment vertical="center"/>
      <protection/>
    </xf>
    <xf numFmtId="0" fontId="6" fillId="0" borderId="28" xfId="114" applyFont="1" applyFill="1" applyBorder="1" applyAlignment="1" quotePrefix="1">
      <alignment vertical="center"/>
      <protection/>
    </xf>
    <xf numFmtId="38" fontId="6" fillId="0" borderId="28" xfId="70" applyFont="1" applyFill="1" applyBorder="1" applyAlignment="1" quotePrefix="1">
      <alignment vertical="center"/>
    </xf>
    <xf numFmtId="0" fontId="6" fillId="0" borderId="0" xfId="114" applyFont="1" applyFill="1" applyBorder="1" applyAlignment="1" quotePrefix="1">
      <alignment horizontal="center" vertical="center"/>
      <protection/>
    </xf>
    <xf numFmtId="0" fontId="6" fillId="0" borderId="28" xfId="114" applyFont="1" applyFill="1" applyBorder="1" applyAlignment="1" quotePrefix="1">
      <alignment horizontal="center" vertical="center"/>
      <protection/>
    </xf>
    <xf numFmtId="0" fontId="6" fillId="0" borderId="13" xfId="114" applyFont="1" applyFill="1" applyBorder="1" applyAlignment="1" quotePrefix="1">
      <alignment horizontal="center" vertical="center"/>
      <protection/>
    </xf>
    <xf numFmtId="0" fontId="6" fillId="0" borderId="27" xfId="114" applyFont="1" applyFill="1" applyBorder="1" applyAlignment="1" quotePrefix="1">
      <alignment horizontal="center" vertical="center"/>
      <protection/>
    </xf>
    <xf numFmtId="0" fontId="6" fillId="0" borderId="22" xfId="113" applyFont="1" applyFill="1" applyBorder="1" applyAlignment="1" quotePrefix="1">
      <alignment vertical="center"/>
      <protection/>
    </xf>
    <xf numFmtId="0" fontId="6" fillId="0" borderId="0" xfId="114" applyFont="1" applyFill="1" applyBorder="1" applyAlignment="1">
      <alignment horizontal="center" vertical="center"/>
      <protection/>
    </xf>
    <xf numFmtId="0" fontId="23" fillId="0" borderId="0" xfId="114" applyFont="1" applyFill="1" applyBorder="1" applyAlignment="1">
      <alignment vertical="center"/>
      <protection/>
    </xf>
    <xf numFmtId="0" fontId="6" fillId="0" borderId="0" xfId="114" applyFont="1" applyFill="1" applyBorder="1" applyAlignment="1">
      <alignment horizontal="right" vertical="center"/>
      <protection/>
    </xf>
    <xf numFmtId="0" fontId="6" fillId="0" borderId="28" xfId="114" applyFont="1" applyFill="1" applyBorder="1" applyAlignment="1">
      <alignment horizontal="center" vertical="center"/>
      <protection/>
    </xf>
    <xf numFmtId="0" fontId="6" fillId="0" borderId="27" xfId="114" applyFont="1" applyFill="1" applyBorder="1" applyAlignment="1">
      <alignment horizontal="center" vertical="center"/>
      <protection/>
    </xf>
    <xf numFmtId="0" fontId="6" fillId="0" borderId="13" xfId="114" applyFont="1" applyFill="1" applyBorder="1" applyAlignment="1">
      <alignment vertical="center"/>
      <protection/>
    </xf>
    <xf numFmtId="0" fontId="6" fillId="0" borderId="21" xfId="114" applyFont="1" applyFill="1" applyBorder="1" applyAlignment="1">
      <alignment horizontal="right" vertical="center"/>
      <protection/>
    </xf>
    <xf numFmtId="0" fontId="6" fillId="0" borderId="17" xfId="113" applyFont="1" applyFill="1" applyBorder="1" applyAlignment="1">
      <alignment horizontal="center" vertical="center"/>
      <protection/>
    </xf>
    <xf numFmtId="38" fontId="6" fillId="0" borderId="13" xfId="70" applyFont="1" applyFill="1" applyBorder="1" applyAlignment="1" quotePrefix="1">
      <alignment vertical="center"/>
    </xf>
    <xf numFmtId="38" fontId="6" fillId="0" borderId="26" xfId="70" applyFont="1" applyFill="1" applyBorder="1" applyAlignment="1" quotePrefix="1">
      <alignment vertical="center"/>
    </xf>
    <xf numFmtId="38" fontId="6" fillId="0" borderId="14" xfId="70" applyFont="1" applyFill="1" applyBorder="1" applyAlignment="1" quotePrefix="1">
      <alignment horizontal="right" vertical="center"/>
    </xf>
    <xf numFmtId="0" fontId="5" fillId="0" borderId="18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6" fillId="0" borderId="13" xfId="114" applyFont="1" applyFill="1" applyBorder="1" applyAlignment="1">
      <alignment horizontal="center" vertical="center"/>
      <protection/>
    </xf>
    <xf numFmtId="0" fontId="6" fillId="0" borderId="14" xfId="114" applyFont="1" applyFill="1" applyBorder="1" applyAlignment="1">
      <alignment horizontal="center" vertical="center"/>
      <protection/>
    </xf>
    <xf numFmtId="38" fontId="6" fillId="0" borderId="29" xfId="70" applyFont="1" applyFill="1" applyBorder="1" applyAlignment="1" quotePrefix="1">
      <alignment vertical="center"/>
    </xf>
    <xf numFmtId="0" fontId="6" fillId="0" borderId="29" xfId="114" applyFont="1" applyFill="1" applyBorder="1" applyAlignment="1" quotePrefix="1">
      <alignment vertical="center"/>
      <protection/>
    </xf>
    <xf numFmtId="0" fontId="6" fillId="23" borderId="0" xfId="114" applyFont="1" applyFill="1" applyAlignment="1">
      <alignment vertical="center"/>
      <protection/>
    </xf>
    <xf numFmtId="189" fontId="32" fillId="0" borderId="21" xfId="70" applyNumberFormat="1" applyFont="1" applyFill="1" applyBorder="1" applyAlignment="1">
      <alignment vertical="center"/>
    </xf>
    <xf numFmtId="189" fontId="32" fillId="0" borderId="21" xfId="70" applyNumberFormat="1" applyFont="1" applyFill="1" applyBorder="1" applyAlignment="1" quotePrefix="1">
      <alignment horizontal="right" vertical="center"/>
    </xf>
    <xf numFmtId="0" fontId="6" fillId="0" borderId="3" xfId="114" applyFont="1" applyFill="1" applyBorder="1" applyAlignment="1">
      <alignment horizontal="center" vertical="center"/>
      <protection/>
    </xf>
    <xf numFmtId="0" fontId="6" fillId="0" borderId="13" xfId="113" applyFont="1" applyFill="1" applyBorder="1" applyAlignment="1">
      <alignment horizontal="center" vertical="center"/>
      <protection/>
    </xf>
    <xf numFmtId="0" fontId="6" fillId="0" borderId="23" xfId="113" applyFont="1" applyFill="1" applyBorder="1" applyAlignment="1">
      <alignment horizontal="center" vertical="center"/>
      <protection/>
    </xf>
    <xf numFmtId="0" fontId="6" fillId="0" borderId="14" xfId="113" applyFont="1" applyFill="1" applyBorder="1" applyAlignment="1">
      <alignment horizontal="center" vertical="center"/>
      <protection/>
    </xf>
    <xf numFmtId="0" fontId="6" fillId="0" borderId="23" xfId="114" applyFont="1" applyFill="1" applyBorder="1" applyAlignment="1">
      <alignment horizontal="center" vertical="center"/>
      <protection/>
    </xf>
    <xf numFmtId="184" fontId="6" fillId="0" borderId="16" xfId="114" applyNumberFormat="1" applyFont="1" applyFill="1" applyBorder="1" applyAlignment="1" applyProtection="1">
      <alignment horizontal="right" vertical="center"/>
      <protection locked="0"/>
    </xf>
    <xf numFmtId="0" fontId="6" fillId="0" borderId="0" xfId="114" applyFont="1" applyFill="1" applyBorder="1" applyAlignment="1">
      <alignment horizontal="left" vertical="center"/>
      <protection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38" fontId="25" fillId="24" borderId="21" xfId="70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0" fontId="25" fillId="24" borderId="18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Alignment="1">
      <alignment horizontal="left" vertical="center"/>
    </xf>
    <xf numFmtId="189" fontId="25" fillId="24" borderId="21" xfId="7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11" fillId="0" borderId="0" xfId="115" applyFont="1" applyFill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0" fontId="31" fillId="0" borderId="2" xfId="0" applyFont="1" applyFill="1" applyBorder="1" applyAlignment="1">
      <alignment horizontal="centerContinuous" vertical="center"/>
    </xf>
    <xf numFmtId="0" fontId="31" fillId="0" borderId="30" xfId="0" applyFont="1" applyFill="1" applyBorder="1" applyAlignment="1">
      <alignment horizontal="centerContinuous" vertical="center"/>
    </xf>
    <xf numFmtId="0" fontId="31" fillId="0" borderId="16" xfId="0" applyFont="1" applyFill="1" applyBorder="1" applyAlignment="1">
      <alignment vertical="center"/>
    </xf>
    <xf numFmtId="0" fontId="72" fillId="0" borderId="0" xfId="0" applyFont="1" applyFill="1" applyAlignment="1">
      <alignment horizontal="right"/>
    </xf>
    <xf numFmtId="38" fontId="72" fillId="0" borderId="21" xfId="70" applyFont="1" applyFill="1" applyBorder="1" applyAlignment="1">
      <alignment horizontal="right"/>
    </xf>
    <xf numFmtId="0" fontId="72" fillId="0" borderId="0" xfId="0" applyFont="1" applyFill="1" applyBorder="1" applyAlignment="1">
      <alignment horizontal="right"/>
    </xf>
    <xf numFmtId="0" fontId="73" fillId="0" borderId="0" xfId="0" applyFont="1" applyFill="1" applyAlignment="1">
      <alignment horizontal="right"/>
    </xf>
    <xf numFmtId="38" fontId="6" fillId="0" borderId="0" xfId="70" applyFont="1" applyFill="1" applyBorder="1" applyAlignment="1" quotePrefix="1">
      <alignment horizontal="right" vertical="center"/>
    </xf>
    <xf numFmtId="38" fontId="6" fillId="0" borderId="21" xfId="70" applyFont="1" applyFill="1" applyBorder="1" applyAlignment="1" quotePrefix="1">
      <alignment horizontal="right" vertical="center"/>
    </xf>
    <xf numFmtId="0" fontId="39" fillId="0" borderId="0" xfId="114" applyFont="1" applyFill="1" applyBorder="1" applyAlignment="1">
      <alignment vertical="center"/>
      <protection/>
    </xf>
    <xf numFmtId="0" fontId="72" fillId="0" borderId="0" xfId="0" applyFont="1" applyFill="1" applyAlignment="1">
      <alignment vertical="top"/>
    </xf>
    <xf numFmtId="0" fontId="72" fillId="0" borderId="18" xfId="0" applyFont="1" applyFill="1" applyBorder="1" applyAlignment="1">
      <alignment vertical="top"/>
    </xf>
    <xf numFmtId="38" fontId="72" fillId="0" borderId="21" xfId="70" applyFont="1" applyFill="1" applyBorder="1" applyAlignment="1">
      <alignment vertical="top"/>
    </xf>
    <xf numFmtId="0" fontId="72" fillId="0" borderId="0" xfId="0" applyFont="1" applyFill="1" applyBorder="1" applyAlignment="1">
      <alignment vertical="top"/>
    </xf>
    <xf numFmtId="0" fontId="73" fillId="0" borderId="0" xfId="0" applyFont="1" applyFill="1" applyAlignment="1">
      <alignment vertical="top"/>
    </xf>
    <xf numFmtId="38" fontId="6" fillId="0" borderId="16" xfId="70" applyFont="1" applyFill="1" applyBorder="1" applyAlignment="1" quotePrefix="1">
      <alignment horizontal="right" vertical="center"/>
    </xf>
    <xf numFmtId="0" fontId="6" fillId="0" borderId="16" xfId="114" applyFont="1" applyFill="1" applyBorder="1" applyAlignment="1" quotePrefix="1">
      <alignment horizontal="center" vertical="center"/>
      <protection/>
    </xf>
    <xf numFmtId="38" fontId="6" fillId="0" borderId="16" xfId="70" applyFont="1" applyFill="1" applyBorder="1" applyAlignment="1" quotePrefix="1">
      <alignment vertical="center"/>
    </xf>
    <xf numFmtId="190" fontId="6" fillId="0" borderId="16" xfId="70" applyNumberFormat="1" applyFont="1" applyFill="1" applyBorder="1" applyAlignment="1">
      <alignment vertical="center"/>
    </xf>
    <xf numFmtId="200" fontId="6" fillId="0" borderId="16" xfId="7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 quotePrefix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 quotePrefix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vertical="center"/>
    </xf>
    <xf numFmtId="38" fontId="32" fillId="0" borderId="34" xfId="70" applyFont="1" applyFill="1" applyBorder="1" applyAlignment="1">
      <alignment vertical="center"/>
    </xf>
    <xf numFmtId="38" fontId="32" fillId="0" borderId="35" xfId="70" applyFont="1" applyFill="1" applyBorder="1" applyAlignment="1">
      <alignment vertical="center"/>
    </xf>
    <xf numFmtId="38" fontId="32" fillId="0" borderId="35" xfId="70" applyFont="1" applyFill="1" applyBorder="1" applyAlignment="1" quotePrefix="1">
      <alignment horizontal="right" vertical="center"/>
    </xf>
    <xf numFmtId="221" fontId="32" fillId="0" borderId="35" xfId="70" applyNumberFormat="1" applyFont="1" applyFill="1" applyBorder="1" applyAlignment="1">
      <alignment vertical="center"/>
    </xf>
    <xf numFmtId="38" fontId="32" fillId="0" borderId="36" xfId="70" applyFont="1" applyFill="1" applyBorder="1" applyAlignment="1">
      <alignment vertical="center"/>
    </xf>
    <xf numFmtId="38" fontId="25" fillId="24" borderId="34" xfId="70" applyFont="1" applyFill="1" applyBorder="1" applyAlignment="1">
      <alignment vertical="center"/>
    </xf>
    <xf numFmtId="38" fontId="25" fillId="24" borderId="35" xfId="70" applyFont="1" applyFill="1" applyBorder="1" applyAlignment="1">
      <alignment vertical="center"/>
    </xf>
    <xf numFmtId="221" fontId="25" fillId="24" borderId="35" xfId="70" applyNumberFormat="1" applyFont="1" applyFill="1" applyBorder="1" applyAlignment="1">
      <alignment vertical="center"/>
    </xf>
    <xf numFmtId="38" fontId="25" fillId="24" borderId="36" xfId="70" applyFont="1" applyFill="1" applyBorder="1" applyAlignment="1">
      <alignment vertical="center"/>
    </xf>
    <xf numFmtId="38" fontId="72" fillId="0" borderId="34" xfId="70" applyFont="1" applyFill="1" applyBorder="1" applyAlignment="1">
      <alignment horizontal="right"/>
    </xf>
    <xf numFmtId="38" fontId="72" fillId="0" borderId="35" xfId="70" applyFont="1" applyFill="1" applyBorder="1" applyAlignment="1">
      <alignment horizontal="right"/>
    </xf>
    <xf numFmtId="221" fontId="72" fillId="0" borderId="35" xfId="70" applyNumberFormat="1" applyFont="1" applyFill="1" applyBorder="1" applyAlignment="1">
      <alignment horizontal="right"/>
    </xf>
    <xf numFmtId="38" fontId="72" fillId="0" borderId="36" xfId="70" applyFont="1" applyFill="1" applyBorder="1" applyAlignment="1">
      <alignment horizontal="right"/>
    </xf>
    <xf numFmtId="221" fontId="32" fillId="0" borderId="35" xfId="70" applyNumberFormat="1" applyFont="1" applyFill="1" applyBorder="1" applyAlignment="1" quotePrefix="1">
      <alignment horizontal="right" vertical="center"/>
    </xf>
    <xf numFmtId="189" fontId="32" fillId="0" borderId="35" xfId="70" applyNumberFormat="1" applyFont="1" applyFill="1" applyBorder="1" applyAlignment="1" quotePrefix="1">
      <alignment horizontal="right" vertical="center"/>
    </xf>
    <xf numFmtId="38" fontId="5" fillId="0" borderId="35" xfId="70" applyFont="1" applyFill="1" applyBorder="1" applyAlignment="1">
      <alignment vertical="center"/>
    </xf>
    <xf numFmtId="38" fontId="32" fillId="0" borderId="35" xfId="70" applyFont="1" applyFill="1" applyBorder="1" applyAlignment="1">
      <alignment horizontal="right" vertical="center"/>
    </xf>
    <xf numFmtId="38" fontId="32" fillId="0" borderId="36" xfId="70" applyFont="1" applyFill="1" applyBorder="1" applyAlignment="1" quotePrefix="1">
      <alignment horizontal="right" vertical="center"/>
    </xf>
    <xf numFmtId="38" fontId="5" fillId="0" borderId="34" xfId="70" applyFont="1" applyFill="1" applyBorder="1" applyAlignment="1">
      <alignment vertical="center"/>
    </xf>
    <xf numFmtId="221" fontId="5" fillId="0" borderId="35" xfId="70" applyNumberFormat="1" applyFont="1" applyFill="1" applyBorder="1" applyAlignment="1">
      <alignment vertical="center"/>
    </xf>
    <xf numFmtId="38" fontId="5" fillId="0" borderId="35" xfId="70" applyFont="1" applyFill="1" applyBorder="1" applyAlignment="1" quotePrefix="1">
      <alignment horizontal="right" vertical="center"/>
    </xf>
    <xf numFmtId="189" fontId="5" fillId="0" borderId="35" xfId="70" applyNumberFormat="1" applyFont="1" applyFill="1" applyBorder="1" applyAlignment="1" quotePrefix="1">
      <alignment horizontal="right" vertical="center"/>
    </xf>
    <xf numFmtId="189" fontId="5" fillId="0" borderId="35" xfId="70" applyNumberFormat="1" applyFont="1" applyFill="1" applyBorder="1" applyAlignment="1">
      <alignment horizontal="right" vertical="center"/>
    </xf>
    <xf numFmtId="38" fontId="5" fillId="0" borderId="35" xfId="70" applyFont="1" applyFill="1" applyBorder="1" applyAlignment="1">
      <alignment horizontal="right" vertical="center"/>
    </xf>
    <xf numFmtId="38" fontId="5" fillId="0" borderId="36" xfId="70" applyFont="1" applyFill="1" applyBorder="1" applyAlignment="1">
      <alignment vertical="center"/>
    </xf>
    <xf numFmtId="38" fontId="72" fillId="0" borderId="34" xfId="70" applyFont="1" applyFill="1" applyBorder="1" applyAlignment="1">
      <alignment vertical="top"/>
    </xf>
    <xf numFmtId="38" fontId="72" fillId="0" borderId="35" xfId="70" applyFont="1" applyFill="1" applyBorder="1" applyAlignment="1">
      <alignment vertical="top"/>
    </xf>
    <xf numFmtId="38" fontId="72" fillId="0" borderId="35" xfId="70" applyFont="1" applyFill="1" applyBorder="1" applyAlignment="1">
      <alignment horizontal="right" vertical="top"/>
    </xf>
    <xf numFmtId="38" fontId="72" fillId="0" borderId="36" xfId="70" applyFont="1" applyFill="1" applyBorder="1" applyAlignment="1">
      <alignment vertical="top"/>
    </xf>
    <xf numFmtId="221" fontId="25" fillId="24" borderId="36" xfId="70" applyNumberFormat="1" applyFont="1" applyFill="1" applyBorder="1" applyAlignment="1">
      <alignment vertical="center"/>
    </xf>
    <xf numFmtId="219" fontId="25" fillId="24" borderId="35" xfId="70" applyNumberFormat="1" applyFont="1" applyFill="1" applyBorder="1" applyAlignment="1">
      <alignment vertical="center"/>
    </xf>
    <xf numFmtId="189" fontId="29" fillId="24" borderId="35" xfId="70" applyNumberFormat="1" applyFont="1" applyFill="1" applyBorder="1" applyAlignment="1">
      <alignment horizontal="right" vertical="center"/>
    </xf>
    <xf numFmtId="221" fontId="29" fillId="24" borderId="35" xfId="70" applyNumberFormat="1" applyFont="1" applyFill="1" applyBorder="1" applyAlignment="1">
      <alignment horizontal="right" vertical="center"/>
    </xf>
    <xf numFmtId="189" fontId="32" fillId="0" borderId="35" xfId="70" applyNumberFormat="1" applyFont="1" applyFill="1" applyBorder="1" applyAlignment="1">
      <alignment horizontal="right" vertical="center"/>
    </xf>
    <xf numFmtId="0" fontId="5" fillId="0" borderId="35" xfId="94" applyFont="1" applyFill="1" applyBorder="1" applyAlignment="1">
      <alignment vertical="center" shrinkToFit="1"/>
      <protection/>
    </xf>
    <xf numFmtId="221" fontId="32" fillId="0" borderId="35" xfId="70" applyNumberFormat="1" applyFont="1" applyFill="1" applyBorder="1" applyAlignment="1">
      <alignment horizontal="right" vertical="center"/>
    </xf>
    <xf numFmtId="221" fontId="32" fillId="0" borderId="36" xfId="70" applyNumberFormat="1" applyFont="1" applyFill="1" applyBorder="1" applyAlignment="1">
      <alignment vertical="center"/>
    </xf>
    <xf numFmtId="221" fontId="32" fillId="0" borderId="36" xfId="70" applyNumberFormat="1" applyFont="1" applyFill="1" applyBorder="1" applyAlignment="1" quotePrefix="1">
      <alignment horizontal="right" vertical="center"/>
    </xf>
    <xf numFmtId="194" fontId="32" fillId="0" borderId="35" xfId="70" applyNumberFormat="1" applyFont="1" applyFill="1" applyBorder="1" applyAlignment="1">
      <alignment vertical="center"/>
    </xf>
    <xf numFmtId="221" fontId="25" fillId="24" borderId="35" xfId="70" applyNumberFormat="1" applyFont="1" applyFill="1" applyBorder="1" applyAlignment="1">
      <alignment vertical="center"/>
    </xf>
    <xf numFmtId="221" fontId="5" fillId="0" borderId="35" xfId="94" applyNumberFormat="1" applyFont="1" applyFill="1" applyBorder="1" applyAlignment="1">
      <alignment vertical="center" shrinkToFit="1"/>
      <protection/>
    </xf>
    <xf numFmtId="221" fontId="5" fillId="0" borderId="35" xfId="94" applyNumberFormat="1" applyFont="1" applyFill="1" applyBorder="1" applyAlignment="1">
      <alignment vertical="center"/>
      <protection/>
    </xf>
    <xf numFmtId="194" fontId="32" fillId="0" borderId="35" xfId="70" applyNumberFormat="1" applyFont="1" applyFill="1" applyBorder="1" applyAlignment="1" quotePrefix="1">
      <alignment horizontal="right" vertical="center"/>
    </xf>
    <xf numFmtId="194" fontId="32" fillId="0" borderId="36" xfId="70" applyNumberFormat="1" applyFont="1" applyFill="1" applyBorder="1" applyAlignment="1" quotePrefix="1">
      <alignment horizontal="right" vertical="center"/>
    </xf>
    <xf numFmtId="219" fontId="32" fillId="0" borderId="34" xfId="70" applyNumberFormat="1" applyFont="1" applyFill="1" applyBorder="1" applyAlignment="1">
      <alignment vertical="center"/>
    </xf>
    <xf numFmtId="219" fontId="32" fillId="0" borderId="35" xfId="70" applyNumberFormat="1" applyFont="1" applyFill="1" applyBorder="1" applyAlignment="1">
      <alignment vertical="center"/>
    </xf>
    <xf numFmtId="193" fontId="32" fillId="0" borderId="35" xfId="70" applyNumberFormat="1" applyFont="1" applyFill="1" applyBorder="1" applyAlignment="1">
      <alignment vertical="center"/>
    </xf>
    <xf numFmtId="38" fontId="26" fillId="0" borderId="37" xfId="70" applyFont="1" applyFill="1" applyBorder="1" applyAlignment="1">
      <alignment vertical="center"/>
    </xf>
    <xf numFmtId="38" fontId="26" fillId="0" borderId="38" xfId="70" applyFont="1" applyFill="1" applyBorder="1" applyAlignment="1">
      <alignment vertical="center"/>
    </xf>
    <xf numFmtId="189" fontId="26" fillId="0" borderId="38" xfId="70" applyNumberFormat="1" applyFont="1" applyFill="1" applyBorder="1" applyAlignment="1" quotePrefix="1">
      <alignment horizontal="right" vertical="center"/>
    </xf>
    <xf numFmtId="189" fontId="26" fillId="0" borderId="38" xfId="70" applyNumberFormat="1" applyFont="1" applyFill="1" applyBorder="1" applyAlignment="1">
      <alignment horizontal="right" vertical="center"/>
    </xf>
    <xf numFmtId="189" fontId="26" fillId="0" borderId="38" xfId="70" applyNumberFormat="1" applyFont="1" applyFill="1" applyBorder="1" applyAlignment="1">
      <alignment vertical="center"/>
    </xf>
    <xf numFmtId="189" fontId="26" fillId="0" borderId="39" xfId="70" applyNumberFormat="1" applyFont="1" applyFill="1" applyBorder="1" applyAlignment="1">
      <alignment vertical="center"/>
    </xf>
    <xf numFmtId="38" fontId="6" fillId="0" borderId="31" xfId="70" applyFont="1" applyFill="1" applyBorder="1" applyAlignment="1">
      <alignment vertical="center"/>
    </xf>
    <xf numFmtId="184" fontId="6" fillId="0" borderId="32" xfId="114" applyNumberFormat="1" applyFont="1" applyFill="1" applyBorder="1" applyAlignment="1" applyProtection="1">
      <alignment horizontal="right" vertical="center"/>
      <protection locked="0"/>
    </xf>
    <xf numFmtId="38" fontId="6" fillId="0" borderId="32" xfId="70" applyFont="1" applyFill="1" applyBorder="1" applyAlignment="1">
      <alignment vertical="center"/>
    </xf>
    <xf numFmtId="184" fontId="6" fillId="0" borderId="33" xfId="114" applyNumberFormat="1" applyFont="1" applyFill="1" applyBorder="1" applyAlignment="1" applyProtection="1">
      <alignment horizontal="right" vertical="center"/>
      <protection locked="0"/>
    </xf>
    <xf numFmtId="38" fontId="6" fillId="0" borderId="34" xfId="70" applyFont="1" applyFill="1" applyBorder="1" applyAlignment="1">
      <alignment vertical="center"/>
    </xf>
    <xf numFmtId="190" fontId="6" fillId="0" borderId="35" xfId="70" applyNumberFormat="1" applyFont="1" applyFill="1" applyBorder="1" applyAlignment="1">
      <alignment vertical="center"/>
    </xf>
    <xf numFmtId="38" fontId="6" fillId="0" borderId="35" xfId="70" applyFont="1" applyFill="1" applyBorder="1" applyAlignment="1">
      <alignment vertical="center"/>
    </xf>
    <xf numFmtId="184" fontId="6" fillId="0" borderId="35" xfId="114" applyNumberFormat="1" applyFont="1" applyFill="1" applyBorder="1" applyAlignment="1" applyProtection="1">
      <alignment horizontal="right" vertical="center"/>
      <protection locked="0"/>
    </xf>
    <xf numFmtId="200" fontId="6" fillId="0" borderId="35" xfId="70" applyNumberFormat="1" applyFont="1" applyFill="1" applyBorder="1" applyAlignment="1">
      <alignment vertical="center"/>
    </xf>
    <xf numFmtId="184" fontId="6" fillId="0" borderId="36" xfId="114" applyNumberFormat="1" applyFont="1" applyFill="1" applyBorder="1" applyAlignment="1" applyProtection="1">
      <alignment horizontal="right" vertical="center"/>
      <protection locked="0"/>
    </xf>
    <xf numFmtId="38" fontId="6" fillId="0" borderId="40" xfId="70" applyFont="1" applyFill="1" applyBorder="1" applyAlignment="1">
      <alignment vertical="center"/>
    </xf>
    <xf numFmtId="200" fontId="6" fillId="0" borderId="41" xfId="70" applyNumberFormat="1" applyFont="1" applyFill="1" applyBorder="1" applyAlignment="1">
      <alignment vertical="center"/>
    </xf>
    <xf numFmtId="38" fontId="6" fillId="0" borderId="41" xfId="70" applyFont="1" applyFill="1" applyBorder="1" applyAlignment="1">
      <alignment vertical="center"/>
    </xf>
    <xf numFmtId="184" fontId="6" fillId="0" borderId="41" xfId="114" applyNumberFormat="1" applyFont="1" applyFill="1" applyBorder="1" applyAlignment="1" applyProtection="1">
      <alignment horizontal="right" vertical="center"/>
      <protection locked="0"/>
    </xf>
    <xf numFmtId="184" fontId="6" fillId="0" borderId="42" xfId="114" applyNumberFormat="1" applyFont="1" applyFill="1" applyBorder="1" applyAlignment="1" applyProtection="1">
      <alignment horizontal="right" vertical="center"/>
      <protection locked="0"/>
    </xf>
    <xf numFmtId="38" fontId="6" fillId="0" borderId="43" xfId="70" applyFont="1" applyFill="1" applyBorder="1" applyAlignment="1">
      <alignment vertical="center"/>
    </xf>
    <xf numFmtId="200" fontId="6" fillId="0" borderId="44" xfId="70" applyNumberFormat="1" applyFont="1" applyFill="1" applyBorder="1" applyAlignment="1">
      <alignment vertical="center"/>
    </xf>
    <xf numFmtId="38" fontId="6" fillId="0" borderId="44" xfId="70" applyFont="1" applyFill="1" applyBorder="1" applyAlignment="1">
      <alignment vertical="center"/>
    </xf>
    <xf numFmtId="184" fontId="6" fillId="0" borderId="44" xfId="114" applyNumberFormat="1" applyFont="1" applyFill="1" applyBorder="1" applyAlignment="1" applyProtection="1">
      <alignment horizontal="right" vertical="center"/>
      <protection locked="0"/>
    </xf>
    <xf numFmtId="184" fontId="6" fillId="0" borderId="45" xfId="114" applyNumberFormat="1" applyFont="1" applyFill="1" applyBorder="1" applyAlignment="1" applyProtection="1">
      <alignment horizontal="right" vertical="center"/>
      <protection locked="0"/>
    </xf>
    <xf numFmtId="0" fontId="6" fillId="0" borderId="35" xfId="114" applyFont="1" applyFill="1" applyBorder="1" applyAlignment="1">
      <alignment vertical="center"/>
      <protection/>
    </xf>
    <xf numFmtId="190" fontId="6" fillId="0" borderId="34" xfId="114" applyNumberFormat="1" applyFont="1" applyFill="1" applyBorder="1" applyAlignment="1">
      <alignment vertical="center"/>
      <protection/>
    </xf>
    <xf numFmtId="190" fontId="6" fillId="0" borderId="35" xfId="114" applyNumberFormat="1" applyFont="1" applyFill="1" applyBorder="1" applyAlignment="1">
      <alignment vertical="center"/>
      <protection/>
    </xf>
    <xf numFmtId="190" fontId="6" fillId="0" borderId="34" xfId="113" applyNumberFormat="1" applyFont="1" applyFill="1" applyBorder="1" applyAlignment="1">
      <alignment vertical="center"/>
      <protection/>
    </xf>
    <xf numFmtId="190" fontId="6" fillId="0" borderId="35" xfId="113" applyNumberFormat="1" applyFont="1" applyFill="1" applyBorder="1" applyAlignment="1">
      <alignment vertical="center"/>
      <protection/>
    </xf>
    <xf numFmtId="190" fontId="6" fillId="0" borderId="34" xfId="70" applyNumberFormat="1" applyFont="1" applyFill="1" applyBorder="1" applyAlignment="1">
      <alignment vertical="center"/>
    </xf>
    <xf numFmtId="190" fontId="6" fillId="0" borderId="43" xfId="70" applyNumberFormat="1" applyFont="1" applyFill="1" applyBorder="1" applyAlignment="1">
      <alignment vertical="center"/>
    </xf>
    <xf numFmtId="190" fontId="6" fillId="0" borderId="44" xfId="70" applyNumberFormat="1" applyFont="1" applyFill="1" applyBorder="1" applyAlignment="1">
      <alignment vertical="center"/>
    </xf>
    <xf numFmtId="190" fontId="6" fillId="0" borderId="36" xfId="70" applyNumberFormat="1" applyFont="1" applyFill="1" applyBorder="1" applyAlignment="1">
      <alignment vertical="center"/>
    </xf>
    <xf numFmtId="190" fontId="6" fillId="0" borderId="40" xfId="70" applyNumberFormat="1" applyFont="1" applyFill="1" applyBorder="1" applyAlignment="1">
      <alignment vertical="center"/>
    </xf>
    <xf numFmtId="190" fontId="6" fillId="0" borderId="41" xfId="70" applyNumberFormat="1" applyFont="1" applyFill="1" applyBorder="1" applyAlignment="1">
      <alignment vertical="center"/>
    </xf>
    <xf numFmtId="200" fontId="6" fillId="0" borderId="42" xfId="70" applyNumberFormat="1" applyFont="1" applyFill="1" applyBorder="1" applyAlignment="1">
      <alignment vertical="center"/>
    </xf>
    <xf numFmtId="200" fontId="6" fillId="0" borderId="36" xfId="70" applyNumberFormat="1" applyFont="1" applyFill="1" applyBorder="1" applyAlignment="1">
      <alignment vertical="center"/>
    </xf>
    <xf numFmtId="190" fontId="6" fillId="0" borderId="37" xfId="70" applyNumberFormat="1" applyFont="1" applyFill="1" applyBorder="1" applyAlignment="1">
      <alignment vertical="center"/>
    </xf>
    <xf numFmtId="200" fontId="6" fillId="0" borderId="38" xfId="70" applyNumberFormat="1" applyFont="1" applyFill="1" applyBorder="1" applyAlignment="1">
      <alignment vertical="center"/>
    </xf>
    <xf numFmtId="190" fontId="6" fillId="0" borderId="38" xfId="70" applyNumberFormat="1" applyFont="1" applyFill="1" applyBorder="1" applyAlignment="1">
      <alignment vertical="center"/>
    </xf>
    <xf numFmtId="184" fontId="6" fillId="0" borderId="38" xfId="114" applyNumberFormat="1" applyFont="1" applyFill="1" applyBorder="1" applyAlignment="1" applyProtection="1">
      <alignment horizontal="right" vertical="center"/>
      <protection locked="0"/>
    </xf>
    <xf numFmtId="200" fontId="6" fillId="0" borderId="39" xfId="7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Alignment="1" quotePrefix="1">
      <alignment horizontal="center" vertical="center"/>
    </xf>
    <xf numFmtId="0" fontId="42" fillId="0" borderId="0" xfId="0" applyFont="1" applyFill="1" applyAlignment="1" quotePrefix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90" fontId="74" fillId="0" borderId="0" xfId="70" applyNumberFormat="1" applyFont="1" applyFill="1" applyBorder="1" applyAlignment="1" quotePrefix="1">
      <alignment horizontal="center" vertical="center"/>
    </xf>
    <xf numFmtId="190" fontId="74" fillId="0" borderId="0" xfId="7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9" fillId="0" borderId="0" xfId="114" applyFont="1" applyFill="1" applyBorder="1" applyAlignment="1">
      <alignment horizontal="center" vertical="center"/>
      <protection/>
    </xf>
    <xf numFmtId="0" fontId="43" fillId="0" borderId="0" xfId="0" applyFont="1" applyFill="1" applyAlignment="1" quotePrefix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Alignment="1" quotePrefix="1">
      <alignment horizontal="center" vertical="center"/>
    </xf>
    <xf numFmtId="0" fontId="6" fillId="0" borderId="17" xfId="114" applyFont="1" applyFill="1" applyBorder="1" applyAlignment="1">
      <alignment horizontal="center" vertical="center"/>
      <protection/>
    </xf>
    <xf numFmtId="0" fontId="6" fillId="0" borderId="15" xfId="114" applyFont="1" applyFill="1" applyBorder="1" applyAlignment="1">
      <alignment horizontal="center" vertical="center"/>
      <protection/>
    </xf>
    <xf numFmtId="0" fontId="6" fillId="0" borderId="16" xfId="114" applyFont="1" applyFill="1" applyBorder="1" applyAlignment="1">
      <alignment horizontal="center" vertical="center"/>
      <protection/>
    </xf>
    <xf numFmtId="0" fontId="6" fillId="0" borderId="13" xfId="114" applyFont="1" applyFill="1" applyBorder="1" applyAlignment="1">
      <alignment horizontal="center" vertical="center"/>
      <protection/>
    </xf>
    <xf numFmtId="0" fontId="6" fillId="0" borderId="26" xfId="114" applyFont="1" applyFill="1" applyBorder="1" applyAlignment="1">
      <alignment horizontal="center" vertical="center"/>
      <protection/>
    </xf>
    <xf numFmtId="0" fontId="6" fillId="0" borderId="14" xfId="114" applyFont="1" applyFill="1" applyBorder="1" applyAlignment="1">
      <alignment horizontal="center" vertical="center"/>
      <protection/>
    </xf>
    <xf numFmtId="38" fontId="74" fillId="0" borderId="0" xfId="70" applyFont="1" applyFill="1" applyBorder="1" applyAlignment="1" quotePrefix="1">
      <alignment horizontal="center" vertical="center"/>
    </xf>
  </cellXfs>
  <cellStyles count="1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3" xfId="73"/>
    <cellStyle name="見出し 1" xfId="74"/>
    <cellStyle name="見出し 2" xfId="75"/>
    <cellStyle name="見出し 3" xfId="76"/>
    <cellStyle name="見出し 4" xfId="77"/>
    <cellStyle name="集計" xfId="78"/>
    <cellStyle name="出力" xfId="79"/>
    <cellStyle name="説明文" xfId="80"/>
    <cellStyle name="Currency [0]" xfId="81"/>
    <cellStyle name="Currency" xfId="82"/>
    <cellStyle name="入力" xfId="83"/>
    <cellStyle name="標準 10" xfId="84"/>
    <cellStyle name="標準 11" xfId="85"/>
    <cellStyle name="標準 12" xfId="86"/>
    <cellStyle name="標準 13" xfId="87"/>
    <cellStyle name="標準 14" xfId="88"/>
    <cellStyle name="標準 15" xfId="89"/>
    <cellStyle name="標準 16" xfId="90"/>
    <cellStyle name="標準 17" xfId="91"/>
    <cellStyle name="標準 18" xfId="92"/>
    <cellStyle name="標準 19" xfId="93"/>
    <cellStyle name="標準 2" xfId="94"/>
    <cellStyle name="標準 2 2" xfId="95"/>
    <cellStyle name="標準 20" xfId="96"/>
    <cellStyle name="標準 21" xfId="97"/>
    <cellStyle name="標準 22" xfId="98"/>
    <cellStyle name="標準 23" xfId="99"/>
    <cellStyle name="標準 24" xfId="100"/>
    <cellStyle name="標準 25" xfId="101"/>
    <cellStyle name="標準 26" xfId="102"/>
    <cellStyle name="標準 27" xfId="103"/>
    <cellStyle name="標準 28" xfId="104"/>
    <cellStyle name="標準 29" xfId="105"/>
    <cellStyle name="標準 3" xfId="106"/>
    <cellStyle name="標準 4" xfId="107"/>
    <cellStyle name="標準 5" xfId="108"/>
    <cellStyle name="標準 6" xfId="109"/>
    <cellStyle name="標準 7" xfId="110"/>
    <cellStyle name="標準 8" xfId="111"/>
    <cellStyle name="標準 9" xfId="112"/>
    <cellStyle name="標準_H13第55表" xfId="113"/>
    <cellStyle name="標準_第55表 H14" xfId="114"/>
    <cellStyle name="標準_第58表 H14" xfId="115"/>
    <cellStyle name="標準_付表－２H13" xfId="116"/>
    <cellStyle name="Followed Hyperlink" xfId="117"/>
    <cellStyle name="良い" xfId="118"/>
  </cellStyles>
  <dxfs count="7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58</xdr:row>
      <xdr:rowOff>0</xdr:rowOff>
    </xdr:from>
    <xdr:to>
      <xdr:col>2</xdr:col>
      <xdr:colOff>504825</xdr:colOff>
      <xdr:row>58</xdr:row>
      <xdr:rowOff>0</xdr:rowOff>
    </xdr:to>
    <xdr:sp>
      <xdr:nvSpPr>
        <xdr:cNvPr id="1" name="テキスト 27"/>
        <xdr:cNvSpPr txBox="1">
          <a:spLocks noChangeArrowheads="1"/>
        </xdr:cNvSpPr>
      </xdr:nvSpPr>
      <xdr:spPr>
        <a:xfrm>
          <a:off x="1038225" y="159448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3</xdr:col>
      <xdr:colOff>47625</xdr:colOff>
      <xdr:row>58</xdr:row>
      <xdr:rowOff>0</xdr:rowOff>
    </xdr:from>
    <xdr:to>
      <xdr:col>3</xdr:col>
      <xdr:colOff>552450</xdr:colOff>
      <xdr:row>58</xdr:row>
      <xdr:rowOff>0</xdr:rowOff>
    </xdr:to>
    <xdr:sp>
      <xdr:nvSpPr>
        <xdr:cNvPr id="2" name="テキスト 28"/>
        <xdr:cNvSpPr txBox="1">
          <a:spLocks noChangeArrowheads="1"/>
        </xdr:cNvSpPr>
      </xdr:nvSpPr>
      <xdr:spPr>
        <a:xfrm>
          <a:off x="1609725" y="159448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  <xdr:twoCellAnchor>
    <xdr:from>
      <xdr:col>4</xdr:col>
      <xdr:colOff>66675</xdr:colOff>
      <xdr:row>58</xdr:row>
      <xdr:rowOff>0</xdr:rowOff>
    </xdr:from>
    <xdr:to>
      <xdr:col>4</xdr:col>
      <xdr:colOff>571500</xdr:colOff>
      <xdr:row>58</xdr:row>
      <xdr:rowOff>0</xdr:rowOff>
    </xdr:to>
    <xdr:sp>
      <xdr:nvSpPr>
        <xdr:cNvPr id="3" name="テキスト 29"/>
        <xdr:cNvSpPr txBox="1">
          <a:spLocks noChangeArrowheads="1"/>
        </xdr:cNvSpPr>
      </xdr:nvSpPr>
      <xdr:spPr>
        <a:xfrm>
          <a:off x="2247900" y="159448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児童数</a:t>
          </a:r>
        </a:p>
      </xdr:txBody>
    </xdr:sp>
    <xdr:clientData/>
  </xdr:twoCellAnchor>
  <xdr:twoCellAnchor>
    <xdr:from>
      <xdr:col>6</xdr:col>
      <xdr:colOff>28575</xdr:colOff>
      <xdr:row>58</xdr:row>
      <xdr:rowOff>0</xdr:rowOff>
    </xdr:from>
    <xdr:to>
      <xdr:col>6</xdr:col>
      <xdr:colOff>495300</xdr:colOff>
      <xdr:row>58</xdr:row>
      <xdr:rowOff>0</xdr:rowOff>
    </xdr:to>
    <xdr:sp>
      <xdr:nvSpPr>
        <xdr:cNvPr id="4" name="テキスト 30"/>
        <xdr:cNvSpPr txBox="1">
          <a:spLocks noChangeArrowheads="1"/>
        </xdr:cNvSpPr>
      </xdr:nvSpPr>
      <xdr:spPr>
        <a:xfrm>
          <a:off x="3581400" y="159448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7</xdr:col>
      <xdr:colOff>57150</xdr:colOff>
      <xdr:row>58</xdr:row>
      <xdr:rowOff>0</xdr:rowOff>
    </xdr:from>
    <xdr:to>
      <xdr:col>7</xdr:col>
      <xdr:colOff>561975</xdr:colOff>
      <xdr:row>58</xdr:row>
      <xdr:rowOff>0</xdr:rowOff>
    </xdr:to>
    <xdr:sp>
      <xdr:nvSpPr>
        <xdr:cNvPr id="5" name="テキスト 31"/>
        <xdr:cNvSpPr txBox="1">
          <a:spLocks noChangeArrowheads="1"/>
        </xdr:cNvSpPr>
      </xdr:nvSpPr>
      <xdr:spPr>
        <a:xfrm>
          <a:off x="4143375" y="159448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  <xdr:twoCellAnchor>
    <xdr:from>
      <xdr:col>8</xdr:col>
      <xdr:colOff>85725</xdr:colOff>
      <xdr:row>58</xdr:row>
      <xdr:rowOff>0</xdr:rowOff>
    </xdr:from>
    <xdr:to>
      <xdr:col>8</xdr:col>
      <xdr:colOff>590550</xdr:colOff>
      <xdr:row>58</xdr:row>
      <xdr:rowOff>0</xdr:rowOff>
    </xdr:to>
    <xdr:sp>
      <xdr:nvSpPr>
        <xdr:cNvPr id="6" name="テキスト 32"/>
        <xdr:cNvSpPr txBox="1">
          <a:spLocks noChangeArrowheads="1"/>
        </xdr:cNvSpPr>
      </xdr:nvSpPr>
      <xdr:spPr>
        <a:xfrm>
          <a:off x="4791075" y="159448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生徒数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29</xdr:col>
      <xdr:colOff>38100</xdr:colOff>
      <xdr:row>58</xdr:row>
      <xdr:rowOff>0</xdr:rowOff>
    </xdr:from>
    <xdr:to>
      <xdr:col>29</xdr:col>
      <xdr:colOff>381000</xdr:colOff>
      <xdr:row>58</xdr:row>
      <xdr:rowOff>0</xdr:rowOff>
    </xdr:to>
    <xdr:sp>
      <xdr:nvSpPr>
        <xdr:cNvPr id="7" name="テキスト 34"/>
        <xdr:cNvSpPr txBox="1">
          <a:spLocks noChangeArrowheads="1"/>
        </xdr:cNvSpPr>
      </xdr:nvSpPr>
      <xdr:spPr>
        <a:xfrm>
          <a:off x="16497300" y="1594485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園　数</a:t>
          </a:r>
        </a:p>
      </xdr:txBody>
    </xdr:sp>
    <xdr:clientData/>
  </xdr:twoCellAnchor>
  <xdr:twoCellAnchor>
    <xdr:from>
      <xdr:col>31</xdr:col>
      <xdr:colOff>57150</xdr:colOff>
      <xdr:row>58</xdr:row>
      <xdr:rowOff>0</xdr:rowOff>
    </xdr:from>
    <xdr:to>
      <xdr:col>31</xdr:col>
      <xdr:colOff>571500</xdr:colOff>
      <xdr:row>58</xdr:row>
      <xdr:rowOff>0</xdr:rowOff>
    </xdr:to>
    <xdr:sp>
      <xdr:nvSpPr>
        <xdr:cNvPr id="8" name="テキスト 35"/>
        <xdr:cNvSpPr txBox="1">
          <a:spLocks noChangeArrowheads="1"/>
        </xdr:cNvSpPr>
      </xdr:nvSpPr>
      <xdr:spPr>
        <a:xfrm>
          <a:off x="17411700" y="159448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園児数</a:t>
          </a:r>
        </a:p>
      </xdr:txBody>
    </xdr:sp>
    <xdr:clientData/>
  </xdr:twoCellAnchor>
  <xdr:twoCellAnchor>
    <xdr:from>
      <xdr:col>42</xdr:col>
      <xdr:colOff>28575</xdr:colOff>
      <xdr:row>58</xdr:row>
      <xdr:rowOff>0</xdr:rowOff>
    </xdr:from>
    <xdr:to>
      <xdr:col>42</xdr:col>
      <xdr:colOff>381000</xdr:colOff>
      <xdr:row>58</xdr:row>
      <xdr:rowOff>0</xdr:rowOff>
    </xdr:to>
    <xdr:sp>
      <xdr:nvSpPr>
        <xdr:cNvPr id="9" name="テキスト 37"/>
        <xdr:cNvSpPr txBox="1">
          <a:spLocks noChangeArrowheads="1"/>
        </xdr:cNvSpPr>
      </xdr:nvSpPr>
      <xdr:spPr>
        <a:xfrm>
          <a:off x="23060025" y="15944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40</xdr:col>
      <xdr:colOff>85725</xdr:colOff>
      <xdr:row>58</xdr:row>
      <xdr:rowOff>0</xdr:rowOff>
    </xdr:from>
    <xdr:to>
      <xdr:col>40</xdr:col>
      <xdr:colOff>571500</xdr:colOff>
      <xdr:row>58</xdr:row>
      <xdr:rowOff>0</xdr:rowOff>
    </xdr:to>
    <xdr:sp>
      <xdr:nvSpPr>
        <xdr:cNvPr id="10" name="テキスト 38"/>
        <xdr:cNvSpPr txBox="1">
          <a:spLocks noChangeArrowheads="1"/>
        </xdr:cNvSpPr>
      </xdr:nvSpPr>
      <xdr:spPr>
        <a:xfrm>
          <a:off x="22031325" y="159448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生徒数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43</xdr:col>
      <xdr:colOff>85725</xdr:colOff>
      <xdr:row>58</xdr:row>
      <xdr:rowOff>0</xdr:rowOff>
    </xdr:from>
    <xdr:to>
      <xdr:col>43</xdr:col>
      <xdr:colOff>514350</xdr:colOff>
      <xdr:row>58</xdr:row>
      <xdr:rowOff>0</xdr:rowOff>
    </xdr:to>
    <xdr:sp>
      <xdr:nvSpPr>
        <xdr:cNvPr id="11" name="テキスト 39"/>
        <xdr:cNvSpPr txBox="1">
          <a:spLocks noChangeArrowheads="1"/>
        </xdr:cNvSpPr>
      </xdr:nvSpPr>
      <xdr:spPr>
        <a:xfrm>
          <a:off x="23498175" y="159448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生徒数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40</xdr:col>
      <xdr:colOff>28575</xdr:colOff>
      <xdr:row>58</xdr:row>
      <xdr:rowOff>0</xdr:rowOff>
    </xdr:from>
    <xdr:to>
      <xdr:col>40</xdr:col>
      <xdr:colOff>514350</xdr:colOff>
      <xdr:row>58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21974175" y="159448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41</xdr:col>
      <xdr:colOff>28575</xdr:colOff>
      <xdr:row>58</xdr:row>
      <xdr:rowOff>0</xdr:rowOff>
    </xdr:from>
    <xdr:to>
      <xdr:col>41</xdr:col>
      <xdr:colOff>514350</xdr:colOff>
      <xdr:row>58</xdr:row>
      <xdr:rowOff>0</xdr:rowOff>
    </xdr:to>
    <xdr:sp>
      <xdr:nvSpPr>
        <xdr:cNvPr id="13" name="テキスト 36"/>
        <xdr:cNvSpPr txBox="1">
          <a:spLocks noChangeArrowheads="1"/>
        </xdr:cNvSpPr>
      </xdr:nvSpPr>
      <xdr:spPr>
        <a:xfrm>
          <a:off x="22545675" y="159448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34</xdr:col>
      <xdr:colOff>38100</xdr:colOff>
      <xdr:row>58</xdr:row>
      <xdr:rowOff>0</xdr:rowOff>
    </xdr:from>
    <xdr:to>
      <xdr:col>34</xdr:col>
      <xdr:colOff>381000</xdr:colOff>
      <xdr:row>58</xdr:row>
      <xdr:rowOff>0</xdr:rowOff>
    </xdr:to>
    <xdr:sp>
      <xdr:nvSpPr>
        <xdr:cNvPr id="14" name="テキスト 34"/>
        <xdr:cNvSpPr txBox="1">
          <a:spLocks noChangeArrowheads="1"/>
        </xdr:cNvSpPr>
      </xdr:nvSpPr>
      <xdr:spPr>
        <a:xfrm>
          <a:off x="19050000" y="1594485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園　数</a:t>
          </a:r>
        </a:p>
      </xdr:txBody>
    </xdr:sp>
    <xdr:clientData/>
  </xdr:twoCellAnchor>
  <xdr:twoCellAnchor>
    <xdr:from>
      <xdr:col>36</xdr:col>
      <xdr:colOff>57150</xdr:colOff>
      <xdr:row>58</xdr:row>
      <xdr:rowOff>0</xdr:rowOff>
    </xdr:from>
    <xdr:to>
      <xdr:col>36</xdr:col>
      <xdr:colOff>571500</xdr:colOff>
      <xdr:row>58</xdr:row>
      <xdr:rowOff>0</xdr:rowOff>
    </xdr:to>
    <xdr:sp>
      <xdr:nvSpPr>
        <xdr:cNvPr id="15" name="テキスト 35"/>
        <xdr:cNvSpPr txBox="1">
          <a:spLocks noChangeArrowheads="1"/>
        </xdr:cNvSpPr>
      </xdr:nvSpPr>
      <xdr:spPr>
        <a:xfrm>
          <a:off x="19964400" y="159448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園児数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U73"/>
  <sheetViews>
    <sheetView showGridLines="0" tabSelected="1" view="pageBreakPreview" zoomScaleSheetLayoutView="100" zoomScalePageLayoutView="75" workbookViewId="0" topLeftCell="A1">
      <pane xSplit="2" ySplit="6" topLeftCell="C7" activePane="bottomRight" state="frozen"/>
      <selection pane="topLeft" activeCell="BL5" sqref="BL5"/>
      <selection pane="topRight" activeCell="BL5" sqref="BL5"/>
      <selection pane="bottomLeft" activeCell="BL5" sqref="BL5"/>
      <selection pane="bottomRight" activeCell="C10" sqref="C10"/>
    </sheetView>
  </sheetViews>
  <sheetFormatPr defaultColWidth="9.00390625" defaultRowHeight="13.5"/>
  <cols>
    <col min="1" max="1" width="11.875" style="2" customWidth="1"/>
    <col min="2" max="2" width="1.625" style="2" customWidth="1"/>
    <col min="3" max="3" width="7.00390625" style="2" customWidth="1"/>
    <col min="4" max="4" width="8.125" style="2" customWidth="1"/>
    <col min="5" max="5" width="9.875" style="2" customWidth="1"/>
    <col min="6" max="6" width="8.125" style="2" customWidth="1"/>
    <col min="7" max="7" width="7.00390625" style="2" customWidth="1"/>
    <col min="8" max="8" width="8.125" style="2" customWidth="1"/>
    <col min="9" max="9" width="9.875" style="2" customWidth="1"/>
    <col min="10" max="10" width="8.125" style="2" customWidth="1"/>
    <col min="11" max="15" width="7.00390625" style="2" customWidth="1"/>
    <col min="16" max="16" width="9.875" style="2" customWidth="1"/>
    <col min="17" max="17" width="8.125" style="2" customWidth="1"/>
    <col min="18" max="18" width="8.50390625" style="2" bestFit="1" customWidth="1"/>
    <col min="19" max="21" width="8.125" style="2" customWidth="1"/>
    <col min="22" max="22" width="5.00390625" style="2" customWidth="1"/>
    <col min="23" max="23" width="6.75390625" style="2" bestFit="1" customWidth="1"/>
    <col min="24" max="24" width="6.875" style="2" customWidth="1"/>
    <col min="25" max="25" width="6.75390625" style="2" bestFit="1" customWidth="1"/>
    <col min="26" max="26" width="5.00390625" style="2" bestFit="1" customWidth="1"/>
    <col min="27" max="27" width="6.75390625" style="2" bestFit="1" customWidth="1"/>
    <col min="28" max="28" width="6.50390625" style="2" bestFit="1" customWidth="1"/>
    <col min="29" max="29" width="6.75390625" style="2" bestFit="1" customWidth="1"/>
    <col min="30" max="30" width="5.00390625" style="2" bestFit="1" customWidth="1"/>
    <col min="31" max="31" width="6.75390625" style="2" bestFit="1" customWidth="1"/>
    <col min="32" max="32" width="7.50390625" style="2" bestFit="1" customWidth="1"/>
    <col min="33" max="33" width="6.75390625" style="2" bestFit="1" customWidth="1"/>
    <col min="34" max="34" width="7.50390625" style="2" bestFit="1" customWidth="1"/>
    <col min="35" max="35" width="5.00390625" style="2" bestFit="1" customWidth="1"/>
    <col min="36" max="36" width="6.75390625" style="2" bestFit="1" customWidth="1"/>
    <col min="37" max="37" width="7.50390625" style="2" bestFit="1" customWidth="1"/>
    <col min="38" max="38" width="6.75390625" style="2" bestFit="1" customWidth="1"/>
    <col min="39" max="39" width="7.50390625" style="2" bestFit="1" customWidth="1"/>
    <col min="40" max="40" width="5.00390625" style="2" bestFit="1" customWidth="1"/>
    <col min="41" max="41" width="7.50390625" style="2" bestFit="1" customWidth="1"/>
    <col min="42" max="42" width="6.75390625" style="2" bestFit="1" customWidth="1"/>
    <col min="43" max="43" width="5.00390625" style="2" bestFit="1" customWidth="1"/>
    <col min="44" max="45" width="6.75390625" style="2" bestFit="1" customWidth="1"/>
    <col min="46" max="46" width="1.625" style="2" customWidth="1"/>
    <col min="47" max="47" width="11.875" style="2" customWidth="1"/>
    <col min="48" max="16384" width="9.00390625" style="2" customWidth="1"/>
  </cols>
  <sheetData>
    <row r="1" spans="1:47" s="134" customFormat="1" ht="17.25">
      <c r="A1" s="262" t="s">
        <v>98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158"/>
      <c r="W1" s="158"/>
      <c r="X1" s="158"/>
      <c r="Y1" s="158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</row>
    <row r="2" spans="1:47" s="11" customFormat="1" ht="17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6"/>
      <c r="AA2" s="136"/>
      <c r="AB2" s="136"/>
      <c r="AC2" s="136"/>
      <c r="AD2" s="136"/>
      <c r="AE2" s="136"/>
      <c r="AF2" s="136"/>
      <c r="AG2" s="136"/>
      <c r="AH2" s="136"/>
      <c r="AI2" s="137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</row>
    <row r="3" spans="1:47" s="11" customFormat="1" ht="17.25" customHeight="1">
      <c r="A3" s="132" t="s">
        <v>153</v>
      </c>
      <c r="B3" s="132"/>
      <c r="C3" s="132"/>
      <c r="D3" s="132"/>
      <c r="E3" s="41" t="s">
        <v>86</v>
      </c>
      <c r="F3" s="132"/>
      <c r="G3" s="132"/>
      <c r="H3" s="132"/>
      <c r="I3" s="132"/>
      <c r="P3" s="132"/>
      <c r="Q3" s="132"/>
      <c r="R3" s="132"/>
      <c r="S3" s="132"/>
      <c r="T3" s="132"/>
      <c r="U3" s="132"/>
      <c r="V3" s="133" t="s">
        <v>20</v>
      </c>
      <c r="W3" s="132"/>
      <c r="X3" s="132"/>
      <c r="Y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U3" s="131" t="s">
        <v>153</v>
      </c>
    </row>
    <row r="4" spans="1:47" s="11" customFormat="1" ht="20.25" customHeight="1">
      <c r="A4" s="279" t="s">
        <v>101</v>
      </c>
      <c r="B4" s="280"/>
      <c r="C4" s="42" t="s">
        <v>30</v>
      </c>
      <c r="D4" s="43"/>
      <c r="E4" s="43"/>
      <c r="F4" s="44"/>
      <c r="G4" s="263" t="s">
        <v>31</v>
      </c>
      <c r="H4" s="264"/>
      <c r="I4" s="264"/>
      <c r="J4" s="265"/>
      <c r="K4" s="263" t="s">
        <v>104</v>
      </c>
      <c r="L4" s="264"/>
      <c r="M4" s="264"/>
      <c r="N4" s="265"/>
      <c r="O4" s="263" t="s">
        <v>87</v>
      </c>
      <c r="P4" s="264"/>
      <c r="Q4" s="264"/>
      <c r="R4" s="264"/>
      <c r="S4" s="264"/>
      <c r="T4" s="264"/>
      <c r="U4" s="265"/>
      <c r="V4" s="263" t="s">
        <v>32</v>
      </c>
      <c r="W4" s="264"/>
      <c r="X4" s="264"/>
      <c r="Y4" s="265"/>
      <c r="Z4" s="263" t="s">
        <v>16</v>
      </c>
      <c r="AA4" s="264"/>
      <c r="AB4" s="264"/>
      <c r="AC4" s="265"/>
      <c r="AD4" s="45" t="s">
        <v>33</v>
      </c>
      <c r="AE4" s="43"/>
      <c r="AF4" s="43"/>
      <c r="AG4" s="43"/>
      <c r="AH4" s="43"/>
      <c r="AI4" s="263" t="s">
        <v>96</v>
      </c>
      <c r="AJ4" s="264"/>
      <c r="AK4" s="264"/>
      <c r="AL4" s="264"/>
      <c r="AM4" s="265"/>
      <c r="AN4" s="45" t="s">
        <v>34</v>
      </c>
      <c r="AO4" s="138"/>
      <c r="AP4" s="139"/>
      <c r="AQ4" s="263" t="s">
        <v>35</v>
      </c>
      <c r="AR4" s="264"/>
      <c r="AS4" s="265"/>
      <c r="AT4" s="42"/>
      <c r="AU4" s="140"/>
    </row>
    <row r="5" spans="1:47" s="11" customFormat="1" ht="20.25" customHeight="1">
      <c r="A5" s="281"/>
      <c r="B5" s="282"/>
      <c r="C5" s="268" t="s">
        <v>162</v>
      </c>
      <c r="D5" s="266" t="s">
        <v>89</v>
      </c>
      <c r="E5" s="266" t="s">
        <v>90</v>
      </c>
      <c r="F5" s="46" t="s">
        <v>36</v>
      </c>
      <c r="G5" s="268" t="s">
        <v>162</v>
      </c>
      <c r="H5" s="268" t="s">
        <v>89</v>
      </c>
      <c r="I5" s="266" t="s">
        <v>91</v>
      </c>
      <c r="J5" s="46" t="s">
        <v>36</v>
      </c>
      <c r="K5" s="270" t="s">
        <v>162</v>
      </c>
      <c r="L5" s="268" t="s">
        <v>89</v>
      </c>
      <c r="M5" s="268" t="s">
        <v>142</v>
      </c>
      <c r="N5" s="46" t="s">
        <v>36</v>
      </c>
      <c r="O5" s="270" t="s">
        <v>162</v>
      </c>
      <c r="P5" s="45" t="s">
        <v>37</v>
      </c>
      <c r="Q5" s="139"/>
      <c r="R5" s="139"/>
      <c r="S5" s="263" t="s">
        <v>165</v>
      </c>
      <c r="T5" s="264"/>
      <c r="U5" s="265"/>
      <c r="V5" s="270" t="s">
        <v>163</v>
      </c>
      <c r="W5" s="266" t="s">
        <v>38</v>
      </c>
      <c r="X5" s="47" t="s">
        <v>29</v>
      </c>
      <c r="Y5" s="268" t="s">
        <v>97</v>
      </c>
      <c r="Z5" s="270" t="s">
        <v>163</v>
      </c>
      <c r="AA5" s="266" t="s">
        <v>29</v>
      </c>
      <c r="AB5" s="268" t="s">
        <v>14</v>
      </c>
      <c r="AC5" s="268" t="s">
        <v>97</v>
      </c>
      <c r="AD5" s="266" t="s">
        <v>99</v>
      </c>
      <c r="AE5" s="270" t="s">
        <v>29</v>
      </c>
      <c r="AF5" s="266" t="s">
        <v>28</v>
      </c>
      <c r="AG5" s="46" t="s">
        <v>36</v>
      </c>
      <c r="AH5" s="46" t="s">
        <v>39</v>
      </c>
      <c r="AI5" s="266" t="s">
        <v>99</v>
      </c>
      <c r="AJ5" s="270" t="s">
        <v>29</v>
      </c>
      <c r="AK5" s="266" t="s">
        <v>28</v>
      </c>
      <c r="AL5" s="46" t="s">
        <v>36</v>
      </c>
      <c r="AM5" s="46" t="s">
        <v>39</v>
      </c>
      <c r="AN5" s="270" t="s">
        <v>162</v>
      </c>
      <c r="AO5" s="266" t="s">
        <v>92</v>
      </c>
      <c r="AP5" s="46" t="s">
        <v>36</v>
      </c>
      <c r="AQ5" s="270" t="s">
        <v>162</v>
      </c>
      <c r="AR5" s="266" t="s">
        <v>92</v>
      </c>
      <c r="AS5" s="46" t="s">
        <v>36</v>
      </c>
      <c r="AT5" s="48"/>
      <c r="AU5" s="48" t="s">
        <v>101</v>
      </c>
    </row>
    <row r="6" spans="1:47" s="11" customFormat="1" ht="20.25" customHeight="1">
      <c r="A6" s="283"/>
      <c r="B6" s="284"/>
      <c r="C6" s="269"/>
      <c r="D6" s="267"/>
      <c r="E6" s="267"/>
      <c r="F6" s="49" t="s">
        <v>40</v>
      </c>
      <c r="G6" s="269"/>
      <c r="H6" s="269"/>
      <c r="I6" s="267"/>
      <c r="J6" s="49" t="s">
        <v>40</v>
      </c>
      <c r="K6" s="271"/>
      <c r="L6" s="269"/>
      <c r="M6" s="267"/>
      <c r="N6" s="49" t="s">
        <v>40</v>
      </c>
      <c r="O6" s="271"/>
      <c r="P6" s="49" t="s">
        <v>41</v>
      </c>
      <c r="Q6" s="49" t="s">
        <v>42</v>
      </c>
      <c r="R6" s="50" t="s">
        <v>164</v>
      </c>
      <c r="S6" s="50" t="s">
        <v>166</v>
      </c>
      <c r="T6" s="50" t="s">
        <v>167</v>
      </c>
      <c r="U6" s="50" t="s">
        <v>164</v>
      </c>
      <c r="V6" s="273"/>
      <c r="W6" s="274"/>
      <c r="X6" s="56" t="s">
        <v>22</v>
      </c>
      <c r="Y6" s="272"/>
      <c r="Z6" s="273"/>
      <c r="AA6" s="274"/>
      <c r="AB6" s="267"/>
      <c r="AC6" s="272"/>
      <c r="AD6" s="267"/>
      <c r="AE6" s="273"/>
      <c r="AF6" s="274"/>
      <c r="AG6" s="49" t="s">
        <v>40</v>
      </c>
      <c r="AH6" s="49" t="s">
        <v>43</v>
      </c>
      <c r="AI6" s="267"/>
      <c r="AJ6" s="273"/>
      <c r="AK6" s="274"/>
      <c r="AL6" s="49" t="s">
        <v>40</v>
      </c>
      <c r="AM6" s="49" t="s">
        <v>43</v>
      </c>
      <c r="AN6" s="271"/>
      <c r="AO6" s="267"/>
      <c r="AP6" s="49" t="s">
        <v>40</v>
      </c>
      <c r="AQ6" s="271"/>
      <c r="AR6" s="267"/>
      <c r="AS6" s="49" t="s">
        <v>40</v>
      </c>
      <c r="AT6" s="51"/>
      <c r="AU6" s="51"/>
    </row>
    <row r="7" spans="3:47" s="11" customFormat="1" ht="13.5" customHeight="1"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69"/>
      <c r="X7" s="169"/>
      <c r="Y7" s="169"/>
      <c r="Z7" s="169"/>
      <c r="AA7" s="169"/>
      <c r="AB7" s="169"/>
      <c r="AC7" s="169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70"/>
      <c r="AT7" s="52"/>
      <c r="AU7" s="12"/>
    </row>
    <row r="8" spans="1:47" s="11" customFormat="1" ht="22.5" customHeight="1">
      <c r="A8" s="53" t="s">
        <v>149</v>
      </c>
      <c r="B8" s="53"/>
      <c r="C8" s="171">
        <v>367</v>
      </c>
      <c r="D8" s="172">
        <v>4959</v>
      </c>
      <c r="E8" s="172">
        <v>111148</v>
      </c>
      <c r="F8" s="172">
        <v>7941</v>
      </c>
      <c r="G8" s="172">
        <v>203</v>
      </c>
      <c r="H8" s="172">
        <v>2315</v>
      </c>
      <c r="I8" s="172">
        <v>58247</v>
      </c>
      <c r="J8" s="172">
        <v>4875</v>
      </c>
      <c r="K8" s="173">
        <v>2</v>
      </c>
      <c r="L8" s="173">
        <v>43</v>
      </c>
      <c r="M8" s="173">
        <v>836</v>
      </c>
      <c r="N8" s="173">
        <v>80</v>
      </c>
      <c r="O8" s="172">
        <v>97</v>
      </c>
      <c r="P8" s="174">
        <v>52884</v>
      </c>
      <c r="Q8" s="174">
        <v>1228</v>
      </c>
      <c r="R8" s="174">
        <v>5743</v>
      </c>
      <c r="S8" s="174">
        <v>4203</v>
      </c>
      <c r="T8" s="174">
        <v>289</v>
      </c>
      <c r="U8" s="174">
        <v>154</v>
      </c>
      <c r="V8" s="172">
        <v>1</v>
      </c>
      <c r="W8" s="172">
        <v>803</v>
      </c>
      <c r="X8" s="172">
        <v>12</v>
      </c>
      <c r="Y8" s="172">
        <v>62</v>
      </c>
      <c r="Z8" s="172">
        <v>29</v>
      </c>
      <c r="AA8" s="172">
        <v>652</v>
      </c>
      <c r="AB8" s="172">
        <v>2669</v>
      </c>
      <c r="AC8" s="172">
        <v>1627</v>
      </c>
      <c r="AD8" s="172">
        <v>212</v>
      </c>
      <c r="AE8" s="172">
        <v>1069</v>
      </c>
      <c r="AF8" s="172">
        <v>21180</v>
      </c>
      <c r="AG8" s="172">
        <v>2060</v>
      </c>
      <c r="AH8" s="172">
        <v>37805</v>
      </c>
      <c r="AI8" s="172">
        <v>99</v>
      </c>
      <c r="AJ8" s="172">
        <v>404</v>
      </c>
      <c r="AK8" s="172">
        <v>11984</v>
      </c>
      <c r="AL8" s="172">
        <v>2260</v>
      </c>
      <c r="AM8" s="172">
        <v>13970</v>
      </c>
      <c r="AN8" s="172">
        <v>68</v>
      </c>
      <c r="AO8" s="172">
        <v>16977</v>
      </c>
      <c r="AP8" s="172">
        <v>928</v>
      </c>
      <c r="AQ8" s="172">
        <v>23</v>
      </c>
      <c r="AR8" s="172">
        <v>1319</v>
      </c>
      <c r="AS8" s="175">
        <v>113</v>
      </c>
      <c r="AT8" s="54"/>
      <c r="AU8" s="55" t="s">
        <v>151</v>
      </c>
    </row>
    <row r="9" spans="1:47" s="60" customFormat="1" ht="22.5" customHeight="1">
      <c r="A9" s="119" t="s">
        <v>150</v>
      </c>
      <c r="B9" s="120"/>
      <c r="C9" s="176">
        <f>SUM(C15,C35,C38,C43,C45,C48,C52,C56,C59,C62,C64)</f>
        <v>361</v>
      </c>
      <c r="D9" s="177">
        <f aca="true" t="shared" si="0" ref="D9:AS9">SUM(D15,D35,D38,D43,D45,D48,D52,D56,D59,D62,D64)</f>
        <v>4953</v>
      </c>
      <c r="E9" s="177">
        <f>SUM(E15,E35,E38,E43,E45,E48,E52,E56,E59,E62,E64)</f>
        <v>108637</v>
      </c>
      <c r="F9" s="177">
        <f>SUM(F15,F35,F38,F43,F45,F48,F52,F56,F59,F62,F64)</f>
        <v>7940</v>
      </c>
      <c r="G9" s="177">
        <f t="shared" si="0"/>
        <v>200</v>
      </c>
      <c r="H9" s="177">
        <f t="shared" si="0"/>
        <v>2284</v>
      </c>
      <c r="I9" s="177">
        <f t="shared" si="0"/>
        <v>57116</v>
      </c>
      <c r="J9" s="177">
        <f t="shared" si="0"/>
        <v>4837</v>
      </c>
      <c r="K9" s="177">
        <f t="shared" si="0"/>
        <v>4</v>
      </c>
      <c r="L9" s="177">
        <f t="shared" si="0"/>
        <v>86</v>
      </c>
      <c r="M9" s="177">
        <f t="shared" si="0"/>
        <v>1638</v>
      </c>
      <c r="N9" s="177">
        <f t="shared" si="0"/>
        <v>168</v>
      </c>
      <c r="O9" s="177">
        <f t="shared" si="0"/>
        <v>98</v>
      </c>
      <c r="P9" s="178">
        <f>SUM(P15,P35,P38,P43,P45,P48,P52,P56,P59,P62,P64)</f>
        <v>52382</v>
      </c>
      <c r="Q9" s="178">
        <f t="shared" si="0"/>
        <v>1173</v>
      </c>
      <c r="R9" s="178">
        <f t="shared" si="0"/>
        <v>8539</v>
      </c>
      <c r="S9" s="178">
        <f t="shared" si="0"/>
        <v>4184</v>
      </c>
      <c r="T9" s="178">
        <f t="shared" si="0"/>
        <v>290</v>
      </c>
      <c r="U9" s="178">
        <f t="shared" si="0"/>
        <v>187</v>
      </c>
      <c r="V9" s="177">
        <f t="shared" si="0"/>
        <v>1</v>
      </c>
      <c r="W9" s="177">
        <f t="shared" si="0"/>
        <v>809</v>
      </c>
      <c r="X9" s="177">
        <f t="shared" si="0"/>
        <v>12</v>
      </c>
      <c r="Y9" s="177">
        <f t="shared" si="0"/>
        <v>59</v>
      </c>
      <c r="Z9" s="177">
        <f t="shared" si="0"/>
        <v>29</v>
      </c>
      <c r="AA9" s="177">
        <f t="shared" si="0"/>
        <v>656</v>
      </c>
      <c r="AB9" s="177">
        <f t="shared" si="0"/>
        <v>2709</v>
      </c>
      <c r="AC9" s="177">
        <f t="shared" si="0"/>
        <v>1641</v>
      </c>
      <c r="AD9" s="177">
        <f t="shared" si="0"/>
        <v>208</v>
      </c>
      <c r="AE9" s="177">
        <f t="shared" si="0"/>
        <v>1027</v>
      </c>
      <c r="AF9" s="177">
        <f t="shared" si="0"/>
        <v>19248</v>
      </c>
      <c r="AG9" s="177">
        <f t="shared" si="0"/>
        <v>2031</v>
      </c>
      <c r="AH9" s="177">
        <f t="shared" si="0"/>
        <v>37215</v>
      </c>
      <c r="AI9" s="177">
        <f>SUM(AI15,AI35,AI38,AI43,AI45,AI48,AI52,AI56,AI59,AI62,AI64)</f>
        <v>112</v>
      </c>
      <c r="AJ9" s="177">
        <f t="shared" si="0"/>
        <v>464</v>
      </c>
      <c r="AK9" s="177">
        <f>SUM(AK15,AK35,AK38,AK43,AK45,AK48,AK52,AK56,AK59,AK62,AK64)</f>
        <v>13089</v>
      </c>
      <c r="AL9" s="177">
        <f t="shared" si="0"/>
        <v>2557</v>
      </c>
      <c r="AM9" s="177">
        <f t="shared" si="0"/>
        <v>15696</v>
      </c>
      <c r="AN9" s="177">
        <f t="shared" si="0"/>
        <v>67</v>
      </c>
      <c r="AO9" s="177">
        <f t="shared" si="0"/>
        <v>16110</v>
      </c>
      <c r="AP9" s="177">
        <f t="shared" si="0"/>
        <v>925</v>
      </c>
      <c r="AQ9" s="177">
        <f t="shared" si="0"/>
        <v>22</v>
      </c>
      <c r="AR9" s="177">
        <f t="shared" si="0"/>
        <v>1981</v>
      </c>
      <c r="AS9" s="179">
        <f t="shared" si="0"/>
        <v>121</v>
      </c>
      <c r="AT9" s="121"/>
      <c r="AU9" s="122" t="s">
        <v>152</v>
      </c>
    </row>
    <row r="10" spans="1:47" s="144" customFormat="1" ht="13.5" customHeight="1">
      <c r="A10" s="141"/>
      <c r="B10" s="141"/>
      <c r="C10" s="180">
        <f aca="true" t="shared" si="1" ref="C10:AS10">SUM(C11:C13)</f>
        <v>361</v>
      </c>
      <c r="D10" s="181">
        <f t="shared" si="1"/>
        <v>4953</v>
      </c>
      <c r="E10" s="181">
        <f>SUM(E11:E13)</f>
        <v>108637</v>
      </c>
      <c r="F10" s="181">
        <f>SUM(F11:F13)</f>
        <v>7940</v>
      </c>
      <c r="G10" s="181">
        <f t="shared" si="1"/>
        <v>200</v>
      </c>
      <c r="H10" s="181">
        <f t="shared" si="1"/>
        <v>2284</v>
      </c>
      <c r="I10" s="181">
        <f>SUM(I11:I13)</f>
        <v>57116</v>
      </c>
      <c r="J10" s="181">
        <f t="shared" si="1"/>
        <v>4837</v>
      </c>
      <c r="K10" s="181">
        <f t="shared" si="1"/>
        <v>4</v>
      </c>
      <c r="L10" s="181">
        <f t="shared" si="1"/>
        <v>86</v>
      </c>
      <c r="M10" s="181">
        <f t="shared" si="1"/>
        <v>1638</v>
      </c>
      <c r="N10" s="181">
        <f t="shared" si="1"/>
        <v>168</v>
      </c>
      <c r="O10" s="181">
        <f t="shared" si="1"/>
        <v>98</v>
      </c>
      <c r="P10" s="182">
        <f t="shared" si="1"/>
        <v>52382</v>
      </c>
      <c r="Q10" s="182">
        <f t="shared" si="1"/>
        <v>1173</v>
      </c>
      <c r="R10" s="182"/>
      <c r="S10" s="182">
        <f t="shared" si="1"/>
        <v>4184</v>
      </c>
      <c r="T10" s="182"/>
      <c r="U10" s="182"/>
      <c r="V10" s="181">
        <f t="shared" si="1"/>
        <v>1</v>
      </c>
      <c r="W10" s="181">
        <f t="shared" si="1"/>
        <v>809</v>
      </c>
      <c r="X10" s="181">
        <f t="shared" si="1"/>
        <v>12</v>
      </c>
      <c r="Y10" s="181">
        <f t="shared" si="1"/>
        <v>59</v>
      </c>
      <c r="Z10" s="181">
        <f t="shared" si="1"/>
        <v>29</v>
      </c>
      <c r="AA10" s="181">
        <f t="shared" si="1"/>
        <v>656</v>
      </c>
      <c r="AB10" s="181">
        <f t="shared" si="1"/>
        <v>2709</v>
      </c>
      <c r="AC10" s="181">
        <f t="shared" si="1"/>
        <v>1641</v>
      </c>
      <c r="AD10" s="181">
        <f t="shared" si="1"/>
        <v>208</v>
      </c>
      <c r="AE10" s="181">
        <f t="shared" si="1"/>
        <v>1027</v>
      </c>
      <c r="AF10" s="181">
        <f t="shared" si="1"/>
        <v>19248</v>
      </c>
      <c r="AG10" s="181">
        <f t="shared" si="1"/>
        <v>2031</v>
      </c>
      <c r="AH10" s="181">
        <f t="shared" si="1"/>
        <v>37215</v>
      </c>
      <c r="AI10" s="181">
        <f>SUM(AI11:AI13)</f>
        <v>112</v>
      </c>
      <c r="AJ10" s="181">
        <f>SUM(AJ11:AJ13)</f>
        <v>464</v>
      </c>
      <c r="AK10" s="181">
        <f>SUM(AK11:AK13)</f>
        <v>13089</v>
      </c>
      <c r="AL10" s="181">
        <f>SUM(AL11:AL13)</f>
        <v>2557</v>
      </c>
      <c r="AM10" s="181">
        <f>SUM(AM11:AM13)</f>
        <v>15696</v>
      </c>
      <c r="AN10" s="181">
        <f t="shared" si="1"/>
        <v>67</v>
      </c>
      <c r="AO10" s="181">
        <f t="shared" si="1"/>
        <v>16110</v>
      </c>
      <c r="AP10" s="181">
        <f t="shared" si="1"/>
        <v>925</v>
      </c>
      <c r="AQ10" s="181">
        <f t="shared" si="1"/>
        <v>22</v>
      </c>
      <c r="AR10" s="181">
        <f t="shared" si="1"/>
        <v>1981</v>
      </c>
      <c r="AS10" s="183">
        <f t="shared" si="1"/>
        <v>121</v>
      </c>
      <c r="AT10" s="142"/>
      <c r="AU10" s="143"/>
    </row>
    <row r="11" spans="1:47" s="40" customFormat="1" ht="22.5" customHeight="1">
      <c r="A11" s="41" t="s">
        <v>44</v>
      </c>
      <c r="B11" s="41"/>
      <c r="C11" s="171">
        <v>1</v>
      </c>
      <c r="D11" s="172">
        <v>24</v>
      </c>
      <c r="E11" s="172">
        <v>712</v>
      </c>
      <c r="F11" s="172">
        <v>36</v>
      </c>
      <c r="G11" s="172">
        <v>1</v>
      </c>
      <c r="H11" s="172">
        <v>12</v>
      </c>
      <c r="I11" s="172">
        <v>474</v>
      </c>
      <c r="J11" s="172">
        <v>23</v>
      </c>
      <c r="K11" s="173" t="s">
        <v>95</v>
      </c>
      <c r="L11" s="173" t="s">
        <v>95</v>
      </c>
      <c r="M11" s="173" t="s">
        <v>95</v>
      </c>
      <c r="N11" s="173" t="s">
        <v>95</v>
      </c>
      <c r="O11" s="173" t="s">
        <v>95</v>
      </c>
      <c r="P11" s="184" t="s">
        <v>95</v>
      </c>
      <c r="Q11" s="184" t="s">
        <v>95</v>
      </c>
      <c r="R11" s="184" t="s">
        <v>95</v>
      </c>
      <c r="S11" s="184" t="s">
        <v>95</v>
      </c>
      <c r="T11" s="184" t="s">
        <v>95</v>
      </c>
      <c r="U11" s="184" t="s">
        <v>95</v>
      </c>
      <c r="V11" s="173" t="s">
        <v>95</v>
      </c>
      <c r="W11" s="173" t="s">
        <v>95</v>
      </c>
      <c r="X11" s="173" t="s">
        <v>95</v>
      </c>
      <c r="Y11" s="173" t="s">
        <v>95</v>
      </c>
      <c r="Z11" s="185">
        <v>1</v>
      </c>
      <c r="AA11" s="185">
        <v>9</v>
      </c>
      <c r="AB11" s="185">
        <v>59</v>
      </c>
      <c r="AC11" s="185">
        <v>33</v>
      </c>
      <c r="AD11" s="172">
        <v>1</v>
      </c>
      <c r="AE11" s="172">
        <v>5</v>
      </c>
      <c r="AF11" s="172">
        <v>123</v>
      </c>
      <c r="AG11" s="172">
        <v>8</v>
      </c>
      <c r="AH11" s="186">
        <v>160</v>
      </c>
      <c r="AI11" s="173" t="s">
        <v>95</v>
      </c>
      <c r="AJ11" s="173" t="s">
        <v>95</v>
      </c>
      <c r="AK11" s="173" t="s">
        <v>95</v>
      </c>
      <c r="AL11" s="173" t="s">
        <v>95</v>
      </c>
      <c r="AM11" s="173" t="s">
        <v>95</v>
      </c>
      <c r="AN11" s="187" t="s">
        <v>95</v>
      </c>
      <c r="AO11" s="187" t="s">
        <v>95</v>
      </c>
      <c r="AP11" s="187" t="s">
        <v>95</v>
      </c>
      <c r="AQ11" s="173" t="s">
        <v>95</v>
      </c>
      <c r="AR11" s="173" t="s">
        <v>95</v>
      </c>
      <c r="AS11" s="188" t="s">
        <v>95</v>
      </c>
      <c r="AT11" s="57"/>
      <c r="AU11" s="58" t="s">
        <v>44</v>
      </c>
    </row>
    <row r="12" spans="1:47" s="8" customFormat="1" ht="22.5" customHeight="1">
      <c r="A12" s="78" t="s">
        <v>85</v>
      </c>
      <c r="B12" s="78"/>
      <c r="C12" s="189">
        <v>354</v>
      </c>
      <c r="D12" s="186">
        <v>4884</v>
      </c>
      <c r="E12" s="186">
        <v>106992</v>
      </c>
      <c r="F12" s="186">
        <v>7806</v>
      </c>
      <c r="G12" s="186">
        <v>191</v>
      </c>
      <c r="H12" s="186">
        <v>2221</v>
      </c>
      <c r="I12" s="186">
        <v>55286</v>
      </c>
      <c r="J12" s="186">
        <v>4692</v>
      </c>
      <c r="K12" s="186">
        <v>4</v>
      </c>
      <c r="L12" s="186">
        <v>86</v>
      </c>
      <c r="M12" s="186">
        <v>1638</v>
      </c>
      <c r="N12" s="186">
        <v>168</v>
      </c>
      <c r="O12" s="186">
        <v>78</v>
      </c>
      <c r="P12" s="190">
        <v>35863</v>
      </c>
      <c r="Q12" s="190">
        <v>1173</v>
      </c>
      <c r="R12" s="190">
        <f>R26</f>
        <v>1125</v>
      </c>
      <c r="S12" s="190">
        <v>3060</v>
      </c>
      <c r="T12" s="190">
        <f>T9</f>
        <v>290</v>
      </c>
      <c r="U12" s="190">
        <f>U26</f>
        <v>28</v>
      </c>
      <c r="V12" s="191">
        <v>1</v>
      </c>
      <c r="W12" s="191">
        <v>809</v>
      </c>
      <c r="X12" s="191">
        <v>12</v>
      </c>
      <c r="Y12" s="191">
        <v>59</v>
      </c>
      <c r="Z12" s="192">
        <v>26</v>
      </c>
      <c r="AA12" s="192">
        <v>628</v>
      </c>
      <c r="AB12" s="192">
        <v>2495</v>
      </c>
      <c r="AC12" s="192">
        <v>1572</v>
      </c>
      <c r="AD12" s="186">
        <v>60</v>
      </c>
      <c r="AE12" s="186">
        <v>175</v>
      </c>
      <c r="AF12" s="186">
        <v>2006</v>
      </c>
      <c r="AG12" s="186">
        <v>361</v>
      </c>
      <c r="AH12" s="186">
        <v>6960</v>
      </c>
      <c r="AI12" s="193">
        <v>8</v>
      </c>
      <c r="AJ12" s="186">
        <v>30</v>
      </c>
      <c r="AK12" s="186">
        <v>618</v>
      </c>
      <c r="AL12" s="186">
        <v>155</v>
      </c>
      <c r="AM12" s="186">
        <v>1150</v>
      </c>
      <c r="AN12" s="186">
        <v>3</v>
      </c>
      <c r="AO12" s="186">
        <v>253</v>
      </c>
      <c r="AP12" s="186">
        <v>44</v>
      </c>
      <c r="AQ12" s="173" t="s">
        <v>95</v>
      </c>
      <c r="AR12" s="173" t="s">
        <v>95</v>
      </c>
      <c r="AS12" s="188" t="s">
        <v>95</v>
      </c>
      <c r="AT12" s="80"/>
      <c r="AU12" s="9" t="s">
        <v>45</v>
      </c>
    </row>
    <row r="13" spans="1:47" s="8" customFormat="1" ht="22.5" customHeight="1">
      <c r="A13" s="78" t="s">
        <v>46</v>
      </c>
      <c r="B13" s="103"/>
      <c r="C13" s="189">
        <v>6</v>
      </c>
      <c r="D13" s="186">
        <v>45</v>
      </c>
      <c r="E13" s="186">
        <v>933</v>
      </c>
      <c r="F13" s="186">
        <v>98</v>
      </c>
      <c r="G13" s="186">
        <v>8</v>
      </c>
      <c r="H13" s="186">
        <v>51</v>
      </c>
      <c r="I13" s="186">
        <v>1356</v>
      </c>
      <c r="J13" s="186">
        <v>122</v>
      </c>
      <c r="K13" s="173" t="s">
        <v>95</v>
      </c>
      <c r="L13" s="173" t="s">
        <v>95</v>
      </c>
      <c r="M13" s="173" t="s">
        <v>95</v>
      </c>
      <c r="N13" s="173" t="s">
        <v>95</v>
      </c>
      <c r="O13" s="186">
        <v>20</v>
      </c>
      <c r="P13" s="190">
        <v>16519</v>
      </c>
      <c r="Q13" s="184" t="s">
        <v>95</v>
      </c>
      <c r="R13" s="184">
        <f>R18+R21+R30</f>
        <v>7414</v>
      </c>
      <c r="S13" s="190">
        <v>1124</v>
      </c>
      <c r="T13" s="190">
        <v>0</v>
      </c>
      <c r="U13" s="190">
        <f>U18+U21+U30</f>
        <v>159</v>
      </c>
      <c r="V13" s="194" t="s">
        <v>95</v>
      </c>
      <c r="W13" s="194" t="s">
        <v>95</v>
      </c>
      <c r="X13" s="194" t="s">
        <v>95</v>
      </c>
      <c r="Y13" s="194" t="s">
        <v>95</v>
      </c>
      <c r="Z13" s="193">
        <v>2</v>
      </c>
      <c r="AA13" s="193">
        <v>19</v>
      </c>
      <c r="AB13" s="193">
        <v>155</v>
      </c>
      <c r="AC13" s="193">
        <v>36</v>
      </c>
      <c r="AD13" s="186">
        <v>147</v>
      </c>
      <c r="AE13" s="186">
        <v>847</v>
      </c>
      <c r="AF13" s="186">
        <v>17119</v>
      </c>
      <c r="AG13" s="186">
        <v>1662</v>
      </c>
      <c r="AH13" s="186">
        <v>30095</v>
      </c>
      <c r="AI13" s="186">
        <v>104</v>
      </c>
      <c r="AJ13" s="186">
        <v>434</v>
      </c>
      <c r="AK13" s="186">
        <v>12471</v>
      </c>
      <c r="AL13" s="186">
        <v>2402</v>
      </c>
      <c r="AM13" s="186">
        <v>14546</v>
      </c>
      <c r="AN13" s="186">
        <v>64</v>
      </c>
      <c r="AO13" s="186">
        <v>15857</v>
      </c>
      <c r="AP13" s="186">
        <v>881</v>
      </c>
      <c r="AQ13" s="186">
        <v>22</v>
      </c>
      <c r="AR13" s="186">
        <v>1981</v>
      </c>
      <c r="AS13" s="195">
        <v>121</v>
      </c>
      <c r="AT13" s="79"/>
      <c r="AU13" s="9" t="s">
        <v>46</v>
      </c>
    </row>
    <row r="14" spans="1:47" s="152" customFormat="1" ht="13.5" customHeight="1">
      <c r="A14" s="148"/>
      <c r="B14" s="149"/>
      <c r="C14" s="196">
        <f aca="true" t="shared" si="2" ref="C14:AS14">C9-C10</f>
        <v>0</v>
      </c>
      <c r="D14" s="197">
        <f t="shared" si="2"/>
        <v>0</v>
      </c>
      <c r="E14" s="197">
        <f>E9-E10</f>
        <v>0</v>
      </c>
      <c r="F14" s="197">
        <f>F9-F10</f>
        <v>0</v>
      </c>
      <c r="G14" s="197">
        <f t="shared" si="2"/>
        <v>0</v>
      </c>
      <c r="H14" s="197">
        <f t="shared" si="2"/>
        <v>0</v>
      </c>
      <c r="I14" s="197">
        <f>I9-I10</f>
        <v>0</v>
      </c>
      <c r="J14" s="197">
        <f t="shared" si="2"/>
        <v>0</v>
      </c>
      <c r="K14" s="197">
        <f t="shared" si="2"/>
        <v>0</v>
      </c>
      <c r="L14" s="197">
        <f t="shared" si="2"/>
        <v>0</v>
      </c>
      <c r="M14" s="197">
        <f t="shared" si="2"/>
        <v>0</v>
      </c>
      <c r="N14" s="197">
        <f t="shared" si="2"/>
        <v>0</v>
      </c>
      <c r="O14" s="197">
        <f t="shared" si="2"/>
        <v>0</v>
      </c>
      <c r="P14" s="197">
        <f t="shared" si="2"/>
        <v>0</v>
      </c>
      <c r="Q14" s="197">
        <f t="shared" si="2"/>
        <v>0</v>
      </c>
      <c r="R14" s="197"/>
      <c r="S14" s="197">
        <f t="shared" si="2"/>
        <v>0</v>
      </c>
      <c r="T14" s="197"/>
      <c r="U14" s="197"/>
      <c r="V14" s="198">
        <f t="shared" si="2"/>
        <v>0</v>
      </c>
      <c r="W14" s="198">
        <f t="shared" si="2"/>
        <v>0</v>
      </c>
      <c r="X14" s="198">
        <f t="shared" si="2"/>
        <v>0</v>
      </c>
      <c r="Y14" s="198">
        <f t="shared" si="2"/>
        <v>0</v>
      </c>
      <c r="Z14" s="198">
        <f t="shared" si="2"/>
        <v>0</v>
      </c>
      <c r="AA14" s="198">
        <f t="shared" si="2"/>
        <v>0</v>
      </c>
      <c r="AB14" s="198">
        <f t="shared" si="2"/>
        <v>0</v>
      </c>
      <c r="AC14" s="198">
        <f t="shared" si="2"/>
        <v>0</v>
      </c>
      <c r="AD14" s="197">
        <f t="shared" si="2"/>
        <v>0</v>
      </c>
      <c r="AE14" s="197">
        <f>AE9-AE10</f>
        <v>0</v>
      </c>
      <c r="AF14" s="197">
        <f t="shared" si="2"/>
        <v>0</v>
      </c>
      <c r="AG14" s="197">
        <f t="shared" si="2"/>
        <v>0</v>
      </c>
      <c r="AH14" s="197">
        <f t="shared" si="2"/>
        <v>0</v>
      </c>
      <c r="AI14" s="197">
        <f t="shared" si="2"/>
        <v>0</v>
      </c>
      <c r="AJ14" s="197">
        <f t="shared" si="2"/>
        <v>0</v>
      </c>
      <c r="AK14" s="197">
        <f>AK9-AK10</f>
        <v>0</v>
      </c>
      <c r="AL14" s="197">
        <f t="shared" si="2"/>
        <v>0</v>
      </c>
      <c r="AM14" s="197">
        <f t="shared" si="2"/>
        <v>0</v>
      </c>
      <c r="AN14" s="197">
        <f t="shared" si="2"/>
        <v>0</v>
      </c>
      <c r="AO14" s="197">
        <f t="shared" si="2"/>
        <v>0</v>
      </c>
      <c r="AP14" s="197">
        <f t="shared" si="2"/>
        <v>0</v>
      </c>
      <c r="AQ14" s="197">
        <f t="shared" si="2"/>
        <v>0</v>
      </c>
      <c r="AR14" s="197">
        <f t="shared" si="2"/>
        <v>0</v>
      </c>
      <c r="AS14" s="199">
        <f t="shared" si="2"/>
        <v>0</v>
      </c>
      <c r="AT14" s="150"/>
      <c r="AU14" s="151"/>
    </row>
    <row r="15" spans="1:47" s="60" customFormat="1" ht="22.5" customHeight="1">
      <c r="A15" s="122" t="s">
        <v>129</v>
      </c>
      <c r="B15" s="123"/>
      <c r="C15" s="176">
        <f>SUM(C17:C34)</f>
        <v>285</v>
      </c>
      <c r="D15" s="177">
        <f aca="true" t="shared" si="3" ref="D15:AS15">SUM(D17:D34)</f>
        <v>4106</v>
      </c>
      <c r="E15" s="177">
        <f t="shared" si="3"/>
        <v>92895</v>
      </c>
      <c r="F15" s="177">
        <f>SUM(F17:F34)</f>
        <v>6529</v>
      </c>
      <c r="G15" s="177">
        <f t="shared" si="3"/>
        <v>162</v>
      </c>
      <c r="H15" s="177">
        <f t="shared" si="3"/>
        <v>1925</v>
      </c>
      <c r="I15" s="177">
        <f t="shared" si="3"/>
        <v>48757</v>
      </c>
      <c r="J15" s="177">
        <f t="shared" si="3"/>
        <v>4020</v>
      </c>
      <c r="K15" s="177">
        <f>SUM(K17:K34)</f>
        <v>3</v>
      </c>
      <c r="L15" s="177">
        <f>SUM(L17:L34)</f>
        <v>62</v>
      </c>
      <c r="M15" s="177">
        <f>SUM(M17:M34)</f>
        <v>1173</v>
      </c>
      <c r="N15" s="177">
        <f>SUM(N17:N34)</f>
        <v>121</v>
      </c>
      <c r="O15" s="177">
        <f t="shared" si="3"/>
        <v>78</v>
      </c>
      <c r="P15" s="178">
        <f>SUM(P17:P34)</f>
        <v>47491</v>
      </c>
      <c r="Q15" s="178">
        <f t="shared" si="3"/>
        <v>1126</v>
      </c>
      <c r="R15" s="178">
        <f>SUM(R17:R34)</f>
        <v>8539</v>
      </c>
      <c r="S15" s="178">
        <f t="shared" si="3"/>
        <v>3574</v>
      </c>
      <c r="T15" s="178">
        <f t="shared" si="3"/>
        <v>273</v>
      </c>
      <c r="U15" s="178">
        <f t="shared" si="3"/>
        <v>187</v>
      </c>
      <c r="V15" s="177">
        <f t="shared" si="3"/>
        <v>1</v>
      </c>
      <c r="W15" s="177">
        <f t="shared" si="3"/>
        <v>809</v>
      </c>
      <c r="X15" s="177">
        <f t="shared" si="3"/>
        <v>12</v>
      </c>
      <c r="Y15" s="177">
        <f t="shared" si="3"/>
        <v>59</v>
      </c>
      <c r="Z15" s="177">
        <f t="shared" si="3"/>
        <v>23</v>
      </c>
      <c r="AA15" s="178">
        <f t="shared" si="3"/>
        <v>543</v>
      </c>
      <c r="AB15" s="178">
        <f t="shared" si="3"/>
        <v>2250</v>
      </c>
      <c r="AC15" s="178">
        <f t="shared" si="3"/>
        <v>1326</v>
      </c>
      <c r="AD15" s="178">
        <f t="shared" si="3"/>
        <v>175</v>
      </c>
      <c r="AE15" s="178">
        <f t="shared" si="3"/>
        <v>883</v>
      </c>
      <c r="AF15" s="178">
        <f t="shared" si="3"/>
        <v>16786</v>
      </c>
      <c r="AG15" s="178">
        <f t="shared" si="3"/>
        <v>1768</v>
      </c>
      <c r="AH15" s="178">
        <f t="shared" si="3"/>
        <v>32380</v>
      </c>
      <c r="AI15" s="178">
        <f t="shared" si="3"/>
        <v>92</v>
      </c>
      <c r="AJ15" s="178">
        <f t="shared" si="3"/>
        <v>380</v>
      </c>
      <c r="AK15" s="178">
        <f t="shared" si="3"/>
        <v>10880</v>
      </c>
      <c r="AL15" s="178">
        <f t="shared" si="3"/>
        <v>2135</v>
      </c>
      <c r="AM15" s="178">
        <f t="shared" si="3"/>
        <v>12654</v>
      </c>
      <c r="AN15" s="178">
        <f t="shared" si="3"/>
        <v>67</v>
      </c>
      <c r="AO15" s="178">
        <f t="shared" si="3"/>
        <v>16110</v>
      </c>
      <c r="AP15" s="178">
        <f t="shared" si="3"/>
        <v>925</v>
      </c>
      <c r="AQ15" s="178">
        <f t="shared" si="3"/>
        <v>20</v>
      </c>
      <c r="AR15" s="178">
        <f t="shared" si="3"/>
        <v>1981</v>
      </c>
      <c r="AS15" s="200">
        <f t="shared" si="3"/>
        <v>121</v>
      </c>
      <c r="AT15" s="121"/>
      <c r="AU15" s="124" t="s">
        <v>140</v>
      </c>
    </row>
    <row r="16" spans="1:47" s="60" customFormat="1" ht="22.5" customHeight="1">
      <c r="A16" s="125" t="s">
        <v>93</v>
      </c>
      <c r="B16" s="123"/>
      <c r="C16" s="176">
        <f>SUM(C17:C21)</f>
        <v>126</v>
      </c>
      <c r="D16" s="177">
        <f aca="true" t="shared" si="4" ref="D16:I16">SUM(D17:D21)</f>
        <v>2154</v>
      </c>
      <c r="E16" s="177">
        <f t="shared" si="4"/>
        <v>52882</v>
      </c>
      <c r="F16" s="177">
        <f>SUM(F17:F21)</f>
        <v>3362</v>
      </c>
      <c r="G16" s="177">
        <f t="shared" si="4"/>
        <v>74</v>
      </c>
      <c r="H16" s="177">
        <f t="shared" si="4"/>
        <v>1030</v>
      </c>
      <c r="I16" s="177">
        <f t="shared" si="4"/>
        <v>27209</v>
      </c>
      <c r="J16" s="177">
        <f aca="true" t="shared" si="5" ref="J16:AS16">SUM(J17:J21)</f>
        <v>2094</v>
      </c>
      <c r="K16" s="201">
        <f>SUM(K17:K21)</f>
        <v>0</v>
      </c>
      <c r="L16" s="201">
        <f>SUM(L17:L21)</f>
        <v>0</v>
      </c>
      <c r="M16" s="201">
        <f>SUM(M17:M21)</f>
        <v>0</v>
      </c>
      <c r="N16" s="201">
        <f>SUM(N17:N21)</f>
        <v>0</v>
      </c>
      <c r="O16" s="177">
        <f t="shared" si="5"/>
        <v>35</v>
      </c>
      <c r="P16" s="178">
        <f t="shared" si="5"/>
        <v>29780</v>
      </c>
      <c r="Q16" s="178">
        <f t="shared" si="5"/>
        <v>323</v>
      </c>
      <c r="R16" s="178">
        <f>SUM(R17:R21)</f>
        <v>967</v>
      </c>
      <c r="S16" s="178">
        <f t="shared" si="5"/>
        <v>2022</v>
      </c>
      <c r="T16" s="178">
        <f t="shared" si="5"/>
        <v>81</v>
      </c>
      <c r="U16" s="178">
        <f t="shared" si="5"/>
        <v>29</v>
      </c>
      <c r="V16" s="202">
        <f t="shared" si="5"/>
        <v>1</v>
      </c>
      <c r="W16" s="202">
        <f t="shared" si="5"/>
        <v>809</v>
      </c>
      <c r="X16" s="202">
        <f t="shared" si="5"/>
        <v>12</v>
      </c>
      <c r="Y16" s="202">
        <f t="shared" si="5"/>
        <v>59</v>
      </c>
      <c r="Z16" s="202">
        <f>SUM(Z17:Z21)</f>
        <v>11</v>
      </c>
      <c r="AA16" s="203">
        <f t="shared" si="5"/>
        <v>286</v>
      </c>
      <c r="AB16" s="203">
        <f t="shared" si="5"/>
        <v>1151</v>
      </c>
      <c r="AC16" s="203">
        <f t="shared" si="5"/>
        <v>699</v>
      </c>
      <c r="AD16" s="178">
        <f t="shared" si="5"/>
        <v>83</v>
      </c>
      <c r="AE16" s="178">
        <f t="shared" si="5"/>
        <v>491</v>
      </c>
      <c r="AF16" s="178">
        <f t="shared" si="5"/>
        <v>10143</v>
      </c>
      <c r="AG16" s="178">
        <f t="shared" si="5"/>
        <v>960</v>
      </c>
      <c r="AH16" s="178">
        <f t="shared" si="5"/>
        <v>17335</v>
      </c>
      <c r="AI16" s="178">
        <f>SUM(AI17:AI21)</f>
        <v>56</v>
      </c>
      <c r="AJ16" s="178">
        <f>SUM(AJ17:AJ21)</f>
        <v>229</v>
      </c>
      <c r="AK16" s="178">
        <f>SUM(AK17:AK21)</f>
        <v>6590</v>
      </c>
      <c r="AL16" s="178">
        <f>SUM(AL17:AL21)</f>
        <v>1353</v>
      </c>
      <c r="AM16" s="178">
        <f>SUM(AM17:AM21)</f>
        <v>7533</v>
      </c>
      <c r="AN16" s="178">
        <f t="shared" si="5"/>
        <v>58</v>
      </c>
      <c r="AO16" s="178">
        <f t="shared" si="5"/>
        <v>15623</v>
      </c>
      <c r="AP16" s="178">
        <f t="shared" si="5"/>
        <v>847</v>
      </c>
      <c r="AQ16" s="178">
        <f t="shared" si="5"/>
        <v>10</v>
      </c>
      <c r="AR16" s="178">
        <f t="shared" si="5"/>
        <v>1674</v>
      </c>
      <c r="AS16" s="200">
        <f t="shared" si="5"/>
        <v>83</v>
      </c>
      <c r="AT16" s="121"/>
      <c r="AU16" s="126" t="s">
        <v>93</v>
      </c>
    </row>
    <row r="17" spans="1:47" s="61" customFormat="1" ht="22.5" customHeight="1">
      <c r="A17" s="59" t="s">
        <v>47</v>
      </c>
      <c r="B17" s="59"/>
      <c r="C17" s="171">
        <v>31</v>
      </c>
      <c r="D17" s="172">
        <v>555</v>
      </c>
      <c r="E17" s="172">
        <v>14149</v>
      </c>
      <c r="F17" s="172">
        <v>861</v>
      </c>
      <c r="G17" s="172">
        <v>22</v>
      </c>
      <c r="H17" s="172">
        <v>284</v>
      </c>
      <c r="I17" s="172">
        <v>7405</v>
      </c>
      <c r="J17" s="172">
        <v>560</v>
      </c>
      <c r="K17" s="173" t="s">
        <v>95</v>
      </c>
      <c r="L17" s="173" t="s">
        <v>95</v>
      </c>
      <c r="M17" s="173" t="s">
        <v>95</v>
      </c>
      <c r="N17" s="173" t="s">
        <v>95</v>
      </c>
      <c r="O17" s="172">
        <v>12</v>
      </c>
      <c r="P17" s="174">
        <v>9029</v>
      </c>
      <c r="Q17" s="174">
        <v>34</v>
      </c>
      <c r="R17" s="184">
        <v>0</v>
      </c>
      <c r="S17" s="174">
        <v>614</v>
      </c>
      <c r="T17" s="174">
        <v>22</v>
      </c>
      <c r="U17" s="174">
        <v>0</v>
      </c>
      <c r="V17" s="204">
        <v>1</v>
      </c>
      <c r="W17" s="204">
        <v>809</v>
      </c>
      <c r="X17" s="204">
        <v>12</v>
      </c>
      <c r="Y17" s="205">
        <v>59</v>
      </c>
      <c r="Z17" s="204">
        <v>5</v>
      </c>
      <c r="AA17" s="206">
        <v>115</v>
      </c>
      <c r="AB17" s="206">
        <v>468</v>
      </c>
      <c r="AC17" s="206">
        <v>285</v>
      </c>
      <c r="AD17" s="174">
        <v>19</v>
      </c>
      <c r="AE17" s="174">
        <v>102</v>
      </c>
      <c r="AF17" s="174">
        <v>2282</v>
      </c>
      <c r="AG17" s="174">
        <v>201</v>
      </c>
      <c r="AH17" s="174">
        <v>3150</v>
      </c>
      <c r="AI17" s="174">
        <v>13</v>
      </c>
      <c r="AJ17" s="174">
        <v>58</v>
      </c>
      <c r="AK17" s="174">
        <v>1614</v>
      </c>
      <c r="AL17" s="174">
        <v>302</v>
      </c>
      <c r="AM17" s="174">
        <v>1898</v>
      </c>
      <c r="AN17" s="174">
        <v>30</v>
      </c>
      <c r="AO17" s="174">
        <v>8002</v>
      </c>
      <c r="AP17" s="174">
        <v>446</v>
      </c>
      <c r="AQ17" s="174">
        <v>6</v>
      </c>
      <c r="AR17" s="174">
        <v>1135</v>
      </c>
      <c r="AS17" s="207">
        <v>45</v>
      </c>
      <c r="AT17" s="110"/>
      <c r="AU17" s="58" t="s">
        <v>1</v>
      </c>
    </row>
    <row r="18" spans="1:47" s="61" customFormat="1" ht="22.5" customHeight="1">
      <c r="A18" s="59" t="s">
        <v>48</v>
      </c>
      <c r="B18" s="59"/>
      <c r="C18" s="171">
        <v>20</v>
      </c>
      <c r="D18" s="172">
        <v>361</v>
      </c>
      <c r="E18" s="172">
        <v>9059</v>
      </c>
      <c r="F18" s="172">
        <v>578</v>
      </c>
      <c r="G18" s="172">
        <v>12</v>
      </c>
      <c r="H18" s="172">
        <v>195</v>
      </c>
      <c r="I18" s="172">
        <v>5435</v>
      </c>
      <c r="J18" s="172">
        <v>402</v>
      </c>
      <c r="K18" s="173" t="s">
        <v>95</v>
      </c>
      <c r="L18" s="173" t="s">
        <v>95</v>
      </c>
      <c r="M18" s="173" t="s">
        <v>95</v>
      </c>
      <c r="N18" s="173" t="s">
        <v>95</v>
      </c>
      <c r="O18" s="172">
        <v>6</v>
      </c>
      <c r="P18" s="184">
        <v>6831</v>
      </c>
      <c r="Q18" s="184">
        <v>289</v>
      </c>
      <c r="R18" s="184">
        <v>870</v>
      </c>
      <c r="S18" s="174">
        <v>461</v>
      </c>
      <c r="T18" s="174">
        <v>59</v>
      </c>
      <c r="U18" s="174">
        <v>22</v>
      </c>
      <c r="V18" s="173" t="s">
        <v>95</v>
      </c>
      <c r="W18" s="173" t="s">
        <v>95</v>
      </c>
      <c r="X18" s="173" t="s">
        <v>95</v>
      </c>
      <c r="Y18" s="173" t="s">
        <v>95</v>
      </c>
      <c r="Z18" s="204">
        <v>2</v>
      </c>
      <c r="AA18" s="206">
        <v>47</v>
      </c>
      <c r="AB18" s="206">
        <v>251</v>
      </c>
      <c r="AC18" s="206">
        <v>112</v>
      </c>
      <c r="AD18" s="174">
        <v>17</v>
      </c>
      <c r="AE18" s="174">
        <v>88</v>
      </c>
      <c r="AF18" s="174">
        <v>1529</v>
      </c>
      <c r="AG18" s="174">
        <v>168</v>
      </c>
      <c r="AH18" s="174">
        <v>3460</v>
      </c>
      <c r="AI18" s="174">
        <v>10</v>
      </c>
      <c r="AJ18" s="174">
        <v>39</v>
      </c>
      <c r="AK18" s="174">
        <v>1014</v>
      </c>
      <c r="AL18" s="174">
        <v>237</v>
      </c>
      <c r="AM18" s="174">
        <v>1219</v>
      </c>
      <c r="AN18" s="174">
        <v>14</v>
      </c>
      <c r="AO18" s="174">
        <v>4267</v>
      </c>
      <c r="AP18" s="174">
        <v>177</v>
      </c>
      <c r="AQ18" s="174">
        <v>1</v>
      </c>
      <c r="AR18" s="174">
        <v>406</v>
      </c>
      <c r="AS18" s="207">
        <v>11</v>
      </c>
      <c r="AT18" s="110"/>
      <c r="AU18" s="58" t="s">
        <v>2</v>
      </c>
    </row>
    <row r="19" spans="1:47" s="61" customFormat="1" ht="22.5" customHeight="1">
      <c r="A19" s="59" t="s">
        <v>49</v>
      </c>
      <c r="B19" s="59"/>
      <c r="C19" s="171">
        <v>15</v>
      </c>
      <c r="D19" s="172">
        <v>294</v>
      </c>
      <c r="E19" s="172">
        <v>7273</v>
      </c>
      <c r="F19" s="172">
        <v>444</v>
      </c>
      <c r="G19" s="172">
        <v>8</v>
      </c>
      <c r="H19" s="172">
        <v>116</v>
      </c>
      <c r="I19" s="172">
        <v>3263</v>
      </c>
      <c r="J19" s="172">
        <v>237</v>
      </c>
      <c r="K19" s="173" t="s">
        <v>95</v>
      </c>
      <c r="L19" s="173" t="s">
        <v>95</v>
      </c>
      <c r="M19" s="173" t="s">
        <v>95</v>
      </c>
      <c r="N19" s="173" t="s">
        <v>95</v>
      </c>
      <c r="O19" s="172">
        <v>5</v>
      </c>
      <c r="P19" s="174">
        <v>4990</v>
      </c>
      <c r="Q19" s="184">
        <v>0</v>
      </c>
      <c r="R19" s="184">
        <v>0</v>
      </c>
      <c r="S19" s="174">
        <v>355</v>
      </c>
      <c r="T19" s="174">
        <v>0</v>
      </c>
      <c r="U19" s="174">
        <v>0</v>
      </c>
      <c r="V19" s="173" t="s">
        <v>95</v>
      </c>
      <c r="W19" s="173" t="s">
        <v>95</v>
      </c>
      <c r="X19" s="173" t="s">
        <v>95</v>
      </c>
      <c r="Y19" s="173" t="s">
        <v>95</v>
      </c>
      <c r="Z19" s="184">
        <v>0</v>
      </c>
      <c r="AA19" s="184">
        <v>0</v>
      </c>
      <c r="AB19" s="184">
        <v>0</v>
      </c>
      <c r="AC19" s="184">
        <v>0</v>
      </c>
      <c r="AD19" s="174">
        <v>12</v>
      </c>
      <c r="AE19" s="174">
        <v>72</v>
      </c>
      <c r="AF19" s="174">
        <v>1364</v>
      </c>
      <c r="AG19" s="174">
        <v>130</v>
      </c>
      <c r="AH19" s="174">
        <v>2620</v>
      </c>
      <c r="AI19" s="206">
        <v>8</v>
      </c>
      <c r="AJ19" s="206">
        <v>30</v>
      </c>
      <c r="AK19" s="206">
        <v>954</v>
      </c>
      <c r="AL19" s="206">
        <v>191</v>
      </c>
      <c r="AM19" s="206">
        <v>953</v>
      </c>
      <c r="AN19" s="174">
        <v>6</v>
      </c>
      <c r="AO19" s="174">
        <v>1913</v>
      </c>
      <c r="AP19" s="174">
        <v>106</v>
      </c>
      <c r="AQ19" s="184">
        <v>0</v>
      </c>
      <c r="AR19" s="184">
        <v>0</v>
      </c>
      <c r="AS19" s="208">
        <v>0</v>
      </c>
      <c r="AT19" s="110"/>
      <c r="AU19" s="58" t="s">
        <v>88</v>
      </c>
    </row>
    <row r="20" spans="1:47" s="61" customFormat="1" ht="22.5" customHeight="1">
      <c r="A20" s="59" t="s">
        <v>50</v>
      </c>
      <c r="B20" s="59"/>
      <c r="C20" s="171">
        <v>29</v>
      </c>
      <c r="D20" s="172">
        <v>497</v>
      </c>
      <c r="E20" s="172">
        <v>11963</v>
      </c>
      <c r="F20" s="172">
        <v>783</v>
      </c>
      <c r="G20" s="172">
        <v>14</v>
      </c>
      <c r="H20" s="172">
        <v>222</v>
      </c>
      <c r="I20" s="172">
        <v>5742</v>
      </c>
      <c r="J20" s="172">
        <v>452</v>
      </c>
      <c r="K20" s="173" t="s">
        <v>95</v>
      </c>
      <c r="L20" s="173" t="s">
        <v>95</v>
      </c>
      <c r="M20" s="173" t="s">
        <v>95</v>
      </c>
      <c r="N20" s="173" t="s">
        <v>95</v>
      </c>
      <c r="O20" s="172">
        <v>5</v>
      </c>
      <c r="P20" s="174">
        <v>3802</v>
      </c>
      <c r="Q20" s="184">
        <v>0</v>
      </c>
      <c r="R20" s="184">
        <v>0</v>
      </c>
      <c r="S20" s="174">
        <v>248</v>
      </c>
      <c r="T20" s="174">
        <v>0</v>
      </c>
      <c r="U20" s="174">
        <v>0</v>
      </c>
      <c r="V20" s="173" t="s">
        <v>95</v>
      </c>
      <c r="W20" s="173" t="s">
        <v>95</v>
      </c>
      <c r="X20" s="173" t="s">
        <v>95</v>
      </c>
      <c r="Y20" s="173" t="s">
        <v>95</v>
      </c>
      <c r="Z20" s="204">
        <v>2</v>
      </c>
      <c r="AA20" s="206">
        <v>44</v>
      </c>
      <c r="AB20" s="206">
        <v>105</v>
      </c>
      <c r="AC20" s="206">
        <v>119</v>
      </c>
      <c r="AD20" s="174">
        <v>18</v>
      </c>
      <c r="AE20" s="174">
        <v>105</v>
      </c>
      <c r="AF20" s="174">
        <v>2218</v>
      </c>
      <c r="AG20" s="174">
        <v>212</v>
      </c>
      <c r="AH20" s="174">
        <v>3660</v>
      </c>
      <c r="AI20" s="174">
        <v>10</v>
      </c>
      <c r="AJ20" s="174">
        <v>44</v>
      </c>
      <c r="AK20" s="174">
        <v>1435</v>
      </c>
      <c r="AL20" s="174">
        <v>261</v>
      </c>
      <c r="AM20" s="174">
        <v>1777</v>
      </c>
      <c r="AN20" s="174">
        <v>4</v>
      </c>
      <c r="AO20" s="174">
        <v>581</v>
      </c>
      <c r="AP20" s="174">
        <v>51</v>
      </c>
      <c r="AQ20" s="174">
        <v>1</v>
      </c>
      <c r="AR20" s="174">
        <v>13</v>
      </c>
      <c r="AS20" s="207">
        <v>7</v>
      </c>
      <c r="AT20" s="110"/>
      <c r="AU20" s="58" t="s">
        <v>3</v>
      </c>
    </row>
    <row r="21" spans="1:47" s="61" customFormat="1" ht="22.5" customHeight="1">
      <c r="A21" s="59" t="s">
        <v>51</v>
      </c>
      <c r="B21" s="59"/>
      <c r="C21" s="171">
        <v>31</v>
      </c>
      <c r="D21" s="172">
        <v>447</v>
      </c>
      <c r="E21" s="172">
        <v>10438</v>
      </c>
      <c r="F21" s="172">
        <v>696</v>
      </c>
      <c r="G21" s="172">
        <v>18</v>
      </c>
      <c r="H21" s="172">
        <v>213</v>
      </c>
      <c r="I21" s="172">
        <v>5364</v>
      </c>
      <c r="J21" s="172">
        <v>443</v>
      </c>
      <c r="K21" s="173" t="s">
        <v>95</v>
      </c>
      <c r="L21" s="173" t="s">
        <v>95</v>
      </c>
      <c r="M21" s="173" t="s">
        <v>95</v>
      </c>
      <c r="N21" s="173" t="s">
        <v>95</v>
      </c>
      <c r="O21" s="172">
        <v>7</v>
      </c>
      <c r="P21" s="174">
        <v>5128</v>
      </c>
      <c r="Q21" s="184">
        <v>0</v>
      </c>
      <c r="R21" s="184">
        <v>97</v>
      </c>
      <c r="S21" s="174">
        <v>344</v>
      </c>
      <c r="T21" s="174">
        <v>0</v>
      </c>
      <c r="U21" s="174">
        <v>7</v>
      </c>
      <c r="V21" s="173" t="s">
        <v>95</v>
      </c>
      <c r="W21" s="173" t="s">
        <v>95</v>
      </c>
      <c r="X21" s="173" t="s">
        <v>95</v>
      </c>
      <c r="Y21" s="173" t="s">
        <v>95</v>
      </c>
      <c r="Z21" s="204">
        <v>2</v>
      </c>
      <c r="AA21" s="206">
        <v>80</v>
      </c>
      <c r="AB21" s="206">
        <v>327</v>
      </c>
      <c r="AC21" s="206">
        <v>183</v>
      </c>
      <c r="AD21" s="174">
        <v>17</v>
      </c>
      <c r="AE21" s="174">
        <v>124</v>
      </c>
      <c r="AF21" s="174">
        <v>2750</v>
      </c>
      <c r="AG21" s="174">
        <v>249</v>
      </c>
      <c r="AH21" s="174">
        <v>4445</v>
      </c>
      <c r="AI21" s="206">
        <v>15</v>
      </c>
      <c r="AJ21" s="206">
        <v>58</v>
      </c>
      <c r="AK21" s="206">
        <v>1573</v>
      </c>
      <c r="AL21" s="206">
        <v>362</v>
      </c>
      <c r="AM21" s="206">
        <v>1686</v>
      </c>
      <c r="AN21" s="184">
        <v>4</v>
      </c>
      <c r="AO21" s="184">
        <v>860</v>
      </c>
      <c r="AP21" s="184">
        <v>67</v>
      </c>
      <c r="AQ21" s="184">
        <v>2</v>
      </c>
      <c r="AR21" s="184">
        <v>120</v>
      </c>
      <c r="AS21" s="208">
        <v>20</v>
      </c>
      <c r="AT21" s="111"/>
      <c r="AU21" s="58" t="s">
        <v>4</v>
      </c>
    </row>
    <row r="22" spans="1:47" s="62" customFormat="1" ht="22.5" customHeight="1">
      <c r="A22" s="104" t="s">
        <v>52</v>
      </c>
      <c r="B22" s="104"/>
      <c r="C22" s="171">
        <v>32</v>
      </c>
      <c r="D22" s="172">
        <v>331</v>
      </c>
      <c r="E22" s="172">
        <v>5911</v>
      </c>
      <c r="F22" s="172">
        <v>537</v>
      </c>
      <c r="G22" s="172">
        <v>17</v>
      </c>
      <c r="H22" s="172">
        <v>148</v>
      </c>
      <c r="I22" s="172">
        <v>3130</v>
      </c>
      <c r="J22" s="172">
        <v>326</v>
      </c>
      <c r="K22" s="173" t="s">
        <v>95</v>
      </c>
      <c r="L22" s="173" t="s">
        <v>95</v>
      </c>
      <c r="M22" s="173" t="s">
        <v>95</v>
      </c>
      <c r="N22" s="173" t="s">
        <v>95</v>
      </c>
      <c r="O22" s="172">
        <v>8</v>
      </c>
      <c r="P22" s="174">
        <v>3056</v>
      </c>
      <c r="Q22" s="174">
        <v>54</v>
      </c>
      <c r="R22" s="174">
        <v>0</v>
      </c>
      <c r="S22" s="174">
        <v>293</v>
      </c>
      <c r="T22" s="174">
        <v>13</v>
      </c>
      <c r="U22" s="174">
        <v>0</v>
      </c>
      <c r="V22" s="173" t="s">
        <v>95</v>
      </c>
      <c r="W22" s="173" t="s">
        <v>95</v>
      </c>
      <c r="X22" s="173" t="s">
        <v>95</v>
      </c>
      <c r="Y22" s="173" t="s">
        <v>95</v>
      </c>
      <c r="Z22" s="204">
        <v>1</v>
      </c>
      <c r="AA22" s="206">
        <v>36</v>
      </c>
      <c r="AB22" s="206">
        <v>143</v>
      </c>
      <c r="AC22" s="206">
        <v>85</v>
      </c>
      <c r="AD22" s="174">
        <v>12</v>
      </c>
      <c r="AE22" s="174">
        <v>44</v>
      </c>
      <c r="AF22" s="174">
        <v>857</v>
      </c>
      <c r="AG22" s="174">
        <v>77</v>
      </c>
      <c r="AH22" s="174">
        <v>2225</v>
      </c>
      <c r="AI22" s="174">
        <v>3</v>
      </c>
      <c r="AJ22" s="174">
        <v>12</v>
      </c>
      <c r="AK22" s="174">
        <v>194</v>
      </c>
      <c r="AL22" s="174">
        <v>44</v>
      </c>
      <c r="AM22" s="174">
        <v>270</v>
      </c>
      <c r="AN22" s="174">
        <v>1</v>
      </c>
      <c r="AO22" s="174">
        <v>113</v>
      </c>
      <c r="AP22" s="174">
        <v>11</v>
      </c>
      <c r="AQ22" s="174">
        <v>1</v>
      </c>
      <c r="AR22" s="174">
        <v>48</v>
      </c>
      <c r="AS22" s="207">
        <v>7</v>
      </c>
      <c r="AT22" s="110"/>
      <c r="AU22" s="58" t="s">
        <v>52</v>
      </c>
    </row>
    <row r="23" spans="1:47" s="61" customFormat="1" ht="22.5" customHeight="1">
      <c r="A23" s="59" t="s">
        <v>53</v>
      </c>
      <c r="B23" s="59"/>
      <c r="C23" s="171">
        <v>7</v>
      </c>
      <c r="D23" s="172">
        <v>102</v>
      </c>
      <c r="E23" s="172">
        <v>2301</v>
      </c>
      <c r="F23" s="172">
        <v>168</v>
      </c>
      <c r="G23" s="172">
        <v>5</v>
      </c>
      <c r="H23" s="172">
        <v>48</v>
      </c>
      <c r="I23" s="172">
        <v>1158</v>
      </c>
      <c r="J23" s="172">
        <v>108</v>
      </c>
      <c r="K23" s="173" t="s">
        <v>95</v>
      </c>
      <c r="L23" s="173" t="s">
        <v>95</v>
      </c>
      <c r="M23" s="173" t="s">
        <v>95</v>
      </c>
      <c r="N23" s="173" t="s">
        <v>95</v>
      </c>
      <c r="O23" s="172">
        <v>1</v>
      </c>
      <c r="P23" s="174">
        <v>990</v>
      </c>
      <c r="Q23" s="184">
        <v>0</v>
      </c>
      <c r="R23" s="184">
        <v>0</v>
      </c>
      <c r="S23" s="174">
        <v>67</v>
      </c>
      <c r="T23" s="174">
        <v>0</v>
      </c>
      <c r="U23" s="174">
        <v>0</v>
      </c>
      <c r="V23" s="173" t="s">
        <v>95</v>
      </c>
      <c r="W23" s="173" t="s">
        <v>95</v>
      </c>
      <c r="X23" s="173" t="s">
        <v>95</v>
      </c>
      <c r="Y23" s="173" t="s">
        <v>95</v>
      </c>
      <c r="Z23" s="204">
        <v>1</v>
      </c>
      <c r="AA23" s="206">
        <v>10</v>
      </c>
      <c r="AB23" s="206">
        <v>22</v>
      </c>
      <c r="AC23" s="206">
        <v>16</v>
      </c>
      <c r="AD23" s="174">
        <v>5</v>
      </c>
      <c r="AE23" s="174">
        <v>28</v>
      </c>
      <c r="AF23" s="174">
        <v>533</v>
      </c>
      <c r="AG23" s="174">
        <v>53</v>
      </c>
      <c r="AH23" s="174">
        <v>1040</v>
      </c>
      <c r="AI23" s="184">
        <v>1</v>
      </c>
      <c r="AJ23" s="184">
        <v>3</v>
      </c>
      <c r="AK23" s="184">
        <v>89</v>
      </c>
      <c r="AL23" s="184">
        <v>14</v>
      </c>
      <c r="AM23" s="184">
        <v>105</v>
      </c>
      <c r="AN23" s="174">
        <v>1</v>
      </c>
      <c r="AO23" s="209">
        <v>0</v>
      </c>
      <c r="AP23" s="209">
        <v>0</v>
      </c>
      <c r="AQ23" s="174">
        <v>1</v>
      </c>
      <c r="AR23" s="174">
        <v>35</v>
      </c>
      <c r="AS23" s="207">
        <v>5</v>
      </c>
      <c r="AT23" s="110"/>
      <c r="AU23" s="58" t="s">
        <v>53</v>
      </c>
    </row>
    <row r="24" spans="1:47" s="61" customFormat="1" ht="22.5" customHeight="1">
      <c r="A24" s="59" t="s">
        <v>54</v>
      </c>
      <c r="B24" s="59"/>
      <c r="C24" s="171">
        <v>14</v>
      </c>
      <c r="D24" s="172">
        <v>125</v>
      </c>
      <c r="E24" s="172">
        <v>2149</v>
      </c>
      <c r="F24" s="172">
        <v>222</v>
      </c>
      <c r="G24" s="172">
        <v>10</v>
      </c>
      <c r="H24" s="172">
        <v>63</v>
      </c>
      <c r="I24" s="172">
        <v>1248</v>
      </c>
      <c r="J24" s="172">
        <v>158</v>
      </c>
      <c r="K24" s="173" t="s">
        <v>95</v>
      </c>
      <c r="L24" s="173" t="s">
        <v>95</v>
      </c>
      <c r="M24" s="173" t="s">
        <v>95</v>
      </c>
      <c r="N24" s="173" t="s">
        <v>95</v>
      </c>
      <c r="O24" s="172">
        <v>4</v>
      </c>
      <c r="P24" s="174">
        <v>1390</v>
      </c>
      <c r="Q24" s="174">
        <v>30</v>
      </c>
      <c r="R24" s="174">
        <v>0</v>
      </c>
      <c r="S24" s="174">
        <v>144</v>
      </c>
      <c r="T24" s="174">
        <v>11</v>
      </c>
      <c r="U24" s="174">
        <v>0</v>
      </c>
      <c r="V24" s="173" t="s">
        <v>95</v>
      </c>
      <c r="W24" s="173" t="s">
        <v>95</v>
      </c>
      <c r="X24" s="173" t="s">
        <v>95</v>
      </c>
      <c r="Y24" s="173" t="s">
        <v>95</v>
      </c>
      <c r="Z24" s="204">
        <v>1</v>
      </c>
      <c r="AA24" s="206">
        <v>19</v>
      </c>
      <c r="AB24" s="206">
        <v>59</v>
      </c>
      <c r="AC24" s="206">
        <v>49</v>
      </c>
      <c r="AD24" s="174">
        <v>9</v>
      </c>
      <c r="AE24" s="174">
        <v>35</v>
      </c>
      <c r="AF24" s="174">
        <v>426</v>
      </c>
      <c r="AG24" s="174">
        <v>74</v>
      </c>
      <c r="AH24" s="174">
        <v>1060</v>
      </c>
      <c r="AI24" s="184">
        <v>0</v>
      </c>
      <c r="AJ24" s="184">
        <v>0</v>
      </c>
      <c r="AK24" s="184">
        <v>0</v>
      </c>
      <c r="AL24" s="184">
        <v>0</v>
      </c>
      <c r="AM24" s="184">
        <v>0</v>
      </c>
      <c r="AN24" s="174">
        <v>3</v>
      </c>
      <c r="AO24" s="174">
        <v>138</v>
      </c>
      <c r="AP24" s="174">
        <v>15</v>
      </c>
      <c r="AQ24" s="174">
        <v>1</v>
      </c>
      <c r="AR24" s="174">
        <v>14</v>
      </c>
      <c r="AS24" s="207">
        <v>7</v>
      </c>
      <c r="AT24" s="110"/>
      <c r="AU24" s="58" t="s">
        <v>54</v>
      </c>
    </row>
    <row r="25" spans="1:47" s="61" customFormat="1" ht="22.5" customHeight="1">
      <c r="A25" s="59" t="s">
        <v>55</v>
      </c>
      <c r="B25" s="59"/>
      <c r="C25" s="171">
        <v>15</v>
      </c>
      <c r="D25" s="172">
        <v>88</v>
      </c>
      <c r="E25" s="172">
        <v>1279</v>
      </c>
      <c r="F25" s="172">
        <v>147</v>
      </c>
      <c r="G25" s="172">
        <v>6</v>
      </c>
      <c r="H25" s="172">
        <v>35</v>
      </c>
      <c r="I25" s="172">
        <v>756</v>
      </c>
      <c r="J25" s="172">
        <v>86</v>
      </c>
      <c r="K25" s="173" t="s">
        <v>95</v>
      </c>
      <c r="L25" s="173" t="s">
        <v>95</v>
      </c>
      <c r="M25" s="173" t="s">
        <v>95</v>
      </c>
      <c r="N25" s="173" t="s">
        <v>95</v>
      </c>
      <c r="O25" s="172">
        <v>2</v>
      </c>
      <c r="P25" s="174">
        <v>1499</v>
      </c>
      <c r="Q25" s="184">
        <v>0</v>
      </c>
      <c r="R25" s="184">
        <v>0</v>
      </c>
      <c r="S25" s="174">
        <v>130</v>
      </c>
      <c r="T25" s="174">
        <v>0</v>
      </c>
      <c r="U25" s="174">
        <v>0</v>
      </c>
      <c r="V25" s="173" t="s">
        <v>95</v>
      </c>
      <c r="W25" s="173" t="s">
        <v>95</v>
      </c>
      <c r="X25" s="173" t="s">
        <v>95</v>
      </c>
      <c r="Y25" s="173" t="s">
        <v>95</v>
      </c>
      <c r="Z25" s="204">
        <v>1</v>
      </c>
      <c r="AA25" s="206">
        <v>8</v>
      </c>
      <c r="AB25" s="206">
        <v>16</v>
      </c>
      <c r="AC25" s="206">
        <v>17</v>
      </c>
      <c r="AD25" s="174">
        <v>3</v>
      </c>
      <c r="AE25" s="174">
        <v>13</v>
      </c>
      <c r="AF25" s="174">
        <v>208</v>
      </c>
      <c r="AG25" s="174">
        <v>29</v>
      </c>
      <c r="AH25" s="174">
        <v>600</v>
      </c>
      <c r="AI25" s="184">
        <v>0</v>
      </c>
      <c r="AJ25" s="184">
        <v>0</v>
      </c>
      <c r="AK25" s="184">
        <v>0</v>
      </c>
      <c r="AL25" s="184">
        <v>0</v>
      </c>
      <c r="AM25" s="184">
        <v>0</v>
      </c>
      <c r="AN25" s="184">
        <v>0</v>
      </c>
      <c r="AO25" s="184">
        <v>0</v>
      </c>
      <c r="AP25" s="184">
        <v>0</v>
      </c>
      <c r="AQ25" s="184">
        <v>0</v>
      </c>
      <c r="AR25" s="184">
        <v>0</v>
      </c>
      <c r="AS25" s="208">
        <v>0</v>
      </c>
      <c r="AT25" s="110"/>
      <c r="AU25" s="58" t="s">
        <v>55</v>
      </c>
    </row>
    <row r="26" spans="1:47" s="61" customFormat="1" ht="22.5" customHeight="1">
      <c r="A26" s="59" t="s">
        <v>56</v>
      </c>
      <c r="B26" s="59"/>
      <c r="C26" s="171">
        <v>10</v>
      </c>
      <c r="D26" s="172">
        <v>190</v>
      </c>
      <c r="E26" s="172">
        <v>4801</v>
      </c>
      <c r="F26" s="172">
        <v>301</v>
      </c>
      <c r="G26" s="172">
        <v>4</v>
      </c>
      <c r="H26" s="172">
        <v>80</v>
      </c>
      <c r="I26" s="172">
        <v>2376</v>
      </c>
      <c r="J26" s="172">
        <v>156</v>
      </c>
      <c r="K26" s="172">
        <v>1</v>
      </c>
      <c r="L26" s="172">
        <v>20</v>
      </c>
      <c r="M26" s="172">
        <v>435</v>
      </c>
      <c r="N26" s="172">
        <v>41</v>
      </c>
      <c r="O26" s="172">
        <v>3</v>
      </c>
      <c r="P26" s="174">
        <v>1423</v>
      </c>
      <c r="Q26" s="184">
        <v>0</v>
      </c>
      <c r="R26" s="184">
        <v>1125</v>
      </c>
      <c r="S26" s="174">
        <v>104</v>
      </c>
      <c r="T26" s="174">
        <v>0</v>
      </c>
      <c r="U26" s="174">
        <v>28</v>
      </c>
      <c r="V26" s="173" t="s">
        <v>95</v>
      </c>
      <c r="W26" s="173" t="s">
        <v>95</v>
      </c>
      <c r="X26" s="173" t="s">
        <v>95</v>
      </c>
      <c r="Y26" s="173" t="s">
        <v>95</v>
      </c>
      <c r="Z26" s="204">
        <v>2</v>
      </c>
      <c r="AA26" s="206">
        <v>53</v>
      </c>
      <c r="AB26" s="206">
        <v>229</v>
      </c>
      <c r="AC26" s="206">
        <v>124</v>
      </c>
      <c r="AD26" s="174">
        <v>2</v>
      </c>
      <c r="AE26" s="174">
        <v>22</v>
      </c>
      <c r="AF26" s="174">
        <v>507</v>
      </c>
      <c r="AG26" s="174">
        <v>38</v>
      </c>
      <c r="AH26" s="174">
        <v>715</v>
      </c>
      <c r="AI26" s="206">
        <v>6</v>
      </c>
      <c r="AJ26" s="206">
        <v>42</v>
      </c>
      <c r="AK26" s="206">
        <v>1285</v>
      </c>
      <c r="AL26" s="206">
        <v>198</v>
      </c>
      <c r="AM26" s="206">
        <v>1561</v>
      </c>
      <c r="AN26" s="174">
        <v>2</v>
      </c>
      <c r="AO26" s="174">
        <v>139</v>
      </c>
      <c r="AP26" s="174">
        <v>35</v>
      </c>
      <c r="AQ26" s="184">
        <v>0</v>
      </c>
      <c r="AR26" s="184">
        <v>0</v>
      </c>
      <c r="AS26" s="208">
        <v>0</v>
      </c>
      <c r="AT26" s="110"/>
      <c r="AU26" s="58" t="s">
        <v>56</v>
      </c>
    </row>
    <row r="27" spans="1:47" s="61" customFormat="1" ht="22.5" customHeight="1">
      <c r="A27" s="59" t="s">
        <v>57</v>
      </c>
      <c r="B27" s="59"/>
      <c r="C27" s="171">
        <v>5</v>
      </c>
      <c r="D27" s="172">
        <v>55</v>
      </c>
      <c r="E27" s="172">
        <v>1064</v>
      </c>
      <c r="F27" s="172">
        <v>96</v>
      </c>
      <c r="G27" s="172">
        <v>2</v>
      </c>
      <c r="H27" s="172">
        <v>28</v>
      </c>
      <c r="I27" s="172">
        <v>703</v>
      </c>
      <c r="J27" s="172">
        <v>53</v>
      </c>
      <c r="K27" s="173" t="s">
        <v>95</v>
      </c>
      <c r="L27" s="173" t="s">
        <v>95</v>
      </c>
      <c r="M27" s="173" t="s">
        <v>95</v>
      </c>
      <c r="N27" s="173" t="s">
        <v>95</v>
      </c>
      <c r="O27" s="172">
        <v>1</v>
      </c>
      <c r="P27" s="174">
        <v>397</v>
      </c>
      <c r="Q27" s="184">
        <v>0</v>
      </c>
      <c r="R27" s="184">
        <v>0</v>
      </c>
      <c r="S27" s="174">
        <v>36</v>
      </c>
      <c r="T27" s="174">
        <v>0</v>
      </c>
      <c r="U27" s="174">
        <v>0</v>
      </c>
      <c r="V27" s="173" t="s">
        <v>95</v>
      </c>
      <c r="W27" s="173" t="s">
        <v>95</v>
      </c>
      <c r="X27" s="173" t="s">
        <v>95</v>
      </c>
      <c r="Y27" s="173" t="s">
        <v>95</v>
      </c>
      <c r="Z27" s="204">
        <v>1</v>
      </c>
      <c r="AA27" s="206">
        <v>23</v>
      </c>
      <c r="AB27" s="206">
        <v>125</v>
      </c>
      <c r="AC27" s="206">
        <v>68</v>
      </c>
      <c r="AD27" s="174">
        <v>2</v>
      </c>
      <c r="AE27" s="174">
        <v>9</v>
      </c>
      <c r="AF27" s="174">
        <v>159</v>
      </c>
      <c r="AG27" s="174">
        <v>17</v>
      </c>
      <c r="AH27" s="174">
        <v>260</v>
      </c>
      <c r="AI27" s="206">
        <v>1</v>
      </c>
      <c r="AJ27" s="206">
        <v>3</v>
      </c>
      <c r="AK27" s="206">
        <v>90</v>
      </c>
      <c r="AL27" s="206">
        <v>15</v>
      </c>
      <c r="AM27" s="206">
        <v>102</v>
      </c>
      <c r="AN27" s="184">
        <v>0</v>
      </c>
      <c r="AO27" s="184">
        <v>0</v>
      </c>
      <c r="AP27" s="184">
        <v>0</v>
      </c>
      <c r="AQ27" s="174">
        <v>2</v>
      </c>
      <c r="AR27" s="174">
        <v>4</v>
      </c>
      <c r="AS27" s="207">
        <v>3</v>
      </c>
      <c r="AT27" s="110"/>
      <c r="AU27" s="58" t="s">
        <v>57</v>
      </c>
    </row>
    <row r="28" spans="1:47" s="61" customFormat="1" ht="22.5" customHeight="1">
      <c r="A28" s="59" t="s">
        <v>58</v>
      </c>
      <c r="B28" s="59"/>
      <c r="C28" s="171">
        <v>6</v>
      </c>
      <c r="D28" s="172">
        <v>135</v>
      </c>
      <c r="E28" s="172">
        <v>3405</v>
      </c>
      <c r="F28" s="172">
        <v>208</v>
      </c>
      <c r="G28" s="172">
        <v>4</v>
      </c>
      <c r="H28" s="172">
        <v>62</v>
      </c>
      <c r="I28" s="172">
        <v>1562</v>
      </c>
      <c r="J28" s="172">
        <v>118</v>
      </c>
      <c r="K28" s="173" t="s">
        <v>95</v>
      </c>
      <c r="L28" s="173" t="s">
        <v>95</v>
      </c>
      <c r="M28" s="173" t="s">
        <v>95</v>
      </c>
      <c r="N28" s="173" t="s">
        <v>95</v>
      </c>
      <c r="O28" s="172">
        <v>2</v>
      </c>
      <c r="P28" s="174">
        <v>828</v>
      </c>
      <c r="Q28" s="174">
        <v>208</v>
      </c>
      <c r="R28" s="174">
        <v>0</v>
      </c>
      <c r="S28" s="174">
        <v>57</v>
      </c>
      <c r="T28" s="174">
        <v>47</v>
      </c>
      <c r="U28" s="174">
        <v>0</v>
      </c>
      <c r="V28" s="173" t="s">
        <v>95</v>
      </c>
      <c r="W28" s="173" t="s">
        <v>95</v>
      </c>
      <c r="X28" s="173" t="s">
        <v>95</v>
      </c>
      <c r="Y28" s="173" t="s">
        <v>95</v>
      </c>
      <c r="Z28" s="173" t="s">
        <v>95</v>
      </c>
      <c r="AA28" s="184">
        <v>0</v>
      </c>
      <c r="AB28" s="184">
        <v>0</v>
      </c>
      <c r="AC28" s="184">
        <v>0</v>
      </c>
      <c r="AD28" s="174">
        <v>7</v>
      </c>
      <c r="AE28" s="174">
        <v>41</v>
      </c>
      <c r="AF28" s="174">
        <v>887</v>
      </c>
      <c r="AG28" s="174">
        <v>80</v>
      </c>
      <c r="AH28" s="174">
        <v>1415</v>
      </c>
      <c r="AI28" s="206">
        <v>3</v>
      </c>
      <c r="AJ28" s="206">
        <v>9</v>
      </c>
      <c r="AK28" s="206">
        <v>279</v>
      </c>
      <c r="AL28" s="206">
        <v>57</v>
      </c>
      <c r="AM28" s="206">
        <v>295</v>
      </c>
      <c r="AN28" s="184">
        <v>0</v>
      </c>
      <c r="AO28" s="184">
        <v>0</v>
      </c>
      <c r="AP28" s="184">
        <v>0</v>
      </c>
      <c r="AQ28" s="184">
        <v>0</v>
      </c>
      <c r="AR28" s="184">
        <v>0</v>
      </c>
      <c r="AS28" s="208">
        <v>0</v>
      </c>
      <c r="AT28" s="110"/>
      <c r="AU28" s="58" t="s">
        <v>58</v>
      </c>
    </row>
    <row r="29" spans="1:47" s="61" customFormat="1" ht="22.5" customHeight="1">
      <c r="A29" s="59" t="s">
        <v>59</v>
      </c>
      <c r="B29" s="59"/>
      <c r="C29" s="171">
        <v>4</v>
      </c>
      <c r="D29" s="172">
        <v>89</v>
      </c>
      <c r="E29" s="172">
        <v>2331</v>
      </c>
      <c r="F29" s="172">
        <v>146</v>
      </c>
      <c r="G29" s="172">
        <v>4</v>
      </c>
      <c r="H29" s="172">
        <v>46</v>
      </c>
      <c r="I29" s="172">
        <v>1250</v>
      </c>
      <c r="J29" s="172">
        <v>93</v>
      </c>
      <c r="K29" s="173" t="s">
        <v>95</v>
      </c>
      <c r="L29" s="173" t="s">
        <v>95</v>
      </c>
      <c r="M29" s="173" t="s">
        <v>95</v>
      </c>
      <c r="N29" s="173" t="s">
        <v>95</v>
      </c>
      <c r="O29" s="172">
        <v>1</v>
      </c>
      <c r="P29" s="174">
        <v>817</v>
      </c>
      <c r="Q29" s="174">
        <v>46</v>
      </c>
      <c r="R29" s="174">
        <v>0</v>
      </c>
      <c r="S29" s="174">
        <v>53</v>
      </c>
      <c r="T29" s="174">
        <v>10</v>
      </c>
      <c r="U29" s="174">
        <v>0</v>
      </c>
      <c r="V29" s="173" t="s">
        <v>95</v>
      </c>
      <c r="W29" s="173" t="s">
        <v>95</v>
      </c>
      <c r="X29" s="173" t="s">
        <v>95</v>
      </c>
      <c r="Y29" s="173" t="s">
        <v>95</v>
      </c>
      <c r="Z29" s="204">
        <v>1</v>
      </c>
      <c r="AA29" s="206">
        <v>18</v>
      </c>
      <c r="AB29" s="206">
        <v>127</v>
      </c>
      <c r="AC29" s="206">
        <v>58</v>
      </c>
      <c r="AD29" s="174">
        <v>3</v>
      </c>
      <c r="AE29" s="174">
        <v>22</v>
      </c>
      <c r="AF29" s="174">
        <v>463</v>
      </c>
      <c r="AG29" s="174">
        <v>47</v>
      </c>
      <c r="AH29" s="174">
        <v>765</v>
      </c>
      <c r="AI29" s="206">
        <v>3</v>
      </c>
      <c r="AJ29" s="206">
        <v>16</v>
      </c>
      <c r="AK29" s="206">
        <v>393</v>
      </c>
      <c r="AL29" s="206">
        <v>65</v>
      </c>
      <c r="AM29" s="206">
        <v>382</v>
      </c>
      <c r="AN29" s="174">
        <v>1</v>
      </c>
      <c r="AO29" s="174">
        <v>95</v>
      </c>
      <c r="AP29" s="174">
        <v>15</v>
      </c>
      <c r="AQ29" s="174">
        <v>1</v>
      </c>
      <c r="AR29" s="174">
        <v>23</v>
      </c>
      <c r="AS29" s="207">
        <v>6</v>
      </c>
      <c r="AT29" s="110"/>
      <c r="AU29" s="58" t="s">
        <v>59</v>
      </c>
    </row>
    <row r="30" spans="1:47" s="61" customFormat="1" ht="22.5" customHeight="1">
      <c r="A30" s="59" t="s">
        <v>60</v>
      </c>
      <c r="B30" s="59"/>
      <c r="C30" s="171">
        <v>21</v>
      </c>
      <c r="D30" s="172">
        <v>204</v>
      </c>
      <c r="E30" s="172">
        <v>3324</v>
      </c>
      <c r="F30" s="172">
        <v>332</v>
      </c>
      <c r="G30" s="172">
        <v>10</v>
      </c>
      <c r="H30" s="172">
        <v>83</v>
      </c>
      <c r="I30" s="172">
        <v>1865</v>
      </c>
      <c r="J30" s="172">
        <v>187</v>
      </c>
      <c r="K30" s="173" t="s">
        <v>95</v>
      </c>
      <c r="L30" s="173" t="s">
        <v>95</v>
      </c>
      <c r="M30" s="173" t="s">
        <v>95</v>
      </c>
      <c r="N30" s="173" t="s">
        <v>95</v>
      </c>
      <c r="O30" s="172">
        <v>4</v>
      </c>
      <c r="P30" s="174">
        <v>1345</v>
      </c>
      <c r="Q30" s="174">
        <v>21</v>
      </c>
      <c r="R30" s="174">
        <v>6447</v>
      </c>
      <c r="S30" s="174">
        <v>132</v>
      </c>
      <c r="T30" s="174">
        <v>11</v>
      </c>
      <c r="U30" s="174">
        <v>130</v>
      </c>
      <c r="V30" s="173" t="s">
        <v>95</v>
      </c>
      <c r="W30" s="173" t="s">
        <v>95</v>
      </c>
      <c r="X30" s="173" t="s">
        <v>95</v>
      </c>
      <c r="Y30" s="173" t="s">
        <v>95</v>
      </c>
      <c r="Z30" s="204">
        <v>1</v>
      </c>
      <c r="AA30" s="206">
        <v>18</v>
      </c>
      <c r="AB30" s="206">
        <v>84</v>
      </c>
      <c r="AC30" s="206">
        <v>45</v>
      </c>
      <c r="AD30" s="174">
        <v>7</v>
      </c>
      <c r="AE30" s="174">
        <v>24</v>
      </c>
      <c r="AF30" s="174">
        <v>262</v>
      </c>
      <c r="AG30" s="174">
        <v>50</v>
      </c>
      <c r="AH30" s="174">
        <v>970</v>
      </c>
      <c r="AI30" s="206">
        <v>9</v>
      </c>
      <c r="AJ30" s="206">
        <v>29</v>
      </c>
      <c r="AK30" s="206">
        <v>884</v>
      </c>
      <c r="AL30" s="206">
        <v>178</v>
      </c>
      <c r="AM30" s="206">
        <v>993</v>
      </c>
      <c r="AN30" s="174">
        <v>1</v>
      </c>
      <c r="AO30" s="174">
        <v>2</v>
      </c>
      <c r="AP30" s="174">
        <v>2</v>
      </c>
      <c r="AQ30" s="174">
        <v>1</v>
      </c>
      <c r="AR30" s="184">
        <v>0</v>
      </c>
      <c r="AS30" s="208">
        <v>0</v>
      </c>
      <c r="AT30" s="110"/>
      <c r="AU30" s="58" t="s">
        <v>60</v>
      </c>
    </row>
    <row r="31" spans="1:47" s="61" customFormat="1" ht="22.5" customHeight="1">
      <c r="A31" s="59" t="s">
        <v>61</v>
      </c>
      <c r="B31" s="59"/>
      <c r="C31" s="171">
        <v>11</v>
      </c>
      <c r="D31" s="172">
        <v>128</v>
      </c>
      <c r="E31" s="172">
        <v>2245</v>
      </c>
      <c r="F31" s="172">
        <v>199</v>
      </c>
      <c r="G31" s="172">
        <v>6</v>
      </c>
      <c r="H31" s="172">
        <v>62</v>
      </c>
      <c r="I31" s="172">
        <v>1245</v>
      </c>
      <c r="J31" s="172">
        <v>125</v>
      </c>
      <c r="K31" s="173">
        <v>1</v>
      </c>
      <c r="L31" s="173">
        <v>23</v>
      </c>
      <c r="M31" s="173">
        <v>400</v>
      </c>
      <c r="N31" s="173">
        <v>41</v>
      </c>
      <c r="O31" s="172">
        <v>4</v>
      </c>
      <c r="P31" s="174">
        <v>1076</v>
      </c>
      <c r="Q31" s="184">
        <v>0</v>
      </c>
      <c r="R31" s="184">
        <v>0</v>
      </c>
      <c r="S31" s="174">
        <v>128</v>
      </c>
      <c r="T31" s="174">
        <v>0</v>
      </c>
      <c r="U31" s="174">
        <v>0</v>
      </c>
      <c r="V31" s="173" t="s">
        <v>95</v>
      </c>
      <c r="W31" s="173" t="s">
        <v>95</v>
      </c>
      <c r="X31" s="173" t="s">
        <v>95</v>
      </c>
      <c r="Y31" s="173" t="s">
        <v>95</v>
      </c>
      <c r="Z31" s="204">
        <v>1</v>
      </c>
      <c r="AA31" s="206">
        <v>16</v>
      </c>
      <c r="AB31" s="206">
        <v>51</v>
      </c>
      <c r="AC31" s="206">
        <v>44</v>
      </c>
      <c r="AD31" s="174">
        <v>10</v>
      </c>
      <c r="AE31" s="174">
        <v>43</v>
      </c>
      <c r="AF31" s="174">
        <v>766</v>
      </c>
      <c r="AG31" s="174">
        <v>105</v>
      </c>
      <c r="AH31" s="174">
        <v>1770</v>
      </c>
      <c r="AI31" s="184">
        <v>0</v>
      </c>
      <c r="AJ31" s="184">
        <v>0</v>
      </c>
      <c r="AK31" s="184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184">
        <v>0</v>
      </c>
      <c r="AR31" s="184">
        <v>0</v>
      </c>
      <c r="AS31" s="208">
        <v>0</v>
      </c>
      <c r="AT31" s="110"/>
      <c r="AU31" s="58" t="s">
        <v>61</v>
      </c>
    </row>
    <row r="32" spans="1:47" s="61" customFormat="1" ht="22.5" customHeight="1">
      <c r="A32" s="59" t="s">
        <v>62</v>
      </c>
      <c r="B32" s="59"/>
      <c r="C32" s="171">
        <v>8</v>
      </c>
      <c r="D32" s="172">
        <v>99</v>
      </c>
      <c r="E32" s="172">
        <v>1944</v>
      </c>
      <c r="F32" s="172">
        <v>163</v>
      </c>
      <c r="G32" s="172">
        <v>3</v>
      </c>
      <c r="H32" s="172">
        <v>37</v>
      </c>
      <c r="I32" s="172">
        <v>983</v>
      </c>
      <c r="J32" s="172">
        <v>82</v>
      </c>
      <c r="K32" s="173" t="s">
        <v>95</v>
      </c>
      <c r="L32" s="173" t="s">
        <v>95</v>
      </c>
      <c r="M32" s="173" t="s">
        <v>95</v>
      </c>
      <c r="N32" s="173" t="s">
        <v>95</v>
      </c>
      <c r="O32" s="172">
        <v>3</v>
      </c>
      <c r="P32" s="174">
        <v>611</v>
      </c>
      <c r="Q32" s="174">
        <v>207</v>
      </c>
      <c r="R32" s="184">
        <v>0</v>
      </c>
      <c r="S32" s="174">
        <v>41</v>
      </c>
      <c r="T32" s="174">
        <v>39</v>
      </c>
      <c r="U32" s="174">
        <v>0</v>
      </c>
      <c r="V32" s="173" t="s">
        <v>95</v>
      </c>
      <c r="W32" s="173" t="s">
        <v>95</v>
      </c>
      <c r="X32" s="173" t="s">
        <v>95</v>
      </c>
      <c r="Y32" s="173" t="s">
        <v>95</v>
      </c>
      <c r="Z32" s="173" t="s">
        <v>95</v>
      </c>
      <c r="AA32" s="184">
        <v>0</v>
      </c>
      <c r="AB32" s="184">
        <v>0</v>
      </c>
      <c r="AC32" s="184">
        <v>0</v>
      </c>
      <c r="AD32" s="174">
        <v>3</v>
      </c>
      <c r="AE32" s="174">
        <v>14</v>
      </c>
      <c r="AF32" s="174">
        <v>319</v>
      </c>
      <c r="AG32" s="174">
        <v>27</v>
      </c>
      <c r="AH32" s="174">
        <v>540</v>
      </c>
      <c r="AI32" s="184">
        <v>0</v>
      </c>
      <c r="AJ32" s="184">
        <v>0</v>
      </c>
      <c r="AK32" s="184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184">
        <v>0</v>
      </c>
      <c r="AR32" s="184">
        <v>0</v>
      </c>
      <c r="AS32" s="208">
        <v>0</v>
      </c>
      <c r="AT32" s="110"/>
      <c r="AU32" s="58" t="s">
        <v>62</v>
      </c>
    </row>
    <row r="33" spans="1:47" s="61" customFormat="1" ht="22.5" customHeight="1">
      <c r="A33" s="59" t="s">
        <v>100</v>
      </c>
      <c r="B33" s="59"/>
      <c r="C33" s="171">
        <v>18</v>
      </c>
      <c r="D33" s="172">
        <v>271</v>
      </c>
      <c r="E33" s="172">
        <v>5893</v>
      </c>
      <c r="F33" s="172">
        <v>434</v>
      </c>
      <c r="G33" s="172">
        <v>12</v>
      </c>
      <c r="H33" s="172">
        <v>129</v>
      </c>
      <c r="I33" s="172">
        <v>3296</v>
      </c>
      <c r="J33" s="172">
        <v>290</v>
      </c>
      <c r="K33" s="173">
        <v>1</v>
      </c>
      <c r="L33" s="173">
        <v>19</v>
      </c>
      <c r="M33" s="173">
        <v>338</v>
      </c>
      <c r="N33" s="173">
        <v>39</v>
      </c>
      <c r="O33" s="172">
        <v>9</v>
      </c>
      <c r="P33" s="174">
        <v>3490</v>
      </c>
      <c r="Q33" s="174">
        <v>237</v>
      </c>
      <c r="R33" s="184">
        <v>0</v>
      </c>
      <c r="S33" s="174">
        <v>314</v>
      </c>
      <c r="T33" s="174">
        <v>61</v>
      </c>
      <c r="U33" s="174">
        <v>0</v>
      </c>
      <c r="V33" s="173" t="s">
        <v>95</v>
      </c>
      <c r="W33" s="173" t="s">
        <v>95</v>
      </c>
      <c r="X33" s="173" t="s">
        <v>95</v>
      </c>
      <c r="Y33" s="173" t="s">
        <v>95</v>
      </c>
      <c r="Z33" s="204">
        <v>1</v>
      </c>
      <c r="AA33" s="206">
        <v>45</v>
      </c>
      <c r="AB33" s="206">
        <v>200</v>
      </c>
      <c r="AC33" s="206">
        <v>99</v>
      </c>
      <c r="AD33" s="174">
        <v>25</v>
      </c>
      <c r="AE33" s="174">
        <v>72</v>
      </c>
      <c r="AF33" s="174">
        <v>729</v>
      </c>
      <c r="AG33" s="174">
        <v>154</v>
      </c>
      <c r="AH33" s="174">
        <v>2485</v>
      </c>
      <c r="AI33" s="206">
        <v>5</v>
      </c>
      <c r="AJ33" s="206">
        <v>17</v>
      </c>
      <c r="AK33" s="206">
        <v>418</v>
      </c>
      <c r="AL33" s="206">
        <v>87</v>
      </c>
      <c r="AM33" s="206">
        <v>465</v>
      </c>
      <c r="AN33" s="184">
        <v>0</v>
      </c>
      <c r="AO33" s="184">
        <v>0</v>
      </c>
      <c r="AP33" s="184">
        <v>0</v>
      </c>
      <c r="AQ33" s="174">
        <v>3</v>
      </c>
      <c r="AR33" s="174">
        <v>183</v>
      </c>
      <c r="AS33" s="207">
        <v>10</v>
      </c>
      <c r="AT33" s="110"/>
      <c r="AU33" s="58" t="s">
        <v>102</v>
      </c>
    </row>
    <row r="34" spans="1:47" s="61" customFormat="1" ht="22.5" customHeight="1">
      <c r="A34" s="59" t="s">
        <v>103</v>
      </c>
      <c r="B34" s="59"/>
      <c r="C34" s="171">
        <v>8</v>
      </c>
      <c r="D34" s="172">
        <v>135</v>
      </c>
      <c r="E34" s="172">
        <v>3366</v>
      </c>
      <c r="F34" s="172">
        <v>214</v>
      </c>
      <c r="G34" s="172">
        <v>5</v>
      </c>
      <c r="H34" s="172">
        <v>74</v>
      </c>
      <c r="I34" s="172">
        <v>1976</v>
      </c>
      <c r="J34" s="172">
        <v>144</v>
      </c>
      <c r="K34" s="173" t="s">
        <v>95</v>
      </c>
      <c r="L34" s="173" t="s">
        <v>95</v>
      </c>
      <c r="M34" s="173" t="s">
        <v>95</v>
      </c>
      <c r="N34" s="173" t="s">
        <v>95</v>
      </c>
      <c r="O34" s="172">
        <v>1</v>
      </c>
      <c r="P34" s="174">
        <v>789</v>
      </c>
      <c r="Q34" s="184">
        <v>0</v>
      </c>
      <c r="R34" s="184">
        <v>0</v>
      </c>
      <c r="S34" s="174">
        <v>53</v>
      </c>
      <c r="T34" s="174">
        <v>0</v>
      </c>
      <c r="U34" s="174">
        <v>0</v>
      </c>
      <c r="V34" s="173" t="s">
        <v>95</v>
      </c>
      <c r="W34" s="173" t="s">
        <v>95</v>
      </c>
      <c r="X34" s="173" t="s">
        <v>95</v>
      </c>
      <c r="Y34" s="173" t="s">
        <v>95</v>
      </c>
      <c r="Z34" s="204">
        <v>1</v>
      </c>
      <c r="AA34" s="206">
        <v>11</v>
      </c>
      <c r="AB34" s="206">
        <v>43</v>
      </c>
      <c r="AC34" s="206">
        <v>22</v>
      </c>
      <c r="AD34" s="174">
        <v>4</v>
      </c>
      <c r="AE34" s="174">
        <v>25</v>
      </c>
      <c r="AF34" s="174">
        <v>527</v>
      </c>
      <c r="AG34" s="174">
        <v>57</v>
      </c>
      <c r="AH34" s="174">
        <v>1200</v>
      </c>
      <c r="AI34" s="206">
        <v>5</v>
      </c>
      <c r="AJ34" s="206">
        <v>20</v>
      </c>
      <c r="AK34" s="206">
        <v>658</v>
      </c>
      <c r="AL34" s="206">
        <v>124</v>
      </c>
      <c r="AM34" s="206">
        <v>948</v>
      </c>
      <c r="AN34" s="184">
        <v>0</v>
      </c>
      <c r="AO34" s="184">
        <v>0</v>
      </c>
      <c r="AP34" s="184">
        <v>0</v>
      </c>
      <c r="AQ34" s="184">
        <v>0</v>
      </c>
      <c r="AR34" s="184">
        <v>0</v>
      </c>
      <c r="AS34" s="208">
        <v>0</v>
      </c>
      <c r="AT34" s="110"/>
      <c r="AU34" s="58" t="s">
        <v>103</v>
      </c>
    </row>
    <row r="35" spans="1:47" s="60" customFormat="1" ht="22.5" customHeight="1">
      <c r="A35" s="127" t="s">
        <v>128</v>
      </c>
      <c r="B35" s="125"/>
      <c r="C35" s="176">
        <f aca="true" t="shared" si="6" ref="C35:AS35">SUM(C36:C37)</f>
        <v>6</v>
      </c>
      <c r="D35" s="177">
        <f t="shared" si="6"/>
        <v>48</v>
      </c>
      <c r="E35" s="177">
        <f t="shared" si="6"/>
        <v>529</v>
      </c>
      <c r="F35" s="177">
        <f t="shared" si="6"/>
        <v>84</v>
      </c>
      <c r="G35" s="177">
        <f t="shared" si="6"/>
        <v>4</v>
      </c>
      <c r="H35" s="177">
        <f t="shared" si="6"/>
        <v>20</v>
      </c>
      <c r="I35" s="177">
        <f t="shared" si="6"/>
        <v>283</v>
      </c>
      <c r="J35" s="177">
        <f t="shared" si="6"/>
        <v>54</v>
      </c>
      <c r="K35" s="201">
        <f>SUM(K36:K37)</f>
        <v>0</v>
      </c>
      <c r="L35" s="201">
        <f>SUM(L36:L37)</f>
        <v>0</v>
      </c>
      <c r="M35" s="201">
        <f>SUM(M36:M37)</f>
        <v>0</v>
      </c>
      <c r="N35" s="201">
        <f>SUM(N36:N37)</f>
        <v>0</v>
      </c>
      <c r="O35" s="201">
        <f t="shared" si="6"/>
        <v>3</v>
      </c>
      <c r="P35" s="178">
        <f t="shared" si="6"/>
        <v>136</v>
      </c>
      <c r="Q35" s="178">
        <f t="shared" si="6"/>
        <v>27</v>
      </c>
      <c r="R35" s="178">
        <f t="shared" si="6"/>
        <v>0</v>
      </c>
      <c r="S35" s="178">
        <f t="shared" si="6"/>
        <v>32</v>
      </c>
      <c r="T35" s="178">
        <f t="shared" si="6"/>
        <v>10</v>
      </c>
      <c r="U35" s="178">
        <f t="shared" si="6"/>
        <v>0</v>
      </c>
      <c r="V35" s="201">
        <f t="shared" si="6"/>
        <v>0</v>
      </c>
      <c r="W35" s="201">
        <f t="shared" si="6"/>
        <v>0</v>
      </c>
      <c r="X35" s="201">
        <f t="shared" si="6"/>
        <v>0</v>
      </c>
      <c r="Y35" s="201">
        <f t="shared" si="6"/>
        <v>0</v>
      </c>
      <c r="Z35" s="201">
        <f t="shared" si="6"/>
        <v>0</v>
      </c>
      <c r="AA35" s="178">
        <f t="shared" si="6"/>
        <v>0</v>
      </c>
      <c r="AB35" s="178">
        <f t="shared" si="6"/>
        <v>0</v>
      </c>
      <c r="AC35" s="178">
        <f t="shared" si="6"/>
        <v>0</v>
      </c>
      <c r="AD35" s="178">
        <f t="shared" si="6"/>
        <v>2</v>
      </c>
      <c r="AE35" s="178">
        <f t="shared" si="6"/>
        <v>8</v>
      </c>
      <c r="AF35" s="178">
        <f t="shared" si="6"/>
        <v>114</v>
      </c>
      <c r="AG35" s="178">
        <f t="shared" si="6"/>
        <v>12</v>
      </c>
      <c r="AH35" s="178">
        <f t="shared" si="6"/>
        <v>280</v>
      </c>
      <c r="AI35" s="210">
        <f>SUM(AI36:AI37)</f>
        <v>1</v>
      </c>
      <c r="AJ35" s="178">
        <f>SUM(AJ36:AJ37)</f>
        <v>3</v>
      </c>
      <c r="AK35" s="178">
        <f>SUM(AK36:AK37)</f>
        <v>58</v>
      </c>
      <c r="AL35" s="178">
        <f>SUM(AL36:AL37)</f>
        <v>18</v>
      </c>
      <c r="AM35" s="178">
        <f>SUM(AM36:AM37)</f>
        <v>105</v>
      </c>
      <c r="AN35" s="178">
        <f t="shared" si="6"/>
        <v>0</v>
      </c>
      <c r="AO35" s="178">
        <f t="shared" si="6"/>
        <v>0</v>
      </c>
      <c r="AP35" s="178">
        <v>0</v>
      </c>
      <c r="AQ35" s="178">
        <f t="shared" si="6"/>
        <v>0</v>
      </c>
      <c r="AR35" s="178">
        <f t="shared" si="6"/>
        <v>0</v>
      </c>
      <c r="AS35" s="200">
        <f t="shared" si="6"/>
        <v>0</v>
      </c>
      <c r="AT35" s="128"/>
      <c r="AU35" s="124" t="s">
        <v>139</v>
      </c>
    </row>
    <row r="36" spans="1:47" s="61" customFormat="1" ht="22.5" customHeight="1">
      <c r="A36" s="59" t="s">
        <v>63</v>
      </c>
      <c r="B36" s="59"/>
      <c r="C36" s="171">
        <v>5</v>
      </c>
      <c r="D36" s="172">
        <v>42</v>
      </c>
      <c r="E36" s="172">
        <v>489</v>
      </c>
      <c r="F36" s="172">
        <v>73</v>
      </c>
      <c r="G36" s="172">
        <v>3</v>
      </c>
      <c r="H36" s="172">
        <v>15</v>
      </c>
      <c r="I36" s="172">
        <v>253</v>
      </c>
      <c r="J36" s="172">
        <v>41</v>
      </c>
      <c r="K36" s="173" t="s">
        <v>95</v>
      </c>
      <c r="L36" s="173" t="s">
        <v>95</v>
      </c>
      <c r="M36" s="173" t="s">
        <v>95</v>
      </c>
      <c r="N36" s="173" t="s">
        <v>95</v>
      </c>
      <c r="O36" s="172">
        <v>1</v>
      </c>
      <c r="P36" s="174">
        <v>100</v>
      </c>
      <c r="Q36" s="184">
        <v>0</v>
      </c>
      <c r="R36" s="184">
        <v>0</v>
      </c>
      <c r="S36" s="174">
        <v>22</v>
      </c>
      <c r="T36" s="174">
        <v>0</v>
      </c>
      <c r="U36" s="174">
        <v>0</v>
      </c>
      <c r="V36" s="173" t="s">
        <v>95</v>
      </c>
      <c r="W36" s="173" t="s">
        <v>95</v>
      </c>
      <c r="X36" s="173" t="s">
        <v>95</v>
      </c>
      <c r="Y36" s="173" t="s">
        <v>95</v>
      </c>
      <c r="Z36" s="173" t="s">
        <v>95</v>
      </c>
      <c r="AA36" s="184">
        <v>0</v>
      </c>
      <c r="AB36" s="184">
        <v>0</v>
      </c>
      <c r="AC36" s="184">
        <v>0</v>
      </c>
      <c r="AD36" s="206">
        <v>2</v>
      </c>
      <c r="AE36" s="211">
        <v>8</v>
      </c>
      <c r="AF36" s="206">
        <v>114</v>
      </c>
      <c r="AG36" s="206">
        <v>12</v>
      </c>
      <c r="AH36" s="206">
        <v>280</v>
      </c>
      <c r="AI36" s="184">
        <v>1</v>
      </c>
      <c r="AJ36" s="184">
        <v>3</v>
      </c>
      <c r="AK36" s="184">
        <v>58</v>
      </c>
      <c r="AL36" s="184">
        <v>18</v>
      </c>
      <c r="AM36" s="184">
        <v>105</v>
      </c>
      <c r="AN36" s="184" t="s">
        <v>95</v>
      </c>
      <c r="AO36" s="184" t="s">
        <v>95</v>
      </c>
      <c r="AP36" s="184" t="s">
        <v>95</v>
      </c>
      <c r="AQ36" s="184" t="s">
        <v>95</v>
      </c>
      <c r="AR36" s="184" t="s">
        <v>95</v>
      </c>
      <c r="AS36" s="208" t="s">
        <v>95</v>
      </c>
      <c r="AT36" s="110"/>
      <c r="AU36" s="58" t="s">
        <v>63</v>
      </c>
    </row>
    <row r="37" spans="1:47" s="61" customFormat="1" ht="22.5" customHeight="1">
      <c r="A37" s="59" t="s">
        <v>64</v>
      </c>
      <c r="B37" s="59"/>
      <c r="C37" s="171">
        <v>1</v>
      </c>
      <c r="D37" s="172">
        <v>6</v>
      </c>
      <c r="E37" s="172">
        <v>40</v>
      </c>
      <c r="F37" s="172">
        <v>11</v>
      </c>
      <c r="G37" s="172">
        <v>1</v>
      </c>
      <c r="H37" s="172">
        <v>5</v>
      </c>
      <c r="I37" s="172">
        <v>30</v>
      </c>
      <c r="J37" s="172">
        <v>13</v>
      </c>
      <c r="K37" s="173" t="s">
        <v>95</v>
      </c>
      <c r="L37" s="173" t="s">
        <v>95</v>
      </c>
      <c r="M37" s="173" t="s">
        <v>95</v>
      </c>
      <c r="N37" s="173" t="s">
        <v>95</v>
      </c>
      <c r="O37" s="172">
        <v>2</v>
      </c>
      <c r="P37" s="174">
        <v>36</v>
      </c>
      <c r="Q37" s="211">
        <v>27</v>
      </c>
      <c r="R37" s="211">
        <v>0</v>
      </c>
      <c r="S37" s="174">
        <v>10</v>
      </c>
      <c r="T37" s="174">
        <v>10</v>
      </c>
      <c r="U37" s="174">
        <v>0</v>
      </c>
      <c r="V37" s="173" t="s">
        <v>95</v>
      </c>
      <c r="W37" s="173" t="s">
        <v>95</v>
      </c>
      <c r="X37" s="173" t="s">
        <v>95</v>
      </c>
      <c r="Y37" s="173" t="s">
        <v>95</v>
      </c>
      <c r="Z37" s="173" t="s">
        <v>95</v>
      </c>
      <c r="AA37" s="184">
        <v>0</v>
      </c>
      <c r="AB37" s="184">
        <v>0</v>
      </c>
      <c r="AC37" s="184">
        <v>0</v>
      </c>
      <c r="AD37" s="184">
        <v>0</v>
      </c>
      <c r="AE37" s="184">
        <v>0</v>
      </c>
      <c r="AF37" s="184">
        <v>0</v>
      </c>
      <c r="AG37" s="184">
        <v>0</v>
      </c>
      <c r="AH37" s="184">
        <v>0</v>
      </c>
      <c r="AI37" s="184">
        <v>0</v>
      </c>
      <c r="AJ37" s="184">
        <v>0</v>
      </c>
      <c r="AK37" s="184">
        <v>0</v>
      </c>
      <c r="AL37" s="184">
        <v>0</v>
      </c>
      <c r="AM37" s="184">
        <v>0</v>
      </c>
      <c r="AN37" s="184" t="s">
        <v>95</v>
      </c>
      <c r="AO37" s="184" t="s">
        <v>95</v>
      </c>
      <c r="AP37" s="184" t="s">
        <v>95</v>
      </c>
      <c r="AQ37" s="184" t="s">
        <v>95</v>
      </c>
      <c r="AR37" s="184" t="s">
        <v>95</v>
      </c>
      <c r="AS37" s="208" t="s">
        <v>95</v>
      </c>
      <c r="AT37" s="110"/>
      <c r="AU37" s="58" t="s">
        <v>64</v>
      </c>
    </row>
    <row r="38" spans="1:47" s="60" customFormat="1" ht="22.5" customHeight="1">
      <c r="A38" s="127" t="s">
        <v>127</v>
      </c>
      <c r="B38" s="125"/>
      <c r="C38" s="176">
        <f aca="true" t="shared" si="7" ref="C38:AR38">SUM(C39:C42)</f>
        <v>14</v>
      </c>
      <c r="D38" s="177">
        <f t="shared" si="7"/>
        <v>187</v>
      </c>
      <c r="E38" s="177">
        <f t="shared" si="7"/>
        <v>3697</v>
      </c>
      <c r="F38" s="177">
        <f t="shared" si="7"/>
        <v>303</v>
      </c>
      <c r="G38" s="177">
        <f t="shared" si="7"/>
        <v>9</v>
      </c>
      <c r="H38" s="177">
        <f t="shared" si="7"/>
        <v>88</v>
      </c>
      <c r="I38" s="177">
        <f t="shared" si="7"/>
        <v>2010</v>
      </c>
      <c r="J38" s="177">
        <f t="shared" si="7"/>
        <v>202</v>
      </c>
      <c r="K38" s="201">
        <f>SUM(K39:K42)</f>
        <v>0</v>
      </c>
      <c r="L38" s="201">
        <f>SUM(L39:L42)</f>
        <v>0</v>
      </c>
      <c r="M38" s="201">
        <f>SUM(M39:M42)</f>
        <v>0</v>
      </c>
      <c r="N38" s="201">
        <f>SUM(N39:N42)</f>
        <v>0</v>
      </c>
      <c r="O38" s="201">
        <f t="shared" si="7"/>
        <v>6</v>
      </c>
      <c r="P38" s="178">
        <f t="shared" si="7"/>
        <v>1280</v>
      </c>
      <c r="Q38" s="178">
        <f t="shared" si="7"/>
        <v>20</v>
      </c>
      <c r="R38" s="178">
        <f t="shared" si="7"/>
        <v>0</v>
      </c>
      <c r="S38" s="178">
        <f t="shared" si="7"/>
        <v>157</v>
      </c>
      <c r="T38" s="178">
        <f t="shared" si="7"/>
        <v>7</v>
      </c>
      <c r="U38" s="178">
        <f t="shared" si="7"/>
        <v>0</v>
      </c>
      <c r="V38" s="201">
        <f t="shared" si="7"/>
        <v>0</v>
      </c>
      <c r="W38" s="201">
        <f t="shared" si="7"/>
        <v>0</v>
      </c>
      <c r="X38" s="201">
        <f t="shared" si="7"/>
        <v>0</v>
      </c>
      <c r="Y38" s="201">
        <f t="shared" si="7"/>
        <v>0</v>
      </c>
      <c r="Z38" s="201">
        <f t="shared" si="7"/>
        <v>1</v>
      </c>
      <c r="AA38" s="178">
        <f t="shared" si="7"/>
        <v>26</v>
      </c>
      <c r="AB38" s="178">
        <f t="shared" si="7"/>
        <v>66</v>
      </c>
      <c r="AC38" s="178">
        <f t="shared" si="7"/>
        <v>73</v>
      </c>
      <c r="AD38" s="178">
        <f t="shared" si="7"/>
        <v>8</v>
      </c>
      <c r="AE38" s="178">
        <f t="shared" si="7"/>
        <v>30</v>
      </c>
      <c r="AF38" s="178">
        <f t="shared" si="7"/>
        <v>574</v>
      </c>
      <c r="AG38" s="178">
        <f t="shared" si="7"/>
        <v>54</v>
      </c>
      <c r="AH38" s="178">
        <f t="shared" si="7"/>
        <v>1045</v>
      </c>
      <c r="AI38" s="178">
        <f>SUM(AI39:AI42)</f>
        <v>1</v>
      </c>
      <c r="AJ38" s="178">
        <f>SUM(AJ39:AJ42)</f>
        <v>6</v>
      </c>
      <c r="AK38" s="178">
        <f>SUM(AK39:AK42)</f>
        <v>150</v>
      </c>
      <c r="AL38" s="178">
        <f>SUM(AL39:AL42)</f>
        <v>27</v>
      </c>
      <c r="AM38" s="178">
        <f>SUM(AM39:AM42)</f>
        <v>286</v>
      </c>
      <c r="AN38" s="178">
        <f t="shared" si="7"/>
        <v>0</v>
      </c>
      <c r="AO38" s="178">
        <f t="shared" si="7"/>
        <v>0</v>
      </c>
      <c r="AP38" s="178">
        <f t="shared" si="7"/>
        <v>0</v>
      </c>
      <c r="AQ38" s="178">
        <f>SUM(AQ39:AQ42)</f>
        <v>1</v>
      </c>
      <c r="AR38" s="178">
        <f t="shared" si="7"/>
        <v>0</v>
      </c>
      <c r="AS38" s="200">
        <f>SUM(AS39:AS42)</f>
        <v>0</v>
      </c>
      <c r="AT38" s="128"/>
      <c r="AU38" s="124" t="s">
        <v>138</v>
      </c>
    </row>
    <row r="39" spans="1:47" s="61" customFormat="1" ht="22.5" customHeight="1">
      <c r="A39" s="59" t="s">
        <v>65</v>
      </c>
      <c r="B39" s="59"/>
      <c r="C39" s="171">
        <v>3</v>
      </c>
      <c r="D39" s="172">
        <v>54</v>
      </c>
      <c r="E39" s="172">
        <v>1252</v>
      </c>
      <c r="F39" s="172">
        <v>89</v>
      </c>
      <c r="G39" s="172">
        <v>2</v>
      </c>
      <c r="H39" s="172">
        <v>28</v>
      </c>
      <c r="I39" s="172">
        <v>706</v>
      </c>
      <c r="J39" s="172">
        <v>66</v>
      </c>
      <c r="K39" s="173" t="s">
        <v>95</v>
      </c>
      <c r="L39" s="173" t="s">
        <v>95</v>
      </c>
      <c r="M39" s="173" t="s">
        <v>95</v>
      </c>
      <c r="N39" s="173" t="s">
        <v>95</v>
      </c>
      <c r="O39" s="172">
        <v>3</v>
      </c>
      <c r="P39" s="174">
        <v>633</v>
      </c>
      <c r="Q39" s="211">
        <v>20</v>
      </c>
      <c r="R39" s="211">
        <v>0</v>
      </c>
      <c r="S39" s="174">
        <v>79</v>
      </c>
      <c r="T39" s="174">
        <v>7</v>
      </c>
      <c r="U39" s="174">
        <v>0</v>
      </c>
      <c r="V39" s="173" t="s">
        <v>95</v>
      </c>
      <c r="W39" s="173" t="s">
        <v>95</v>
      </c>
      <c r="X39" s="173" t="s">
        <v>95</v>
      </c>
      <c r="Y39" s="173" t="s">
        <v>95</v>
      </c>
      <c r="Z39" s="173" t="s">
        <v>95</v>
      </c>
      <c r="AA39" s="184">
        <v>0</v>
      </c>
      <c r="AB39" s="184">
        <v>0</v>
      </c>
      <c r="AC39" s="184">
        <v>0</v>
      </c>
      <c r="AD39" s="174">
        <v>1</v>
      </c>
      <c r="AE39" s="174">
        <v>6</v>
      </c>
      <c r="AF39" s="174">
        <v>110</v>
      </c>
      <c r="AG39" s="174">
        <v>8</v>
      </c>
      <c r="AH39" s="174">
        <v>180</v>
      </c>
      <c r="AI39" s="184">
        <v>0</v>
      </c>
      <c r="AJ39" s="184">
        <v>0</v>
      </c>
      <c r="AK39" s="184">
        <v>0</v>
      </c>
      <c r="AL39" s="184">
        <v>0</v>
      </c>
      <c r="AM39" s="184">
        <v>0</v>
      </c>
      <c r="AN39" s="184" t="s">
        <v>95</v>
      </c>
      <c r="AO39" s="184" t="s">
        <v>95</v>
      </c>
      <c r="AP39" s="184" t="s">
        <v>95</v>
      </c>
      <c r="AQ39" s="184" t="s">
        <v>95</v>
      </c>
      <c r="AR39" s="184" t="s">
        <v>95</v>
      </c>
      <c r="AS39" s="208" t="s">
        <v>95</v>
      </c>
      <c r="AT39" s="110"/>
      <c r="AU39" s="58" t="s">
        <v>65</v>
      </c>
    </row>
    <row r="40" spans="1:47" s="61" customFormat="1" ht="22.5" customHeight="1">
      <c r="A40" s="59" t="s">
        <v>66</v>
      </c>
      <c r="B40" s="59"/>
      <c r="C40" s="171">
        <v>2</v>
      </c>
      <c r="D40" s="172">
        <v>23</v>
      </c>
      <c r="E40" s="172">
        <v>442</v>
      </c>
      <c r="F40" s="172">
        <v>38</v>
      </c>
      <c r="G40" s="172">
        <v>2</v>
      </c>
      <c r="H40" s="172">
        <v>13</v>
      </c>
      <c r="I40" s="172">
        <v>232</v>
      </c>
      <c r="J40" s="172">
        <v>33</v>
      </c>
      <c r="K40" s="173" t="s">
        <v>95</v>
      </c>
      <c r="L40" s="173" t="s">
        <v>95</v>
      </c>
      <c r="M40" s="173" t="s">
        <v>95</v>
      </c>
      <c r="N40" s="173" t="s">
        <v>95</v>
      </c>
      <c r="O40" s="172">
        <v>1</v>
      </c>
      <c r="P40" s="174">
        <v>166</v>
      </c>
      <c r="Q40" s="184">
        <v>0</v>
      </c>
      <c r="R40" s="184">
        <v>0</v>
      </c>
      <c r="S40" s="174">
        <v>32</v>
      </c>
      <c r="T40" s="174">
        <v>0</v>
      </c>
      <c r="U40" s="174">
        <v>0</v>
      </c>
      <c r="V40" s="173" t="s">
        <v>95</v>
      </c>
      <c r="W40" s="173" t="s">
        <v>95</v>
      </c>
      <c r="X40" s="173" t="s">
        <v>95</v>
      </c>
      <c r="Y40" s="173" t="s">
        <v>95</v>
      </c>
      <c r="Z40" s="173" t="s">
        <v>95</v>
      </c>
      <c r="AA40" s="184">
        <v>0</v>
      </c>
      <c r="AB40" s="184">
        <v>0</v>
      </c>
      <c r="AC40" s="184">
        <v>0</v>
      </c>
      <c r="AD40" s="174">
        <v>1</v>
      </c>
      <c r="AE40" s="174">
        <v>4</v>
      </c>
      <c r="AF40" s="174">
        <v>60</v>
      </c>
      <c r="AG40" s="174">
        <v>6</v>
      </c>
      <c r="AH40" s="174">
        <v>180</v>
      </c>
      <c r="AI40" s="184">
        <v>0</v>
      </c>
      <c r="AJ40" s="184">
        <v>0</v>
      </c>
      <c r="AK40" s="184">
        <v>0</v>
      </c>
      <c r="AL40" s="184">
        <v>0</v>
      </c>
      <c r="AM40" s="184">
        <v>0</v>
      </c>
      <c r="AN40" s="184" t="s">
        <v>95</v>
      </c>
      <c r="AO40" s="184" t="s">
        <v>95</v>
      </c>
      <c r="AP40" s="184" t="s">
        <v>95</v>
      </c>
      <c r="AQ40" s="184" t="s">
        <v>95</v>
      </c>
      <c r="AR40" s="184" t="s">
        <v>95</v>
      </c>
      <c r="AS40" s="208" t="s">
        <v>95</v>
      </c>
      <c r="AT40" s="110"/>
      <c r="AU40" s="58" t="s">
        <v>66</v>
      </c>
    </row>
    <row r="41" spans="1:47" s="61" customFormat="1" ht="22.5" customHeight="1">
      <c r="A41" s="59" t="s">
        <v>68</v>
      </c>
      <c r="B41" s="59"/>
      <c r="C41" s="171">
        <v>6</v>
      </c>
      <c r="D41" s="172">
        <v>85</v>
      </c>
      <c r="E41" s="172">
        <v>1717</v>
      </c>
      <c r="F41" s="172">
        <v>134</v>
      </c>
      <c r="G41" s="172">
        <v>3</v>
      </c>
      <c r="H41" s="172">
        <v>37</v>
      </c>
      <c r="I41" s="172">
        <v>912</v>
      </c>
      <c r="J41" s="172">
        <v>72</v>
      </c>
      <c r="K41" s="173" t="s">
        <v>95</v>
      </c>
      <c r="L41" s="173" t="s">
        <v>95</v>
      </c>
      <c r="M41" s="173" t="s">
        <v>95</v>
      </c>
      <c r="N41" s="173" t="s">
        <v>95</v>
      </c>
      <c r="O41" s="172">
        <v>1</v>
      </c>
      <c r="P41" s="174">
        <v>417</v>
      </c>
      <c r="Q41" s="184">
        <v>0</v>
      </c>
      <c r="R41" s="184">
        <v>0</v>
      </c>
      <c r="S41" s="174">
        <v>34</v>
      </c>
      <c r="T41" s="174">
        <v>0</v>
      </c>
      <c r="U41" s="174">
        <v>0</v>
      </c>
      <c r="V41" s="173" t="s">
        <v>95</v>
      </c>
      <c r="W41" s="173" t="s">
        <v>95</v>
      </c>
      <c r="X41" s="173" t="s">
        <v>95</v>
      </c>
      <c r="Y41" s="173" t="s">
        <v>95</v>
      </c>
      <c r="Z41" s="204">
        <v>1</v>
      </c>
      <c r="AA41" s="206">
        <v>26</v>
      </c>
      <c r="AB41" s="206">
        <v>66</v>
      </c>
      <c r="AC41" s="206">
        <v>73</v>
      </c>
      <c r="AD41" s="174">
        <v>5</v>
      </c>
      <c r="AE41" s="174">
        <v>19</v>
      </c>
      <c r="AF41" s="174">
        <v>394</v>
      </c>
      <c r="AG41" s="174">
        <v>36</v>
      </c>
      <c r="AH41" s="174">
        <v>580</v>
      </c>
      <c r="AI41" s="184">
        <v>0</v>
      </c>
      <c r="AJ41" s="184">
        <v>0</v>
      </c>
      <c r="AK41" s="184">
        <v>0</v>
      </c>
      <c r="AL41" s="184">
        <v>0</v>
      </c>
      <c r="AM41" s="184">
        <v>0</v>
      </c>
      <c r="AN41" s="184" t="s">
        <v>95</v>
      </c>
      <c r="AO41" s="184" t="s">
        <v>95</v>
      </c>
      <c r="AP41" s="184" t="s">
        <v>95</v>
      </c>
      <c r="AQ41" s="184" t="s">
        <v>95</v>
      </c>
      <c r="AR41" s="184" t="s">
        <v>95</v>
      </c>
      <c r="AS41" s="208" t="s">
        <v>95</v>
      </c>
      <c r="AT41" s="110"/>
      <c r="AU41" s="58" t="s">
        <v>68</v>
      </c>
    </row>
    <row r="42" spans="1:47" s="61" customFormat="1" ht="22.5" customHeight="1">
      <c r="A42" s="59" t="s">
        <v>69</v>
      </c>
      <c r="B42" s="59"/>
      <c r="C42" s="171">
        <v>3</v>
      </c>
      <c r="D42" s="172">
        <v>25</v>
      </c>
      <c r="E42" s="172">
        <v>286</v>
      </c>
      <c r="F42" s="172">
        <v>42</v>
      </c>
      <c r="G42" s="172">
        <v>2</v>
      </c>
      <c r="H42" s="172">
        <v>10</v>
      </c>
      <c r="I42" s="172">
        <v>160</v>
      </c>
      <c r="J42" s="172">
        <v>31</v>
      </c>
      <c r="K42" s="173" t="s">
        <v>95</v>
      </c>
      <c r="L42" s="173" t="s">
        <v>95</v>
      </c>
      <c r="M42" s="173" t="s">
        <v>95</v>
      </c>
      <c r="N42" s="173" t="s">
        <v>95</v>
      </c>
      <c r="O42" s="172">
        <v>1</v>
      </c>
      <c r="P42" s="174">
        <v>64</v>
      </c>
      <c r="Q42" s="184">
        <v>0</v>
      </c>
      <c r="R42" s="184">
        <v>0</v>
      </c>
      <c r="S42" s="174">
        <v>12</v>
      </c>
      <c r="T42" s="174">
        <v>0</v>
      </c>
      <c r="U42" s="174">
        <v>0</v>
      </c>
      <c r="V42" s="173" t="s">
        <v>95</v>
      </c>
      <c r="W42" s="173" t="s">
        <v>95</v>
      </c>
      <c r="X42" s="173" t="s">
        <v>95</v>
      </c>
      <c r="Y42" s="173" t="s">
        <v>95</v>
      </c>
      <c r="Z42" s="173" t="s">
        <v>95</v>
      </c>
      <c r="AA42" s="184">
        <v>0</v>
      </c>
      <c r="AB42" s="184">
        <v>0</v>
      </c>
      <c r="AC42" s="184">
        <v>0</v>
      </c>
      <c r="AD42" s="174">
        <v>1</v>
      </c>
      <c r="AE42" s="174">
        <v>1</v>
      </c>
      <c r="AF42" s="174">
        <v>10</v>
      </c>
      <c r="AG42" s="174">
        <v>4</v>
      </c>
      <c r="AH42" s="174">
        <v>105</v>
      </c>
      <c r="AI42" s="174">
        <v>1</v>
      </c>
      <c r="AJ42" s="212">
        <v>6</v>
      </c>
      <c r="AK42" s="212">
        <v>150</v>
      </c>
      <c r="AL42" s="212">
        <v>27</v>
      </c>
      <c r="AM42" s="212">
        <v>286</v>
      </c>
      <c r="AN42" s="184" t="s">
        <v>95</v>
      </c>
      <c r="AO42" s="184" t="s">
        <v>95</v>
      </c>
      <c r="AP42" s="184" t="s">
        <v>95</v>
      </c>
      <c r="AQ42" s="184">
        <v>1</v>
      </c>
      <c r="AR42" s="213">
        <v>0</v>
      </c>
      <c r="AS42" s="214">
        <v>0</v>
      </c>
      <c r="AT42" s="110"/>
      <c r="AU42" s="58" t="s">
        <v>69</v>
      </c>
    </row>
    <row r="43" spans="1:47" s="60" customFormat="1" ht="22.5" customHeight="1">
      <c r="A43" s="127" t="s">
        <v>126</v>
      </c>
      <c r="B43" s="125"/>
      <c r="C43" s="176">
        <f aca="true" t="shared" si="8" ref="C43:AS43">SUM(C44)</f>
        <v>3</v>
      </c>
      <c r="D43" s="177">
        <f t="shared" si="8"/>
        <v>25</v>
      </c>
      <c r="E43" s="177">
        <f t="shared" si="8"/>
        <v>469</v>
      </c>
      <c r="F43" s="177">
        <f t="shared" si="8"/>
        <v>46</v>
      </c>
      <c r="G43" s="177">
        <f t="shared" si="8"/>
        <v>1</v>
      </c>
      <c r="H43" s="177">
        <f t="shared" si="8"/>
        <v>11</v>
      </c>
      <c r="I43" s="177">
        <f t="shared" si="8"/>
        <v>255</v>
      </c>
      <c r="J43" s="177">
        <f t="shared" si="8"/>
        <v>23</v>
      </c>
      <c r="K43" s="201">
        <f t="shared" si="8"/>
        <v>0</v>
      </c>
      <c r="L43" s="201">
        <f t="shared" si="8"/>
        <v>0</v>
      </c>
      <c r="M43" s="201">
        <f t="shared" si="8"/>
        <v>0</v>
      </c>
      <c r="N43" s="201">
        <f t="shared" si="8"/>
        <v>0</v>
      </c>
      <c r="O43" s="201">
        <f t="shared" si="8"/>
        <v>1</v>
      </c>
      <c r="P43" s="178">
        <f t="shared" si="8"/>
        <v>158</v>
      </c>
      <c r="Q43" s="178">
        <f t="shared" si="8"/>
        <v>0</v>
      </c>
      <c r="R43" s="178">
        <f t="shared" si="8"/>
        <v>0</v>
      </c>
      <c r="S43" s="178">
        <f t="shared" si="8"/>
        <v>32</v>
      </c>
      <c r="T43" s="178">
        <f t="shared" si="8"/>
        <v>0</v>
      </c>
      <c r="U43" s="178">
        <f t="shared" si="8"/>
        <v>0</v>
      </c>
      <c r="V43" s="201">
        <f t="shared" si="8"/>
        <v>0</v>
      </c>
      <c r="W43" s="201">
        <f t="shared" si="8"/>
        <v>0</v>
      </c>
      <c r="X43" s="201">
        <f t="shared" si="8"/>
        <v>0</v>
      </c>
      <c r="Y43" s="201">
        <f t="shared" si="8"/>
        <v>0</v>
      </c>
      <c r="Z43" s="201">
        <f t="shared" si="8"/>
        <v>0</v>
      </c>
      <c r="AA43" s="178">
        <f t="shared" si="8"/>
        <v>0</v>
      </c>
      <c r="AB43" s="178">
        <f t="shared" si="8"/>
        <v>0</v>
      </c>
      <c r="AC43" s="178">
        <f t="shared" si="8"/>
        <v>0</v>
      </c>
      <c r="AD43" s="178">
        <f t="shared" si="8"/>
        <v>0</v>
      </c>
      <c r="AE43" s="178">
        <f>SUM(AE44)</f>
        <v>0</v>
      </c>
      <c r="AF43" s="178">
        <f t="shared" si="8"/>
        <v>0</v>
      </c>
      <c r="AG43" s="178">
        <f t="shared" si="8"/>
        <v>0</v>
      </c>
      <c r="AH43" s="178">
        <f t="shared" si="8"/>
        <v>0</v>
      </c>
      <c r="AI43" s="178">
        <f t="shared" si="8"/>
        <v>1</v>
      </c>
      <c r="AJ43" s="178">
        <f>SUM(AJ44)</f>
        <v>3</v>
      </c>
      <c r="AK43" s="178">
        <f t="shared" si="8"/>
        <v>99</v>
      </c>
      <c r="AL43" s="178">
        <f t="shared" si="8"/>
        <v>25</v>
      </c>
      <c r="AM43" s="178">
        <f t="shared" si="8"/>
        <v>156</v>
      </c>
      <c r="AN43" s="178">
        <f t="shared" si="8"/>
        <v>0</v>
      </c>
      <c r="AO43" s="178">
        <f t="shared" si="8"/>
        <v>0</v>
      </c>
      <c r="AP43" s="178">
        <f t="shared" si="8"/>
        <v>0</v>
      </c>
      <c r="AQ43" s="178">
        <f t="shared" si="8"/>
        <v>0</v>
      </c>
      <c r="AR43" s="178">
        <f t="shared" si="8"/>
        <v>0</v>
      </c>
      <c r="AS43" s="200">
        <f t="shared" si="8"/>
        <v>0</v>
      </c>
      <c r="AT43" s="128"/>
      <c r="AU43" s="124" t="s">
        <v>137</v>
      </c>
    </row>
    <row r="44" spans="1:47" s="61" customFormat="1" ht="22.5" customHeight="1">
      <c r="A44" s="59" t="s">
        <v>70</v>
      </c>
      <c r="B44" s="59"/>
      <c r="C44" s="171">
        <v>3</v>
      </c>
      <c r="D44" s="172">
        <v>25</v>
      </c>
      <c r="E44" s="172">
        <v>469</v>
      </c>
      <c r="F44" s="172">
        <v>46</v>
      </c>
      <c r="G44" s="172">
        <v>1</v>
      </c>
      <c r="H44" s="172">
        <v>11</v>
      </c>
      <c r="I44" s="172">
        <v>255</v>
      </c>
      <c r="J44" s="172">
        <v>23</v>
      </c>
      <c r="K44" s="173" t="s">
        <v>95</v>
      </c>
      <c r="L44" s="173" t="s">
        <v>95</v>
      </c>
      <c r="M44" s="173" t="s">
        <v>95</v>
      </c>
      <c r="N44" s="173" t="s">
        <v>95</v>
      </c>
      <c r="O44" s="172">
        <v>1</v>
      </c>
      <c r="P44" s="174">
        <v>158</v>
      </c>
      <c r="Q44" s="184">
        <v>0</v>
      </c>
      <c r="R44" s="184">
        <v>0</v>
      </c>
      <c r="S44" s="174">
        <v>32</v>
      </c>
      <c r="T44" s="174">
        <v>0</v>
      </c>
      <c r="U44" s="174">
        <v>0</v>
      </c>
      <c r="V44" s="173" t="s">
        <v>95</v>
      </c>
      <c r="W44" s="173" t="s">
        <v>95</v>
      </c>
      <c r="X44" s="173" t="s">
        <v>95</v>
      </c>
      <c r="Y44" s="173" t="s">
        <v>95</v>
      </c>
      <c r="Z44" s="173" t="s">
        <v>95</v>
      </c>
      <c r="AA44" s="184">
        <v>0</v>
      </c>
      <c r="AB44" s="184">
        <v>0</v>
      </c>
      <c r="AC44" s="184">
        <v>0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1</v>
      </c>
      <c r="AJ44" s="184">
        <v>3</v>
      </c>
      <c r="AK44" s="184">
        <v>99</v>
      </c>
      <c r="AL44" s="184">
        <v>25</v>
      </c>
      <c r="AM44" s="184">
        <v>156</v>
      </c>
      <c r="AN44" s="184" t="s">
        <v>95</v>
      </c>
      <c r="AO44" s="184" t="s">
        <v>95</v>
      </c>
      <c r="AP44" s="184" t="s">
        <v>95</v>
      </c>
      <c r="AQ44" s="184" t="s">
        <v>95</v>
      </c>
      <c r="AR44" s="184" t="s">
        <v>95</v>
      </c>
      <c r="AS44" s="208" t="s">
        <v>95</v>
      </c>
      <c r="AT44" s="110"/>
      <c r="AU44" s="58" t="s">
        <v>70</v>
      </c>
    </row>
    <row r="45" spans="1:47" s="60" customFormat="1" ht="22.5" customHeight="1">
      <c r="A45" s="127" t="s">
        <v>125</v>
      </c>
      <c r="B45" s="125"/>
      <c r="C45" s="176">
        <f aca="true" t="shared" si="9" ref="C45:AS45">SUM(C46:C47)</f>
        <v>10</v>
      </c>
      <c r="D45" s="177">
        <f t="shared" si="9"/>
        <v>112</v>
      </c>
      <c r="E45" s="177">
        <f t="shared" si="9"/>
        <v>2040</v>
      </c>
      <c r="F45" s="177">
        <f t="shared" si="9"/>
        <v>179</v>
      </c>
      <c r="G45" s="177">
        <f t="shared" si="9"/>
        <v>5</v>
      </c>
      <c r="H45" s="177">
        <f t="shared" si="9"/>
        <v>43</v>
      </c>
      <c r="I45" s="177">
        <f t="shared" si="9"/>
        <v>1064</v>
      </c>
      <c r="J45" s="177">
        <f t="shared" si="9"/>
        <v>103</v>
      </c>
      <c r="K45" s="201">
        <f>SUM(K46:K47)</f>
        <v>0</v>
      </c>
      <c r="L45" s="201">
        <f>SUM(L46:L47)</f>
        <v>0</v>
      </c>
      <c r="M45" s="201">
        <f>SUM(M46:M47)</f>
        <v>0</v>
      </c>
      <c r="N45" s="201">
        <f>SUM(N46:N47)</f>
        <v>0</v>
      </c>
      <c r="O45" s="201">
        <f t="shared" si="9"/>
        <v>1</v>
      </c>
      <c r="P45" s="178">
        <f t="shared" si="9"/>
        <v>344</v>
      </c>
      <c r="Q45" s="178">
        <f t="shared" si="9"/>
        <v>0</v>
      </c>
      <c r="R45" s="178">
        <f t="shared" si="9"/>
        <v>0</v>
      </c>
      <c r="S45" s="178">
        <f t="shared" si="9"/>
        <v>43</v>
      </c>
      <c r="T45" s="178">
        <f t="shared" si="9"/>
        <v>0</v>
      </c>
      <c r="U45" s="178">
        <f t="shared" si="9"/>
        <v>0</v>
      </c>
      <c r="V45" s="201">
        <f t="shared" si="9"/>
        <v>0</v>
      </c>
      <c r="W45" s="201">
        <f t="shared" si="9"/>
        <v>0</v>
      </c>
      <c r="X45" s="201">
        <f t="shared" si="9"/>
        <v>0</v>
      </c>
      <c r="Y45" s="201">
        <f t="shared" si="9"/>
        <v>0</v>
      </c>
      <c r="Z45" s="201">
        <f t="shared" si="9"/>
        <v>1</v>
      </c>
      <c r="AA45" s="178">
        <f t="shared" si="9"/>
        <v>19</v>
      </c>
      <c r="AB45" s="178">
        <f t="shared" si="9"/>
        <v>50</v>
      </c>
      <c r="AC45" s="178">
        <f t="shared" si="9"/>
        <v>48</v>
      </c>
      <c r="AD45" s="178">
        <f t="shared" si="9"/>
        <v>4</v>
      </c>
      <c r="AE45" s="178">
        <f t="shared" si="9"/>
        <v>12</v>
      </c>
      <c r="AF45" s="178">
        <f t="shared" si="9"/>
        <v>258</v>
      </c>
      <c r="AG45" s="178">
        <f t="shared" si="9"/>
        <v>26</v>
      </c>
      <c r="AH45" s="178">
        <f t="shared" si="9"/>
        <v>610</v>
      </c>
      <c r="AI45" s="178">
        <f>SUM(AI46:AI47)</f>
        <v>1</v>
      </c>
      <c r="AJ45" s="178">
        <f>SUM(AJ46:AJ47)</f>
        <v>3</v>
      </c>
      <c r="AK45" s="178">
        <f>SUM(AK46:AK47)</f>
        <v>57</v>
      </c>
      <c r="AL45" s="178">
        <f>SUM(AL46:AL47)</f>
        <v>15</v>
      </c>
      <c r="AM45" s="178">
        <f>SUM(AM46:AM47)</f>
        <v>100</v>
      </c>
      <c r="AN45" s="178">
        <f t="shared" si="9"/>
        <v>0</v>
      </c>
      <c r="AO45" s="178">
        <f t="shared" si="9"/>
        <v>0</v>
      </c>
      <c r="AP45" s="178">
        <f t="shared" si="9"/>
        <v>0</v>
      </c>
      <c r="AQ45" s="178">
        <f t="shared" si="9"/>
        <v>0</v>
      </c>
      <c r="AR45" s="178">
        <f t="shared" si="9"/>
        <v>0</v>
      </c>
      <c r="AS45" s="200">
        <f t="shared" si="9"/>
        <v>0</v>
      </c>
      <c r="AT45" s="128"/>
      <c r="AU45" s="124" t="s">
        <v>136</v>
      </c>
    </row>
    <row r="46" spans="1:47" s="61" customFormat="1" ht="22.5" customHeight="1">
      <c r="A46" s="59" t="s">
        <v>71</v>
      </c>
      <c r="B46" s="59"/>
      <c r="C46" s="171">
        <v>6</v>
      </c>
      <c r="D46" s="172">
        <v>78</v>
      </c>
      <c r="E46" s="172">
        <v>1559</v>
      </c>
      <c r="F46" s="172">
        <v>123</v>
      </c>
      <c r="G46" s="172">
        <v>4</v>
      </c>
      <c r="H46" s="172">
        <v>35</v>
      </c>
      <c r="I46" s="172">
        <v>845</v>
      </c>
      <c r="J46" s="172">
        <v>81</v>
      </c>
      <c r="K46" s="173" t="s">
        <v>95</v>
      </c>
      <c r="L46" s="173" t="s">
        <v>95</v>
      </c>
      <c r="M46" s="173" t="s">
        <v>95</v>
      </c>
      <c r="N46" s="173" t="s">
        <v>95</v>
      </c>
      <c r="O46" s="185">
        <v>1</v>
      </c>
      <c r="P46" s="184">
        <v>344</v>
      </c>
      <c r="Q46" s="184">
        <v>0</v>
      </c>
      <c r="R46" s="184">
        <v>0</v>
      </c>
      <c r="S46" s="174">
        <v>43</v>
      </c>
      <c r="T46" s="174">
        <v>0</v>
      </c>
      <c r="U46" s="174">
        <v>0</v>
      </c>
      <c r="V46" s="173" t="s">
        <v>95</v>
      </c>
      <c r="W46" s="173" t="s">
        <v>95</v>
      </c>
      <c r="X46" s="173" t="s">
        <v>95</v>
      </c>
      <c r="Y46" s="173" t="s">
        <v>95</v>
      </c>
      <c r="Z46" s="173" t="s">
        <v>95</v>
      </c>
      <c r="AA46" s="184">
        <v>0</v>
      </c>
      <c r="AB46" s="184">
        <v>0</v>
      </c>
      <c r="AC46" s="184">
        <v>0</v>
      </c>
      <c r="AD46" s="174">
        <v>2</v>
      </c>
      <c r="AE46" s="174">
        <v>6</v>
      </c>
      <c r="AF46" s="174">
        <v>129</v>
      </c>
      <c r="AG46" s="174">
        <v>11</v>
      </c>
      <c r="AH46" s="174">
        <v>280</v>
      </c>
      <c r="AI46" s="184">
        <v>1</v>
      </c>
      <c r="AJ46" s="184">
        <v>3</v>
      </c>
      <c r="AK46" s="184">
        <v>57</v>
      </c>
      <c r="AL46" s="184">
        <v>15</v>
      </c>
      <c r="AM46" s="184">
        <v>100</v>
      </c>
      <c r="AN46" s="184" t="s">
        <v>95</v>
      </c>
      <c r="AO46" s="184" t="s">
        <v>95</v>
      </c>
      <c r="AP46" s="184" t="s">
        <v>95</v>
      </c>
      <c r="AQ46" s="184" t="s">
        <v>95</v>
      </c>
      <c r="AR46" s="184" t="s">
        <v>95</v>
      </c>
      <c r="AS46" s="208" t="s">
        <v>95</v>
      </c>
      <c r="AT46" s="110"/>
      <c r="AU46" s="58" t="s">
        <v>71</v>
      </c>
    </row>
    <row r="47" spans="1:47" s="61" customFormat="1" ht="22.5" customHeight="1">
      <c r="A47" s="59" t="s">
        <v>72</v>
      </c>
      <c r="B47" s="59"/>
      <c r="C47" s="171">
        <v>4</v>
      </c>
      <c r="D47" s="172">
        <v>34</v>
      </c>
      <c r="E47" s="172">
        <v>481</v>
      </c>
      <c r="F47" s="172">
        <v>56</v>
      </c>
      <c r="G47" s="172">
        <v>1</v>
      </c>
      <c r="H47" s="172">
        <v>8</v>
      </c>
      <c r="I47" s="172">
        <v>219</v>
      </c>
      <c r="J47" s="172">
        <v>22</v>
      </c>
      <c r="K47" s="173" t="s">
        <v>95</v>
      </c>
      <c r="L47" s="173" t="s">
        <v>95</v>
      </c>
      <c r="M47" s="173" t="s">
        <v>95</v>
      </c>
      <c r="N47" s="173" t="s">
        <v>95</v>
      </c>
      <c r="O47" s="173" t="s">
        <v>95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73" t="s">
        <v>95</v>
      </c>
      <c r="W47" s="173" t="s">
        <v>95</v>
      </c>
      <c r="X47" s="173" t="s">
        <v>95</v>
      </c>
      <c r="Y47" s="173" t="s">
        <v>95</v>
      </c>
      <c r="Z47" s="204">
        <v>1</v>
      </c>
      <c r="AA47" s="206">
        <v>19</v>
      </c>
      <c r="AB47" s="206">
        <v>50</v>
      </c>
      <c r="AC47" s="206">
        <v>48</v>
      </c>
      <c r="AD47" s="174">
        <v>2</v>
      </c>
      <c r="AE47" s="174">
        <v>6</v>
      </c>
      <c r="AF47" s="174">
        <v>129</v>
      </c>
      <c r="AG47" s="174">
        <v>15</v>
      </c>
      <c r="AH47" s="174">
        <v>330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 t="s">
        <v>95</v>
      </c>
      <c r="AO47" s="184" t="s">
        <v>95</v>
      </c>
      <c r="AP47" s="184" t="s">
        <v>95</v>
      </c>
      <c r="AQ47" s="184" t="s">
        <v>95</v>
      </c>
      <c r="AR47" s="184" t="s">
        <v>95</v>
      </c>
      <c r="AS47" s="208" t="s">
        <v>95</v>
      </c>
      <c r="AT47" s="110"/>
      <c r="AU47" s="58" t="s">
        <v>72</v>
      </c>
    </row>
    <row r="48" spans="1:47" s="60" customFormat="1" ht="22.5" customHeight="1">
      <c r="A48" s="127" t="s">
        <v>124</v>
      </c>
      <c r="B48" s="125"/>
      <c r="C48" s="176">
        <f aca="true" t="shared" si="10" ref="C48:AS48">SUM(C49:C51)</f>
        <v>12</v>
      </c>
      <c r="D48" s="177">
        <f t="shared" si="10"/>
        <v>161</v>
      </c>
      <c r="E48" s="177">
        <f t="shared" si="10"/>
        <v>3328</v>
      </c>
      <c r="F48" s="177">
        <f t="shared" si="10"/>
        <v>271</v>
      </c>
      <c r="G48" s="177">
        <f t="shared" si="10"/>
        <v>6</v>
      </c>
      <c r="H48" s="177">
        <f t="shared" si="10"/>
        <v>72</v>
      </c>
      <c r="I48" s="177">
        <f t="shared" si="10"/>
        <v>1829</v>
      </c>
      <c r="J48" s="177">
        <f t="shared" si="10"/>
        <v>144</v>
      </c>
      <c r="K48" s="201">
        <f>SUM(K49:K51)</f>
        <v>0</v>
      </c>
      <c r="L48" s="201">
        <f>SUM(L49:L51)</f>
        <v>0</v>
      </c>
      <c r="M48" s="201">
        <f>SUM(M49:M51)</f>
        <v>0</v>
      </c>
      <c r="N48" s="201">
        <f>SUM(N49:N51)</f>
        <v>0</v>
      </c>
      <c r="O48" s="201">
        <f t="shared" si="10"/>
        <v>2</v>
      </c>
      <c r="P48" s="178">
        <f t="shared" si="10"/>
        <v>1233</v>
      </c>
      <c r="Q48" s="178">
        <f t="shared" si="10"/>
        <v>0</v>
      </c>
      <c r="R48" s="178">
        <f t="shared" si="10"/>
        <v>0</v>
      </c>
      <c r="S48" s="178">
        <f t="shared" si="10"/>
        <v>106</v>
      </c>
      <c r="T48" s="178">
        <f t="shared" si="10"/>
        <v>0</v>
      </c>
      <c r="U48" s="178">
        <f t="shared" si="10"/>
        <v>0</v>
      </c>
      <c r="V48" s="201">
        <f t="shared" si="10"/>
        <v>0</v>
      </c>
      <c r="W48" s="201">
        <f t="shared" si="10"/>
        <v>0</v>
      </c>
      <c r="X48" s="201">
        <f t="shared" si="10"/>
        <v>0</v>
      </c>
      <c r="Y48" s="201">
        <f t="shared" si="10"/>
        <v>0</v>
      </c>
      <c r="Z48" s="201">
        <f t="shared" si="10"/>
        <v>1</v>
      </c>
      <c r="AA48" s="178">
        <f t="shared" si="10"/>
        <v>44</v>
      </c>
      <c r="AB48" s="178">
        <f t="shared" si="10"/>
        <v>203</v>
      </c>
      <c r="AC48" s="178">
        <f t="shared" si="10"/>
        <v>108</v>
      </c>
      <c r="AD48" s="178">
        <f t="shared" si="10"/>
        <v>8</v>
      </c>
      <c r="AE48" s="178">
        <f t="shared" si="10"/>
        <v>45</v>
      </c>
      <c r="AF48" s="178">
        <f t="shared" si="10"/>
        <v>774</v>
      </c>
      <c r="AG48" s="178">
        <f t="shared" si="10"/>
        <v>78</v>
      </c>
      <c r="AH48" s="178">
        <f t="shared" si="10"/>
        <v>1180</v>
      </c>
      <c r="AI48" s="178">
        <f>SUM(AI49:AI51)</f>
        <v>4</v>
      </c>
      <c r="AJ48" s="178">
        <f>SUM(AJ49:AJ51)</f>
        <v>12</v>
      </c>
      <c r="AK48" s="178">
        <f>SUM(AK49:AK51)</f>
        <v>412</v>
      </c>
      <c r="AL48" s="178">
        <f>SUM(AL49:AL51)</f>
        <v>72</v>
      </c>
      <c r="AM48" s="178">
        <f>SUM(AM49:AM51)</f>
        <v>498</v>
      </c>
      <c r="AN48" s="178">
        <f t="shared" si="10"/>
        <v>0</v>
      </c>
      <c r="AO48" s="178">
        <f t="shared" si="10"/>
        <v>0</v>
      </c>
      <c r="AP48" s="178">
        <f t="shared" si="10"/>
        <v>0</v>
      </c>
      <c r="AQ48" s="178">
        <f t="shared" si="10"/>
        <v>0</v>
      </c>
      <c r="AR48" s="178">
        <f t="shared" si="10"/>
        <v>0</v>
      </c>
      <c r="AS48" s="200">
        <f t="shared" si="10"/>
        <v>0</v>
      </c>
      <c r="AT48" s="128"/>
      <c r="AU48" s="124" t="s">
        <v>135</v>
      </c>
    </row>
    <row r="49" spans="1:47" s="61" customFormat="1" ht="22.5" customHeight="1">
      <c r="A49" s="59" t="s">
        <v>73</v>
      </c>
      <c r="B49" s="59"/>
      <c r="C49" s="171">
        <v>3</v>
      </c>
      <c r="D49" s="172">
        <v>31</v>
      </c>
      <c r="E49" s="172">
        <v>496</v>
      </c>
      <c r="F49" s="172">
        <v>53</v>
      </c>
      <c r="G49" s="172">
        <v>1</v>
      </c>
      <c r="H49" s="172">
        <v>11</v>
      </c>
      <c r="I49" s="172">
        <v>264</v>
      </c>
      <c r="J49" s="172">
        <v>23</v>
      </c>
      <c r="K49" s="173" t="s">
        <v>95</v>
      </c>
      <c r="L49" s="173" t="s">
        <v>95</v>
      </c>
      <c r="M49" s="173" t="s">
        <v>95</v>
      </c>
      <c r="N49" s="173" t="s">
        <v>95</v>
      </c>
      <c r="O49" s="172">
        <v>1</v>
      </c>
      <c r="P49" s="174">
        <v>460</v>
      </c>
      <c r="Q49" s="184">
        <v>0</v>
      </c>
      <c r="R49" s="184">
        <v>0</v>
      </c>
      <c r="S49" s="174">
        <v>42</v>
      </c>
      <c r="T49" s="174">
        <v>0</v>
      </c>
      <c r="U49" s="174">
        <v>0</v>
      </c>
      <c r="V49" s="173" t="s">
        <v>95</v>
      </c>
      <c r="W49" s="173" t="s">
        <v>95</v>
      </c>
      <c r="X49" s="173" t="s">
        <v>95</v>
      </c>
      <c r="Y49" s="173" t="s">
        <v>95</v>
      </c>
      <c r="Z49" s="173" t="s">
        <v>95</v>
      </c>
      <c r="AA49" s="184">
        <v>0</v>
      </c>
      <c r="AB49" s="184">
        <v>0</v>
      </c>
      <c r="AC49" s="184">
        <v>0</v>
      </c>
      <c r="AD49" s="174">
        <v>2</v>
      </c>
      <c r="AE49" s="174">
        <v>6</v>
      </c>
      <c r="AF49" s="174">
        <v>56</v>
      </c>
      <c r="AG49" s="174">
        <v>10</v>
      </c>
      <c r="AH49" s="174">
        <v>110</v>
      </c>
      <c r="AI49" s="184">
        <v>1</v>
      </c>
      <c r="AJ49" s="184">
        <v>3</v>
      </c>
      <c r="AK49" s="184">
        <v>117</v>
      </c>
      <c r="AL49" s="184">
        <v>15</v>
      </c>
      <c r="AM49" s="184">
        <v>120</v>
      </c>
      <c r="AN49" s="184" t="s">
        <v>95</v>
      </c>
      <c r="AO49" s="184" t="s">
        <v>95</v>
      </c>
      <c r="AP49" s="184" t="s">
        <v>95</v>
      </c>
      <c r="AQ49" s="184" t="s">
        <v>95</v>
      </c>
      <c r="AR49" s="184" t="s">
        <v>95</v>
      </c>
      <c r="AS49" s="208" t="s">
        <v>95</v>
      </c>
      <c r="AT49" s="110"/>
      <c r="AU49" s="58" t="s">
        <v>73</v>
      </c>
    </row>
    <row r="50" spans="1:47" s="61" customFormat="1" ht="22.5" customHeight="1">
      <c r="A50" s="59" t="s">
        <v>74</v>
      </c>
      <c r="B50" s="59"/>
      <c r="C50" s="171">
        <v>3</v>
      </c>
      <c r="D50" s="172">
        <v>40</v>
      </c>
      <c r="E50" s="172">
        <v>769</v>
      </c>
      <c r="F50" s="172">
        <v>71</v>
      </c>
      <c r="G50" s="172">
        <v>2</v>
      </c>
      <c r="H50" s="172">
        <v>18</v>
      </c>
      <c r="I50" s="172">
        <v>458</v>
      </c>
      <c r="J50" s="172">
        <v>39</v>
      </c>
      <c r="K50" s="173" t="s">
        <v>95</v>
      </c>
      <c r="L50" s="173" t="s">
        <v>95</v>
      </c>
      <c r="M50" s="173" t="s">
        <v>95</v>
      </c>
      <c r="N50" s="173" t="s">
        <v>95</v>
      </c>
      <c r="O50" s="173" t="s">
        <v>95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73" t="s">
        <v>95</v>
      </c>
      <c r="W50" s="173" t="s">
        <v>95</v>
      </c>
      <c r="X50" s="173" t="s">
        <v>95</v>
      </c>
      <c r="Y50" s="173" t="s">
        <v>95</v>
      </c>
      <c r="Z50" s="173" t="s">
        <v>95</v>
      </c>
      <c r="AA50" s="184">
        <v>0</v>
      </c>
      <c r="AB50" s="184">
        <v>0</v>
      </c>
      <c r="AC50" s="184">
        <v>0</v>
      </c>
      <c r="AD50" s="174">
        <v>2</v>
      </c>
      <c r="AE50" s="174">
        <v>6</v>
      </c>
      <c r="AF50" s="174">
        <v>64</v>
      </c>
      <c r="AG50" s="174">
        <v>10</v>
      </c>
      <c r="AH50" s="174">
        <v>185</v>
      </c>
      <c r="AI50" s="174">
        <v>2</v>
      </c>
      <c r="AJ50" s="212">
        <v>6</v>
      </c>
      <c r="AK50" s="212">
        <v>167</v>
      </c>
      <c r="AL50" s="212">
        <v>31</v>
      </c>
      <c r="AM50" s="212">
        <v>250</v>
      </c>
      <c r="AN50" s="184" t="s">
        <v>95</v>
      </c>
      <c r="AO50" s="184" t="s">
        <v>95</v>
      </c>
      <c r="AP50" s="184" t="s">
        <v>95</v>
      </c>
      <c r="AQ50" s="184" t="s">
        <v>95</v>
      </c>
      <c r="AR50" s="184" t="s">
        <v>95</v>
      </c>
      <c r="AS50" s="208" t="s">
        <v>95</v>
      </c>
      <c r="AT50" s="110"/>
      <c r="AU50" s="58" t="s">
        <v>74</v>
      </c>
    </row>
    <row r="51" spans="1:47" s="61" customFormat="1" ht="22.5" customHeight="1">
      <c r="A51" s="59" t="s">
        <v>75</v>
      </c>
      <c r="B51" s="59"/>
      <c r="C51" s="171">
        <v>6</v>
      </c>
      <c r="D51" s="172">
        <v>90</v>
      </c>
      <c r="E51" s="172">
        <v>2063</v>
      </c>
      <c r="F51" s="172">
        <v>147</v>
      </c>
      <c r="G51" s="172">
        <v>3</v>
      </c>
      <c r="H51" s="172">
        <v>43</v>
      </c>
      <c r="I51" s="172">
        <v>1107</v>
      </c>
      <c r="J51" s="172">
        <v>82</v>
      </c>
      <c r="K51" s="173" t="s">
        <v>95</v>
      </c>
      <c r="L51" s="173" t="s">
        <v>95</v>
      </c>
      <c r="M51" s="173" t="s">
        <v>95</v>
      </c>
      <c r="N51" s="173" t="s">
        <v>95</v>
      </c>
      <c r="O51" s="172">
        <v>1</v>
      </c>
      <c r="P51" s="174">
        <v>773</v>
      </c>
      <c r="Q51" s="184">
        <v>0</v>
      </c>
      <c r="R51" s="184">
        <v>0</v>
      </c>
      <c r="S51" s="174">
        <v>64</v>
      </c>
      <c r="T51" s="174">
        <v>0</v>
      </c>
      <c r="U51" s="174">
        <v>0</v>
      </c>
      <c r="V51" s="173" t="s">
        <v>95</v>
      </c>
      <c r="W51" s="173" t="s">
        <v>95</v>
      </c>
      <c r="X51" s="173" t="s">
        <v>95</v>
      </c>
      <c r="Y51" s="173" t="s">
        <v>95</v>
      </c>
      <c r="Z51" s="204">
        <v>1</v>
      </c>
      <c r="AA51" s="206">
        <v>44</v>
      </c>
      <c r="AB51" s="206">
        <v>203</v>
      </c>
      <c r="AC51" s="206">
        <v>108</v>
      </c>
      <c r="AD51" s="174">
        <v>4</v>
      </c>
      <c r="AE51" s="174">
        <v>33</v>
      </c>
      <c r="AF51" s="174">
        <v>654</v>
      </c>
      <c r="AG51" s="174">
        <v>58</v>
      </c>
      <c r="AH51" s="174">
        <v>885</v>
      </c>
      <c r="AI51" s="184">
        <v>1</v>
      </c>
      <c r="AJ51" s="184">
        <v>3</v>
      </c>
      <c r="AK51" s="184">
        <v>128</v>
      </c>
      <c r="AL51" s="184">
        <v>26</v>
      </c>
      <c r="AM51" s="184">
        <v>128</v>
      </c>
      <c r="AN51" s="184" t="s">
        <v>95</v>
      </c>
      <c r="AO51" s="184" t="s">
        <v>95</v>
      </c>
      <c r="AP51" s="184" t="s">
        <v>95</v>
      </c>
      <c r="AQ51" s="184" t="s">
        <v>95</v>
      </c>
      <c r="AR51" s="184" t="s">
        <v>95</v>
      </c>
      <c r="AS51" s="208" t="s">
        <v>95</v>
      </c>
      <c r="AT51" s="110"/>
      <c r="AU51" s="58" t="s">
        <v>75</v>
      </c>
    </row>
    <row r="52" spans="1:47" s="60" customFormat="1" ht="22.5" customHeight="1">
      <c r="A52" s="127" t="s">
        <v>123</v>
      </c>
      <c r="B52" s="125"/>
      <c r="C52" s="176">
        <f aca="true" t="shared" si="11" ref="C52:AS52">SUM(C53:C55)</f>
        <v>8</v>
      </c>
      <c r="D52" s="177">
        <f t="shared" si="11"/>
        <v>113</v>
      </c>
      <c r="E52" s="177">
        <f t="shared" si="11"/>
        <v>2441</v>
      </c>
      <c r="F52" s="177">
        <f t="shared" si="11"/>
        <v>174</v>
      </c>
      <c r="G52" s="177">
        <f t="shared" si="11"/>
        <v>4</v>
      </c>
      <c r="H52" s="177">
        <f t="shared" si="11"/>
        <v>46</v>
      </c>
      <c r="I52" s="177">
        <f t="shared" si="11"/>
        <v>1192</v>
      </c>
      <c r="J52" s="177">
        <f t="shared" si="11"/>
        <v>98</v>
      </c>
      <c r="K52" s="201">
        <f>SUM(K53:K55)</f>
        <v>0</v>
      </c>
      <c r="L52" s="201">
        <f>SUM(L53:L55)</f>
        <v>0</v>
      </c>
      <c r="M52" s="201">
        <f>SUM(M53:M55)</f>
        <v>0</v>
      </c>
      <c r="N52" s="201">
        <f>SUM(N53:N55)</f>
        <v>0</v>
      </c>
      <c r="O52" s="201">
        <f t="shared" si="11"/>
        <v>1</v>
      </c>
      <c r="P52" s="178">
        <f t="shared" si="11"/>
        <v>442</v>
      </c>
      <c r="Q52" s="178">
        <f t="shared" si="11"/>
        <v>0</v>
      </c>
      <c r="R52" s="178">
        <f t="shared" si="11"/>
        <v>0</v>
      </c>
      <c r="S52" s="178">
        <f t="shared" si="11"/>
        <v>46</v>
      </c>
      <c r="T52" s="178">
        <f t="shared" si="11"/>
        <v>0</v>
      </c>
      <c r="U52" s="178">
        <f t="shared" si="11"/>
        <v>0</v>
      </c>
      <c r="V52" s="201">
        <f t="shared" si="11"/>
        <v>0</v>
      </c>
      <c r="W52" s="201">
        <f t="shared" si="11"/>
        <v>0</v>
      </c>
      <c r="X52" s="201">
        <f t="shared" si="11"/>
        <v>0</v>
      </c>
      <c r="Y52" s="201">
        <f t="shared" si="11"/>
        <v>0</v>
      </c>
      <c r="Z52" s="201">
        <f t="shared" si="11"/>
        <v>0</v>
      </c>
      <c r="AA52" s="178">
        <f t="shared" si="11"/>
        <v>0</v>
      </c>
      <c r="AB52" s="178">
        <f t="shared" si="11"/>
        <v>0</v>
      </c>
      <c r="AC52" s="178">
        <f t="shared" si="11"/>
        <v>0</v>
      </c>
      <c r="AD52" s="178">
        <f t="shared" si="11"/>
        <v>1</v>
      </c>
      <c r="AE52" s="178">
        <f t="shared" si="11"/>
        <v>5</v>
      </c>
      <c r="AF52" s="178">
        <f t="shared" si="11"/>
        <v>67</v>
      </c>
      <c r="AG52" s="178">
        <f t="shared" si="11"/>
        <v>11</v>
      </c>
      <c r="AH52" s="178">
        <f t="shared" si="11"/>
        <v>150</v>
      </c>
      <c r="AI52" s="178">
        <f t="shared" si="11"/>
        <v>6</v>
      </c>
      <c r="AJ52" s="178">
        <f t="shared" si="11"/>
        <v>34</v>
      </c>
      <c r="AK52" s="178">
        <f t="shared" si="11"/>
        <v>1012</v>
      </c>
      <c r="AL52" s="178">
        <f t="shared" si="11"/>
        <v>166</v>
      </c>
      <c r="AM52" s="178">
        <f t="shared" si="11"/>
        <v>1158</v>
      </c>
      <c r="AN52" s="178">
        <f t="shared" si="11"/>
        <v>0</v>
      </c>
      <c r="AO52" s="178">
        <f t="shared" si="11"/>
        <v>0</v>
      </c>
      <c r="AP52" s="178">
        <f t="shared" si="11"/>
        <v>0</v>
      </c>
      <c r="AQ52" s="178">
        <f t="shared" si="11"/>
        <v>1</v>
      </c>
      <c r="AR52" s="178">
        <f t="shared" si="11"/>
        <v>0</v>
      </c>
      <c r="AS52" s="200">
        <f t="shared" si="11"/>
        <v>0</v>
      </c>
      <c r="AT52" s="128"/>
      <c r="AU52" s="124" t="s">
        <v>134</v>
      </c>
    </row>
    <row r="53" spans="1:47" s="61" customFormat="1" ht="22.5" customHeight="1">
      <c r="A53" s="59" t="s">
        <v>76</v>
      </c>
      <c r="B53" s="59"/>
      <c r="C53" s="171">
        <v>6</v>
      </c>
      <c r="D53" s="172">
        <v>82</v>
      </c>
      <c r="E53" s="172">
        <v>1684</v>
      </c>
      <c r="F53" s="172">
        <v>126</v>
      </c>
      <c r="G53" s="172">
        <v>2</v>
      </c>
      <c r="H53" s="172">
        <v>30</v>
      </c>
      <c r="I53" s="172">
        <v>833</v>
      </c>
      <c r="J53" s="172">
        <v>59</v>
      </c>
      <c r="K53" s="173" t="s">
        <v>95</v>
      </c>
      <c r="L53" s="173" t="s">
        <v>95</v>
      </c>
      <c r="M53" s="173" t="s">
        <v>95</v>
      </c>
      <c r="N53" s="173" t="s">
        <v>95</v>
      </c>
      <c r="O53" s="172">
        <v>1</v>
      </c>
      <c r="P53" s="174">
        <v>442</v>
      </c>
      <c r="Q53" s="184">
        <v>0</v>
      </c>
      <c r="R53" s="184">
        <v>0</v>
      </c>
      <c r="S53" s="174">
        <v>46</v>
      </c>
      <c r="T53" s="174">
        <v>0</v>
      </c>
      <c r="U53" s="174">
        <v>0</v>
      </c>
      <c r="V53" s="173" t="s">
        <v>95</v>
      </c>
      <c r="W53" s="173" t="s">
        <v>95</v>
      </c>
      <c r="X53" s="173" t="s">
        <v>95</v>
      </c>
      <c r="Y53" s="173" t="s">
        <v>95</v>
      </c>
      <c r="Z53" s="173" t="s">
        <v>95</v>
      </c>
      <c r="AA53" s="184">
        <v>0</v>
      </c>
      <c r="AB53" s="184">
        <v>0</v>
      </c>
      <c r="AC53" s="184">
        <v>0</v>
      </c>
      <c r="AD53" s="174">
        <v>1</v>
      </c>
      <c r="AE53" s="174">
        <v>5</v>
      </c>
      <c r="AF53" s="174">
        <v>67</v>
      </c>
      <c r="AG53" s="174">
        <v>11</v>
      </c>
      <c r="AH53" s="174">
        <v>150</v>
      </c>
      <c r="AI53" s="184">
        <v>4</v>
      </c>
      <c r="AJ53" s="184">
        <v>22</v>
      </c>
      <c r="AK53" s="184">
        <v>686</v>
      </c>
      <c r="AL53" s="184">
        <v>112</v>
      </c>
      <c r="AM53" s="184">
        <v>686</v>
      </c>
      <c r="AN53" s="184" t="s">
        <v>95</v>
      </c>
      <c r="AO53" s="184" t="s">
        <v>95</v>
      </c>
      <c r="AP53" s="184" t="s">
        <v>95</v>
      </c>
      <c r="AQ53" s="184" t="s">
        <v>95</v>
      </c>
      <c r="AR53" s="184" t="s">
        <v>95</v>
      </c>
      <c r="AS53" s="208" t="s">
        <v>95</v>
      </c>
      <c r="AT53" s="110"/>
      <c r="AU53" s="58" t="s">
        <v>76</v>
      </c>
    </row>
    <row r="54" spans="1:47" s="61" customFormat="1" ht="22.5" customHeight="1">
      <c r="A54" s="59" t="s">
        <v>77</v>
      </c>
      <c r="B54" s="59"/>
      <c r="C54" s="171">
        <v>1</v>
      </c>
      <c r="D54" s="172">
        <v>15</v>
      </c>
      <c r="E54" s="172">
        <v>366</v>
      </c>
      <c r="F54" s="172">
        <v>23</v>
      </c>
      <c r="G54" s="172">
        <v>1</v>
      </c>
      <c r="H54" s="172">
        <v>8</v>
      </c>
      <c r="I54" s="172">
        <v>198</v>
      </c>
      <c r="J54" s="172">
        <v>20</v>
      </c>
      <c r="K54" s="173" t="s">
        <v>95</v>
      </c>
      <c r="L54" s="173" t="s">
        <v>95</v>
      </c>
      <c r="M54" s="173" t="s">
        <v>95</v>
      </c>
      <c r="N54" s="173" t="s">
        <v>95</v>
      </c>
      <c r="O54" s="173" t="s">
        <v>95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73" t="s">
        <v>95</v>
      </c>
      <c r="W54" s="173" t="s">
        <v>95</v>
      </c>
      <c r="X54" s="173" t="s">
        <v>95</v>
      </c>
      <c r="Y54" s="173" t="s">
        <v>95</v>
      </c>
      <c r="Z54" s="173" t="s">
        <v>95</v>
      </c>
      <c r="AA54" s="184">
        <v>0</v>
      </c>
      <c r="AB54" s="184">
        <v>0</v>
      </c>
      <c r="AC54" s="184">
        <v>0</v>
      </c>
      <c r="AD54" s="174">
        <v>0</v>
      </c>
      <c r="AE54" s="174">
        <v>0</v>
      </c>
      <c r="AF54" s="174">
        <v>0</v>
      </c>
      <c r="AG54" s="174">
        <v>0</v>
      </c>
      <c r="AH54" s="174">
        <v>0</v>
      </c>
      <c r="AI54" s="184">
        <v>1</v>
      </c>
      <c r="AJ54" s="184">
        <v>6</v>
      </c>
      <c r="AK54" s="184">
        <v>180</v>
      </c>
      <c r="AL54" s="184">
        <v>31</v>
      </c>
      <c r="AM54" s="184">
        <v>247</v>
      </c>
      <c r="AN54" s="184" t="s">
        <v>95</v>
      </c>
      <c r="AO54" s="184" t="s">
        <v>95</v>
      </c>
      <c r="AP54" s="184" t="s">
        <v>95</v>
      </c>
      <c r="AQ54" s="184">
        <v>1</v>
      </c>
      <c r="AR54" s="213">
        <v>0</v>
      </c>
      <c r="AS54" s="214">
        <v>0</v>
      </c>
      <c r="AT54" s="110"/>
      <c r="AU54" s="58" t="s">
        <v>77</v>
      </c>
    </row>
    <row r="55" spans="1:47" s="61" customFormat="1" ht="22.5" customHeight="1">
      <c r="A55" s="59" t="s">
        <v>78</v>
      </c>
      <c r="B55" s="59"/>
      <c r="C55" s="171">
        <v>1</v>
      </c>
      <c r="D55" s="172">
        <v>16</v>
      </c>
      <c r="E55" s="172">
        <v>391</v>
      </c>
      <c r="F55" s="172">
        <v>25</v>
      </c>
      <c r="G55" s="172">
        <v>1</v>
      </c>
      <c r="H55" s="172">
        <v>8</v>
      </c>
      <c r="I55" s="172">
        <v>161</v>
      </c>
      <c r="J55" s="172">
        <v>19</v>
      </c>
      <c r="K55" s="173" t="s">
        <v>95</v>
      </c>
      <c r="L55" s="173" t="s">
        <v>95</v>
      </c>
      <c r="M55" s="173" t="s">
        <v>95</v>
      </c>
      <c r="N55" s="173" t="s">
        <v>95</v>
      </c>
      <c r="O55" s="173" t="s">
        <v>95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84">
        <v>0</v>
      </c>
      <c r="V55" s="173" t="s">
        <v>95</v>
      </c>
      <c r="W55" s="173" t="s">
        <v>95</v>
      </c>
      <c r="X55" s="173" t="s">
        <v>95</v>
      </c>
      <c r="Y55" s="173" t="s">
        <v>95</v>
      </c>
      <c r="Z55" s="173" t="s">
        <v>95</v>
      </c>
      <c r="AA55" s="184">
        <v>0</v>
      </c>
      <c r="AB55" s="184">
        <v>0</v>
      </c>
      <c r="AC55" s="184">
        <v>0</v>
      </c>
      <c r="AD55" s="184">
        <v>0</v>
      </c>
      <c r="AE55" s="184">
        <v>0</v>
      </c>
      <c r="AF55" s="184">
        <v>0</v>
      </c>
      <c r="AG55" s="184">
        <v>0</v>
      </c>
      <c r="AH55" s="184">
        <v>0</v>
      </c>
      <c r="AI55" s="174">
        <v>1</v>
      </c>
      <c r="AJ55" s="212">
        <v>6</v>
      </c>
      <c r="AK55" s="212">
        <v>146</v>
      </c>
      <c r="AL55" s="174">
        <v>23</v>
      </c>
      <c r="AM55" s="212">
        <v>225</v>
      </c>
      <c r="AN55" s="184" t="s">
        <v>95</v>
      </c>
      <c r="AO55" s="184" t="s">
        <v>95</v>
      </c>
      <c r="AP55" s="184" t="s">
        <v>95</v>
      </c>
      <c r="AQ55" s="184" t="s">
        <v>95</v>
      </c>
      <c r="AR55" s="184" t="s">
        <v>95</v>
      </c>
      <c r="AS55" s="208" t="s">
        <v>95</v>
      </c>
      <c r="AT55" s="110"/>
      <c r="AU55" s="58" t="s">
        <v>78</v>
      </c>
    </row>
    <row r="56" spans="1:47" s="60" customFormat="1" ht="22.5" customHeight="1">
      <c r="A56" s="129" t="s">
        <v>79</v>
      </c>
      <c r="B56" s="130"/>
      <c r="C56" s="176">
        <f aca="true" t="shared" si="12" ref="C56:AS56">SUM(C57:C58)</f>
        <v>8</v>
      </c>
      <c r="D56" s="177">
        <f t="shared" si="12"/>
        <v>64</v>
      </c>
      <c r="E56" s="177">
        <f t="shared" si="12"/>
        <v>904</v>
      </c>
      <c r="F56" s="177">
        <f t="shared" si="12"/>
        <v>118</v>
      </c>
      <c r="G56" s="177">
        <f t="shared" si="12"/>
        <v>2</v>
      </c>
      <c r="H56" s="177">
        <f t="shared" si="12"/>
        <v>22</v>
      </c>
      <c r="I56" s="177">
        <f t="shared" si="12"/>
        <v>517</v>
      </c>
      <c r="J56" s="177">
        <f t="shared" si="12"/>
        <v>51</v>
      </c>
      <c r="K56" s="201">
        <f>SUM(K57:K58)</f>
        <v>1</v>
      </c>
      <c r="L56" s="201">
        <f>SUM(L57:L58)</f>
        <v>24</v>
      </c>
      <c r="M56" s="201">
        <f>SUM(M57:M58)</f>
        <v>465</v>
      </c>
      <c r="N56" s="201">
        <f>SUM(N57:N58)</f>
        <v>47</v>
      </c>
      <c r="O56" s="201">
        <f t="shared" si="12"/>
        <v>2</v>
      </c>
      <c r="P56" s="178">
        <f t="shared" si="12"/>
        <v>370</v>
      </c>
      <c r="Q56" s="178">
        <f t="shared" si="12"/>
        <v>0</v>
      </c>
      <c r="R56" s="178">
        <f t="shared" si="12"/>
        <v>0</v>
      </c>
      <c r="S56" s="178">
        <f t="shared" si="12"/>
        <v>64</v>
      </c>
      <c r="T56" s="178">
        <f t="shared" si="12"/>
        <v>0</v>
      </c>
      <c r="U56" s="178">
        <f t="shared" si="12"/>
        <v>0</v>
      </c>
      <c r="V56" s="201">
        <f t="shared" si="12"/>
        <v>0</v>
      </c>
      <c r="W56" s="201">
        <f t="shared" si="12"/>
        <v>0</v>
      </c>
      <c r="X56" s="201">
        <f t="shared" si="12"/>
        <v>0</v>
      </c>
      <c r="Y56" s="201">
        <f t="shared" si="12"/>
        <v>0</v>
      </c>
      <c r="Z56" s="201">
        <f t="shared" si="12"/>
        <v>0</v>
      </c>
      <c r="AA56" s="178">
        <f t="shared" si="12"/>
        <v>0</v>
      </c>
      <c r="AB56" s="178">
        <f t="shared" si="12"/>
        <v>0</v>
      </c>
      <c r="AC56" s="178">
        <f t="shared" si="12"/>
        <v>0</v>
      </c>
      <c r="AD56" s="178">
        <f t="shared" si="12"/>
        <v>2</v>
      </c>
      <c r="AE56" s="178">
        <f t="shared" si="12"/>
        <v>13</v>
      </c>
      <c r="AF56" s="178">
        <f t="shared" si="12"/>
        <v>225</v>
      </c>
      <c r="AG56" s="178">
        <f t="shared" si="12"/>
        <v>17</v>
      </c>
      <c r="AH56" s="178">
        <f t="shared" si="12"/>
        <v>360</v>
      </c>
      <c r="AI56" s="178">
        <f>SUM(AI57:AI58)</f>
        <v>4</v>
      </c>
      <c r="AJ56" s="178">
        <f>SUM(AJ57:AJ58)</f>
        <v>15</v>
      </c>
      <c r="AK56" s="178">
        <f>SUM(AK57:AK58)</f>
        <v>267</v>
      </c>
      <c r="AL56" s="178">
        <f>SUM(AL57:AL58)</f>
        <v>59</v>
      </c>
      <c r="AM56" s="178">
        <f>SUM(AM57:AM58)</f>
        <v>519</v>
      </c>
      <c r="AN56" s="178">
        <f t="shared" si="12"/>
        <v>0</v>
      </c>
      <c r="AO56" s="178">
        <f t="shared" si="12"/>
        <v>0</v>
      </c>
      <c r="AP56" s="178">
        <f t="shared" si="12"/>
        <v>0</v>
      </c>
      <c r="AQ56" s="178">
        <f t="shared" si="12"/>
        <v>0</v>
      </c>
      <c r="AR56" s="178">
        <f t="shared" si="12"/>
        <v>0</v>
      </c>
      <c r="AS56" s="200">
        <f t="shared" si="12"/>
        <v>0</v>
      </c>
      <c r="AT56" s="128"/>
      <c r="AU56" s="124" t="s">
        <v>133</v>
      </c>
    </row>
    <row r="57" spans="1:47" s="61" customFormat="1" ht="22.5" customHeight="1">
      <c r="A57" s="104" t="s">
        <v>80</v>
      </c>
      <c r="B57" s="104"/>
      <c r="C57" s="215">
        <v>0</v>
      </c>
      <c r="D57" s="216">
        <v>0</v>
      </c>
      <c r="E57" s="216">
        <v>0</v>
      </c>
      <c r="F57" s="216">
        <v>0</v>
      </c>
      <c r="G57" s="216">
        <v>0</v>
      </c>
      <c r="H57" s="216">
        <v>0</v>
      </c>
      <c r="I57" s="216">
        <v>0</v>
      </c>
      <c r="J57" s="216">
        <v>0</v>
      </c>
      <c r="K57" s="173">
        <v>1</v>
      </c>
      <c r="L57" s="173">
        <v>24</v>
      </c>
      <c r="M57" s="173">
        <v>465</v>
      </c>
      <c r="N57" s="173">
        <v>47</v>
      </c>
      <c r="O57" s="173">
        <v>1</v>
      </c>
      <c r="P57" s="184">
        <v>136</v>
      </c>
      <c r="Q57" s="206">
        <v>0</v>
      </c>
      <c r="R57" s="206">
        <v>0</v>
      </c>
      <c r="S57" s="184">
        <v>36</v>
      </c>
      <c r="T57" s="184">
        <v>0</v>
      </c>
      <c r="U57" s="184">
        <v>0</v>
      </c>
      <c r="V57" s="217">
        <v>0</v>
      </c>
      <c r="W57" s="217">
        <v>0</v>
      </c>
      <c r="X57" s="217">
        <v>0</v>
      </c>
      <c r="Y57" s="217">
        <v>0</v>
      </c>
      <c r="Z57" s="173" t="s">
        <v>95</v>
      </c>
      <c r="AA57" s="184">
        <v>0</v>
      </c>
      <c r="AB57" s="184">
        <v>0</v>
      </c>
      <c r="AC57" s="184">
        <v>0</v>
      </c>
      <c r="AD57" s="174">
        <v>1</v>
      </c>
      <c r="AE57" s="174">
        <v>6</v>
      </c>
      <c r="AF57" s="174">
        <v>104</v>
      </c>
      <c r="AG57" s="174">
        <v>8</v>
      </c>
      <c r="AH57" s="174">
        <v>180</v>
      </c>
      <c r="AI57" s="184">
        <v>0</v>
      </c>
      <c r="AJ57" s="184">
        <v>0</v>
      </c>
      <c r="AK57" s="184">
        <v>0</v>
      </c>
      <c r="AL57" s="184">
        <v>0</v>
      </c>
      <c r="AM57" s="184">
        <v>0</v>
      </c>
      <c r="AN57" s="184" t="s">
        <v>95</v>
      </c>
      <c r="AO57" s="184" t="s">
        <v>95</v>
      </c>
      <c r="AP57" s="184" t="s">
        <v>95</v>
      </c>
      <c r="AQ57" s="184" t="s">
        <v>95</v>
      </c>
      <c r="AR57" s="184" t="s">
        <v>95</v>
      </c>
      <c r="AS57" s="208" t="s">
        <v>95</v>
      </c>
      <c r="AT57" s="110"/>
      <c r="AU57" s="58" t="s">
        <v>80</v>
      </c>
    </row>
    <row r="58" spans="1:47" s="61" customFormat="1" ht="22.5" customHeight="1">
      <c r="A58" s="104" t="s">
        <v>81</v>
      </c>
      <c r="B58" s="104"/>
      <c r="C58" s="171">
        <v>8</v>
      </c>
      <c r="D58" s="172">
        <v>64</v>
      </c>
      <c r="E58" s="172">
        <v>904</v>
      </c>
      <c r="F58" s="172">
        <v>118</v>
      </c>
      <c r="G58" s="172">
        <v>2</v>
      </c>
      <c r="H58" s="172">
        <v>22</v>
      </c>
      <c r="I58" s="172">
        <v>517</v>
      </c>
      <c r="J58" s="205">
        <v>51</v>
      </c>
      <c r="K58" s="173" t="s">
        <v>95</v>
      </c>
      <c r="L58" s="173" t="s">
        <v>95</v>
      </c>
      <c r="M58" s="173" t="s">
        <v>95</v>
      </c>
      <c r="N58" s="173" t="s">
        <v>95</v>
      </c>
      <c r="O58" s="173">
        <v>1</v>
      </c>
      <c r="P58" s="184">
        <v>234</v>
      </c>
      <c r="Q58" s="206">
        <v>0</v>
      </c>
      <c r="R58" s="206">
        <v>0</v>
      </c>
      <c r="S58" s="184">
        <v>28</v>
      </c>
      <c r="T58" s="184">
        <v>0</v>
      </c>
      <c r="U58" s="184">
        <v>0</v>
      </c>
      <c r="V58" s="217">
        <v>0</v>
      </c>
      <c r="W58" s="217">
        <v>0</v>
      </c>
      <c r="X58" s="217">
        <v>0</v>
      </c>
      <c r="Y58" s="217">
        <v>0</v>
      </c>
      <c r="Z58" s="173" t="s">
        <v>95</v>
      </c>
      <c r="AA58" s="184">
        <v>0</v>
      </c>
      <c r="AB58" s="184">
        <v>0</v>
      </c>
      <c r="AC58" s="184">
        <v>0</v>
      </c>
      <c r="AD58" s="174">
        <v>1</v>
      </c>
      <c r="AE58" s="174">
        <v>7</v>
      </c>
      <c r="AF58" s="174">
        <v>121</v>
      </c>
      <c r="AG58" s="174">
        <v>9</v>
      </c>
      <c r="AH58" s="174">
        <v>180</v>
      </c>
      <c r="AI58" s="212">
        <v>4</v>
      </c>
      <c r="AJ58" s="212">
        <v>15</v>
      </c>
      <c r="AK58" s="212">
        <v>267</v>
      </c>
      <c r="AL58" s="174">
        <v>59</v>
      </c>
      <c r="AM58" s="212">
        <v>519</v>
      </c>
      <c r="AN58" s="184" t="s">
        <v>95</v>
      </c>
      <c r="AO58" s="184" t="s">
        <v>95</v>
      </c>
      <c r="AP58" s="184" t="s">
        <v>95</v>
      </c>
      <c r="AQ58" s="184" t="s">
        <v>95</v>
      </c>
      <c r="AR58" s="184" t="s">
        <v>95</v>
      </c>
      <c r="AS58" s="208" t="s">
        <v>95</v>
      </c>
      <c r="AT58" s="110"/>
      <c r="AU58" s="58" t="s">
        <v>81</v>
      </c>
    </row>
    <row r="59" spans="1:47" s="60" customFormat="1" ht="22.5" customHeight="1">
      <c r="A59" s="127" t="s">
        <v>122</v>
      </c>
      <c r="B59" s="125"/>
      <c r="C59" s="176">
        <f aca="true" t="shared" si="13" ref="C59:AS59">SUM(C60:C61)</f>
        <v>9</v>
      </c>
      <c r="D59" s="177">
        <f t="shared" si="13"/>
        <v>92</v>
      </c>
      <c r="E59" s="177">
        <f t="shared" si="13"/>
        <v>1685</v>
      </c>
      <c r="F59" s="177">
        <f t="shared" si="13"/>
        <v>153</v>
      </c>
      <c r="G59" s="177">
        <f t="shared" si="13"/>
        <v>4</v>
      </c>
      <c r="H59" s="177">
        <f t="shared" si="13"/>
        <v>38</v>
      </c>
      <c r="I59" s="177">
        <f t="shared" si="13"/>
        <v>880</v>
      </c>
      <c r="J59" s="177">
        <f t="shared" si="13"/>
        <v>86</v>
      </c>
      <c r="K59" s="201">
        <f>SUM(K60:K61)</f>
        <v>0</v>
      </c>
      <c r="L59" s="201">
        <f>SUM(L60:L61)</f>
        <v>0</v>
      </c>
      <c r="M59" s="201">
        <f>SUM(M60:M61)</f>
        <v>0</v>
      </c>
      <c r="N59" s="201">
        <f>SUM(N60:N61)</f>
        <v>0</v>
      </c>
      <c r="O59" s="201">
        <f t="shared" si="13"/>
        <v>3</v>
      </c>
      <c r="P59" s="178">
        <f t="shared" si="13"/>
        <v>781</v>
      </c>
      <c r="Q59" s="178">
        <f t="shared" si="13"/>
        <v>0</v>
      </c>
      <c r="R59" s="178">
        <f t="shared" si="13"/>
        <v>0</v>
      </c>
      <c r="S59" s="178">
        <f t="shared" si="13"/>
        <v>98</v>
      </c>
      <c r="T59" s="178">
        <f t="shared" si="13"/>
        <v>0</v>
      </c>
      <c r="U59" s="178">
        <f t="shared" si="13"/>
        <v>0</v>
      </c>
      <c r="V59" s="201">
        <f t="shared" si="13"/>
        <v>0</v>
      </c>
      <c r="W59" s="201">
        <f t="shared" si="13"/>
        <v>0</v>
      </c>
      <c r="X59" s="201">
        <f t="shared" si="13"/>
        <v>0</v>
      </c>
      <c r="Y59" s="201">
        <f t="shared" si="13"/>
        <v>0</v>
      </c>
      <c r="Z59" s="201">
        <f t="shared" si="13"/>
        <v>2</v>
      </c>
      <c r="AA59" s="178">
        <f t="shared" si="13"/>
        <v>15</v>
      </c>
      <c r="AB59" s="178">
        <f t="shared" si="13"/>
        <v>80</v>
      </c>
      <c r="AC59" s="178">
        <f t="shared" si="13"/>
        <v>54</v>
      </c>
      <c r="AD59" s="178">
        <f t="shared" si="13"/>
        <v>7</v>
      </c>
      <c r="AE59" s="178">
        <f t="shared" si="13"/>
        <v>28</v>
      </c>
      <c r="AF59" s="178">
        <f t="shared" si="13"/>
        <v>419</v>
      </c>
      <c r="AG59" s="178">
        <f t="shared" si="13"/>
        <v>59</v>
      </c>
      <c r="AH59" s="178">
        <f t="shared" si="13"/>
        <v>1090</v>
      </c>
      <c r="AI59" s="178">
        <f>SUM(AI60:AI61)</f>
        <v>2</v>
      </c>
      <c r="AJ59" s="178">
        <f>SUM(AJ60:AJ61)</f>
        <v>8</v>
      </c>
      <c r="AK59" s="178">
        <f>SUM(AK60:AK61)</f>
        <v>154</v>
      </c>
      <c r="AL59" s="178">
        <f>SUM(AL60:AL61)</f>
        <v>40</v>
      </c>
      <c r="AM59" s="178">
        <f>SUM(AM60:AM61)</f>
        <v>220</v>
      </c>
      <c r="AN59" s="178">
        <f t="shared" si="13"/>
        <v>0</v>
      </c>
      <c r="AO59" s="178">
        <f t="shared" si="13"/>
        <v>0</v>
      </c>
      <c r="AP59" s="178">
        <f t="shared" si="13"/>
        <v>0</v>
      </c>
      <c r="AQ59" s="178">
        <f t="shared" si="13"/>
        <v>0</v>
      </c>
      <c r="AR59" s="178">
        <f t="shared" si="13"/>
        <v>0</v>
      </c>
      <c r="AS59" s="200">
        <f t="shared" si="13"/>
        <v>0</v>
      </c>
      <c r="AT59" s="128"/>
      <c r="AU59" s="124" t="s">
        <v>132</v>
      </c>
    </row>
    <row r="60" spans="1:47" s="61" customFormat="1" ht="22.5" customHeight="1">
      <c r="A60" s="59" t="s">
        <v>82</v>
      </c>
      <c r="B60" s="59"/>
      <c r="C60" s="171">
        <v>3</v>
      </c>
      <c r="D60" s="172">
        <v>32</v>
      </c>
      <c r="E60" s="172">
        <v>584</v>
      </c>
      <c r="F60" s="172">
        <v>51</v>
      </c>
      <c r="G60" s="172">
        <v>1</v>
      </c>
      <c r="H60" s="172">
        <v>12</v>
      </c>
      <c r="I60" s="172">
        <v>318</v>
      </c>
      <c r="J60" s="172">
        <v>28</v>
      </c>
      <c r="K60" s="173" t="s">
        <v>95</v>
      </c>
      <c r="L60" s="173" t="s">
        <v>95</v>
      </c>
      <c r="M60" s="173" t="s">
        <v>95</v>
      </c>
      <c r="N60" s="173" t="s">
        <v>95</v>
      </c>
      <c r="O60" s="172">
        <v>1</v>
      </c>
      <c r="P60" s="174">
        <v>188</v>
      </c>
      <c r="Q60" s="184">
        <v>0</v>
      </c>
      <c r="R60" s="184">
        <v>0</v>
      </c>
      <c r="S60" s="174">
        <v>32</v>
      </c>
      <c r="T60" s="174">
        <v>0</v>
      </c>
      <c r="U60" s="174">
        <v>0</v>
      </c>
      <c r="V60" s="173" t="s">
        <v>95</v>
      </c>
      <c r="W60" s="173" t="s">
        <v>95</v>
      </c>
      <c r="X60" s="173" t="s">
        <v>95</v>
      </c>
      <c r="Y60" s="173" t="s">
        <v>95</v>
      </c>
      <c r="Z60" s="173" t="s">
        <v>95</v>
      </c>
      <c r="AA60" s="184">
        <v>0</v>
      </c>
      <c r="AB60" s="184" t="s">
        <v>95</v>
      </c>
      <c r="AC60" s="184">
        <v>0</v>
      </c>
      <c r="AD60" s="174">
        <v>4</v>
      </c>
      <c r="AE60" s="174">
        <v>12</v>
      </c>
      <c r="AF60" s="174">
        <v>162</v>
      </c>
      <c r="AG60" s="174">
        <v>32</v>
      </c>
      <c r="AH60" s="174">
        <v>530</v>
      </c>
      <c r="AI60" s="184">
        <v>1</v>
      </c>
      <c r="AJ60" s="184">
        <v>2</v>
      </c>
      <c r="AK60" s="184">
        <v>46</v>
      </c>
      <c r="AL60" s="184">
        <v>13</v>
      </c>
      <c r="AM60" s="184">
        <v>102</v>
      </c>
      <c r="AN60" s="184" t="s">
        <v>95</v>
      </c>
      <c r="AO60" s="184" t="s">
        <v>95</v>
      </c>
      <c r="AP60" s="184" t="s">
        <v>95</v>
      </c>
      <c r="AQ60" s="184" t="s">
        <v>95</v>
      </c>
      <c r="AR60" s="184" t="s">
        <v>95</v>
      </c>
      <c r="AS60" s="208" t="s">
        <v>95</v>
      </c>
      <c r="AT60" s="110"/>
      <c r="AU60" s="58" t="s">
        <v>82</v>
      </c>
    </row>
    <row r="61" spans="1:47" s="61" customFormat="1" ht="22.5" customHeight="1">
      <c r="A61" s="59" t="s">
        <v>17</v>
      </c>
      <c r="B61" s="59"/>
      <c r="C61" s="171">
        <v>6</v>
      </c>
      <c r="D61" s="172">
        <v>60</v>
      </c>
      <c r="E61" s="172">
        <v>1101</v>
      </c>
      <c r="F61" s="172">
        <v>102</v>
      </c>
      <c r="G61" s="172">
        <v>3</v>
      </c>
      <c r="H61" s="172">
        <v>26</v>
      </c>
      <c r="I61" s="172">
        <v>562</v>
      </c>
      <c r="J61" s="172">
        <v>58</v>
      </c>
      <c r="K61" s="173" t="s">
        <v>95</v>
      </c>
      <c r="L61" s="173" t="s">
        <v>95</v>
      </c>
      <c r="M61" s="173" t="s">
        <v>95</v>
      </c>
      <c r="N61" s="173" t="s">
        <v>95</v>
      </c>
      <c r="O61" s="172">
        <v>2</v>
      </c>
      <c r="P61" s="174">
        <v>593</v>
      </c>
      <c r="Q61" s="184">
        <v>0</v>
      </c>
      <c r="R61" s="184">
        <v>0</v>
      </c>
      <c r="S61" s="174">
        <v>66</v>
      </c>
      <c r="T61" s="174">
        <v>0</v>
      </c>
      <c r="U61" s="174">
        <v>0</v>
      </c>
      <c r="V61" s="173" t="s">
        <v>95</v>
      </c>
      <c r="W61" s="173" t="s">
        <v>95</v>
      </c>
      <c r="X61" s="173" t="s">
        <v>95</v>
      </c>
      <c r="Y61" s="173" t="s">
        <v>95</v>
      </c>
      <c r="Z61" s="204">
        <v>2</v>
      </c>
      <c r="AA61" s="206">
        <v>15</v>
      </c>
      <c r="AB61" s="206">
        <v>80</v>
      </c>
      <c r="AC61" s="206">
        <v>54</v>
      </c>
      <c r="AD61" s="174">
        <v>3</v>
      </c>
      <c r="AE61" s="174">
        <v>16</v>
      </c>
      <c r="AF61" s="174">
        <v>257</v>
      </c>
      <c r="AG61" s="174">
        <v>27</v>
      </c>
      <c r="AH61" s="174">
        <v>560</v>
      </c>
      <c r="AI61" s="184">
        <v>1</v>
      </c>
      <c r="AJ61" s="184">
        <v>6</v>
      </c>
      <c r="AK61" s="184">
        <v>108</v>
      </c>
      <c r="AL61" s="184">
        <v>27</v>
      </c>
      <c r="AM61" s="184">
        <v>118</v>
      </c>
      <c r="AN61" s="184" t="s">
        <v>95</v>
      </c>
      <c r="AO61" s="184" t="s">
        <v>95</v>
      </c>
      <c r="AP61" s="184" t="s">
        <v>95</v>
      </c>
      <c r="AQ61" s="184" t="s">
        <v>95</v>
      </c>
      <c r="AR61" s="184" t="s">
        <v>95</v>
      </c>
      <c r="AS61" s="208" t="s">
        <v>95</v>
      </c>
      <c r="AT61" s="110"/>
      <c r="AU61" s="58" t="s">
        <v>17</v>
      </c>
    </row>
    <row r="62" spans="1:47" s="60" customFormat="1" ht="22.5" customHeight="1">
      <c r="A62" s="127" t="s">
        <v>121</v>
      </c>
      <c r="B62" s="125"/>
      <c r="C62" s="176">
        <f aca="true" t="shared" si="14" ref="C62:AS62">SUM(C63)</f>
        <v>1</v>
      </c>
      <c r="D62" s="177">
        <f t="shared" si="14"/>
        <v>10</v>
      </c>
      <c r="E62" s="177">
        <f t="shared" si="14"/>
        <v>214</v>
      </c>
      <c r="F62" s="177">
        <f t="shared" si="14"/>
        <v>15</v>
      </c>
      <c r="G62" s="177">
        <f t="shared" si="14"/>
        <v>1</v>
      </c>
      <c r="H62" s="177">
        <f t="shared" si="14"/>
        <v>6</v>
      </c>
      <c r="I62" s="177">
        <f t="shared" si="14"/>
        <v>101</v>
      </c>
      <c r="J62" s="177">
        <f t="shared" si="14"/>
        <v>18</v>
      </c>
      <c r="K62" s="201">
        <f t="shared" si="14"/>
        <v>0</v>
      </c>
      <c r="L62" s="201">
        <f t="shared" si="14"/>
        <v>0</v>
      </c>
      <c r="M62" s="201">
        <f t="shared" si="14"/>
        <v>0</v>
      </c>
      <c r="N62" s="201">
        <f t="shared" si="14"/>
        <v>0</v>
      </c>
      <c r="O62" s="201">
        <f t="shared" si="14"/>
        <v>0</v>
      </c>
      <c r="P62" s="178">
        <f t="shared" si="14"/>
        <v>0</v>
      </c>
      <c r="Q62" s="178">
        <f t="shared" si="14"/>
        <v>0</v>
      </c>
      <c r="R62" s="178">
        <f t="shared" si="14"/>
        <v>0</v>
      </c>
      <c r="S62" s="178">
        <f t="shared" si="14"/>
        <v>0</v>
      </c>
      <c r="T62" s="178">
        <f t="shared" si="14"/>
        <v>0</v>
      </c>
      <c r="U62" s="178">
        <f t="shared" si="14"/>
        <v>0</v>
      </c>
      <c r="V62" s="201">
        <f t="shared" si="14"/>
        <v>0</v>
      </c>
      <c r="W62" s="201">
        <f t="shared" si="14"/>
        <v>0</v>
      </c>
      <c r="X62" s="201">
        <f t="shared" si="14"/>
        <v>0</v>
      </c>
      <c r="Y62" s="201">
        <f t="shared" si="14"/>
        <v>0</v>
      </c>
      <c r="Z62" s="201">
        <f t="shared" si="14"/>
        <v>1</v>
      </c>
      <c r="AA62" s="178">
        <f t="shared" si="14"/>
        <v>9</v>
      </c>
      <c r="AB62" s="178">
        <f t="shared" si="14"/>
        <v>60</v>
      </c>
      <c r="AC62" s="178">
        <f t="shared" si="14"/>
        <v>32</v>
      </c>
      <c r="AD62" s="178">
        <f t="shared" si="14"/>
        <v>0</v>
      </c>
      <c r="AE62" s="178">
        <f t="shared" si="14"/>
        <v>0</v>
      </c>
      <c r="AF62" s="178">
        <f t="shared" si="14"/>
        <v>0</v>
      </c>
      <c r="AG62" s="178">
        <f t="shared" si="14"/>
        <v>0</v>
      </c>
      <c r="AH62" s="178">
        <f t="shared" si="14"/>
        <v>0</v>
      </c>
      <c r="AI62" s="178">
        <f t="shared" si="14"/>
        <v>0</v>
      </c>
      <c r="AJ62" s="178">
        <f t="shared" si="14"/>
        <v>0</v>
      </c>
      <c r="AK62" s="178">
        <f t="shared" si="14"/>
        <v>0</v>
      </c>
      <c r="AL62" s="178">
        <f t="shared" si="14"/>
        <v>0</v>
      </c>
      <c r="AM62" s="178">
        <f t="shared" si="14"/>
        <v>0</v>
      </c>
      <c r="AN62" s="178">
        <f t="shared" si="14"/>
        <v>0</v>
      </c>
      <c r="AO62" s="178">
        <f t="shared" si="14"/>
        <v>0</v>
      </c>
      <c r="AP62" s="178">
        <f t="shared" si="14"/>
        <v>0</v>
      </c>
      <c r="AQ62" s="178">
        <f t="shared" si="14"/>
        <v>0</v>
      </c>
      <c r="AR62" s="178">
        <f t="shared" si="14"/>
        <v>0</v>
      </c>
      <c r="AS62" s="200">
        <f t="shared" si="14"/>
        <v>0</v>
      </c>
      <c r="AT62" s="128"/>
      <c r="AU62" s="124" t="s">
        <v>131</v>
      </c>
    </row>
    <row r="63" spans="1:47" s="61" customFormat="1" ht="22.5" customHeight="1">
      <c r="A63" s="59" t="s">
        <v>83</v>
      </c>
      <c r="B63" s="59"/>
      <c r="C63" s="171">
        <v>1</v>
      </c>
      <c r="D63" s="172">
        <v>10</v>
      </c>
      <c r="E63" s="172">
        <v>214</v>
      </c>
      <c r="F63" s="172">
        <v>15</v>
      </c>
      <c r="G63" s="172">
        <v>1</v>
      </c>
      <c r="H63" s="172">
        <v>6</v>
      </c>
      <c r="I63" s="172">
        <v>101</v>
      </c>
      <c r="J63" s="172">
        <v>18</v>
      </c>
      <c r="K63" s="173" t="s">
        <v>95</v>
      </c>
      <c r="L63" s="173" t="s">
        <v>95</v>
      </c>
      <c r="M63" s="173" t="s">
        <v>95</v>
      </c>
      <c r="N63" s="173" t="s">
        <v>95</v>
      </c>
      <c r="O63" s="173" t="s">
        <v>95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73" t="s">
        <v>95</v>
      </c>
      <c r="W63" s="173" t="s">
        <v>95</v>
      </c>
      <c r="X63" s="173" t="s">
        <v>95</v>
      </c>
      <c r="Y63" s="173" t="s">
        <v>95</v>
      </c>
      <c r="Z63" s="204">
        <v>1</v>
      </c>
      <c r="AA63" s="206">
        <v>9</v>
      </c>
      <c r="AB63" s="206">
        <v>60</v>
      </c>
      <c r="AC63" s="206">
        <v>32</v>
      </c>
      <c r="AD63" s="184">
        <v>0</v>
      </c>
      <c r="AE63" s="184">
        <v>0</v>
      </c>
      <c r="AF63" s="184">
        <v>0</v>
      </c>
      <c r="AG63" s="184">
        <v>0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 t="s">
        <v>95</v>
      </c>
      <c r="AO63" s="184" t="s">
        <v>95</v>
      </c>
      <c r="AP63" s="184" t="s">
        <v>95</v>
      </c>
      <c r="AQ63" s="184" t="s">
        <v>95</v>
      </c>
      <c r="AR63" s="184" t="s">
        <v>95</v>
      </c>
      <c r="AS63" s="208" t="s">
        <v>95</v>
      </c>
      <c r="AT63" s="110"/>
      <c r="AU63" s="58" t="s">
        <v>83</v>
      </c>
    </row>
    <row r="64" spans="1:47" s="60" customFormat="1" ht="22.5" customHeight="1">
      <c r="A64" s="129" t="s">
        <v>120</v>
      </c>
      <c r="B64" s="130"/>
      <c r="C64" s="176">
        <f aca="true" t="shared" si="15" ref="C64:AS64">SUM(C65)</f>
        <v>5</v>
      </c>
      <c r="D64" s="177">
        <f t="shared" si="15"/>
        <v>35</v>
      </c>
      <c r="E64" s="177">
        <f t="shared" si="15"/>
        <v>435</v>
      </c>
      <c r="F64" s="177">
        <f t="shared" si="15"/>
        <v>68</v>
      </c>
      <c r="G64" s="177">
        <f t="shared" si="15"/>
        <v>2</v>
      </c>
      <c r="H64" s="177">
        <f t="shared" si="15"/>
        <v>13</v>
      </c>
      <c r="I64" s="177">
        <f t="shared" si="15"/>
        <v>228</v>
      </c>
      <c r="J64" s="177">
        <f t="shared" si="15"/>
        <v>38</v>
      </c>
      <c r="K64" s="201">
        <f t="shared" si="15"/>
        <v>0</v>
      </c>
      <c r="L64" s="201">
        <f t="shared" si="15"/>
        <v>0</v>
      </c>
      <c r="M64" s="201">
        <f t="shared" si="15"/>
        <v>0</v>
      </c>
      <c r="N64" s="201">
        <f t="shared" si="15"/>
        <v>0</v>
      </c>
      <c r="O64" s="201">
        <f t="shared" si="15"/>
        <v>1</v>
      </c>
      <c r="P64" s="178">
        <f t="shared" si="15"/>
        <v>147</v>
      </c>
      <c r="Q64" s="178">
        <f t="shared" si="15"/>
        <v>0</v>
      </c>
      <c r="R64" s="178">
        <f t="shared" si="15"/>
        <v>0</v>
      </c>
      <c r="S64" s="178">
        <f t="shared" si="15"/>
        <v>32</v>
      </c>
      <c r="T64" s="178">
        <f t="shared" si="15"/>
        <v>0</v>
      </c>
      <c r="U64" s="178">
        <f t="shared" si="15"/>
        <v>0</v>
      </c>
      <c r="V64" s="201">
        <f t="shared" si="15"/>
        <v>0</v>
      </c>
      <c r="W64" s="201">
        <f t="shared" si="15"/>
        <v>0</v>
      </c>
      <c r="X64" s="201">
        <f t="shared" si="15"/>
        <v>0</v>
      </c>
      <c r="Y64" s="201">
        <f t="shared" si="15"/>
        <v>0</v>
      </c>
      <c r="Z64" s="201">
        <f t="shared" si="15"/>
        <v>0</v>
      </c>
      <c r="AA64" s="178">
        <f t="shared" si="15"/>
        <v>0</v>
      </c>
      <c r="AB64" s="178">
        <f t="shared" si="15"/>
        <v>0</v>
      </c>
      <c r="AC64" s="178">
        <f t="shared" si="15"/>
        <v>0</v>
      </c>
      <c r="AD64" s="178">
        <f t="shared" si="15"/>
        <v>1</v>
      </c>
      <c r="AE64" s="178">
        <f t="shared" si="15"/>
        <v>3</v>
      </c>
      <c r="AF64" s="178">
        <f t="shared" si="15"/>
        <v>31</v>
      </c>
      <c r="AG64" s="178">
        <f t="shared" si="15"/>
        <v>6</v>
      </c>
      <c r="AH64" s="178">
        <f t="shared" si="15"/>
        <v>120</v>
      </c>
      <c r="AI64" s="178">
        <f t="shared" si="15"/>
        <v>0</v>
      </c>
      <c r="AJ64" s="178">
        <f t="shared" si="15"/>
        <v>0</v>
      </c>
      <c r="AK64" s="178">
        <f t="shared" si="15"/>
        <v>0</v>
      </c>
      <c r="AL64" s="178">
        <f t="shared" si="15"/>
        <v>0</v>
      </c>
      <c r="AM64" s="178">
        <f t="shared" si="15"/>
        <v>0</v>
      </c>
      <c r="AN64" s="178">
        <f t="shared" si="15"/>
        <v>0</v>
      </c>
      <c r="AO64" s="178">
        <f t="shared" si="15"/>
        <v>0</v>
      </c>
      <c r="AP64" s="178">
        <f t="shared" si="15"/>
        <v>0</v>
      </c>
      <c r="AQ64" s="178">
        <f t="shared" si="15"/>
        <v>0</v>
      </c>
      <c r="AR64" s="178">
        <f t="shared" si="15"/>
        <v>0</v>
      </c>
      <c r="AS64" s="200">
        <f t="shared" si="15"/>
        <v>0</v>
      </c>
      <c r="AT64" s="128"/>
      <c r="AU64" s="124" t="s">
        <v>130</v>
      </c>
    </row>
    <row r="65" spans="1:47" s="61" customFormat="1" ht="22.5" customHeight="1">
      <c r="A65" s="104" t="s">
        <v>67</v>
      </c>
      <c r="B65" s="104"/>
      <c r="C65" s="171">
        <v>5</v>
      </c>
      <c r="D65" s="172">
        <v>35</v>
      </c>
      <c r="E65" s="172">
        <v>435</v>
      </c>
      <c r="F65" s="172">
        <v>68</v>
      </c>
      <c r="G65" s="172">
        <v>2</v>
      </c>
      <c r="H65" s="172">
        <v>13</v>
      </c>
      <c r="I65" s="172">
        <v>228</v>
      </c>
      <c r="J65" s="172">
        <v>38</v>
      </c>
      <c r="K65" s="173" t="s">
        <v>95</v>
      </c>
      <c r="L65" s="173" t="s">
        <v>95</v>
      </c>
      <c r="M65" s="173" t="s">
        <v>95</v>
      </c>
      <c r="N65" s="173" t="s">
        <v>95</v>
      </c>
      <c r="O65" s="185">
        <v>1</v>
      </c>
      <c r="P65" s="184">
        <v>147</v>
      </c>
      <c r="Q65" s="184">
        <v>0</v>
      </c>
      <c r="R65" s="184">
        <v>0</v>
      </c>
      <c r="S65" s="184">
        <v>32</v>
      </c>
      <c r="T65" s="184">
        <v>0</v>
      </c>
      <c r="U65" s="184">
        <v>0</v>
      </c>
      <c r="V65" s="173" t="s">
        <v>95</v>
      </c>
      <c r="W65" s="173" t="s">
        <v>95</v>
      </c>
      <c r="X65" s="173" t="s">
        <v>95</v>
      </c>
      <c r="Y65" s="173" t="s">
        <v>95</v>
      </c>
      <c r="Z65" s="173" t="s">
        <v>95</v>
      </c>
      <c r="AA65" s="184">
        <v>0</v>
      </c>
      <c r="AB65" s="184">
        <v>0</v>
      </c>
      <c r="AC65" s="184">
        <v>0</v>
      </c>
      <c r="AD65" s="174">
        <v>1</v>
      </c>
      <c r="AE65" s="174">
        <v>3</v>
      </c>
      <c r="AF65" s="174">
        <v>31</v>
      </c>
      <c r="AG65" s="174">
        <v>6</v>
      </c>
      <c r="AH65" s="174">
        <v>120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 t="s">
        <v>95</v>
      </c>
      <c r="AO65" s="184" t="s">
        <v>95</v>
      </c>
      <c r="AP65" s="184" t="s">
        <v>95</v>
      </c>
      <c r="AQ65" s="184" t="s">
        <v>95</v>
      </c>
      <c r="AR65" s="184" t="s">
        <v>95</v>
      </c>
      <c r="AS65" s="208" t="s">
        <v>95</v>
      </c>
      <c r="AT65" s="110"/>
      <c r="AU65" s="58" t="s">
        <v>67</v>
      </c>
    </row>
    <row r="66" spans="1:47" ht="20.25" customHeight="1">
      <c r="A66" s="3"/>
      <c r="B66" s="3"/>
      <c r="C66" s="218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20"/>
      <c r="P66" s="220"/>
      <c r="Q66" s="221"/>
      <c r="R66" s="221"/>
      <c r="S66" s="220"/>
      <c r="T66" s="220"/>
      <c r="U66" s="220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0"/>
      <c r="AO66" s="220"/>
      <c r="AP66" s="220"/>
      <c r="AQ66" s="220"/>
      <c r="AR66" s="222"/>
      <c r="AS66" s="223"/>
      <c r="AT66" s="4"/>
      <c r="AU66" s="5"/>
    </row>
    <row r="71" spans="1:47" ht="24">
      <c r="A71" s="277" t="s">
        <v>154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 t="s">
        <v>147</v>
      </c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</row>
    <row r="72" spans="1:47" s="160" customFormat="1" ht="18.75">
      <c r="A72" s="159" t="s">
        <v>155</v>
      </c>
      <c r="I72" s="278"/>
      <c r="J72" s="278"/>
      <c r="K72" s="161"/>
      <c r="L72" s="161"/>
      <c r="M72" s="162"/>
      <c r="N72" s="162"/>
      <c r="T72" s="276" t="s">
        <v>157</v>
      </c>
      <c r="U72" s="276"/>
      <c r="V72" s="159" t="s">
        <v>155</v>
      </c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 t="s">
        <v>156</v>
      </c>
    </row>
    <row r="73" spans="22:47" ht="23.25" customHeight="1">
      <c r="V73" s="275"/>
      <c r="W73" s="275"/>
      <c r="X73" s="275"/>
      <c r="Y73" s="275"/>
      <c r="AR73" s="275"/>
      <c r="AS73" s="275"/>
      <c r="AT73" s="275"/>
      <c r="AU73" s="275"/>
    </row>
  </sheetData>
  <sheetProtection/>
  <mergeCells count="44">
    <mergeCell ref="D5:D6"/>
    <mergeCell ref="E5:E6"/>
    <mergeCell ref="G5:G6"/>
    <mergeCell ref="A4:B6"/>
    <mergeCell ref="O5:O6"/>
    <mergeCell ref="O4:U4"/>
    <mergeCell ref="S5:U5"/>
    <mergeCell ref="C5:C6"/>
    <mergeCell ref="I5:I6"/>
    <mergeCell ref="L5:L6"/>
    <mergeCell ref="G4:J4"/>
    <mergeCell ref="K4:N4"/>
    <mergeCell ref="M5:M6"/>
    <mergeCell ref="AE5:AE6"/>
    <mergeCell ref="AI5:AI6"/>
    <mergeCell ref="AA5:AA6"/>
    <mergeCell ref="K5:K6"/>
    <mergeCell ref="Z5:Z6"/>
    <mergeCell ref="V73:Y73"/>
    <mergeCell ref="AR73:AU73"/>
    <mergeCell ref="T72:U72"/>
    <mergeCell ref="A71:U71"/>
    <mergeCell ref="V71:AU71"/>
    <mergeCell ref="I72:J72"/>
    <mergeCell ref="Z1:AU1"/>
    <mergeCell ref="V4:Y4"/>
    <mergeCell ref="Z4:AC4"/>
    <mergeCell ref="AB5:AB6"/>
    <mergeCell ref="AF5:AF6"/>
    <mergeCell ref="AD5:AD6"/>
    <mergeCell ref="AI4:AM4"/>
    <mergeCell ref="V5:V6"/>
    <mergeCell ref="W5:W6"/>
    <mergeCell ref="AK5:AK6"/>
    <mergeCell ref="A1:U1"/>
    <mergeCell ref="AQ4:AS4"/>
    <mergeCell ref="AR5:AR6"/>
    <mergeCell ref="H5:H6"/>
    <mergeCell ref="AN5:AN6"/>
    <mergeCell ref="AO5:AO6"/>
    <mergeCell ref="AC5:AC6"/>
    <mergeCell ref="Y5:Y6"/>
    <mergeCell ref="AJ5:AJ6"/>
    <mergeCell ref="AQ5:AQ6"/>
  </mergeCells>
  <printOptions horizontalCentered="1"/>
  <pageMargins left="0.1968503937007874" right="0.1968503937007874" top="0.5905511811023623" bottom="0" header="0.31496062992125984" footer="0"/>
  <pageSetup fitToWidth="0" fitToHeight="1" horizontalDpi="600" verticalDpi="600" orientation="portrait" paperSize="9" scale="51" r:id="rId2"/>
  <colBreaks count="1" manualBreakCount="1">
    <brk id="21" max="71" man="1"/>
  </colBreaks>
  <ignoredErrors>
    <ignoredError sqref="AN35:AO35 AT38 V43:AD43 C62:J62 C61 C63 C66:G66 C65 Q62 V57:Y58 AT63:AU63 AT39:AU42 AT49:AU51 AT53:AU55 AT57:AU58 AT65:AU66 AT33 AT44:AU44 AT46:AU47 AT17:AU32 AQ35:AT35 AT60:AU61 AN62:AT62 AN43:AT43 AN56:AT56 AN38:AP38 AN16:AT16 AT36:AU37 S16 V38:AH38 V59:AH59 V48:AH48 V52:AH52 V56:AH56 V64:AH64 V45:AH45 V66:AH66 V62:AH62 AF43:AH43 V35:AH35 AR38 W16:AH16 C35:J35 I66:J66 C45:J45 C64:J64 C56:J56 D52:J52 C48:J48 C59:J59 C38:J38 D16:E16 C43:J43 AN45:AT45 AN48:AT48 AN52:AT52 AN59:AT59 AN64:AT64 AN66:AS66 G16:J16 O35:Q35 O66:Q66 O45:Q45 O64:Q64 O56:Q56 O52:Q52 O48:Q48 O59:Q59 O38:Q38 O16:Q16 O43:Q43 S35 S66 S45 S64 S56 S52 S48 S59 S38 S4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F86"/>
  <sheetViews>
    <sheetView showGridLines="0" view="pageBreakPreview" zoomScale="75" zoomScaleNormal="75" zoomScaleSheetLayoutView="75" workbookViewId="0" topLeftCell="A1">
      <pane xSplit="3" ySplit="5" topLeftCell="D6" activePane="bottomRight" state="frozen"/>
      <selection pane="topLeft" activeCell="BL5" sqref="BL5"/>
      <selection pane="topRight" activeCell="BL5" sqref="BL5"/>
      <selection pane="bottomLeft" activeCell="BL5" sqref="BL5"/>
      <selection pane="bottomRight" activeCell="H4" sqref="H4:I4"/>
    </sheetView>
  </sheetViews>
  <sheetFormatPr defaultColWidth="11.25390625" defaultRowHeight="13.5" customHeight="1"/>
  <cols>
    <col min="1" max="1" width="5.50390625" style="34" customWidth="1"/>
    <col min="2" max="2" width="3.875" style="93" bestFit="1" customWidth="1"/>
    <col min="3" max="3" width="5.50390625" style="34" customWidth="1"/>
    <col min="4" max="7" width="12.625" style="34" customWidth="1"/>
    <col min="8" max="9" width="15.625" style="34" customWidth="1"/>
    <col min="10" max="13" width="10.625" style="34" customWidth="1"/>
    <col min="14" max="29" width="12.625" style="34" customWidth="1"/>
    <col min="30" max="30" width="5.50390625" style="34" customWidth="1"/>
    <col min="31" max="31" width="3.875" style="93" bestFit="1" customWidth="1"/>
    <col min="32" max="32" width="5.50390625" style="34" customWidth="1"/>
    <col min="33" max="35" width="11.25390625" style="6" customWidth="1"/>
    <col min="36" max="16384" width="11.25390625" style="6" customWidth="1"/>
  </cols>
  <sheetData>
    <row r="1" spans="1:30" s="63" customFormat="1" ht="20.25" customHeight="1">
      <c r="A1" s="288" t="s">
        <v>146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47"/>
      <c r="S1" s="64"/>
      <c r="U1" s="65"/>
      <c r="V1" s="65"/>
      <c r="W1" s="65"/>
      <c r="X1" s="65"/>
      <c r="Y1" s="65"/>
      <c r="Z1" s="65"/>
      <c r="AA1" s="65"/>
      <c r="AB1" s="65"/>
      <c r="AC1" s="65"/>
      <c r="AD1" s="66"/>
    </row>
    <row r="2" spans="1:32" s="63" customFormat="1" ht="20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9"/>
      <c r="Q2" s="70"/>
      <c r="R2" s="69"/>
      <c r="S2" s="64"/>
      <c r="U2" s="65"/>
      <c r="V2" s="65"/>
      <c r="W2" s="65"/>
      <c r="X2" s="65"/>
      <c r="Y2" s="65"/>
      <c r="Z2" s="65"/>
      <c r="AA2" s="65"/>
      <c r="AB2" s="65"/>
      <c r="AC2" s="65"/>
      <c r="AD2" s="67"/>
      <c r="AE2" s="67"/>
      <c r="AF2" s="67"/>
    </row>
    <row r="3" spans="1:32" s="72" customFormat="1" ht="20.25" customHeight="1">
      <c r="A3" s="97" t="s">
        <v>145</v>
      </c>
      <c r="B3" s="97"/>
      <c r="C3" s="97"/>
      <c r="D3" s="97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Q3" s="73"/>
      <c r="R3" s="13" t="s">
        <v>20</v>
      </c>
      <c r="S3" s="74"/>
      <c r="T3" s="75"/>
      <c r="U3" s="77"/>
      <c r="V3" s="77"/>
      <c r="W3" s="77"/>
      <c r="X3" s="77"/>
      <c r="Y3" s="77"/>
      <c r="Z3" s="77"/>
      <c r="AA3" s="77"/>
      <c r="AB3" s="77"/>
      <c r="AD3" s="97"/>
      <c r="AF3" s="82" t="s">
        <v>145</v>
      </c>
    </row>
    <row r="4" spans="1:32" s="13" customFormat="1" ht="20.25" customHeight="1">
      <c r="A4" s="294" t="s">
        <v>105</v>
      </c>
      <c r="B4" s="294"/>
      <c r="C4" s="293"/>
      <c r="D4" s="15" t="s">
        <v>5</v>
      </c>
      <c r="E4" s="14"/>
      <c r="F4" s="15" t="s">
        <v>6</v>
      </c>
      <c r="G4" s="14"/>
      <c r="H4" s="292" t="s">
        <v>168</v>
      </c>
      <c r="I4" s="293"/>
      <c r="J4" s="16" t="s">
        <v>18</v>
      </c>
      <c r="K4" s="16"/>
      <c r="L4" s="99" t="s">
        <v>141</v>
      </c>
      <c r="M4" s="16"/>
      <c r="N4" s="17" t="s">
        <v>10</v>
      </c>
      <c r="O4" s="14"/>
      <c r="P4" s="292" t="s">
        <v>96</v>
      </c>
      <c r="Q4" s="293"/>
      <c r="R4" s="17" t="s">
        <v>11</v>
      </c>
      <c r="S4" s="14"/>
      <c r="T4" s="15" t="s">
        <v>12</v>
      </c>
      <c r="U4" s="14"/>
      <c r="V4" s="15" t="s">
        <v>7</v>
      </c>
      <c r="W4" s="14"/>
      <c r="X4" s="15" t="s">
        <v>8</v>
      </c>
      <c r="Y4" s="14"/>
      <c r="Z4" s="15" t="s">
        <v>9</v>
      </c>
      <c r="AA4" s="15"/>
      <c r="AB4" s="18" t="s">
        <v>118</v>
      </c>
      <c r="AC4" s="15"/>
      <c r="AD4" s="292" t="s">
        <v>105</v>
      </c>
      <c r="AE4" s="294"/>
      <c r="AF4" s="294"/>
    </row>
    <row r="5" spans="1:32" s="109" customFormat="1" ht="20.25" customHeight="1">
      <c r="A5" s="295"/>
      <c r="B5" s="295"/>
      <c r="C5" s="296"/>
      <c r="D5" s="105" t="s">
        <v>23</v>
      </c>
      <c r="E5" s="112" t="s">
        <v>24</v>
      </c>
      <c r="F5" s="105" t="s">
        <v>23</v>
      </c>
      <c r="G5" s="112" t="s">
        <v>24</v>
      </c>
      <c r="H5" s="105" t="s">
        <v>15</v>
      </c>
      <c r="I5" s="112" t="s">
        <v>24</v>
      </c>
      <c r="J5" s="113" t="s">
        <v>25</v>
      </c>
      <c r="K5" s="114" t="s">
        <v>26</v>
      </c>
      <c r="L5" s="115" t="s">
        <v>25</v>
      </c>
      <c r="M5" s="114" t="s">
        <v>19</v>
      </c>
      <c r="N5" s="106" t="s">
        <v>27</v>
      </c>
      <c r="O5" s="112" t="s">
        <v>26</v>
      </c>
      <c r="P5" s="106" t="s">
        <v>15</v>
      </c>
      <c r="Q5" s="112" t="s">
        <v>19</v>
      </c>
      <c r="R5" s="106" t="s">
        <v>27</v>
      </c>
      <c r="S5" s="112" t="s">
        <v>26</v>
      </c>
      <c r="T5" s="105" t="s">
        <v>27</v>
      </c>
      <c r="U5" s="112" t="s">
        <v>26</v>
      </c>
      <c r="V5" s="105" t="s">
        <v>27</v>
      </c>
      <c r="W5" s="112" t="s">
        <v>26</v>
      </c>
      <c r="X5" s="105" t="s">
        <v>27</v>
      </c>
      <c r="Y5" s="112" t="s">
        <v>26</v>
      </c>
      <c r="Z5" s="105" t="s">
        <v>27</v>
      </c>
      <c r="AA5" s="112" t="s">
        <v>26</v>
      </c>
      <c r="AB5" s="105" t="s">
        <v>119</v>
      </c>
      <c r="AC5" s="116" t="s">
        <v>26</v>
      </c>
      <c r="AD5" s="297"/>
      <c r="AE5" s="295"/>
      <c r="AF5" s="295"/>
    </row>
    <row r="6" spans="1:32" s="109" customFormat="1" ht="22.5" customHeight="1">
      <c r="A6" s="94" t="s">
        <v>115</v>
      </c>
      <c r="B6" s="92">
        <v>23</v>
      </c>
      <c r="C6" s="21" t="s">
        <v>21</v>
      </c>
      <c r="D6" s="224">
        <v>236666</v>
      </c>
      <c r="E6" s="225" t="s">
        <v>0</v>
      </c>
      <c r="F6" s="226">
        <v>107412</v>
      </c>
      <c r="G6" s="225" t="s">
        <v>0</v>
      </c>
      <c r="H6" s="226">
        <v>22302</v>
      </c>
      <c r="I6" s="225" t="s">
        <v>0</v>
      </c>
      <c r="J6" s="225" t="s">
        <v>84</v>
      </c>
      <c r="K6" s="225" t="s">
        <v>84</v>
      </c>
      <c r="L6" s="225" t="s">
        <v>84</v>
      </c>
      <c r="M6" s="225" t="s">
        <v>84</v>
      </c>
      <c r="N6" s="226">
        <v>1546</v>
      </c>
      <c r="O6" s="225" t="s">
        <v>0</v>
      </c>
      <c r="P6" s="225" t="s">
        <v>84</v>
      </c>
      <c r="Q6" s="225" t="s">
        <v>84</v>
      </c>
      <c r="R6" s="225" t="s">
        <v>84</v>
      </c>
      <c r="S6" s="225" t="s">
        <v>84</v>
      </c>
      <c r="T6" s="226">
        <v>7157</v>
      </c>
      <c r="U6" s="225" t="s">
        <v>0</v>
      </c>
      <c r="V6" s="226">
        <v>54</v>
      </c>
      <c r="W6" s="225" t="s">
        <v>0</v>
      </c>
      <c r="X6" s="226">
        <v>175</v>
      </c>
      <c r="Y6" s="225" t="s">
        <v>0</v>
      </c>
      <c r="Z6" s="225" t="s">
        <v>13</v>
      </c>
      <c r="AA6" s="225" t="s">
        <v>13</v>
      </c>
      <c r="AB6" s="225" t="s">
        <v>84</v>
      </c>
      <c r="AC6" s="227" t="s">
        <v>84</v>
      </c>
      <c r="AD6" s="98" t="s">
        <v>115</v>
      </c>
      <c r="AE6" s="92">
        <v>23</v>
      </c>
      <c r="AF6" s="118" t="s">
        <v>21</v>
      </c>
    </row>
    <row r="7" spans="1:32" s="13" customFormat="1" ht="22.5" customHeight="1">
      <c r="A7" s="83"/>
      <c r="B7" s="92">
        <v>24</v>
      </c>
      <c r="C7" s="19"/>
      <c r="D7" s="228">
        <v>237385</v>
      </c>
      <c r="E7" s="229">
        <v>719</v>
      </c>
      <c r="F7" s="230">
        <v>115009</v>
      </c>
      <c r="G7" s="229">
        <v>7597</v>
      </c>
      <c r="H7" s="230">
        <v>37932</v>
      </c>
      <c r="I7" s="229">
        <v>15630</v>
      </c>
      <c r="J7" s="231" t="s">
        <v>84</v>
      </c>
      <c r="K7" s="231" t="s">
        <v>84</v>
      </c>
      <c r="L7" s="231" t="s">
        <v>84</v>
      </c>
      <c r="M7" s="231" t="s">
        <v>84</v>
      </c>
      <c r="N7" s="230">
        <v>1240</v>
      </c>
      <c r="O7" s="232">
        <v>-306</v>
      </c>
      <c r="P7" s="231" t="s">
        <v>84</v>
      </c>
      <c r="Q7" s="231" t="s">
        <v>84</v>
      </c>
      <c r="R7" s="231" t="s">
        <v>84</v>
      </c>
      <c r="S7" s="231" t="s">
        <v>84</v>
      </c>
      <c r="T7" s="230">
        <v>8166</v>
      </c>
      <c r="U7" s="232">
        <v>1009</v>
      </c>
      <c r="V7" s="230">
        <v>69</v>
      </c>
      <c r="W7" s="232">
        <v>15</v>
      </c>
      <c r="X7" s="230">
        <v>193</v>
      </c>
      <c r="Y7" s="232">
        <v>18</v>
      </c>
      <c r="Z7" s="231" t="s">
        <v>13</v>
      </c>
      <c r="AA7" s="231" t="s">
        <v>13</v>
      </c>
      <c r="AB7" s="231" t="s">
        <v>84</v>
      </c>
      <c r="AC7" s="233" t="s">
        <v>84</v>
      </c>
      <c r="AD7" s="36"/>
      <c r="AE7" s="92">
        <v>24</v>
      </c>
      <c r="AF7" s="83"/>
    </row>
    <row r="8" spans="1:32" s="13" customFormat="1" ht="22.5" customHeight="1">
      <c r="A8" s="83"/>
      <c r="B8" s="92">
        <v>25</v>
      </c>
      <c r="C8" s="19"/>
      <c r="D8" s="228">
        <v>238477</v>
      </c>
      <c r="E8" s="229">
        <v>1092</v>
      </c>
      <c r="F8" s="230">
        <v>117527</v>
      </c>
      <c r="G8" s="229">
        <v>2518</v>
      </c>
      <c r="H8" s="230">
        <v>44220</v>
      </c>
      <c r="I8" s="232">
        <v>6288</v>
      </c>
      <c r="J8" s="231" t="s">
        <v>84</v>
      </c>
      <c r="K8" s="231" t="s">
        <v>84</v>
      </c>
      <c r="L8" s="231" t="s">
        <v>84</v>
      </c>
      <c r="M8" s="231" t="s">
        <v>84</v>
      </c>
      <c r="N8" s="230">
        <v>1557</v>
      </c>
      <c r="O8" s="232">
        <v>317</v>
      </c>
      <c r="P8" s="231" t="s">
        <v>84</v>
      </c>
      <c r="Q8" s="231" t="s">
        <v>84</v>
      </c>
      <c r="R8" s="231" t="s">
        <v>84</v>
      </c>
      <c r="S8" s="231" t="s">
        <v>84</v>
      </c>
      <c r="T8" s="230">
        <v>7908</v>
      </c>
      <c r="U8" s="232">
        <v>-258</v>
      </c>
      <c r="V8" s="230">
        <v>76</v>
      </c>
      <c r="W8" s="232">
        <v>7</v>
      </c>
      <c r="X8" s="230">
        <v>211</v>
      </c>
      <c r="Y8" s="232">
        <v>18</v>
      </c>
      <c r="Z8" s="231" t="s">
        <v>13</v>
      </c>
      <c r="AA8" s="231" t="s">
        <v>13</v>
      </c>
      <c r="AB8" s="231" t="s">
        <v>84</v>
      </c>
      <c r="AC8" s="233" t="s">
        <v>84</v>
      </c>
      <c r="AD8" s="36"/>
      <c r="AE8" s="92">
        <v>25</v>
      </c>
      <c r="AF8" s="83"/>
    </row>
    <row r="9" spans="1:32" s="13" customFormat="1" ht="22.5" customHeight="1">
      <c r="A9" s="83"/>
      <c r="B9" s="92">
        <v>26</v>
      </c>
      <c r="C9" s="19"/>
      <c r="D9" s="228">
        <v>237782</v>
      </c>
      <c r="E9" s="232">
        <v>-695</v>
      </c>
      <c r="F9" s="230">
        <v>113701</v>
      </c>
      <c r="G9" s="232">
        <v>-3826</v>
      </c>
      <c r="H9" s="230">
        <v>49919</v>
      </c>
      <c r="I9" s="232">
        <v>5699</v>
      </c>
      <c r="J9" s="231" t="s">
        <v>84</v>
      </c>
      <c r="K9" s="231" t="s">
        <v>84</v>
      </c>
      <c r="L9" s="231" t="s">
        <v>84</v>
      </c>
      <c r="M9" s="231" t="s">
        <v>84</v>
      </c>
      <c r="N9" s="230">
        <v>1760</v>
      </c>
      <c r="O9" s="232">
        <v>203</v>
      </c>
      <c r="P9" s="231" t="s">
        <v>84</v>
      </c>
      <c r="Q9" s="231" t="s">
        <v>84</v>
      </c>
      <c r="R9" s="231" t="s">
        <v>84</v>
      </c>
      <c r="S9" s="231" t="s">
        <v>84</v>
      </c>
      <c r="T9" s="230">
        <v>12000</v>
      </c>
      <c r="U9" s="232">
        <v>4092</v>
      </c>
      <c r="V9" s="230">
        <v>96</v>
      </c>
      <c r="W9" s="232">
        <v>20</v>
      </c>
      <c r="X9" s="230">
        <v>232</v>
      </c>
      <c r="Y9" s="232">
        <v>21</v>
      </c>
      <c r="Z9" s="231" t="s">
        <v>13</v>
      </c>
      <c r="AA9" s="231" t="s">
        <v>13</v>
      </c>
      <c r="AB9" s="231" t="s">
        <v>84</v>
      </c>
      <c r="AC9" s="233" t="s">
        <v>84</v>
      </c>
      <c r="AD9" s="36"/>
      <c r="AE9" s="92">
        <v>26</v>
      </c>
      <c r="AF9" s="83"/>
    </row>
    <row r="10" spans="1:32" s="13" customFormat="1" ht="22.5" customHeight="1">
      <c r="A10" s="83"/>
      <c r="B10" s="92">
        <v>27</v>
      </c>
      <c r="C10" s="19"/>
      <c r="D10" s="228">
        <v>227654</v>
      </c>
      <c r="E10" s="232">
        <v>-10128</v>
      </c>
      <c r="F10" s="230">
        <v>112558</v>
      </c>
      <c r="G10" s="232">
        <v>-1143</v>
      </c>
      <c r="H10" s="230">
        <v>51664</v>
      </c>
      <c r="I10" s="232">
        <v>1745</v>
      </c>
      <c r="J10" s="231" t="s">
        <v>84</v>
      </c>
      <c r="K10" s="231" t="s">
        <v>84</v>
      </c>
      <c r="L10" s="231" t="s">
        <v>84</v>
      </c>
      <c r="M10" s="231" t="s">
        <v>84</v>
      </c>
      <c r="N10" s="230">
        <v>2284</v>
      </c>
      <c r="O10" s="232">
        <v>524</v>
      </c>
      <c r="P10" s="231" t="s">
        <v>84</v>
      </c>
      <c r="Q10" s="231" t="s">
        <v>84</v>
      </c>
      <c r="R10" s="231" t="s">
        <v>84</v>
      </c>
      <c r="S10" s="231" t="s">
        <v>84</v>
      </c>
      <c r="T10" s="230">
        <v>14309</v>
      </c>
      <c r="U10" s="232">
        <v>2309</v>
      </c>
      <c r="V10" s="230">
        <v>110</v>
      </c>
      <c r="W10" s="232">
        <v>14</v>
      </c>
      <c r="X10" s="230">
        <v>255</v>
      </c>
      <c r="Y10" s="232">
        <v>23</v>
      </c>
      <c r="Z10" s="231" t="s">
        <v>13</v>
      </c>
      <c r="AA10" s="231" t="s">
        <v>13</v>
      </c>
      <c r="AB10" s="231" t="s">
        <v>84</v>
      </c>
      <c r="AC10" s="233" t="s">
        <v>84</v>
      </c>
      <c r="AD10" s="36"/>
      <c r="AE10" s="92">
        <v>27</v>
      </c>
      <c r="AF10" s="83"/>
    </row>
    <row r="11" spans="1:32" s="13" customFormat="1" ht="22.5" customHeight="1">
      <c r="A11" s="83"/>
      <c r="B11" s="92">
        <v>28</v>
      </c>
      <c r="C11" s="19"/>
      <c r="D11" s="228">
        <v>223033</v>
      </c>
      <c r="E11" s="232">
        <v>-4621</v>
      </c>
      <c r="F11" s="230">
        <v>111900</v>
      </c>
      <c r="G11" s="232">
        <v>-658</v>
      </c>
      <c r="H11" s="230">
        <v>55089</v>
      </c>
      <c r="I11" s="232">
        <v>3425</v>
      </c>
      <c r="J11" s="231" t="s">
        <v>84</v>
      </c>
      <c r="K11" s="231" t="s">
        <v>84</v>
      </c>
      <c r="L11" s="231" t="s">
        <v>84</v>
      </c>
      <c r="M11" s="231" t="s">
        <v>84</v>
      </c>
      <c r="N11" s="230">
        <v>2989</v>
      </c>
      <c r="O11" s="232">
        <v>705</v>
      </c>
      <c r="P11" s="231" t="s">
        <v>84</v>
      </c>
      <c r="Q11" s="231" t="s">
        <v>84</v>
      </c>
      <c r="R11" s="231" t="s">
        <v>84</v>
      </c>
      <c r="S11" s="231" t="s">
        <v>84</v>
      </c>
      <c r="T11" s="230">
        <v>16990</v>
      </c>
      <c r="U11" s="232">
        <v>2681</v>
      </c>
      <c r="V11" s="230">
        <v>117</v>
      </c>
      <c r="W11" s="232">
        <v>7</v>
      </c>
      <c r="X11" s="230">
        <v>273</v>
      </c>
      <c r="Y11" s="232">
        <v>18</v>
      </c>
      <c r="Z11" s="231" t="s">
        <v>13</v>
      </c>
      <c r="AA11" s="231" t="s">
        <v>13</v>
      </c>
      <c r="AB11" s="231" t="s">
        <v>84</v>
      </c>
      <c r="AC11" s="233" t="s">
        <v>84</v>
      </c>
      <c r="AD11" s="36"/>
      <c r="AE11" s="92">
        <v>28</v>
      </c>
      <c r="AF11" s="83"/>
    </row>
    <row r="12" spans="1:32" s="13" customFormat="1" ht="22.5" customHeight="1">
      <c r="A12" s="83"/>
      <c r="B12" s="92">
        <v>29</v>
      </c>
      <c r="C12" s="19"/>
      <c r="D12" s="228">
        <v>231994</v>
      </c>
      <c r="E12" s="232">
        <v>8961</v>
      </c>
      <c r="F12" s="230">
        <v>117843</v>
      </c>
      <c r="G12" s="232">
        <v>5943</v>
      </c>
      <c r="H12" s="230">
        <v>55046</v>
      </c>
      <c r="I12" s="232">
        <v>-43</v>
      </c>
      <c r="J12" s="231" t="s">
        <v>84</v>
      </c>
      <c r="K12" s="231" t="s">
        <v>84</v>
      </c>
      <c r="L12" s="231" t="s">
        <v>84</v>
      </c>
      <c r="M12" s="231" t="s">
        <v>84</v>
      </c>
      <c r="N12" s="230">
        <v>5168</v>
      </c>
      <c r="O12" s="232">
        <v>2179</v>
      </c>
      <c r="P12" s="231" t="s">
        <v>84</v>
      </c>
      <c r="Q12" s="231" t="s">
        <v>84</v>
      </c>
      <c r="R12" s="231" t="s">
        <v>84</v>
      </c>
      <c r="S12" s="231" t="s">
        <v>84</v>
      </c>
      <c r="T12" s="230">
        <v>19330</v>
      </c>
      <c r="U12" s="232">
        <v>2340</v>
      </c>
      <c r="V12" s="230">
        <v>143</v>
      </c>
      <c r="W12" s="232">
        <v>26</v>
      </c>
      <c r="X12" s="230">
        <v>330</v>
      </c>
      <c r="Y12" s="232">
        <v>57</v>
      </c>
      <c r="Z12" s="231" t="s">
        <v>13</v>
      </c>
      <c r="AA12" s="231" t="s">
        <v>13</v>
      </c>
      <c r="AB12" s="231" t="s">
        <v>84</v>
      </c>
      <c r="AC12" s="233" t="s">
        <v>84</v>
      </c>
      <c r="AD12" s="36"/>
      <c r="AE12" s="92">
        <v>29</v>
      </c>
      <c r="AF12" s="83"/>
    </row>
    <row r="13" spans="1:32" s="13" customFormat="1" ht="22.5" customHeight="1">
      <c r="A13" s="83"/>
      <c r="B13" s="92">
        <v>30</v>
      </c>
      <c r="C13" s="19"/>
      <c r="D13" s="228">
        <v>242524</v>
      </c>
      <c r="E13" s="232">
        <v>10530</v>
      </c>
      <c r="F13" s="230">
        <v>119649</v>
      </c>
      <c r="G13" s="232">
        <v>1806</v>
      </c>
      <c r="H13" s="230">
        <v>55263</v>
      </c>
      <c r="I13" s="232">
        <v>217</v>
      </c>
      <c r="J13" s="231" t="s">
        <v>84</v>
      </c>
      <c r="K13" s="231" t="s">
        <v>84</v>
      </c>
      <c r="L13" s="231" t="s">
        <v>84</v>
      </c>
      <c r="M13" s="231" t="s">
        <v>84</v>
      </c>
      <c r="N13" s="230">
        <v>7065</v>
      </c>
      <c r="O13" s="232">
        <v>1897</v>
      </c>
      <c r="P13" s="231" t="s">
        <v>84</v>
      </c>
      <c r="Q13" s="231" t="s">
        <v>84</v>
      </c>
      <c r="R13" s="231" t="s">
        <v>84</v>
      </c>
      <c r="S13" s="231" t="s">
        <v>84</v>
      </c>
      <c r="T13" s="230">
        <v>21547</v>
      </c>
      <c r="U13" s="232">
        <v>2217</v>
      </c>
      <c r="V13" s="230">
        <v>153</v>
      </c>
      <c r="W13" s="232">
        <v>10</v>
      </c>
      <c r="X13" s="230">
        <v>358</v>
      </c>
      <c r="Y13" s="232">
        <v>28</v>
      </c>
      <c r="Z13" s="231" t="s">
        <v>13</v>
      </c>
      <c r="AA13" s="231" t="s">
        <v>13</v>
      </c>
      <c r="AB13" s="231" t="s">
        <v>84</v>
      </c>
      <c r="AC13" s="233" t="s">
        <v>84</v>
      </c>
      <c r="AD13" s="36"/>
      <c r="AE13" s="92">
        <v>30</v>
      </c>
      <c r="AF13" s="83"/>
    </row>
    <row r="14" spans="1:32" s="13" customFormat="1" ht="22.5" customHeight="1">
      <c r="A14" s="85"/>
      <c r="B14" s="95">
        <v>31</v>
      </c>
      <c r="C14" s="29"/>
      <c r="D14" s="234">
        <v>249268</v>
      </c>
      <c r="E14" s="235">
        <v>6744</v>
      </c>
      <c r="F14" s="236">
        <v>121711</v>
      </c>
      <c r="G14" s="235">
        <v>2062</v>
      </c>
      <c r="H14" s="236">
        <v>56196</v>
      </c>
      <c r="I14" s="235">
        <v>933</v>
      </c>
      <c r="J14" s="237" t="s">
        <v>84</v>
      </c>
      <c r="K14" s="237" t="s">
        <v>84</v>
      </c>
      <c r="L14" s="237" t="s">
        <v>84</v>
      </c>
      <c r="M14" s="237" t="s">
        <v>84</v>
      </c>
      <c r="N14" s="236">
        <v>7298</v>
      </c>
      <c r="O14" s="235">
        <v>233</v>
      </c>
      <c r="P14" s="237" t="s">
        <v>84</v>
      </c>
      <c r="Q14" s="237" t="s">
        <v>84</v>
      </c>
      <c r="R14" s="237" t="s">
        <v>84</v>
      </c>
      <c r="S14" s="237" t="s">
        <v>84</v>
      </c>
      <c r="T14" s="236">
        <v>22233</v>
      </c>
      <c r="U14" s="235">
        <v>686</v>
      </c>
      <c r="V14" s="236">
        <v>162</v>
      </c>
      <c r="W14" s="235">
        <v>9</v>
      </c>
      <c r="X14" s="236">
        <v>388</v>
      </c>
      <c r="Y14" s="235">
        <v>30</v>
      </c>
      <c r="Z14" s="237" t="s">
        <v>13</v>
      </c>
      <c r="AA14" s="237" t="s">
        <v>13</v>
      </c>
      <c r="AB14" s="237" t="s">
        <v>84</v>
      </c>
      <c r="AC14" s="238" t="s">
        <v>84</v>
      </c>
      <c r="AD14" s="108"/>
      <c r="AE14" s="95">
        <v>31</v>
      </c>
      <c r="AF14" s="85"/>
    </row>
    <row r="15" spans="1:32" s="13" customFormat="1" ht="22.5" customHeight="1">
      <c r="A15" s="83"/>
      <c r="B15" s="92">
        <v>32</v>
      </c>
      <c r="C15" s="19"/>
      <c r="D15" s="228">
        <v>260957</v>
      </c>
      <c r="E15" s="232">
        <v>11689</v>
      </c>
      <c r="F15" s="230">
        <v>116583</v>
      </c>
      <c r="G15" s="232">
        <v>-5128</v>
      </c>
      <c r="H15" s="230">
        <v>57556</v>
      </c>
      <c r="I15" s="232">
        <v>1360</v>
      </c>
      <c r="J15" s="231" t="s">
        <v>84</v>
      </c>
      <c r="K15" s="231" t="s">
        <v>84</v>
      </c>
      <c r="L15" s="231" t="s">
        <v>84</v>
      </c>
      <c r="M15" s="231" t="s">
        <v>84</v>
      </c>
      <c r="N15" s="230">
        <v>7921</v>
      </c>
      <c r="O15" s="232">
        <v>623</v>
      </c>
      <c r="P15" s="231" t="s">
        <v>84</v>
      </c>
      <c r="Q15" s="231" t="s">
        <v>84</v>
      </c>
      <c r="R15" s="231" t="s">
        <v>84</v>
      </c>
      <c r="S15" s="231" t="s">
        <v>84</v>
      </c>
      <c r="T15" s="230">
        <v>23944</v>
      </c>
      <c r="U15" s="232">
        <v>1711</v>
      </c>
      <c r="V15" s="230">
        <v>175</v>
      </c>
      <c r="W15" s="232">
        <v>13</v>
      </c>
      <c r="X15" s="230">
        <v>411</v>
      </c>
      <c r="Y15" s="232">
        <v>23</v>
      </c>
      <c r="Z15" s="231" t="s">
        <v>13</v>
      </c>
      <c r="AA15" s="231" t="s">
        <v>13</v>
      </c>
      <c r="AB15" s="231" t="s">
        <v>84</v>
      </c>
      <c r="AC15" s="233" t="s">
        <v>84</v>
      </c>
      <c r="AD15" s="36"/>
      <c r="AE15" s="92">
        <v>32</v>
      </c>
      <c r="AF15" s="83"/>
    </row>
    <row r="16" spans="1:32" s="13" customFormat="1" ht="22.5" customHeight="1">
      <c r="A16" s="83"/>
      <c r="B16" s="92">
        <v>33</v>
      </c>
      <c r="C16" s="19"/>
      <c r="D16" s="228">
        <v>276137</v>
      </c>
      <c r="E16" s="232">
        <v>15180</v>
      </c>
      <c r="F16" s="230">
        <v>104653</v>
      </c>
      <c r="G16" s="232">
        <v>-11930</v>
      </c>
      <c r="H16" s="230">
        <v>58676</v>
      </c>
      <c r="I16" s="232">
        <v>1120</v>
      </c>
      <c r="J16" s="231" t="s">
        <v>84</v>
      </c>
      <c r="K16" s="231" t="s">
        <v>84</v>
      </c>
      <c r="L16" s="231" t="s">
        <v>84</v>
      </c>
      <c r="M16" s="231" t="s">
        <v>84</v>
      </c>
      <c r="N16" s="230">
        <v>7919</v>
      </c>
      <c r="O16" s="232">
        <v>-2</v>
      </c>
      <c r="P16" s="231" t="s">
        <v>84</v>
      </c>
      <c r="Q16" s="231" t="s">
        <v>84</v>
      </c>
      <c r="R16" s="231" t="s">
        <v>84</v>
      </c>
      <c r="S16" s="231" t="s">
        <v>84</v>
      </c>
      <c r="T16" s="230">
        <v>23015</v>
      </c>
      <c r="U16" s="232">
        <v>-929</v>
      </c>
      <c r="V16" s="230">
        <v>179</v>
      </c>
      <c r="W16" s="232">
        <v>4</v>
      </c>
      <c r="X16" s="230">
        <v>431</v>
      </c>
      <c r="Y16" s="232">
        <v>20</v>
      </c>
      <c r="Z16" s="231" t="s">
        <v>13</v>
      </c>
      <c r="AA16" s="231" t="s">
        <v>13</v>
      </c>
      <c r="AB16" s="231" t="s">
        <v>84</v>
      </c>
      <c r="AC16" s="233" t="s">
        <v>84</v>
      </c>
      <c r="AD16" s="36"/>
      <c r="AE16" s="92">
        <v>33</v>
      </c>
      <c r="AF16" s="83"/>
    </row>
    <row r="17" spans="1:32" s="13" customFormat="1" ht="22.5" customHeight="1">
      <c r="A17" s="83"/>
      <c r="B17" s="92">
        <v>34</v>
      </c>
      <c r="C17" s="19"/>
      <c r="D17" s="228">
        <v>281545</v>
      </c>
      <c r="E17" s="232">
        <v>5408</v>
      </c>
      <c r="F17" s="230">
        <v>98593</v>
      </c>
      <c r="G17" s="232">
        <v>-6060</v>
      </c>
      <c r="H17" s="230">
        <v>61106</v>
      </c>
      <c r="I17" s="232">
        <v>2430</v>
      </c>
      <c r="J17" s="231" t="s">
        <v>84</v>
      </c>
      <c r="K17" s="231" t="s">
        <v>84</v>
      </c>
      <c r="L17" s="231" t="s">
        <v>84</v>
      </c>
      <c r="M17" s="231" t="s">
        <v>84</v>
      </c>
      <c r="N17" s="230">
        <v>8211</v>
      </c>
      <c r="O17" s="232">
        <v>292</v>
      </c>
      <c r="P17" s="231" t="s">
        <v>84</v>
      </c>
      <c r="Q17" s="231" t="s">
        <v>84</v>
      </c>
      <c r="R17" s="231" t="s">
        <v>84</v>
      </c>
      <c r="S17" s="231" t="s">
        <v>84</v>
      </c>
      <c r="T17" s="230">
        <v>23994</v>
      </c>
      <c r="U17" s="232">
        <v>979</v>
      </c>
      <c r="V17" s="230">
        <v>183</v>
      </c>
      <c r="W17" s="232">
        <v>4</v>
      </c>
      <c r="X17" s="230">
        <v>442</v>
      </c>
      <c r="Y17" s="232">
        <v>11</v>
      </c>
      <c r="Z17" s="231" t="s">
        <v>13</v>
      </c>
      <c r="AA17" s="231" t="s">
        <v>13</v>
      </c>
      <c r="AB17" s="231" t="s">
        <v>84</v>
      </c>
      <c r="AC17" s="233" t="s">
        <v>84</v>
      </c>
      <c r="AD17" s="36"/>
      <c r="AE17" s="92">
        <v>34</v>
      </c>
      <c r="AF17" s="83"/>
    </row>
    <row r="18" spans="1:32" s="13" customFormat="1" ht="22.5" customHeight="1">
      <c r="A18" s="83"/>
      <c r="B18" s="92">
        <v>35</v>
      </c>
      <c r="C18" s="19"/>
      <c r="D18" s="228">
        <v>269119</v>
      </c>
      <c r="E18" s="232">
        <v>-12426</v>
      </c>
      <c r="F18" s="230">
        <v>113271</v>
      </c>
      <c r="G18" s="232">
        <v>14678</v>
      </c>
      <c r="H18" s="230">
        <v>60842</v>
      </c>
      <c r="I18" s="232">
        <v>-264</v>
      </c>
      <c r="J18" s="231" t="s">
        <v>84</v>
      </c>
      <c r="K18" s="231" t="s">
        <v>84</v>
      </c>
      <c r="L18" s="231" t="s">
        <v>84</v>
      </c>
      <c r="M18" s="231" t="s">
        <v>84</v>
      </c>
      <c r="N18" s="230">
        <v>8868</v>
      </c>
      <c r="O18" s="232">
        <v>657</v>
      </c>
      <c r="P18" s="231" t="s">
        <v>84</v>
      </c>
      <c r="Q18" s="231" t="s">
        <v>84</v>
      </c>
      <c r="R18" s="231" t="s">
        <v>84</v>
      </c>
      <c r="S18" s="231" t="s">
        <v>84</v>
      </c>
      <c r="T18" s="230">
        <v>22842</v>
      </c>
      <c r="U18" s="232">
        <v>-1152</v>
      </c>
      <c r="V18" s="230">
        <v>174</v>
      </c>
      <c r="W18" s="232">
        <v>-9</v>
      </c>
      <c r="X18" s="230">
        <v>444</v>
      </c>
      <c r="Y18" s="232">
        <v>2</v>
      </c>
      <c r="Z18" s="231" t="s">
        <v>13</v>
      </c>
      <c r="AA18" s="231" t="s">
        <v>13</v>
      </c>
      <c r="AB18" s="231" t="s">
        <v>84</v>
      </c>
      <c r="AC18" s="233" t="s">
        <v>84</v>
      </c>
      <c r="AD18" s="36"/>
      <c r="AE18" s="92">
        <v>35</v>
      </c>
      <c r="AF18" s="83"/>
    </row>
    <row r="19" spans="1:32" s="13" customFormat="1" ht="22.5" customHeight="1">
      <c r="A19" s="83"/>
      <c r="B19" s="92">
        <v>36</v>
      </c>
      <c r="C19" s="19"/>
      <c r="D19" s="228">
        <v>255465</v>
      </c>
      <c r="E19" s="232">
        <v>-13654</v>
      </c>
      <c r="F19" s="230">
        <v>135285</v>
      </c>
      <c r="G19" s="232">
        <v>22014</v>
      </c>
      <c r="H19" s="230">
        <v>58109</v>
      </c>
      <c r="I19" s="232">
        <v>-2733</v>
      </c>
      <c r="J19" s="231" t="s">
        <v>84</v>
      </c>
      <c r="K19" s="231" t="s">
        <v>84</v>
      </c>
      <c r="L19" s="231" t="s">
        <v>84</v>
      </c>
      <c r="M19" s="231" t="s">
        <v>84</v>
      </c>
      <c r="N19" s="230">
        <v>9777</v>
      </c>
      <c r="O19" s="232">
        <v>909</v>
      </c>
      <c r="P19" s="231" t="s">
        <v>84</v>
      </c>
      <c r="Q19" s="231" t="s">
        <v>84</v>
      </c>
      <c r="R19" s="231" t="s">
        <v>84</v>
      </c>
      <c r="S19" s="231" t="s">
        <v>84</v>
      </c>
      <c r="T19" s="230">
        <v>20446</v>
      </c>
      <c r="U19" s="232">
        <v>-2396</v>
      </c>
      <c r="V19" s="230">
        <v>158</v>
      </c>
      <c r="W19" s="232">
        <v>-16</v>
      </c>
      <c r="X19" s="230">
        <v>412</v>
      </c>
      <c r="Y19" s="232">
        <v>-32</v>
      </c>
      <c r="Z19" s="230">
        <v>71</v>
      </c>
      <c r="AA19" s="231" t="s">
        <v>84</v>
      </c>
      <c r="AB19" s="231" t="s">
        <v>84</v>
      </c>
      <c r="AC19" s="233" t="s">
        <v>84</v>
      </c>
      <c r="AD19" s="36"/>
      <c r="AE19" s="92">
        <v>36</v>
      </c>
      <c r="AF19" s="83"/>
    </row>
    <row r="20" spans="1:32" s="13" customFormat="1" ht="22.5" customHeight="1">
      <c r="A20" s="83"/>
      <c r="B20" s="92">
        <v>37</v>
      </c>
      <c r="C20" s="19"/>
      <c r="D20" s="228">
        <v>241534</v>
      </c>
      <c r="E20" s="232">
        <v>-13931</v>
      </c>
      <c r="F20" s="230">
        <v>147737</v>
      </c>
      <c r="G20" s="232">
        <v>12452</v>
      </c>
      <c r="H20" s="230">
        <v>58972</v>
      </c>
      <c r="I20" s="232">
        <v>863</v>
      </c>
      <c r="J20" s="231" t="s">
        <v>84</v>
      </c>
      <c r="K20" s="231" t="s">
        <v>84</v>
      </c>
      <c r="L20" s="231" t="s">
        <v>84</v>
      </c>
      <c r="M20" s="231" t="s">
        <v>84</v>
      </c>
      <c r="N20" s="230">
        <v>10593</v>
      </c>
      <c r="O20" s="232">
        <v>816</v>
      </c>
      <c r="P20" s="231" t="s">
        <v>84</v>
      </c>
      <c r="Q20" s="231" t="s">
        <v>84</v>
      </c>
      <c r="R20" s="231" t="s">
        <v>84</v>
      </c>
      <c r="S20" s="231" t="s">
        <v>84</v>
      </c>
      <c r="T20" s="230">
        <v>20376</v>
      </c>
      <c r="U20" s="232">
        <v>-70</v>
      </c>
      <c r="V20" s="230">
        <v>155</v>
      </c>
      <c r="W20" s="232">
        <v>-3</v>
      </c>
      <c r="X20" s="230">
        <v>436</v>
      </c>
      <c r="Y20" s="232">
        <v>24</v>
      </c>
      <c r="Z20" s="230">
        <v>108</v>
      </c>
      <c r="AA20" s="232">
        <v>37</v>
      </c>
      <c r="AB20" s="231" t="s">
        <v>84</v>
      </c>
      <c r="AC20" s="233" t="s">
        <v>84</v>
      </c>
      <c r="AD20" s="36"/>
      <c r="AE20" s="92">
        <v>37</v>
      </c>
      <c r="AF20" s="83"/>
    </row>
    <row r="21" spans="1:32" s="13" customFormat="1" ht="22.5" customHeight="1">
      <c r="A21" s="83"/>
      <c r="B21" s="92">
        <v>38</v>
      </c>
      <c r="C21" s="19"/>
      <c r="D21" s="228">
        <v>227279</v>
      </c>
      <c r="E21" s="232">
        <v>-14255</v>
      </c>
      <c r="F21" s="230">
        <v>144876</v>
      </c>
      <c r="G21" s="232">
        <v>-2861</v>
      </c>
      <c r="H21" s="230">
        <v>69487</v>
      </c>
      <c r="I21" s="232">
        <v>10515</v>
      </c>
      <c r="J21" s="231" t="s">
        <v>84</v>
      </c>
      <c r="K21" s="231" t="s">
        <v>84</v>
      </c>
      <c r="L21" s="231" t="s">
        <v>84</v>
      </c>
      <c r="M21" s="231" t="s">
        <v>84</v>
      </c>
      <c r="N21" s="230">
        <v>11887</v>
      </c>
      <c r="O21" s="232">
        <v>1294</v>
      </c>
      <c r="P21" s="231" t="s">
        <v>84</v>
      </c>
      <c r="Q21" s="231" t="s">
        <v>84</v>
      </c>
      <c r="R21" s="231" t="s">
        <v>84</v>
      </c>
      <c r="S21" s="231" t="s">
        <v>84</v>
      </c>
      <c r="T21" s="230">
        <v>21771</v>
      </c>
      <c r="U21" s="232">
        <v>1395</v>
      </c>
      <c r="V21" s="230">
        <v>151</v>
      </c>
      <c r="W21" s="232">
        <v>-4</v>
      </c>
      <c r="X21" s="230">
        <v>417</v>
      </c>
      <c r="Y21" s="232">
        <v>-19</v>
      </c>
      <c r="Z21" s="230">
        <v>126</v>
      </c>
      <c r="AA21" s="232">
        <v>18</v>
      </c>
      <c r="AB21" s="231" t="s">
        <v>84</v>
      </c>
      <c r="AC21" s="233" t="s">
        <v>84</v>
      </c>
      <c r="AD21" s="36"/>
      <c r="AE21" s="92">
        <v>38</v>
      </c>
      <c r="AF21" s="83"/>
    </row>
    <row r="22" spans="1:32" s="13" customFormat="1" ht="22.5" customHeight="1">
      <c r="A22" s="83"/>
      <c r="B22" s="92">
        <v>39</v>
      </c>
      <c r="C22" s="19"/>
      <c r="D22" s="228">
        <v>216629</v>
      </c>
      <c r="E22" s="232">
        <v>-10650</v>
      </c>
      <c r="F22" s="230">
        <v>137969</v>
      </c>
      <c r="G22" s="232">
        <v>-6907</v>
      </c>
      <c r="H22" s="230">
        <v>82296</v>
      </c>
      <c r="I22" s="232">
        <v>12809</v>
      </c>
      <c r="J22" s="231" t="s">
        <v>84</v>
      </c>
      <c r="K22" s="231" t="s">
        <v>84</v>
      </c>
      <c r="L22" s="231" t="s">
        <v>84</v>
      </c>
      <c r="M22" s="231" t="s">
        <v>84</v>
      </c>
      <c r="N22" s="230">
        <v>13725</v>
      </c>
      <c r="O22" s="232">
        <v>1838</v>
      </c>
      <c r="P22" s="231" t="s">
        <v>84</v>
      </c>
      <c r="Q22" s="231" t="s">
        <v>84</v>
      </c>
      <c r="R22" s="231" t="s">
        <v>84</v>
      </c>
      <c r="S22" s="231" t="s">
        <v>84</v>
      </c>
      <c r="T22" s="230">
        <v>22410</v>
      </c>
      <c r="U22" s="232">
        <v>639</v>
      </c>
      <c r="V22" s="230">
        <v>147</v>
      </c>
      <c r="W22" s="232">
        <v>-4</v>
      </c>
      <c r="X22" s="230">
        <v>409</v>
      </c>
      <c r="Y22" s="232">
        <v>-8</v>
      </c>
      <c r="Z22" s="230">
        <v>126</v>
      </c>
      <c r="AA22" s="232">
        <v>0</v>
      </c>
      <c r="AB22" s="231" t="s">
        <v>84</v>
      </c>
      <c r="AC22" s="233" t="s">
        <v>84</v>
      </c>
      <c r="AD22" s="36"/>
      <c r="AE22" s="92">
        <v>39</v>
      </c>
      <c r="AF22" s="83"/>
    </row>
    <row r="23" spans="1:32" s="13" customFormat="1" ht="22.5" customHeight="1">
      <c r="A23" s="84"/>
      <c r="B23" s="96">
        <v>40</v>
      </c>
      <c r="C23" s="20"/>
      <c r="D23" s="239">
        <v>207481</v>
      </c>
      <c r="E23" s="240">
        <v>-9148</v>
      </c>
      <c r="F23" s="241">
        <v>130845</v>
      </c>
      <c r="G23" s="240">
        <v>-7124</v>
      </c>
      <c r="H23" s="241">
        <v>92532</v>
      </c>
      <c r="I23" s="240">
        <v>10236</v>
      </c>
      <c r="J23" s="242" t="s">
        <v>84</v>
      </c>
      <c r="K23" s="242" t="s">
        <v>84</v>
      </c>
      <c r="L23" s="242" t="s">
        <v>84</v>
      </c>
      <c r="M23" s="242" t="s">
        <v>84</v>
      </c>
      <c r="N23" s="241">
        <v>14576</v>
      </c>
      <c r="O23" s="240">
        <v>851</v>
      </c>
      <c r="P23" s="242" t="s">
        <v>84</v>
      </c>
      <c r="Q23" s="242" t="s">
        <v>84</v>
      </c>
      <c r="R23" s="242" t="s">
        <v>84</v>
      </c>
      <c r="S23" s="242" t="s">
        <v>84</v>
      </c>
      <c r="T23" s="241">
        <v>22344</v>
      </c>
      <c r="U23" s="240">
        <v>-66</v>
      </c>
      <c r="V23" s="241">
        <v>158</v>
      </c>
      <c r="W23" s="240">
        <v>11</v>
      </c>
      <c r="X23" s="241">
        <v>405</v>
      </c>
      <c r="Y23" s="240">
        <v>-4</v>
      </c>
      <c r="Z23" s="241">
        <v>126</v>
      </c>
      <c r="AA23" s="240">
        <v>0</v>
      </c>
      <c r="AB23" s="242" t="s">
        <v>84</v>
      </c>
      <c r="AC23" s="243" t="s">
        <v>84</v>
      </c>
      <c r="AD23" s="37"/>
      <c r="AE23" s="96">
        <v>40</v>
      </c>
      <c r="AF23" s="84"/>
    </row>
    <row r="24" spans="1:32" s="13" customFormat="1" ht="22.5" customHeight="1">
      <c r="A24" s="83"/>
      <c r="B24" s="92">
        <v>41</v>
      </c>
      <c r="C24" s="19"/>
      <c r="D24" s="228">
        <v>199705</v>
      </c>
      <c r="E24" s="232">
        <v>-7776</v>
      </c>
      <c r="F24" s="230">
        <v>121727</v>
      </c>
      <c r="G24" s="232">
        <v>-9118</v>
      </c>
      <c r="H24" s="230">
        <v>93876</v>
      </c>
      <c r="I24" s="232">
        <v>1344</v>
      </c>
      <c r="J24" s="231" t="s">
        <v>84</v>
      </c>
      <c r="K24" s="231" t="s">
        <v>84</v>
      </c>
      <c r="L24" s="231" t="s">
        <v>84</v>
      </c>
      <c r="M24" s="231" t="s">
        <v>84</v>
      </c>
      <c r="N24" s="230">
        <v>15943</v>
      </c>
      <c r="O24" s="232">
        <v>1367</v>
      </c>
      <c r="P24" s="231" t="s">
        <v>84</v>
      </c>
      <c r="Q24" s="231" t="s">
        <v>84</v>
      </c>
      <c r="R24" s="231" t="s">
        <v>84</v>
      </c>
      <c r="S24" s="231" t="s">
        <v>84</v>
      </c>
      <c r="T24" s="230">
        <v>25954</v>
      </c>
      <c r="U24" s="232">
        <v>3610</v>
      </c>
      <c r="V24" s="230">
        <v>157</v>
      </c>
      <c r="W24" s="232">
        <v>-1</v>
      </c>
      <c r="X24" s="230">
        <v>420</v>
      </c>
      <c r="Y24" s="232">
        <v>15</v>
      </c>
      <c r="Z24" s="230">
        <v>131</v>
      </c>
      <c r="AA24" s="232">
        <v>5</v>
      </c>
      <c r="AB24" s="231" t="s">
        <v>84</v>
      </c>
      <c r="AC24" s="233" t="s">
        <v>84</v>
      </c>
      <c r="AD24" s="36"/>
      <c r="AE24" s="92">
        <v>41</v>
      </c>
      <c r="AF24" s="83"/>
    </row>
    <row r="25" spans="1:32" s="13" customFormat="1" ht="22.5" customHeight="1">
      <c r="A25" s="83"/>
      <c r="B25" s="92">
        <v>42</v>
      </c>
      <c r="C25" s="19"/>
      <c r="D25" s="228">
        <v>193171</v>
      </c>
      <c r="E25" s="232">
        <v>-6534</v>
      </c>
      <c r="F25" s="230">
        <v>115978</v>
      </c>
      <c r="G25" s="232">
        <v>-5749</v>
      </c>
      <c r="H25" s="230">
        <v>91109</v>
      </c>
      <c r="I25" s="232">
        <v>-2767</v>
      </c>
      <c r="J25" s="231" t="s">
        <v>84</v>
      </c>
      <c r="K25" s="231" t="s">
        <v>84</v>
      </c>
      <c r="L25" s="231" t="s">
        <v>84</v>
      </c>
      <c r="M25" s="231" t="s">
        <v>84</v>
      </c>
      <c r="N25" s="230">
        <v>17026</v>
      </c>
      <c r="O25" s="232">
        <v>1083</v>
      </c>
      <c r="P25" s="231" t="s">
        <v>84</v>
      </c>
      <c r="Q25" s="231" t="s">
        <v>84</v>
      </c>
      <c r="R25" s="231" t="s">
        <v>84</v>
      </c>
      <c r="S25" s="231" t="s">
        <v>84</v>
      </c>
      <c r="T25" s="230">
        <v>25853</v>
      </c>
      <c r="U25" s="232">
        <v>-101</v>
      </c>
      <c r="V25" s="230">
        <v>160</v>
      </c>
      <c r="W25" s="232">
        <v>3</v>
      </c>
      <c r="X25" s="230">
        <v>409</v>
      </c>
      <c r="Y25" s="232">
        <v>-11</v>
      </c>
      <c r="Z25" s="230">
        <v>200</v>
      </c>
      <c r="AA25" s="232">
        <v>69</v>
      </c>
      <c r="AB25" s="231" t="s">
        <v>84</v>
      </c>
      <c r="AC25" s="233" t="s">
        <v>84</v>
      </c>
      <c r="AD25" s="36"/>
      <c r="AE25" s="92">
        <v>42</v>
      </c>
      <c r="AF25" s="83"/>
    </row>
    <row r="26" spans="1:32" s="13" customFormat="1" ht="22.5" customHeight="1">
      <c r="A26" s="83"/>
      <c r="B26" s="92">
        <v>43</v>
      </c>
      <c r="C26" s="19"/>
      <c r="D26" s="228">
        <v>187265</v>
      </c>
      <c r="E26" s="232">
        <v>-5906</v>
      </c>
      <c r="F26" s="230">
        <v>110002</v>
      </c>
      <c r="G26" s="232">
        <v>-5976</v>
      </c>
      <c r="H26" s="230">
        <v>87896</v>
      </c>
      <c r="I26" s="232">
        <v>-3213</v>
      </c>
      <c r="J26" s="231" t="s">
        <v>84</v>
      </c>
      <c r="K26" s="231" t="s">
        <v>84</v>
      </c>
      <c r="L26" s="231" t="s">
        <v>84</v>
      </c>
      <c r="M26" s="231" t="s">
        <v>84</v>
      </c>
      <c r="N26" s="230">
        <v>19193</v>
      </c>
      <c r="O26" s="232">
        <v>2167</v>
      </c>
      <c r="P26" s="231" t="s">
        <v>84</v>
      </c>
      <c r="Q26" s="231" t="s">
        <v>84</v>
      </c>
      <c r="R26" s="231" t="s">
        <v>84</v>
      </c>
      <c r="S26" s="231" t="s">
        <v>84</v>
      </c>
      <c r="T26" s="230">
        <v>26291</v>
      </c>
      <c r="U26" s="232">
        <v>438</v>
      </c>
      <c r="V26" s="230">
        <v>161</v>
      </c>
      <c r="W26" s="232">
        <v>1</v>
      </c>
      <c r="X26" s="230">
        <v>397</v>
      </c>
      <c r="Y26" s="232">
        <v>-12</v>
      </c>
      <c r="Z26" s="230">
        <v>424</v>
      </c>
      <c r="AA26" s="232">
        <v>224</v>
      </c>
      <c r="AB26" s="231" t="s">
        <v>84</v>
      </c>
      <c r="AC26" s="233" t="s">
        <v>84</v>
      </c>
      <c r="AD26" s="36"/>
      <c r="AE26" s="92">
        <v>43</v>
      </c>
      <c r="AF26" s="83"/>
    </row>
    <row r="27" spans="1:32" s="13" customFormat="1" ht="22.5" customHeight="1">
      <c r="A27" s="83"/>
      <c r="B27" s="92">
        <v>44</v>
      </c>
      <c r="C27" s="19"/>
      <c r="D27" s="228">
        <v>182503</v>
      </c>
      <c r="E27" s="232">
        <v>-4762</v>
      </c>
      <c r="F27" s="230">
        <v>105304</v>
      </c>
      <c r="G27" s="232">
        <v>-4698</v>
      </c>
      <c r="H27" s="230">
        <v>84479</v>
      </c>
      <c r="I27" s="232">
        <v>-3417</v>
      </c>
      <c r="J27" s="231" t="s">
        <v>84</v>
      </c>
      <c r="K27" s="231" t="s">
        <v>84</v>
      </c>
      <c r="L27" s="231" t="s">
        <v>84</v>
      </c>
      <c r="M27" s="231" t="s">
        <v>84</v>
      </c>
      <c r="N27" s="230">
        <v>21207</v>
      </c>
      <c r="O27" s="232">
        <v>2014</v>
      </c>
      <c r="P27" s="231" t="s">
        <v>84</v>
      </c>
      <c r="Q27" s="231" t="s">
        <v>84</v>
      </c>
      <c r="R27" s="231" t="s">
        <v>84</v>
      </c>
      <c r="S27" s="231" t="s">
        <v>84</v>
      </c>
      <c r="T27" s="230">
        <v>25682</v>
      </c>
      <c r="U27" s="232">
        <v>-609</v>
      </c>
      <c r="V27" s="230">
        <v>160</v>
      </c>
      <c r="W27" s="232">
        <v>-1</v>
      </c>
      <c r="X27" s="230">
        <v>393</v>
      </c>
      <c r="Y27" s="232">
        <v>-4</v>
      </c>
      <c r="Z27" s="230">
        <v>441</v>
      </c>
      <c r="AA27" s="232">
        <v>17</v>
      </c>
      <c r="AB27" s="231" t="s">
        <v>84</v>
      </c>
      <c r="AC27" s="233" t="s">
        <v>84</v>
      </c>
      <c r="AD27" s="36"/>
      <c r="AE27" s="92">
        <v>44</v>
      </c>
      <c r="AF27" s="83"/>
    </row>
    <row r="28" spans="1:32" s="13" customFormat="1" ht="22.5" customHeight="1">
      <c r="A28" s="83"/>
      <c r="B28" s="92">
        <v>45</v>
      </c>
      <c r="C28" s="19"/>
      <c r="D28" s="228">
        <v>179016</v>
      </c>
      <c r="E28" s="232">
        <v>-3487</v>
      </c>
      <c r="F28" s="230">
        <v>100763</v>
      </c>
      <c r="G28" s="232">
        <v>-4541</v>
      </c>
      <c r="H28" s="230">
        <v>83459</v>
      </c>
      <c r="I28" s="232">
        <v>-1020</v>
      </c>
      <c r="J28" s="231" t="s">
        <v>84</v>
      </c>
      <c r="K28" s="231" t="s">
        <v>84</v>
      </c>
      <c r="L28" s="231" t="s">
        <v>84</v>
      </c>
      <c r="M28" s="231" t="s">
        <v>84</v>
      </c>
      <c r="N28" s="230">
        <v>22609</v>
      </c>
      <c r="O28" s="232">
        <v>1402</v>
      </c>
      <c r="P28" s="231" t="s">
        <v>84</v>
      </c>
      <c r="Q28" s="231" t="s">
        <v>84</v>
      </c>
      <c r="R28" s="231" t="s">
        <v>84</v>
      </c>
      <c r="S28" s="231" t="s">
        <v>84</v>
      </c>
      <c r="T28" s="230">
        <v>25075</v>
      </c>
      <c r="U28" s="232">
        <v>-607</v>
      </c>
      <c r="V28" s="230">
        <v>148</v>
      </c>
      <c r="W28" s="232">
        <v>-12</v>
      </c>
      <c r="X28" s="230">
        <v>377</v>
      </c>
      <c r="Y28" s="232">
        <v>-16</v>
      </c>
      <c r="Z28" s="230">
        <v>498</v>
      </c>
      <c r="AA28" s="232">
        <v>57</v>
      </c>
      <c r="AB28" s="231" t="s">
        <v>84</v>
      </c>
      <c r="AC28" s="233" t="s">
        <v>84</v>
      </c>
      <c r="AD28" s="36"/>
      <c r="AE28" s="92">
        <v>45</v>
      </c>
      <c r="AF28" s="83"/>
    </row>
    <row r="29" spans="1:32" s="13" customFormat="1" ht="22.5" customHeight="1">
      <c r="A29" s="83"/>
      <c r="B29" s="92">
        <v>46</v>
      </c>
      <c r="C29" s="19"/>
      <c r="D29" s="228">
        <v>175917</v>
      </c>
      <c r="E29" s="232">
        <v>-3099</v>
      </c>
      <c r="F29" s="230">
        <v>97870</v>
      </c>
      <c r="G29" s="232">
        <v>-2893</v>
      </c>
      <c r="H29" s="230">
        <v>82956</v>
      </c>
      <c r="I29" s="232">
        <v>-503</v>
      </c>
      <c r="J29" s="231" t="s">
        <v>84</v>
      </c>
      <c r="K29" s="231" t="s">
        <v>84</v>
      </c>
      <c r="L29" s="231" t="s">
        <v>84</v>
      </c>
      <c r="M29" s="231" t="s">
        <v>84</v>
      </c>
      <c r="N29" s="230">
        <v>23738</v>
      </c>
      <c r="O29" s="232">
        <v>1129</v>
      </c>
      <c r="P29" s="231" t="s">
        <v>84</v>
      </c>
      <c r="Q29" s="231" t="s">
        <v>84</v>
      </c>
      <c r="R29" s="231" t="s">
        <v>84</v>
      </c>
      <c r="S29" s="231" t="s">
        <v>84</v>
      </c>
      <c r="T29" s="230">
        <v>22560</v>
      </c>
      <c r="U29" s="232">
        <v>-2515</v>
      </c>
      <c r="V29" s="230">
        <v>143</v>
      </c>
      <c r="W29" s="232">
        <v>-5</v>
      </c>
      <c r="X29" s="230">
        <v>354</v>
      </c>
      <c r="Y29" s="232">
        <v>-23</v>
      </c>
      <c r="Z29" s="230">
        <v>538</v>
      </c>
      <c r="AA29" s="232">
        <v>40</v>
      </c>
      <c r="AB29" s="231" t="s">
        <v>84</v>
      </c>
      <c r="AC29" s="233" t="s">
        <v>84</v>
      </c>
      <c r="AD29" s="36"/>
      <c r="AE29" s="92">
        <v>46</v>
      </c>
      <c r="AF29" s="83"/>
    </row>
    <row r="30" spans="1:32" s="13" customFormat="1" ht="22.5" customHeight="1">
      <c r="A30" s="83"/>
      <c r="B30" s="92">
        <v>47</v>
      </c>
      <c r="C30" s="19"/>
      <c r="D30" s="228">
        <v>173342</v>
      </c>
      <c r="E30" s="232">
        <v>-2575</v>
      </c>
      <c r="F30" s="230">
        <v>95139</v>
      </c>
      <c r="G30" s="232">
        <v>-2731</v>
      </c>
      <c r="H30" s="230">
        <v>83014</v>
      </c>
      <c r="I30" s="232">
        <v>58</v>
      </c>
      <c r="J30" s="231" t="s">
        <v>84</v>
      </c>
      <c r="K30" s="231" t="s">
        <v>84</v>
      </c>
      <c r="L30" s="231" t="s">
        <v>84</v>
      </c>
      <c r="M30" s="231" t="s">
        <v>84</v>
      </c>
      <c r="N30" s="230">
        <v>25913</v>
      </c>
      <c r="O30" s="232">
        <v>2175</v>
      </c>
      <c r="P30" s="231" t="s">
        <v>84</v>
      </c>
      <c r="Q30" s="231" t="s">
        <v>84</v>
      </c>
      <c r="R30" s="231" t="s">
        <v>84</v>
      </c>
      <c r="S30" s="231" t="s">
        <v>84</v>
      </c>
      <c r="T30" s="230">
        <v>21990</v>
      </c>
      <c r="U30" s="232">
        <v>-570</v>
      </c>
      <c r="V30" s="230">
        <v>156</v>
      </c>
      <c r="W30" s="232">
        <v>13</v>
      </c>
      <c r="X30" s="230">
        <v>358</v>
      </c>
      <c r="Y30" s="232">
        <v>4</v>
      </c>
      <c r="Z30" s="230">
        <v>616</v>
      </c>
      <c r="AA30" s="232">
        <v>78</v>
      </c>
      <c r="AB30" s="231" t="s">
        <v>84</v>
      </c>
      <c r="AC30" s="233" t="s">
        <v>84</v>
      </c>
      <c r="AD30" s="36"/>
      <c r="AE30" s="92">
        <v>47</v>
      </c>
      <c r="AF30" s="83"/>
    </row>
    <row r="31" spans="1:32" s="13" customFormat="1" ht="22.5" customHeight="1">
      <c r="A31" s="83"/>
      <c r="B31" s="92">
        <v>48</v>
      </c>
      <c r="C31" s="19"/>
      <c r="D31" s="228">
        <v>170154</v>
      </c>
      <c r="E31" s="232">
        <v>-3188</v>
      </c>
      <c r="F31" s="230">
        <v>93229</v>
      </c>
      <c r="G31" s="232">
        <v>-1910</v>
      </c>
      <c r="H31" s="230">
        <v>83010</v>
      </c>
      <c r="I31" s="232">
        <v>-4</v>
      </c>
      <c r="J31" s="231" t="s">
        <v>84</v>
      </c>
      <c r="K31" s="231" t="s">
        <v>84</v>
      </c>
      <c r="L31" s="231" t="s">
        <v>84</v>
      </c>
      <c r="M31" s="231" t="s">
        <v>84</v>
      </c>
      <c r="N31" s="230">
        <v>30457</v>
      </c>
      <c r="O31" s="232">
        <v>4544</v>
      </c>
      <c r="P31" s="231" t="s">
        <v>84</v>
      </c>
      <c r="Q31" s="231" t="s">
        <v>84</v>
      </c>
      <c r="R31" s="231" t="s">
        <v>84</v>
      </c>
      <c r="S31" s="231" t="s">
        <v>84</v>
      </c>
      <c r="T31" s="230">
        <v>22261</v>
      </c>
      <c r="U31" s="232">
        <v>271</v>
      </c>
      <c r="V31" s="230">
        <v>146</v>
      </c>
      <c r="W31" s="232">
        <v>-10</v>
      </c>
      <c r="X31" s="230">
        <v>363</v>
      </c>
      <c r="Y31" s="232">
        <v>5</v>
      </c>
      <c r="Z31" s="230">
        <v>806</v>
      </c>
      <c r="AA31" s="232">
        <v>190</v>
      </c>
      <c r="AB31" s="231" t="s">
        <v>84</v>
      </c>
      <c r="AC31" s="233" t="s">
        <v>84</v>
      </c>
      <c r="AD31" s="36"/>
      <c r="AE31" s="92">
        <v>48</v>
      </c>
      <c r="AF31" s="83"/>
    </row>
    <row r="32" spans="1:32" s="13" customFormat="1" ht="22.5" customHeight="1">
      <c r="A32" s="83"/>
      <c r="B32" s="92">
        <v>49</v>
      </c>
      <c r="C32" s="19"/>
      <c r="D32" s="228">
        <v>171988</v>
      </c>
      <c r="E32" s="232">
        <v>1834</v>
      </c>
      <c r="F32" s="230">
        <v>90783</v>
      </c>
      <c r="G32" s="232">
        <v>-2446</v>
      </c>
      <c r="H32" s="230">
        <v>83753</v>
      </c>
      <c r="I32" s="232">
        <v>743</v>
      </c>
      <c r="J32" s="231" t="s">
        <v>84</v>
      </c>
      <c r="K32" s="231" t="s">
        <v>84</v>
      </c>
      <c r="L32" s="231" t="s">
        <v>84</v>
      </c>
      <c r="M32" s="231" t="s">
        <v>84</v>
      </c>
      <c r="N32" s="230">
        <v>32549</v>
      </c>
      <c r="O32" s="232">
        <v>2092</v>
      </c>
      <c r="P32" s="231" t="s">
        <v>84</v>
      </c>
      <c r="Q32" s="231" t="s">
        <v>84</v>
      </c>
      <c r="R32" s="231" t="s">
        <v>84</v>
      </c>
      <c r="S32" s="231" t="s">
        <v>84</v>
      </c>
      <c r="T32" s="230">
        <v>24321</v>
      </c>
      <c r="U32" s="232">
        <v>2060</v>
      </c>
      <c r="V32" s="230">
        <v>144</v>
      </c>
      <c r="W32" s="232">
        <v>-2</v>
      </c>
      <c r="X32" s="230">
        <v>354</v>
      </c>
      <c r="Y32" s="232">
        <v>-9</v>
      </c>
      <c r="Z32" s="230">
        <v>911</v>
      </c>
      <c r="AA32" s="232">
        <v>105</v>
      </c>
      <c r="AB32" s="231" t="s">
        <v>84</v>
      </c>
      <c r="AC32" s="233" t="s">
        <v>84</v>
      </c>
      <c r="AD32" s="36"/>
      <c r="AE32" s="92">
        <v>49</v>
      </c>
      <c r="AF32" s="83"/>
    </row>
    <row r="33" spans="1:32" s="13" customFormat="1" ht="22.5" customHeight="1">
      <c r="A33" s="83"/>
      <c r="B33" s="92">
        <v>50</v>
      </c>
      <c r="C33" s="19"/>
      <c r="D33" s="228">
        <v>174192</v>
      </c>
      <c r="E33" s="232">
        <v>2204</v>
      </c>
      <c r="F33" s="230">
        <v>89308</v>
      </c>
      <c r="G33" s="232">
        <v>-1475</v>
      </c>
      <c r="H33" s="230">
        <v>83431</v>
      </c>
      <c r="I33" s="232">
        <v>-322</v>
      </c>
      <c r="J33" s="231" t="s">
        <v>84</v>
      </c>
      <c r="K33" s="231" t="s">
        <v>84</v>
      </c>
      <c r="L33" s="231" t="s">
        <v>84</v>
      </c>
      <c r="M33" s="231" t="s">
        <v>84</v>
      </c>
      <c r="N33" s="230">
        <v>34174</v>
      </c>
      <c r="O33" s="232">
        <v>1625</v>
      </c>
      <c r="P33" s="231" t="s">
        <v>84</v>
      </c>
      <c r="Q33" s="231" t="s">
        <v>84</v>
      </c>
      <c r="R33" s="231" t="s">
        <v>84</v>
      </c>
      <c r="S33" s="231" t="s">
        <v>84</v>
      </c>
      <c r="T33" s="230">
        <v>24184</v>
      </c>
      <c r="U33" s="232">
        <v>-137</v>
      </c>
      <c r="V33" s="230">
        <v>143</v>
      </c>
      <c r="W33" s="232">
        <v>-1</v>
      </c>
      <c r="X33" s="230">
        <v>336</v>
      </c>
      <c r="Y33" s="232">
        <v>-18</v>
      </c>
      <c r="Z33" s="230">
        <v>943</v>
      </c>
      <c r="AA33" s="232">
        <v>32</v>
      </c>
      <c r="AB33" s="231" t="s">
        <v>84</v>
      </c>
      <c r="AC33" s="233" t="s">
        <v>84</v>
      </c>
      <c r="AD33" s="36"/>
      <c r="AE33" s="92">
        <v>50</v>
      </c>
      <c r="AF33" s="83"/>
    </row>
    <row r="34" spans="1:32" s="13" customFormat="1" ht="22.5" customHeight="1">
      <c r="A34" s="85"/>
      <c r="B34" s="95">
        <v>51</v>
      </c>
      <c r="C34" s="29"/>
      <c r="D34" s="234">
        <v>176629</v>
      </c>
      <c r="E34" s="235">
        <v>2437</v>
      </c>
      <c r="F34" s="236">
        <v>88250</v>
      </c>
      <c r="G34" s="235">
        <v>-1058</v>
      </c>
      <c r="H34" s="236">
        <v>83274</v>
      </c>
      <c r="I34" s="235">
        <v>-157</v>
      </c>
      <c r="J34" s="237" t="s">
        <v>84</v>
      </c>
      <c r="K34" s="237" t="s">
        <v>84</v>
      </c>
      <c r="L34" s="237" t="s">
        <v>84</v>
      </c>
      <c r="M34" s="237" t="s">
        <v>84</v>
      </c>
      <c r="N34" s="236">
        <v>37417</v>
      </c>
      <c r="O34" s="235">
        <v>3243</v>
      </c>
      <c r="P34" s="237" t="s">
        <v>84</v>
      </c>
      <c r="Q34" s="237" t="s">
        <v>84</v>
      </c>
      <c r="R34" s="236">
        <v>6337</v>
      </c>
      <c r="S34" s="237" t="s">
        <v>84</v>
      </c>
      <c r="T34" s="236">
        <v>17974</v>
      </c>
      <c r="U34" s="235">
        <v>-6210</v>
      </c>
      <c r="V34" s="236">
        <v>147</v>
      </c>
      <c r="W34" s="235">
        <v>4</v>
      </c>
      <c r="X34" s="236">
        <v>315</v>
      </c>
      <c r="Y34" s="235">
        <v>-21</v>
      </c>
      <c r="Z34" s="236">
        <v>925</v>
      </c>
      <c r="AA34" s="235">
        <v>-18</v>
      </c>
      <c r="AB34" s="237" t="s">
        <v>84</v>
      </c>
      <c r="AC34" s="238" t="s">
        <v>84</v>
      </c>
      <c r="AD34" s="108"/>
      <c r="AE34" s="95">
        <v>51</v>
      </c>
      <c r="AF34" s="85"/>
    </row>
    <row r="35" spans="1:32" s="13" customFormat="1" ht="22.5" customHeight="1">
      <c r="A35" s="83"/>
      <c r="B35" s="92">
        <v>52</v>
      </c>
      <c r="C35" s="19"/>
      <c r="D35" s="228">
        <v>179703</v>
      </c>
      <c r="E35" s="232">
        <v>3074</v>
      </c>
      <c r="F35" s="230">
        <v>87977</v>
      </c>
      <c r="G35" s="232">
        <v>-273</v>
      </c>
      <c r="H35" s="230">
        <v>82494</v>
      </c>
      <c r="I35" s="232">
        <v>-780</v>
      </c>
      <c r="J35" s="231" t="s">
        <v>84</v>
      </c>
      <c r="K35" s="231" t="s">
        <v>84</v>
      </c>
      <c r="L35" s="231" t="s">
        <v>84</v>
      </c>
      <c r="M35" s="231" t="s">
        <v>84</v>
      </c>
      <c r="N35" s="230">
        <v>40126</v>
      </c>
      <c r="O35" s="232">
        <v>2709</v>
      </c>
      <c r="P35" s="231" t="s">
        <v>84</v>
      </c>
      <c r="Q35" s="231" t="s">
        <v>84</v>
      </c>
      <c r="R35" s="230">
        <v>8080</v>
      </c>
      <c r="S35" s="232">
        <v>1743</v>
      </c>
      <c r="T35" s="230">
        <v>15257</v>
      </c>
      <c r="U35" s="232">
        <v>-2717</v>
      </c>
      <c r="V35" s="230">
        <v>143</v>
      </c>
      <c r="W35" s="232">
        <v>-4</v>
      </c>
      <c r="X35" s="230">
        <v>303</v>
      </c>
      <c r="Y35" s="232">
        <v>-12</v>
      </c>
      <c r="Z35" s="230">
        <v>955</v>
      </c>
      <c r="AA35" s="232">
        <v>30</v>
      </c>
      <c r="AB35" s="231" t="s">
        <v>84</v>
      </c>
      <c r="AC35" s="233" t="s">
        <v>84</v>
      </c>
      <c r="AD35" s="36"/>
      <c r="AE35" s="92">
        <v>52</v>
      </c>
      <c r="AF35" s="83"/>
    </row>
    <row r="36" spans="1:32" s="13" customFormat="1" ht="22.5" customHeight="1">
      <c r="A36" s="83"/>
      <c r="B36" s="92">
        <v>53</v>
      </c>
      <c r="C36" s="19"/>
      <c r="D36" s="228">
        <v>184770</v>
      </c>
      <c r="E36" s="232">
        <v>5067</v>
      </c>
      <c r="F36" s="230">
        <v>87018</v>
      </c>
      <c r="G36" s="232">
        <v>-959</v>
      </c>
      <c r="H36" s="230">
        <v>81807</v>
      </c>
      <c r="I36" s="232">
        <v>-687</v>
      </c>
      <c r="J36" s="231" t="s">
        <v>84</v>
      </c>
      <c r="K36" s="231" t="s">
        <v>84</v>
      </c>
      <c r="L36" s="231" t="s">
        <v>84</v>
      </c>
      <c r="M36" s="231" t="s">
        <v>84</v>
      </c>
      <c r="N36" s="230">
        <v>42810</v>
      </c>
      <c r="O36" s="232">
        <v>2684</v>
      </c>
      <c r="P36" s="231" t="s">
        <v>84</v>
      </c>
      <c r="Q36" s="231" t="s">
        <v>84</v>
      </c>
      <c r="R36" s="230">
        <v>8990</v>
      </c>
      <c r="S36" s="232">
        <v>910</v>
      </c>
      <c r="T36" s="230">
        <v>11438</v>
      </c>
      <c r="U36" s="232">
        <v>-3819</v>
      </c>
      <c r="V36" s="230">
        <v>142</v>
      </c>
      <c r="W36" s="232">
        <v>-1</v>
      </c>
      <c r="X36" s="230">
        <v>296</v>
      </c>
      <c r="Y36" s="232">
        <v>-7</v>
      </c>
      <c r="Z36" s="230">
        <v>1147</v>
      </c>
      <c r="AA36" s="232">
        <v>192</v>
      </c>
      <c r="AB36" s="231" t="s">
        <v>84</v>
      </c>
      <c r="AC36" s="233" t="s">
        <v>84</v>
      </c>
      <c r="AD36" s="36"/>
      <c r="AE36" s="92">
        <v>53</v>
      </c>
      <c r="AF36" s="83"/>
    </row>
    <row r="37" spans="1:32" s="13" customFormat="1" ht="22.5" customHeight="1">
      <c r="A37" s="83"/>
      <c r="B37" s="92">
        <v>54</v>
      </c>
      <c r="C37" s="19"/>
      <c r="D37" s="228">
        <v>192336</v>
      </c>
      <c r="E37" s="232">
        <v>7566</v>
      </c>
      <c r="F37" s="230">
        <v>84832</v>
      </c>
      <c r="G37" s="232">
        <v>-2186</v>
      </c>
      <c r="H37" s="230">
        <v>81313</v>
      </c>
      <c r="I37" s="232">
        <v>-494</v>
      </c>
      <c r="J37" s="231" t="s">
        <v>84</v>
      </c>
      <c r="K37" s="231" t="s">
        <v>84</v>
      </c>
      <c r="L37" s="231" t="s">
        <v>84</v>
      </c>
      <c r="M37" s="231" t="s">
        <v>84</v>
      </c>
      <c r="N37" s="230">
        <v>44967</v>
      </c>
      <c r="O37" s="232">
        <v>2157</v>
      </c>
      <c r="P37" s="231" t="s">
        <v>84</v>
      </c>
      <c r="Q37" s="231" t="s">
        <v>84</v>
      </c>
      <c r="R37" s="230">
        <v>9278</v>
      </c>
      <c r="S37" s="232">
        <v>288</v>
      </c>
      <c r="T37" s="230">
        <v>11031</v>
      </c>
      <c r="U37" s="232">
        <v>-407</v>
      </c>
      <c r="V37" s="230">
        <v>148</v>
      </c>
      <c r="W37" s="232">
        <v>6</v>
      </c>
      <c r="X37" s="230">
        <v>284</v>
      </c>
      <c r="Y37" s="232">
        <v>-12</v>
      </c>
      <c r="Z37" s="230">
        <v>1339</v>
      </c>
      <c r="AA37" s="232">
        <v>192</v>
      </c>
      <c r="AB37" s="231" t="s">
        <v>84</v>
      </c>
      <c r="AC37" s="233" t="s">
        <v>84</v>
      </c>
      <c r="AD37" s="36"/>
      <c r="AE37" s="92">
        <v>54</v>
      </c>
      <c r="AF37" s="83"/>
    </row>
    <row r="38" spans="1:32" s="13" customFormat="1" ht="22.5" customHeight="1">
      <c r="A38" s="83"/>
      <c r="B38" s="92">
        <v>55</v>
      </c>
      <c r="C38" s="19"/>
      <c r="D38" s="228">
        <v>196309</v>
      </c>
      <c r="E38" s="232">
        <v>3973</v>
      </c>
      <c r="F38" s="230">
        <v>86710</v>
      </c>
      <c r="G38" s="232">
        <v>1878</v>
      </c>
      <c r="H38" s="230">
        <v>81393</v>
      </c>
      <c r="I38" s="232">
        <v>80</v>
      </c>
      <c r="J38" s="231" t="s">
        <v>84</v>
      </c>
      <c r="K38" s="231" t="s">
        <v>84</v>
      </c>
      <c r="L38" s="231" t="s">
        <v>84</v>
      </c>
      <c r="M38" s="231" t="s">
        <v>84</v>
      </c>
      <c r="N38" s="230">
        <v>45043</v>
      </c>
      <c r="O38" s="232">
        <v>76</v>
      </c>
      <c r="P38" s="231" t="s">
        <v>84</v>
      </c>
      <c r="Q38" s="231" t="s">
        <v>84</v>
      </c>
      <c r="R38" s="230">
        <v>9840</v>
      </c>
      <c r="S38" s="232">
        <v>562</v>
      </c>
      <c r="T38" s="230">
        <v>9498</v>
      </c>
      <c r="U38" s="232">
        <v>-1533</v>
      </c>
      <c r="V38" s="230">
        <v>148</v>
      </c>
      <c r="W38" s="232">
        <v>0</v>
      </c>
      <c r="X38" s="230">
        <v>254</v>
      </c>
      <c r="Y38" s="232">
        <v>-30</v>
      </c>
      <c r="Z38" s="230">
        <v>1340</v>
      </c>
      <c r="AA38" s="232">
        <v>1</v>
      </c>
      <c r="AB38" s="231" t="s">
        <v>84</v>
      </c>
      <c r="AC38" s="233" t="s">
        <v>84</v>
      </c>
      <c r="AD38" s="36"/>
      <c r="AE38" s="92">
        <v>55</v>
      </c>
      <c r="AF38" s="83"/>
    </row>
    <row r="39" spans="1:32" s="13" customFormat="1" ht="22.5" customHeight="1">
      <c r="A39" s="83"/>
      <c r="B39" s="92">
        <v>56</v>
      </c>
      <c r="C39" s="19"/>
      <c r="D39" s="228">
        <v>199744</v>
      </c>
      <c r="E39" s="232">
        <v>3435</v>
      </c>
      <c r="F39" s="230">
        <v>89490</v>
      </c>
      <c r="G39" s="232">
        <v>2780</v>
      </c>
      <c r="H39" s="230">
        <v>80600</v>
      </c>
      <c r="I39" s="232">
        <v>-793</v>
      </c>
      <c r="J39" s="231" t="s">
        <v>84</v>
      </c>
      <c r="K39" s="231" t="s">
        <v>84</v>
      </c>
      <c r="L39" s="231" t="s">
        <v>84</v>
      </c>
      <c r="M39" s="231" t="s">
        <v>84</v>
      </c>
      <c r="N39" s="230">
        <v>44609</v>
      </c>
      <c r="O39" s="232">
        <v>-434</v>
      </c>
      <c r="P39" s="231" t="s">
        <v>84</v>
      </c>
      <c r="Q39" s="231" t="s">
        <v>84</v>
      </c>
      <c r="R39" s="230">
        <v>10780</v>
      </c>
      <c r="S39" s="232">
        <v>940</v>
      </c>
      <c r="T39" s="230">
        <v>8843</v>
      </c>
      <c r="U39" s="232">
        <v>-655</v>
      </c>
      <c r="V39" s="230">
        <v>141</v>
      </c>
      <c r="W39" s="232">
        <v>-7</v>
      </c>
      <c r="X39" s="230">
        <v>238</v>
      </c>
      <c r="Y39" s="232">
        <v>-16</v>
      </c>
      <c r="Z39" s="230">
        <v>1373</v>
      </c>
      <c r="AA39" s="232">
        <v>33</v>
      </c>
      <c r="AB39" s="231" t="s">
        <v>84</v>
      </c>
      <c r="AC39" s="233" t="s">
        <v>84</v>
      </c>
      <c r="AD39" s="36"/>
      <c r="AE39" s="92">
        <v>56</v>
      </c>
      <c r="AF39" s="83"/>
    </row>
    <row r="40" spans="1:32" s="13" customFormat="1" ht="22.5" customHeight="1">
      <c r="A40" s="83"/>
      <c r="B40" s="92">
        <v>57</v>
      </c>
      <c r="C40" s="19"/>
      <c r="D40" s="228">
        <v>202562</v>
      </c>
      <c r="E40" s="232">
        <v>2818</v>
      </c>
      <c r="F40" s="230">
        <v>93606</v>
      </c>
      <c r="G40" s="232">
        <v>4116</v>
      </c>
      <c r="H40" s="230">
        <v>78480</v>
      </c>
      <c r="I40" s="232">
        <v>-2120</v>
      </c>
      <c r="J40" s="231" t="s">
        <v>84</v>
      </c>
      <c r="K40" s="231" t="s">
        <v>84</v>
      </c>
      <c r="L40" s="231" t="s">
        <v>84</v>
      </c>
      <c r="M40" s="231" t="s">
        <v>84</v>
      </c>
      <c r="N40" s="230">
        <v>44754</v>
      </c>
      <c r="O40" s="232">
        <v>145</v>
      </c>
      <c r="P40" s="231" t="s">
        <v>84</v>
      </c>
      <c r="Q40" s="231" t="s">
        <v>84</v>
      </c>
      <c r="R40" s="230">
        <v>11257</v>
      </c>
      <c r="S40" s="232">
        <v>477</v>
      </c>
      <c r="T40" s="230">
        <v>7464</v>
      </c>
      <c r="U40" s="232">
        <v>-1379</v>
      </c>
      <c r="V40" s="230">
        <v>130</v>
      </c>
      <c r="W40" s="232">
        <v>-11</v>
      </c>
      <c r="X40" s="230">
        <v>216</v>
      </c>
      <c r="Y40" s="232">
        <v>-22</v>
      </c>
      <c r="Z40" s="230">
        <v>1380</v>
      </c>
      <c r="AA40" s="232">
        <v>7</v>
      </c>
      <c r="AB40" s="231" t="s">
        <v>84</v>
      </c>
      <c r="AC40" s="233" t="s">
        <v>84</v>
      </c>
      <c r="AD40" s="36"/>
      <c r="AE40" s="92">
        <v>57</v>
      </c>
      <c r="AF40" s="83"/>
    </row>
    <row r="41" spans="1:32" s="13" customFormat="1" ht="22.5" customHeight="1">
      <c r="A41" s="83"/>
      <c r="B41" s="92">
        <v>58</v>
      </c>
      <c r="C41" s="19"/>
      <c r="D41" s="228">
        <v>203324</v>
      </c>
      <c r="E41" s="232">
        <v>762</v>
      </c>
      <c r="F41" s="230">
        <v>94499</v>
      </c>
      <c r="G41" s="232">
        <v>893</v>
      </c>
      <c r="H41" s="230">
        <v>79688</v>
      </c>
      <c r="I41" s="232">
        <v>1208</v>
      </c>
      <c r="J41" s="231" t="s">
        <v>84</v>
      </c>
      <c r="K41" s="231" t="s">
        <v>84</v>
      </c>
      <c r="L41" s="231" t="s">
        <v>84</v>
      </c>
      <c r="M41" s="231" t="s">
        <v>84</v>
      </c>
      <c r="N41" s="230">
        <v>45262</v>
      </c>
      <c r="O41" s="232">
        <v>508</v>
      </c>
      <c r="P41" s="231" t="s">
        <v>84</v>
      </c>
      <c r="Q41" s="231" t="s">
        <v>84</v>
      </c>
      <c r="R41" s="230">
        <v>12267</v>
      </c>
      <c r="S41" s="232">
        <v>1010</v>
      </c>
      <c r="T41" s="230">
        <v>8034</v>
      </c>
      <c r="U41" s="232">
        <v>570</v>
      </c>
      <c r="V41" s="230">
        <v>122</v>
      </c>
      <c r="W41" s="232">
        <v>-8</v>
      </c>
      <c r="X41" s="230">
        <v>197</v>
      </c>
      <c r="Y41" s="232">
        <v>-19</v>
      </c>
      <c r="Z41" s="230">
        <v>1349</v>
      </c>
      <c r="AA41" s="232">
        <v>-31</v>
      </c>
      <c r="AB41" s="231" t="s">
        <v>84</v>
      </c>
      <c r="AC41" s="233" t="s">
        <v>84</v>
      </c>
      <c r="AD41" s="36"/>
      <c r="AE41" s="92">
        <v>58</v>
      </c>
      <c r="AF41" s="83"/>
    </row>
    <row r="42" spans="1:32" s="13" customFormat="1" ht="22.5" customHeight="1">
      <c r="A42" s="83"/>
      <c r="B42" s="92">
        <v>59</v>
      </c>
      <c r="C42" s="19"/>
      <c r="D42" s="228">
        <v>202975</v>
      </c>
      <c r="E42" s="232">
        <v>-349</v>
      </c>
      <c r="F42" s="230">
        <v>96524</v>
      </c>
      <c r="G42" s="232">
        <v>2025</v>
      </c>
      <c r="H42" s="230">
        <v>82019</v>
      </c>
      <c r="I42" s="232">
        <v>2331</v>
      </c>
      <c r="J42" s="231" t="s">
        <v>84</v>
      </c>
      <c r="K42" s="231" t="s">
        <v>84</v>
      </c>
      <c r="L42" s="231" t="s">
        <v>84</v>
      </c>
      <c r="M42" s="231" t="s">
        <v>84</v>
      </c>
      <c r="N42" s="230">
        <v>44772</v>
      </c>
      <c r="O42" s="232">
        <v>-490</v>
      </c>
      <c r="P42" s="231" t="s">
        <v>84</v>
      </c>
      <c r="Q42" s="231" t="s">
        <v>84</v>
      </c>
      <c r="R42" s="230">
        <v>12512</v>
      </c>
      <c r="S42" s="232">
        <v>245</v>
      </c>
      <c r="T42" s="230">
        <v>8099</v>
      </c>
      <c r="U42" s="232">
        <v>65</v>
      </c>
      <c r="V42" s="230">
        <v>116</v>
      </c>
      <c r="W42" s="232">
        <v>-6</v>
      </c>
      <c r="X42" s="230">
        <v>185</v>
      </c>
      <c r="Y42" s="232">
        <v>-12</v>
      </c>
      <c r="Z42" s="230">
        <v>1318</v>
      </c>
      <c r="AA42" s="232">
        <v>-31</v>
      </c>
      <c r="AB42" s="231" t="s">
        <v>84</v>
      </c>
      <c r="AC42" s="233" t="s">
        <v>84</v>
      </c>
      <c r="AD42" s="36"/>
      <c r="AE42" s="92">
        <v>59</v>
      </c>
      <c r="AF42" s="83"/>
    </row>
    <row r="43" spans="1:32" s="13" customFormat="1" ht="22.5" customHeight="1">
      <c r="A43" s="84"/>
      <c r="B43" s="96">
        <v>60</v>
      </c>
      <c r="C43" s="20"/>
      <c r="D43" s="239">
        <v>201285</v>
      </c>
      <c r="E43" s="240">
        <v>-1690</v>
      </c>
      <c r="F43" s="241">
        <v>99887</v>
      </c>
      <c r="G43" s="240">
        <v>3363</v>
      </c>
      <c r="H43" s="241">
        <v>85387</v>
      </c>
      <c r="I43" s="240">
        <v>3368</v>
      </c>
      <c r="J43" s="242" t="s">
        <v>84</v>
      </c>
      <c r="K43" s="242" t="s">
        <v>84</v>
      </c>
      <c r="L43" s="242" t="s">
        <v>84</v>
      </c>
      <c r="M43" s="242" t="s">
        <v>84</v>
      </c>
      <c r="N43" s="241">
        <v>44406</v>
      </c>
      <c r="O43" s="240">
        <v>-366</v>
      </c>
      <c r="P43" s="242" t="s">
        <v>84</v>
      </c>
      <c r="Q43" s="242" t="s">
        <v>84</v>
      </c>
      <c r="R43" s="241">
        <v>12021</v>
      </c>
      <c r="S43" s="240">
        <v>-491</v>
      </c>
      <c r="T43" s="241">
        <v>7620</v>
      </c>
      <c r="U43" s="240">
        <v>-479</v>
      </c>
      <c r="V43" s="241">
        <v>112</v>
      </c>
      <c r="W43" s="240">
        <v>-4</v>
      </c>
      <c r="X43" s="241">
        <v>185</v>
      </c>
      <c r="Y43" s="240">
        <v>0</v>
      </c>
      <c r="Z43" s="241">
        <v>1338</v>
      </c>
      <c r="AA43" s="240">
        <v>20</v>
      </c>
      <c r="AB43" s="242" t="s">
        <v>84</v>
      </c>
      <c r="AC43" s="243" t="s">
        <v>84</v>
      </c>
      <c r="AD43" s="37"/>
      <c r="AE43" s="96">
        <v>60</v>
      </c>
      <c r="AF43" s="84"/>
    </row>
    <row r="44" spans="1:32" s="13" customFormat="1" ht="22.5" customHeight="1">
      <c r="A44" s="83"/>
      <c r="B44" s="92">
        <v>61</v>
      </c>
      <c r="C44" s="19"/>
      <c r="D44" s="228">
        <v>197866</v>
      </c>
      <c r="E44" s="232">
        <v>-3419</v>
      </c>
      <c r="F44" s="230">
        <v>102620</v>
      </c>
      <c r="G44" s="232">
        <v>2733</v>
      </c>
      <c r="H44" s="230">
        <v>86540</v>
      </c>
      <c r="I44" s="232">
        <v>1153</v>
      </c>
      <c r="J44" s="231" t="s">
        <v>84</v>
      </c>
      <c r="K44" s="231" t="s">
        <v>84</v>
      </c>
      <c r="L44" s="231" t="s">
        <v>84</v>
      </c>
      <c r="M44" s="231" t="s">
        <v>84</v>
      </c>
      <c r="N44" s="230">
        <v>43852</v>
      </c>
      <c r="O44" s="232">
        <v>-554</v>
      </c>
      <c r="P44" s="231" t="s">
        <v>84</v>
      </c>
      <c r="Q44" s="231" t="s">
        <v>84</v>
      </c>
      <c r="R44" s="230">
        <v>12949</v>
      </c>
      <c r="S44" s="232">
        <v>928</v>
      </c>
      <c r="T44" s="230">
        <v>8510</v>
      </c>
      <c r="U44" s="232">
        <v>890</v>
      </c>
      <c r="V44" s="230">
        <v>113</v>
      </c>
      <c r="W44" s="232">
        <v>1</v>
      </c>
      <c r="X44" s="230">
        <v>184</v>
      </c>
      <c r="Y44" s="232">
        <v>-1</v>
      </c>
      <c r="Z44" s="230">
        <v>1321</v>
      </c>
      <c r="AA44" s="232">
        <v>-17</v>
      </c>
      <c r="AB44" s="231" t="s">
        <v>84</v>
      </c>
      <c r="AC44" s="233" t="s">
        <v>84</v>
      </c>
      <c r="AD44" s="36"/>
      <c r="AE44" s="92">
        <v>61</v>
      </c>
      <c r="AF44" s="83"/>
    </row>
    <row r="45" spans="1:32" s="13" customFormat="1" ht="22.5" customHeight="1">
      <c r="A45" s="83"/>
      <c r="B45" s="92">
        <v>62</v>
      </c>
      <c r="C45" s="19"/>
      <c r="D45" s="228">
        <v>194230</v>
      </c>
      <c r="E45" s="232">
        <v>-3636</v>
      </c>
      <c r="F45" s="230">
        <v>104002</v>
      </c>
      <c r="G45" s="232">
        <v>1382</v>
      </c>
      <c r="H45" s="230">
        <v>88392</v>
      </c>
      <c r="I45" s="232">
        <v>1852</v>
      </c>
      <c r="J45" s="231" t="s">
        <v>84</v>
      </c>
      <c r="K45" s="231" t="s">
        <v>84</v>
      </c>
      <c r="L45" s="231" t="s">
        <v>84</v>
      </c>
      <c r="M45" s="231" t="s">
        <v>84</v>
      </c>
      <c r="N45" s="230">
        <v>44177</v>
      </c>
      <c r="O45" s="232">
        <v>325</v>
      </c>
      <c r="P45" s="231" t="s">
        <v>84</v>
      </c>
      <c r="Q45" s="231" t="s">
        <v>84</v>
      </c>
      <c r="R45" s="230">
        <v>14783</v>
      </c>
      <c r="S45" s="232">
        <v>1834</v>
      </c>
      <c r="T45" s="230">
        <v>8855</v>
      </c>
      <c r="U45" s="232">
        <v>345</v>
      </c>
      <c r="V45" s="230">
        <v>111</v>
      </c>
      <c r="W45" s="232">
        <v>-2</v>
      </c>
      <c r="X45" s="230">
        <v>186</v>
      </c>
      <c r="Y45" s="232">
        <v>2</v>
      </c>
      <c r="Z45" s="230">
        <v>1302</v>
      </c>
      <c r="AA45" s="232">
        <v>-19</v>
      </c>
      <c r="AB45" s="231" t="s">
        <v>84</v>
      </c>
      <c r="AC45" s="233" t="s">
        <v>84</v>
      </c>
      <c r="AD45" s="36"/>
      <c r="AE45" s="92">
        <v>62</v>
      </c>
      <c r="AF45" s="83"/>
    </row>
    <row r="46" spans="1:32" s="13" customFormat="1" ht="22.5" customHeight="1">
      <c r="A46" s="83"/>
      <c r="B46" s="92">
        <v>63</v>
      </c>
      <c r="C46" s="19"/>
      <c r="D46" s="228">
        <v>191054</v>
      </c>
      <c r="E46" s="232">
        <v>-3176</v>
      </c>
      <c r="F46" s="230">
        <v>103371</v>
      </c>
      <c r="G46" s="232">
        <v>-631</v>
      </c>
      <c r="H46" s="230">
        <v>91256</v>
      </c>
      <c r="I46" s="232">
        <v>2864</v>
      </c>
      <c r="J46" s="231" t="s">
        <v>84</v>
      </c>
      <c r="K46" s="231" t="s">
        <v>84</v>
      </c>
      <c r="L46" s="231" t="s">
        <v>84</v>
      </c>
      <c r="M46" s="231" t="s">
        <v>84</v>
      </c>
      <c r="N46" s="230">
        <v>45065</v>
      </c>
      <c r="O46" s="232">
        <v>888</v>
      </c>
      <c r="P46" s="231" t="s">
        <v>84</v>
      </c>
      <c r="Q46" s="231" t="s">
        <v>84</v>
      </c>
      <c r="R46" s="230">
        <v>16174</v>
      </c>
      <c r="S46" s="232">
        <v>1391</v>
      </c>
      <c r="T46" s="230">
        <v>9022</v>
      </c>
      <c r="U46" s="232">
        <v>167</v>
      </c>
      <c r="V46" s="230">
        <v>109</v>
      </c>
      <c r="W46" s="232">
        <v>-2</v>
      </c>
      <c r="X46" s="230">
        <v>179</v>
      </c>
      <c r="Y46" s="232">
        <v>-7</v>
      </c>
      <c r="Z46" s="230">
        <v>1308</v>
      </c>
      <c r="AA46" s="232">
        <v>6</v>
      </c>
      <c r="AB46" s="231" t="s">
        <v>84</v>
      </c>
      <c r="AC46" s="233" t="s">
        <v>84</v>
      </c>
      <c r="AD46" s="36"/>
      <c r="AE46" s="92">
        <v>63</v>
      </c>
      <c r="AF46" s="83"/>
    </row>
    <row r="47" spans="1:32" s="13" customFormat="1" ht="22.5" customHeight="1">
      <c r="A47" s="94" t="s">
        <v>143</v>
      </c>
      <c r="B47" s="92" t="s">
        <v>116</v>
      </c>
      <c r="C47" s="21"/>
      <c r="D47" s="228">
        <v>188969</v>
      </c>
      <c r="E47" s="232">
        <v>-2085</v>
      </c>
      <c r="F47" s="230">
        <v>101449</v>
      </c>
      <c r="G47" s="232">
        <v>-1922</v>
      </c>
      <c r="H47" s="230">
        <v>92977</v>
      </c>
      <c r="I47" s="232">
        <v>1721</v>
      </c>
      <c r="J47" s="231" t="s">
        <v>84</v>
      </c>
      <c r="K47" s="231" t="s">
        <v>84</v>
      </c>
      <c r="L47" s="231" t="s">
        <v>84</v>
      </c>
      <c r="M47" s="231" t="s">
        <v>84</v>
      </c>
      <c r="N47" s="230">
        <v>44652</v>
      </c>
      <c r="O47" s="232">
        <v>-413</v>
      </c>
      <c r="P47" s="231" t="s">
        <v>84</v>
      </c>
      <c r="Q47" s="231" t="s">
        <v>84</v>
      </c>
      <c r="R47" s="230">
        <v>18033</v>
      </c>
      <c r="S47" s="232">
        <v>1859</v>
      </c>
      <c r="T47" s="230">
        <v>9155</v>
      </c>
      <c r="U47" s="232">
        <v>133</v>
      </c>
      <c r="V47" s="230">
        <v>108</v>
      </c>
      <c r="W47" s="232">
        <v>-1</v>
      </c>
      <c r="X47" s="230">
        <v>189</v>
      </c>
      <c r="Y47" s="232">
        <v>10</v>
      </c>
      <c r="Z47" s="230">
        <v>1350</v>
      </c>
      <c r="AA47" s="232">
        <v>42</v>
      </c>
      <c r="AB47" s="231" t="s">
        <v>84</v>
      </c>
      <c r="AC47" s="233" t="s">
        <v>84</v>
      </c>
      <c r="AD47" s="98" t="s">
        <v>117</v>
      </c>
      <c r="AE47" s="92" t="s">
        <v>116</v>
      </c>
      <c r="AF47" s="22"/>
    </row>
    <row r="48" spans="1:32" s="13" customFormat="1" ht="22.5" customHeight="1">
      <c r="A48" s="83"/>
      <c r="B48" s="87" t="s">
        <v>107</v>
      </c>
      <c r="C48" s="19"/>
      <c r="D48" s="228">
        <v>186430</v>
      </c>
      <c r="E48" s="232">
        <v>-2539</v>
      </c>
      <c r="F48" s="230">
        <v>99802</v>
      </c>
      <c r="G48" s="232">
        <v>-1647</v>
      </c>
      <c r="H48" s="230">
        <v>94074</v>
      </c>
      <c r="I48" s="232">
        <v>1097</v>
      </c>
      <c r="J48" s="231" t="s">
        <v>84</v>
      </c>
      <c r="K48" s="231" t="s">
        <v>84</v>
      </c>
      <c r="L48" s="231" t="s">
        <v>84</v>
      </c>
      <c r="M48" s="231" t="s">
        <v>84</v>
      </c>
      <c r="N48" s="230">
        <v>43956</v>
      </c>
      <c r="O48" s="232">
        <v>-696</v>
      </c>
      <c r="P48" s="231" t="s">
        <v>84</v>
      </c>
      <c r="Q48" s="231" t="s">
        <v>84</v>
      </c>
      <c r="R48" s="230">
        <v>20129</v>
      </c>
      <c r="S48" s="232">
        <v>2096</v>
      </c>
      <c r="T48" s="230">
        <v>9114</v>
      </c>
      <c r="U48" s="232">
        <v>-41</v>
      </c>
      <c r="V48" s="230">
        <v>102</v>
      </c>
      <c r="W48" s="232">
        <v>-6</v>
      </c>
      <c r="X48" s="230">
        <v>173</v>
      </c>
      <c r="Y48" s="232">
        <v>-16</v>
      </c>
      <c r="Z48" s="230">
        <v>1441</v>
      </c>
      <c r="AA48" s="232">
        <v>91</v>
      </c>
      <c r="AB48" s="231" t="s">
        <v>84</v>
      </c>
      <c r="AC48" s="233" t="s">
        <v>84</v>
      </c>
      <c r="AD48" s="36"/>
      <c r="AE48" s="87" t="s">
        <v>107</v>
      </c>
      <c r="AF48" s="83"/>
    </row>
    <row r="49" spans="1:32" s="13" customFormat="1" ht="22.5" customHeight="1">
      <c r="A49" s="83"/>
      <c r="B49" s="87" t="s">
        <v>108</v>
      </c>
      <c r="C49" s="19"/>
      <c r="D49" s="228">
        <v>183410</v>
      </c>
      <c r="E49" s="232">
        <v>-3020</v>
      </c>
      <c r="F49" s="230">
        <v>98928</v>
      </c>
      <c r="G49" s="232">
        <v>-874</v>
      </c>
      <c r="H49" s="230">
        <v>94098</v>
      </c>
      <c r="I49" s="232">
        <v>24</v>
      </c>
      <c r="J49" s="231" t="s">
        <v>84</v>
      </c>
      <c r="K49" s="231" t="s">
        <v>84</v>
      </c>
      <c r="L49" s="231" t="s">
        <v>84</v>
      </c>
      <c r="M49" s="231" t="s">
        <v>84</v>
      </c>
      <c r="N49" s="230">
        <v>43466</v>
      </c>
      <c r="O49" s="232">
        <v>-490</v>
      </c>
      <c r="P49" s="231" t="s">
        <v>84</v>
      </c>
      <c r="Q49" s="231" t="s">
        <v>84</v>
      </c>
      <c r="R49" s="230">
        <v>21696</v>
      </c>
      <c r="S49" s="232">
        <v>1567</v>
      </c>
      <c r="T49" s="230">
        <v>9501</v>
      </c>
      <c r="U49" s="232">
        <v>387</v>
      </c>
      <c r="V49" s="230">
        <v>93</v>
      </c>
      <c r="W49" s="232">
        <v>-9</v>
      </c>
      <c r="X49" s="230">
        <v>168</v>
      </c>
      <c r="Y49" s="232">
        <v>-5</v>
      </c>
      <c r="Z49" s="230">
        <v>1484</v>
      </c>
      <c r="AA49" s="232">
        <v>43</v>
      </c>
      <c r="AB49" s="231" t="s">
        <v>84</v>
      </c>
      <c r="AC49" s="233" t="s">
        <v>84</v>
      </c>
      <c r="AD49" s="36"/>
      <c r="AE49" s="87" t="s">
        <v>108</v>
      </c>
      <c r="AF49" s="83"/>
    </row>
    <row r="50" spans="1:32" s="13" customFormat="1" ht="22.5" customHeight="1">
      <c r="A50" s="83"/>
      <c r="B50" s="87" t="s">
        <v>109</v>
      </c>
      <c r="C50" s="19"/>
      <c r="D50" s="228">
        <v>180113</v>
      </c>
      <c r="E50" s="232">
        <v>-3297</v>
      </c>
      <c r="F50" s="230">
        <v>97975</v>
      </c>
      <c r="G50" s="232">
        <v>-953</v>
      </c>
      <c r="H50" s="230">
        <v>93730</v>
      </c>
      <c r="I50" s="232">
        <v>-368</v>
      </c>
      <c r="J50" s="231" t="s">
        <v>84</v>
      </c>
      <c r="K50" s="231" t="s">
        <v>84</v>
      </c>
      <c r="L50" s="231" t="s">
        <v>84</v>
      </c>
      <c r="M50" s="231" t="s">
        <v>84</v>
      </c>
      <c r="N50" s="230">
        <v>42805</v>
      </c>
      <c r="O50" s="232">
        <v>-661</v>
      </c>
      <c r="P50" s="231" t="s">
        <v>84</v>
      </c>
      <c r="Q50" s="231" t="s">
        <v>84</v>
      </c>
      <c r="R50" s="230">
        <v>23424</v>
      </c>
      <c r="S50" s="232">
        <v>1728</v>
      </c>
      <c r="T50" s="230">
        <v>9686</v>
      </c>
      <c r="U50" s="232">
        <v>185</v>
      </c>
      <c r="V50" s="230">
        <v>91</v>
      </c>
      <c r="W50" s="232">
        <v>-2</v>
      </c>
      <c r="X50" s="230">
        <v>179</v>
      </c>
      <c r="Y50" s="232">
        <v>11</v>
      </c>
      <c r="Z50" s="230">
        <v>1487</v>
      </c>
      <c r="AA50" s="232">
        <v>3</v>
      </c>
      <c r="AB50" s="231" t="s">
        <v>84</v>
      </c>
      <c r="AC50" s="233" t="s">
        <v>84</v>
      </c>
      <c r="AD50" s="36"/>
      <c r="AE50" s="87" t="s">
        <v>109</v>
      </c>
      <c r="AF50" s="83"/>
    </row>
    <row r="51" spans="1:32" s="13" customFormat="1" ht="22.5" customHeight="1">
      <c r="A51" s="83"/>
      <c r="B51" s="87" t="s">
        <v>110</v>
      </c>
      <c r="C51" s="19"/>
      <c r="D51" s="228">
        <v>176701</v>
      </c>
      <c r="E51" s="232">
        <v>-3412</v>
      </c>
      <c r="F51" s="230">
        <v>96407</v>
      </c>
      <c r="G51" s="232">
        <v>-1568</v>
      </c>
      <c r="H51" s="230">
        <v>92896</v>
      </c>
      <c r="I51" s="232">
        <v>-834</v>
      </c>
      <c r="J51" s="231" t="s">
        <v>84</v>
      </c>
      <c r="K51" s="231" t="s">
        <v>84</v>
      </c>
      <c r="L51" s="231" t="s">
        <v>84</v>
      </c>
      <c r="M51" s="231" t="s">
        <v>84</v>
      </c>
      <c r="N51" s="230">
        <v>41543</v>
      </c>
      <c r="O51" s="232">
        <v>-1262</v>
      </c>
      <c r="P51" s="231" t="s">
        <v>84</v>
      </c>
      <c r="Q51" s="231" t="s">
        <v>84</v>
      </c>
      <c r="R51" s="230">
        <v>24163</v>
      </c>
      <c r="S51" s="232">
        <v>739</v>
      </c>
      <c r="T51" s="230">
        <v>9127</v>
      </c>
      <c r="U51" s="232">
        <v>-559</v>
      </c>
      <c r="V51" s="230">
        <v>82</v>
      </c>
      <c r="W51" s="232">
        <v>-9</v>
      </c>
      <c r="X51" s="230">
        <v>169</v>
      </c>
      <c r="Y51" s="232">
        <v>-10</v>
      </c>
      <c r="Z51" s="230">
        <v>1489</v>
      </c>
      <c r="AA51" s="232">
        <v>2</v>
      </c>
      <c r="AB51" s="231" t="s">
        <v>84</v>
      </c>
      <c r="AC51" s="233" t="s">
        <v>84</v>
      </c>
      <c r="AD51" s="36"/>
      <c r="AE51" s="87" t="s">
        <v>110</v>
      </c>
      <c r="AF51" s="83"/>
    </row>
    <row r="52" spans="1:32" s="13" customFormat="1" ht="22.5" customHeight="1">
      <c r="A52" s="83"/>
      <c r="B52" s="87" t="s">
        <v>111</v>
      </c>
      <c r="C52" s="19"/>
      <c r="D52" s="228">
        <v>172391</v>
      </c>
      <c r="E52" s="232">
        <v>-4310</v>
      </c>
      <c r="F52" s="230">
        <v>94350</v>
      </c>
      <c r="G52" s="232">
        <v>-2057</v>
      </c>
      <c r="H52" s="230">
        <v>92621</v>
      </c>
      <c r="I52" s="232">
        <v>-275</v>
      </c>
      <c r="J52" s="231" t="s">
        <v>84</v>
      </c>
      <c r="K52" s="231" t="s">
        <v>84</v>
      </c>
      <c r="L52" s="231" t="s">
        <v>84</v>
      </c>
      <c r="M52" s="231" t="s">
        <v>84</v>
      </c>
      <c r="N52" s="230">
        <v>40243</v>
      </c>
      <c r="O52" s="232">
        <v>-1300</v>
      </c>
      <c r="P52" s="231" t="s">
        <v>84</v>
      </c>
      <c r="Q52" s="231" t="s">
        <v>84</v>
      </c>
      <c r="R52" s="230">
        <v>23582</v>
      </c>
      <c r="S52" s="232">
        <v>-581</v>
      </c>
      <c r="T52" s="230">
        <v>9010</v>
      </c>
      <c r="U52" s="232">
        <v>-117</v>
      </c>
      <c r="V52" s="230">
        <v>83</v>
      </c>
      <c r="W52" s="232">
        <v>1</v>
      </c>
      <c r="X52" s="230">
        <v>163</v>
      </c>
      <c r="Y52" s="232">
        <v>-6</v>
      </c>
      <c r="Z52" s="230">
        <v>1505</v>
      </c>
      <c r="AA52" s="232">
        <v>16</v>
      </c>
      <c r="AB52" s="231" t="s">
        <v>84</v>
      </c>
      <c r="AC52" s="233" t="s">
        <v>84</v>
      </c>
      <c r="AD52" s="36"/>
      <c r="AE52" s="87" t="s">
        <v>111</v>
      </c>
      <c r="AF52" s="83"/>
    </row>
    <row r="53" spans="1:32" s="13" customFormat="1" ht="22.5" customHeight="1">
      <c r="A53" s="83"/>
      <c r="B53" s="87" t="s">
        <v>112</v>
      </c>
      <c r="C53" s="19"/>
      <c r="D53" s="228">
        <v>167381</v>
      </c>
      <c r="E53" s="232">
        <v>-5010</v>
      </c>
      <c r="F53" s="230">
        <v>93274</v>
      </c>
      <c r="G53" s="232">
        <v>-1076</v>
      </c>
      <c r="H53" s="230">
        <v>91998</v>
      </c>
      <c r="I53" s="232">
        <v>-623</v>
      </c>
      <c r="J53" s="231" t="s">
        <v>84</v>
      </c>
      <c r="K53" s="231" t="s">
        <v>84</v>
      </c>
      <c r="L53" s="231" t="s">
        <v>84</v>
      </c>
      <c r="M53" s="231" t="s">
        <v>84</v>
      </c>
      <c r="N53" s="230">
        <v>39242</v>
      </c>
      <c r="O53" s="232">
        <v>-1001</v>
      </c>
      <c r="P53" s="231" t="s">
        <v>84</v>
      </c>
      <c r="Q53" s="231" t="s">
        <v>84</v>
      </c>
      <c r="R53" s="230">
        <v>23596</v>
      </c>
      <c r="S53" s="232">
        <v>14</v>
      </c>
      <c r="T53" s="230">
        <v>8714</v>
      </c>
      <c r="U53" s="232">
        <v>-296</v>
      </c>
      <c r="V53" s="230">
        <v>77</v>
      </c>
      <c r="W53" s="232">
        <v>-6</v>
      </c>
      <c r="X53" s="230">
        <v>153</v>
      </c>
      <c r="Y53" s="232">
        <v>-10</v>
      </c>
      <c r="Z53" s="230">
        <v>1502</v>
      </c>
      <c r="AA53" s="232">
        <v>-3</v>
      </c>
      <c r="AB53" s="231" t="s">
        <v>84</v>
      </c>
      <c r="AC53" s="233" t="s">
        <v>84</v>
      </c>
      <c r="AD53" s="36"/>
      <c r="AE53" s="87" t="s">
        <v>112</v>
      </c>
      <c r="AF53" s="83"/>
    </row>
    <row r="54" spans="1:32" s="13" customFormat="1" ht="22.5" customHeight="1">
      <c r="A54" s="85"/>
      <c r="B54" s="88" t="s">
        <v>113</v>
      </c>
      <c r="C54" s="29"/>
      <c r="D54" s="234">
        <v>161609</v>
      </c>
      <c r="E54" s="235">
        <v>-5772</v>
      </c>
      <c r="F54" s="236">
        <v>92498</v>
      </c>
      <c r="G54" s="235">
        <v>-776</v>
      </c>
      <c r="H54" s="236">
        <v>90266</v>
      </c>
      <c r="I54" s="235">
        <v>-1732</v>
      </c>
      <c r="J54" s="237" t="s">
        <v>84</v>
      </c>
      <c r="K54" s="237" t="s">
        <v>84</v>
      </c>
      <c r="L54" s="237" t="s">
        <v>84</v>
      </c>
      <c r="M54" s="237" t="s">
        <v>84</v>
      </c>
      <c r="N54" s="236">
        <v>38925</v>
      </c>
      <c r="O54" s="235">
        <v>-317</v>
      </c>
      <c r="P54" s="237" t="s">
        <v>84</v>
      </c>
      <c r="Q54" s="237" t="s">
        <v>84</v>
      </c>
      <c r="R54" s="236">
        <v>24076</v>
      </c>
      <c r="S54" s="235">
        <v>480</v>
      </c>
      <c r="T54" s="236">
        <v>8450</v>
      </c>
      <c r="U54" s="235">
        <v>-264</v>
      </c>
      <c r="V54" s="236">
        <v>74</v>
      </c>
      <c r="W54" s="235">
        <v>-3</v>
      </c>
      <c r="X54" s="236">
        <v>164</v>
      </c>
      <c r="Y54" s="235">
        <v>11</v>
      </c>
      <c r="Z54" s="236">
        <v>1512</v>
      </c>
      <c r="AA54" s="235">
        <v>10</v>
      </c>
      <c r="AB54" s="237" t="s">
        <v>84</v>
      </c>
      <c r="AC54" s="238" t="s">
        <v>84</v>
      </c>
      <c r="AD54" s="108"/>
      <c r="AE54" s="88" t="s">
        <v>113</v>
      </c>
      <c r="AF54" s="85"/>
    </row>
    <row r="55" spans="1:32" s="13" customFormat="1" ht="22.5" customHeight="1">
      <c r="A55" s="83"/>
      <c r="B55" s="87" t="s">
        <v>114</v>
      </c>
      <c r="C55" s="19"/>
      <c r="D55" s="228">
        <v>155948</v>
      </c>
      <c r="E55" s="232">
        <v>-5661</v>
      </c>
      <c r="F55" s="230">
        <v>91348</v>
      </c>
      <c r="G55" s="232">
        <v>-1150</v>
      </c>
      <c r="H55" s="230">
        <v>88070</v>
      </c>
      <c r="I55" s="232">
        <v>-2196</v>
      </c>
      <c r="J55" s="231" t="s">
        <v>84</v>
      </c>
      <c r="K55" s="231" t="s">
        <v>84</v>
      </c>
      <c r="L55" s="231" t="s">
        <v>84</v>
      </c>
      <c r="M55" s="231" t="s">
        <v>84</v>
      </c>
      <c r="N55" s="230">
        <v>38800</v>
      </c>
      <c r="O55" s="232">
        <v>-125</v>
      </c>
      <c r="P55" s="231" t="s">
        <v>84</v>
      </c>
      <c r="Q55" s="231" t="s">
        <v>84</v>
      </c>
      <c r="R55" s="230">
        <v>28644</v>
      </c>
      <c r="S55" s="232">
        <v>4568</v>
      </c>
      <c r="T55" s="230">
        <v>2753</v>
      </c>
      <c r="U55" s="232">
        <v>-5697</v>
      </c>
      <c r="V55" s="230">
        <v>64</v>
      </c>
      <c r="W55" s="232">
        <v>-10</v>
      </c>
      <c r="X55" s="230">
        <v>161</v>
      </c>
      <c r="Y55" s="232">
        <v>-3</v>
      </c>
      <c r="Z55" s="230">
        <v>1484</v>
      </c>
      <c r="AA55" s="232">
        <v>-28</v>
      </c>
      <c r="AB55" s="231" t="s">
        <v>84</v>
      </c>
      <c r="AC55" s="233" t="s">
        <v>84</v>
      </c>
      <c r="AD55" s="36"/>
      <c r="AE55" s="87" t="s">
        <v>114</v>
      </c>
      <c r="AF55" s="83"/>
    </row>
    <row r="56" spans="1:32" s="13" customFormat="1" ht="22.5" customHeight="1">
      <c r="A56" s="83"/>
      <c r="B56" s="87">
        <v>10</v>
      </c>
      <c r="C56" s="19"/>
      <c r="D56" s="228">
        <v>151132</v>
      </c>
      <c r="E56" s="232">
        <v>-4816</v>
      </c>
      <c r="F56" s="230">
        <v>88662</v>
      </c>
      <c r="G56" s="232">
        <v>-2686</v>
      </c>
      <c r="H56" s="230">
        <v>86749</v>
      </c>
      <c r="I56" s="232">
        <v>-1321</v>
      </c>
      <c r="J56" s="231" t="s">
        <v>84</v>
      </c>
      <c r="K56" s="231" t="s">
        <v>84</v>
      </c>
      <c r="L56" s="231" t="s">
        <v>84</v>
      </c>
      <c r="M56" s="231" t="s">
        <v>84</v>
      </c>
      <c r="N56" s="230">
        <v>38119</v>
      </c>
      <c r="O56" s="232">
        <v>-681</v>
      </c>
      <c r="P56" s="231" t="s">
        <v>84</v>
      </c>
      <c r="Q56" s="231" t="s">
        <v>84</v>
      </c>
      <c r="R56" s="230">
        <v>27276</v>
      </c>
      <c r="S56" s="232">
        <v>-1368</v>
      </c>
      <c r="T56" s="230">
        <v>2632</v>
      </c>
      <c r="U56" s="232">
        <v>-121</v>
      </c>
      <c r="V56" s="230">
        <v>70</v>
      </c>
      <c r="W56" s="232">
        <v>6</v>
      </c>
      <c r="X56" s="230">
        <v>140</v>
      </c>
      <c r="Y56" s="232">
        <v>-21</v>
      </c>
      <c r="Z56" s="230">
        <v>1515</v>
      </c>
      <c r="AA56" s="232">
        <v>31</v>
      </c>
      <c r="AB56" s="231" t="s">
        <v>84</v>
      </c>
      <c r="AC56" s="233" t="s">
        <v>84</v>
      </c>
      <c r="AD56" s="36"/>
      <c r="AE56" s="87">
        <v>10</v>
      </c>
      <c r="AF56" s="83"/>
    </row>
    <row r="57" spans="1:32" s="13" customFormat="1" ht="22.5" customHeight="1">
      <c r="A57" s="83"/>
      <c r="B57" s="87">
        <v>11</v>
      </c>
      <c r="C57" s="19"/>
      <c r="D57" s="228">
        <v>146782</v>
      </c>
      <c r="E57" s="232">
        <v>-4350</v>
      </c>
      <c r="F57" s="230">
        <v>85695</v>
      </c>
      <c r="G57" s="232">
        <v>-2967</v>
      </c>
      <c r="H57" s="230">
        <v>85992</v>
      </c>
      <c r="I57" s="232">
        <v>-757</v>
      </c>
      <c r="J57" s="231" t="s">
        <v>84</v>
      </c>
      <c r="K57" s="231" t="s">
        <v>84</v>
      </c>
      <c r="L57" s="231" t="s">
        <v>84</v>
      </c>
      <c r="M57" s="231" t="s">
        <v>84</v>
      </c>
      <c r="N57" s="230">
        <v>37737</v>
      </c>
      <c r="O57" s="232">
        <v>-382</v>
      </c>
      <c r="P57" s="231" t="s">
        <v>84</v>
      </c>
      <c r="Q57" s="231" t="s">
        <v>84</v>
      </c>
      <c r="R57" s="230">
        <v>27441</v>
      </c>
      <c r="S57" s="232">
        <v>165</v>
      </c>
      <c r="T57" s="230">
        <v>2418</v>
      </c>
      <c r="U57" s="232">
        <v>-214</v>
      </c>
      <c r="V57" s="230">
        <v>63</v>
      </c>
      <c r="W57" s="232">
        <v>-7</v>
      </c>
      <c r="X57" s="230">
        <v>122</v>
      </c>
      <c r="Y57" s="232">
        <v>-18</v>
      </c>
      <c r="Z57" s="230">
        <v>1564</v>
      </c>
      <c r="AA57" s="232">
        <v>49</v>
      </c>
      <c r="AB57" s="231" t="s">
        <v>84</v>
      </c>
      <c r="AC57" s="233" t="s">
        <v>84</v>
      </c>
      <c r="AD57" s="36"/>
      <c r="AE57" s="87">
        <v>11</v>
      </c>
      <c r="AF57" s="83"/>
    </row>
    <row r="58" spans="1:32" s="13" customFormat="1" ht="22.5" customHeight="1">
      <c r="A58" s="83"/>
      <c r="B58" s="87">
        <v>12</v>
      </c>
      <c r="C58" s="19"/>
      <c r="D58" s="228">
        <v>142551</v>
      </c>
      <c r="E58" s="232">
        <v>-4231</v>
      </c>
      <c r="F58" s="230">
        <v>82598</v>
      </c>
      <c r="G58" s="232">
        <v>-3097</v>
      </c>
      <c r="H58" s="230">
        <v>84993</v>
      </c>
      <c r="I58" s="232">
        <v>-999</v>
      </c>
      <c r="J58" s="231" t="s">
        <v>84</v>
      </c>
      <c r="K58" s="231" t="s">
        <v>84</v>
      </c>
      <c r="L58" s="231" t="s">
        <v>84</v>
      </c>
      <c r="M58" s="231" t="s">
        <v>84</v>
      </c>
      <c r="N58" s="230">
        <v>37888</v>
      </c>
      <c r="O58" s="232">
        <v>151</v>
      </c>
      <c r="P58" s="231" t="s">
        <v>84</v>
      </c>
      <c r="Q58" s="231" t="s">
        <v>84</v>
      </c>
      <c r="R58" s="230">
        <v>27381</v>
      </c>
      <c r="S58" s="232">
        <v>-60</v>
      </c>
      <c r="T58" s="230">
        <v>2317</v>
      </c>
      <c r="U58" s="232">
        <v>-101</v>
      </c>
      <c r="V58" s="244">
        <v>61</v>
      </c>
      <c r="W58" s="232">
        <v>-2</v>
      </c>
      <c r="X58" s="244">
        <v>119</v>
      </c>
      <c r="Y58" s="232">
        <v>-3</v>
      </c>
      <c r="Z58" s="230">
        <v>1586</v>
      </c>
      <c r="AA58" s="232">
        <v>22</v>
      </c>
      <c r="AB58" s="231" t="s">
        <v>84</v>
      </c>
      <c r="AC58" s="233" t="s">
        <v>84</v>
      </c>
      <c r="AD58" s="36"/>
      <c r="AE58" s="87">
        <v>12</v>
      </c>
      <c r="AF58" s="83"/>
    </row>
    <row r="59" spans="1:32" s="13" customFormat="1" ht="22.5" customHeight="1">
      <c r="A59" s="83"/>
      <c r="B59" s="87">
        <v>13</v>
      </c>
      <c r="C59" s="19"/>
      <c r="D59" s="245">
        <v>139933</v>
      </c>
      <c r="E59" s="232">
        <v>-2618</v>
      </c>
      <c r="F59" s="246">
        <v>79624</v>
      </c>
      <c r="G59" s="232">
        <v>-2974</v>
      </c>
      <c r="H59" s="246">
        <v>82405</v>
      </c>
      <c r="I59" s="232">
        <v>-2588</v>
      </c>
      <c r="J59" s="231" t="s">
        <v>84</v>
      </c>
      <c r="K59" s="231" t="s">
        <v>84</v>
      </c>
      <c r="L59" s="231" t="s">
        <v>84</v>
      </c>
      <c r="M59" s="231" t="s">
        <v>84</v>
      </c>
      <c r="N59" s="246">
        <v>37343</v>
      </c>
      <c r="O59" s="232">
        <v>-545</v>
      </c>
      <c r="P59" s="231" t="s">
        <v>84</v>
      </c>
      <c r="Q59" s="231" t="s">
        <v>84</v>
      </c>
      <c r="R59" s="246">
        <v>27363</v>
      </c>
      <c r="S59" s="232">
        <v>-18</v>
      </c>
      <c r="T59" s="246">
        <v>2025</v>
      </c>
      <c r="U59" s="232">
        <v>-292</v>
      </c>
      <c r="V59" s="246">
        <v>58</v>
      </c>
      <c r="W59" s="232">
        <v>-3</v>
      </c>
      <c r="X59" s="246">
        <v>129</v>
      </c>
      <c r="Y59" s="232">
        <v>10</v>
      </c>
      <c r="Z59" s="246">
        <v>1622</v>
      </c>
      <c r="AA59" s="232">
        <v>36</v>
      </c>
      <c r="AB59" s="231" t="s">
        <v>84</v>
      </c>
      <c r="AC59" s="233" t="s">
        <v>84</v>
      </c>
      <c r="AD59" s="36"/>
      <c r="AE59" s="87">
        <v>13</v>
      </c>
      <c r="AF59" s="83"/>
    </row>
    <row r="60" spans="1:32" s="22" customFormat="1" ht="22.5" customHeight="1">
      <c r="A60" s="83"/>
      <c r="B60" s="87">
        <v>14</v>
      </c>
      <c r="C60" s="19"/>
      <c r="D60" s="228">
        <v>137526</v>
      </c>
      <c r="E60" s="232">
        <v>-2407</v>
      </c>
      <c r="F60" s="230">
        <v>76531</v>
      </c>
      <c r="G60" s="232">
        <v>-3093</v>
      </c>
      <c r="H60" s="230">
        <v>79722</v>
      </c>
      <c r="I60" s="232">
        <v>-2683</v>
      </c>
      <c r="J60" s="231" t="s">
        <v>84</v>
      </c>
      <c r="K60" s="231" t="s">
        <v>84</v>
      </c>
      <c r="L60" s="231" t="s">
        <v>84</v>
      </c>
      <c r="M60" s="231" t="s">
        <v>84</v>
      </c>
      <c r="N60" s="230">
        <v>37182</v>
      </c>
      <c r="O60" s="232">
        <v>-161</v>
      </c>
      <c r="P60" s="231" t="s">
        <v>84</v>
      </c>
      <c r="Q60" s="231" t="s">
        <v>84</v>
      </c>
      <c r="R60" s="230">
        <v>28017</v>
      </c>
      <c r="S60" s="232">
        <v>654</v>
      </c>
      <c r="T60" s="230">
        <v>1909</v>
      </c>
      <c r="U60" s="232">
        <v>-116</v>
      </c>
      <c r="V60" s="244">
        <v>59</v>
      </c>
      <c r="W60" s="232">
        <v>1</v>
      </c>
      <c r="X60" s="244">
        <v>131</v>
      </c>
      <c r="Y60" s="232">
        <v>2</v>
      </c>
      <c r="Z60" s="230">
        <v>1657</v>
      </c>
      <c r="AA60" s="232">
        <v>35</v>
      </c>
      <c r="AB60" s="231" t="s">
        <v>84</v>
      </c>
      <c r="AC60" s="233" t="s">
        <v>84</v>
      </c>
      <c r="AD60" s="36"/>
      <c r="AE60" s="87">
        <v>14</v>
      </c>
      <c r="AF60" s="83"/>
    </row>
    <row r="61" spans="1:32" s="24" customFormat="1" ht="22.5" customHeight="1">
      <c r="A61" s="23"/>
      <c r="B61" s="87">
        <v>15</v>
      </c>
      <c r="C61" s="26"/>
      <c r="D61" s="247">
        <v>136053</v>
      </c>
      <c r="E61" s="232">
        <v>-1473</v>
      </c>
      <c r="F61" s="248">
        <v>73402</v>
      </c>
      <c r="G61" s="232">
        <v>-3129</v>
      </c>
      <c r="H61" s="248">
        <v>76912</v>
      </c>
      <c r="I61" s="232">
        <v>-2810</v>
      </c>
      <c r="J61" s="229">
        <v>336</v>
      </c>
      <c r="K61" s="231" t="s">
        <v>0</v>
      </c>
      <c r="L61" s="231" t="s">
        <v>84</v>
      </c>
      <c r="M61" s="231" t="s">
        <v>84</v>
      </c>
      <c r="N61" s="248">
        <v>36992</v>
      </c>
      <c r="O61" s="232">
        <v>-190</v>
      </c>
      <c r="P61" s="231" t="s">
        <v>84</v>
      </c>
      <c r="Q61" s="231" t="s">
        <v>84</v>
      </c>
      <c r="R61" s="248">
        <v>28434</v>
      </c>
      <c r="S61" s="232">
        <v>417</v>
      </c>
      <c r="T61" s="248">
        <v>1921</v>
      </c>
      <c r="U61" s="232">
        <v>12</v>
      </c>
      <c r="V61" s="248">
        <v>64</v>
      </c>
      <c r="W61" s="232">
        <v>5</v>
      </c>
      <c r="X61" s="248">
        <v>129</v>
      </c>
      <c r="Y61" s="232">
        <v>-2</v>
      </c>
      <c r="Z61" s="248">
        <v>1722</v>
      </c>
      <c r="AA61" s="232">
        <v>65</v>
      </c>
      <c r="AB61" s="231" t="s">
        <v>84</v>
      </c>
      <c r="AC61" s="233" t="s">
        <v>84</v>
      </c>
      <c r="AD61" s="38"/>
      <c r="AE61" s="87">
        <v>15</v>
      </c>
      <c r="AF61" s="23"/>
    </row>
    <row r="62" spans="1:32" s="25" customFormat="1" ht="22.5" customHeight="1">
      <c r="A62" s="23"/>
      <c r="B62" s="87">
        <v>16</v>
      </c>
      <c r="C62" s="26"/>
      <c r="D62" s="249">
        <v>134432</v>
      </c>
      <c r="E62" s="232">
        <v>-1621</v>
      </c>
      <c r="F62" s="229">
        <v>71356</v>
      </c>
      <c r="G62" s="232">
        <v>-2046</v>
      </c>
      <c r="H62" s="229">
        <v>74487</v>
      </c>
      <c r="I62" s="232">
        <v>-2425</v>
      </c>
      <c r="J62" s="229">
        <v>325</v>
      </c>
      <c r="K62" s="232">
        <v>-11</v>
      </c>
      <c r="L62" s="231" t="s">
        <v>84</v>
      </c>
      <c r="M62" s="231" t="s">
        <v>84</v>
      </c>
      <c r="N62" s="229">
        <v>36646</v>
      </c>
      <c r="O62" s="232">
        <v>-346</v>
      </c>
      <c r="P62" s="231" t="s">
        <v>84</v>
      </c>
      <c r="Q62" s="231" t="s">
        <v>84</v>
      </c>
      <c r="R62" s="229">
        <v>27466</v>
      </c>
      <c r="S62" s="232">
        <v>-968</v>
      </c>
      <c r="T62" s="229">
        <v>1992</v>
      </c>
      <c r="U62" s="232">
        <v>71</v>
      </c>
      <c r="V62" s="229">
        <v>69</v>
      </c>
      <c r="W62" s="232">
        <v>5</v>
      </c>
      <c r="X62" s="229">
        <v>127</v>
      </c>
      <c r="Y62" s="232">
        <v>-2</v>
      </c>
      <c r="Z62" s="229">
        <v>1728</v>
      </c>
      <c r="AA62" s="232">
        <v>6</v>
      </c>
      <c r="AB62" s="231" t="s">
        <v>84</v>
      </c>
      <c r="AC62" s="233" t="s">
        <v>84</v>
      </c>
      <c r="AD62" s="38"/>
      <c r="AE62" s="87">
        <v>16</v>
      </c>
      <c r="AF62" s="23"/>
    </row>
    <row r="63" spans="1:32" s="25" customFormat="1" ht="22.5" customHeight="1">
      <c r="A63" s="68"/>
      <c r="B63" s="90">
        <v>17</v>
      </c>
      <c r="C63" s="27"/>
      <c r="D63" s="250">
        <v>133432</v>
      </c>
      <c r="E63" s="240">
        <v>-1000</v>
      </c>
      <c r="F63" s="251">
        <v>69960</v>
      </c>
      <c r="G63" s="240">
        <v>-1396</v>
      </c>
      <c r="H63" s="251">
        <v>71777</v>
      </c>
      <c r="I63" s="240">
        <v>-2710</v>
      </c>
      <c r="J63" s="251">
        <v>351</v>
      </c>
      <c r="K63" s="240">
        <v>26</v>
      </c>
      <c r="L63" s="242" t="s">
        <v>84</v>
      </c>
      <c r="M63" s="242" t="s">
        <v>84</v>
      </c>
      <c r="N63" s="251">
        <v>36312</v>
      </c>
      <c r="O63" s="240">
        <v>-334</v>
      </c>
      <c r="P63" s="242" t="s">
        <v>84</v>
      </c>
      <c r="Q63" s="242" t="s">
        <v>84</v>
      </c>
      <c r="R63" s="251">
        <v>26185</v>
      </c>
      <c r="S63" s="240">
        <v>-1281</v>
      </c>
      <c r="T63" s="251">
        <v>1868</v>
      </c>
      <c r="U63" s="240">
        <v>-124</v>
      </c>
      <c r="V63" s="251">
        <v>81</v>
      </c>
      <c r="W63" s="240">
        <v>12</v>
      </c>
      <c r="X63" s="251">
        <v>131</v>
      </c>
      <c r="Y63" s="240">
        <v>4</v>
      </c>
      <c r="Z63" s="251">
        <v>1754</v>
      </c>
      <c r="AA63" s="240">
        <v>26</v>
      </c>
      <c r="AB63" s="242" t="s">
        <v>84</v>
      </c>
      <c r="AC63" s="243" t="s">
        <v>84</v>
      </c>
      <c r="AD63" s="91"/>
      <c r="AE63" s="90">
        <v>17</v>
      </c>
      <c r="AF63" s="68"/>
    </row>
    <row r="64" spans="1:32" s="22" customFormat="1" ht="22.5" customHeight="1">
      <c r="A64" s="23"/>
      <c r="B64" s="87">
        <v>18</v>
      </c>
      <c r="C64" s="26"/>
      <c r="D64" s="249">
        <v>132876</v>
      </c>
      <c r="E64" s="232">
        <v>-556</v>
      </c>
      <c r="F64" s="229">
        <v>68399</v>
      </c>
      <c r="G64" s="232">
        <v>-1561</v>
      </c>
      <c r="H64" s="229">
        <v>69137</v>
      </c>
      <c r="I64" s="232">
        <v>-2640</v>
      </c>
      <c r="J64" s="229">
        <v>416</v>
      </c>
      <c r="K64" s="232">
        <v>65</v>
      </c>
      <c r="L64" s="231" t="s">
        <v>84</v>
      </c>
      <c r="M64" s="231" t="s">
        <v>84</v>
      </c>
      <c r="N64" s="229">
        <v>35554</v>
      </c>
      <c r="O64" s="232">
        <v>-758</v>
      </c>
      <c r="P64" s="231" t="s">
        <v>84</v>
      </c>
      <c r="Q64" s="231" t="s">
        <v>84</v>
      </c>
      <c r="R64" s="229">
        <v>24511</v>
      </c>
      <c r="S64" s="232">
        <v>-1674</v>
      </c>
      <c r="T64" s="229">
        <v>1857</v>
      </c>
      <c r="U64" s="232">
        <v>-11</v>
      </c>
      <c r="V64" s="229">
        <v>84</v>
      </c>
      <c r="W64" s="232">
        <v>3</v>
      </c>
      <c r="X64" s="229">
        <v>125</v>
      </c>
      <c r="Y64" s="232">
        <v>-6</v>
      </c>
      <c r="Z64" s="229">
        <v>1804</v>
      </c>
      <c r="AA64" s="232">
        <v>50</v>
      </c>
      <c r="AB64" s="231" t="s">
        <v>84</v>
      </c>
      <c r="AC64" s="233" t="s">
        <v>84</v>
      </c>
      <c r="AD64" s="38"/>
      <c r="AE64" s="87">
        <v>18</v>
      </c>
      <c r="AF64" s="23"/>
    </row>
    <row r="65" spans="1:32" s="13" customFormat="1" ht="22.5" customHeight="1">
      <c r="A65" s="23"/>
      <c r="B65" s="87">
        <v>19</v>
      </c>
      <c r="C65" s="26"/>
      <c r="D65" s="249">
        <v>131466</v>
      </c>
      <c r="E65" s="232">
        <v>-1410</v>
      </c>
      <c r="F65" s="229">
        <v>67692</v>
      </c>
      <c r="G65" s="232">
        <v>-707</v>
      </c>
      <c r="H65" s="229">
        <v>67118</v>
      </c>
      <c r="I65" s="232">
        <v>-2019</v>
      </c>
      <c r="J65" s="229">
        <v>440</v>
      </c>
      <c r="K65" s="232">
        <v>24</v>
      </c>
      <c r="L65" s="231" t="s">
        <v>84</v>
      </c>
      <c r="M65" s="231" t="s">
        <v>84</v>
      </c>
      <c r="N65" s="229">
        <v>34813</v>
      </c>
      <c r="O65" s="232">
        <v>-741</v>
      </c>
      <c r="P65" s="231" t="s">
        <v>84</v>
      </c>
      <c r="Q65" s="231" t="s">
        <v>84</v>
      </c>
      <c r="R65" s="229">
        <v>22176</v>
      </c>
      <c r="S65" s="232">
        <v>-2335</v>
      </c>
      <c r="T65" s="229">
        <v>1675</v>
      </c>
      <c r="U65" s="232">
        <v>-182</v>
      </c>
      <c r="V65" s="231" t="s">
        <v>0</v>
      </c>
      <c r="W65" s="231" t="s">
        <v>0</v>
      </c>
      <c r="X65" s="231" t="s">
        <v>0</v>
      </c>
      <c r="Y65" s="231" t="s">
        <v>0</v>
      </c>
      <c r="Z65" s="231" t="s">
        <v>0</v>
      </c>
      <c r="AA65" s="231" t="s">
        <v>0</v>
      </c>
      <c r="AB65" s="229">
        <v>2090</v>
      </c>
      <c r="AC65" s="252">
        <v>77</v>
      </c>
      <c r="AD65" s="38"/>
      <c r="AE65" s="87">
        <v>19</v>
      </c>
      <c r="AF65" s="23"/>
    </row>
    <row r="66" spans="1:32" s="22" customFormat="1" ht="22.5" customHeight="1">
      <c r="A66" s="23"/>
      <c r="B66" s="87">
        <v>20</v>
      </c>
      <c r="C66" s="26"/>
      <c r="D66" s="249">
        <v>130933</v>
      </c>
      <c r="E66" s="232">
        <v>-533</v>
      </c>
      <c r="F66" s="229">
        <v>66632</v>
      </c>
      <c r="G66" s="232">
        <v>-1060</v>
      </c>
      <c r="H66" s="229">
        <v>65535</v>
      </c>
      <c r="I66" s="232">
        <v>-1583</v>
      </c>
      <c r="J66" s="229">
        <v>418</v>
      </c>
      <c r="K66" s="232">
        <v>-22</v>
      </c>
      <c r="L66" s="231" t="s">
        <v>84</v>
      </c>
      <c r="M66" s="231" t="s">
        <v>84</v>
      </c>
      <c r="N66" s="229">
        <v>34025</v>
      </c>
      <c r="O66" s="232">
        <v>-788</v>
      </c>
      <c r="P66" s="231" t="s">
        <v>84</v>
      </c>
      <c r="Q66" s="231" t="s">
        <v>84</v>
      </c>
      <c r="R66" s="229">
        <v>20126</v>
      </c>
      <c r="S66" s="232">
        <v>-2050</v>
      </c>
      <c r="T66" s="229">
        <v>1613</v>
      </c>
      <c r="U66" s="232">
        <v>-62</v>
      </c>
      <c r="V66" s="231" t="s">
        <v>0</v>
      </c>
      <c r="W66" s="231" t="s">
        <v>0</v>
      </c>
      <c r="X66" s="231" t="s">
        <v>0</v>
      </c>
      <c r="Y66" s="231" t="s">
        <v>0</v>
      </c>
      <c r="Z66" s="231" t="s">
        <v>0</v>
      </c>
      <c r="AA66" s="231" t="s">
        <v>0</v>
      </c>
      <c r="AB66" s="229">
        <v>2125</v>
      </c>
      <c r="AC66" s="252">
        <v>35</v>
      </c>
      <c r="AD66" s="38"/>
      <c r="AE66" s="87">
        <v>20</v>
      </c>
      <c r="AF66" s="23"/>
    </row>
    <row r="67" spans="1:32" s="22" customFormat="1" ht="22.5" customHeight="1">
      <c r="A67" s="23"/>
      <c r="B67" s="87">
        <v>21</v>
      </c>
      <c r="C67" s="26"/>
      <c r="D67" s="249">
        <v>129708</v>
      </c>
      <c r="E67" s="232">
        <v>-1225</v>
      </c>
      <c r="F67" s="229">
        <v>66506</v>
      </c>
      <c r="G67" s="232">
        <v>-126</v>
      </c>
      <c r="H67" s="229">
        <v>64048</v>
      </c>
      <c r="I67" s="232">
        <v>-1487</v>
      </c>
      <c r="J67" s="229">
        <v>659</v>
      </c>
      <c r="K67" s="232">
        <v>241</v>
      </c>
      <c r="L67" s="231" t="s">
        <v>84</v>
      </c>
      <c r="M67" s="231" t="s">
        <v>84</v>
      </c>
      <c r="N67" s="229">
        <v>32910</v>
      </c>
      <c r="O67" s="232">
        <v>-1115</v>
      </c>
      <c r="P67" s="231" t="s">
        <v>84</v>
      </c>
      <c r="Q67" s="231" t="s">
        <v>84</v>
      </c>
      <c r="R67" s="229">
        <v>18733</v>
      </c>
      <c r="S67" s="232">
        <v>-1393</v>
      </c>
      <c r="T67" s="229">
        <v>1574</v>
      </c>
      <c r="U67" s="232">
        <v>-39</v>
      </c>
      <c r="V67" s="231" t="s">
        <v>0</v>
      </c>
      <c r="W67" s="231" t="s">
        <v>0</v>
      </c>
      <c r="X67" s="231" t="s">
        <v>0</v>
      </c>
      <c r="Y67" s="231" t="s">
        <v>0</v>
      </c>
      <c r="Z67" s="231" t="s">
        <v>0</v>
      </c>
      <c r="AA67" s="231" t="s">
        <v>0</v>
      </c>
      <c r="AB67" s="229">
        <v>2233</v>
      </c>
      <c r="AC67" s="252">
        <v>108</v>
      </c>
      <c r="AD67" s="38"/>
      <c r="AE67" s="87">
        <v>21</v>
      </c>
      <c r="AF67" s="23"/>
    </row>
    <row r="68" spans="1:32" s="22" customFormat="1" ht="22.5" customHeight="1">
      <c r="A68" s="23"/>
      <c r="B68" s="87">
        <v>22</v>
      </c>
      <c r="C68" s="26"/>
      <c r="D68" s="249">
        <v>128901</v>
      </c>
      <c r="E68" s="232">
        <v>-807</v>
      </c>
      <c r="F68" s="229">
        <v>65480</v>
      </c>
      <c r="G68" s="232">
        <v>-1026</v>
      </c>
      <c r="H68" s="229">
        <v>63447</v>
      </c>
      <c r="I68" s="232">
        <v>-601</v>
      </c>
      <c r="J68" s="229">
        <v>900</v>
      </c>
      <c r="K68" s="232">
        <v>241</v>
      </c>
      <c r="L68" s="231" t="s">
        <v>84</v>
      </c>
      <c r="M68" s="231" t="s">
        <v>84</v>
      </c>
      <c r="N68" s="229">
        <v>32024</v>
      </c>
      <c r="O68" s="232">
        <v>-886</v>
      </c>
      <c r="P68" s="231" t="s">
        <v>84</v>
      </c>
      <c r="Q68" s="231" t="s">
        <v>84</v>
      </c>
      <c r="R68" s="229">
        <v>18736</v>
      </c>
      <c r="S68" s="232">
        <v>3</v>
      </c>
      <c r="T68" s="229">
        <v>1670</v>
      </c>
      <c r="U68" s="232">
        <v>96</v>
      </c>
      <c r="V68" s="231" t="s">
        <v>84</v>
      </c>
      <c r="W68" s="231" t="s">
        <v>84</v>
      </c>
      <c r="X68" s="231" t="s">
        <v>84</v>
      </c>
      <c r="Y68" s="231" t="s">
        <v>84</v>
      </c>
      <c r="Z68" s="231" t="s">
        <v>84</v>
      </c>
      <c r="AA68" s="231" t="s">
        <v>84</v>
      </c>
      <c r="AB68" s="229">
        <v>2289</v>
      </c>
      <c r="AC68" s="252">
        <v>56</v>
      </c>
      <c r="AD68" s="38"/>
      <c r="AE68" s="87">
        <v>22</v>
      </c>
      <c r="AF68" s="23"/>
    </row>
    <row r="69" spans="1:32" s="22" customFormat="1" ht="22.5" customHeight="1" collapsed="1">
      <c r="A69" s="23"/>
      <c r="B69" s="87">
        <v>23</v>
      </c>
      <c r="C69" s="26"/>
      <c r="D69" s="249">
        <v>125638</v>
      </c>
      <c r="E69" s="232">
        <v>-3263</v>
      </c>
      <c r="F69" s="229">
        <v>65063</v>
      </c>
      <c r="G69" s="232">
        <v>-417</v>
      </c>
      <c r="H69" s="229">
        <v>62555</v>
      </c>
      <c r="I69" s="232">
        <v>-892</v>
      </c>
      <c r="J69" s="229">
        <v>1148</v>
      </c>
      <c r="K69" s="232">
        <v>248</v>
      </c>
      <c r="L69" s="231" t="s">
        <v>84</v>
      </c>
      <c r="M69" s="231" t="s">
        <v>84</v>
      </c>
      <c r="N69" s="229">
        <v>31142</v>
      </c>
      <c r="O69" s="232">
        <v>-882</v>
      </c>
      <c r="P69" s="231" t="s">
        <v>84</v>
      </c>
      <c r="Q69" s="231" t="s">
        <v>84</v>
      </c>
      <c r="R69" s="229">
        <v>18171</v>
      </c>
      <c r="S69" s="232">
        <v>-565</v>
      </c>
      <c r="T69" s="229">
        <v>1456</v>
      </c>
      <c r="U69" s="232">
        <v>-214</v>
      </c>
      <c r="V69" s="231" t="s">
        <v>84</v>
      </c>
      <c r="W69" s="231" t="s">
        <v>84</v>
      </c>
      <c r="X69" s="231" t="s">
        <v>84</v>
      </c>
      <c r="Y69" s="231" t="s">
        <v>84</v>
      </c>
      <c r="Z69" s="231" t="s">
        <v>84</v>
      </c>
      <c r="AA69" s="231" t="s">
        <v>84</v>
      </c>
      <c r="AB69" s="229">
        <v>2367</v>
      </c>
      <c r="AC69" s="252">
        <v>78</v>
      </c>
      <c r="AD69" s="38"/>
      <c r="AE69" s="87">
        <v>23</v>
      </c>
      <c r="AF69" s="23"/>
    </row>
    <row r="70" spans="1:32" s="22" customFormat="1" ht="22.5" customHeight="1">
      <c r="A70" s="23"/>
      <c r="B70" s="87">
        <v>24</v>
      </c>
      <c r="C70" s="26"/>
      <c r="D70" s="249">
        <v>123975</v>
      </c>
      <c r="E70" s="232">
        <v>-1663</v>
      </c>
      <c r="F70" s="229">
        <v>64906</v>
      </c>
      <c r="G70" s="232">
        <v>-157</v>
      </c>
      <c r="H70" s="229">
        <v>62424</v>
      </c>
      <c r="I70" s="232">
        <f aca="true" t="shared" si="0" ref="I70:K72">SUM(H70-H69)</f>
        <v>-131</v>
      </c>
      <c r="J70" s="229">
        <v>1107</v>
      </c>
      <c r="K70" s="232">
        <v>-41</v>
      </c>
      <c r="L70" s="231" t="s">
        <v>84</v>
      </c>
      <c r="M70" s="231" t="s">
        <v>84</v>
      </c>
      <c r="N70" s="229">
        <v>33070</v>
      </c>
      <c r="O70" s="232">
        <v>1928</v>
      </c>
      <c r="P70" s="231" t="s">
        <v>84</v>
      </c>
      <c r="Q70" s="231" t="s">
        <v>84</v>
      </c>
      <c r="R70" s="229">
        <v>17681</v>
      </c>
      <c r="S70" s="232">
        <v>-490</v>
      </c>
      <c r="T70" s="229">
        <v>1665</v>
      </c>
      <c r="U70" s="232">
        <v>209</v>
      </c>
      <c r="V70" s="231" t="s">
        <v>84</v>
      </c>
      <c r="W70" s="231" t="s">
        <v>84</v>
      </c>
      <c r="X70" s="231" t="s">
        <v>84</v>
      </c>
      <c r="Y70" s="231" t="s">
        <v>84</v>
      </c>
      <c r="Z70" s="231" t="s">
        <v>84</v>
      </c>
      <c r="AA70" s="231" t="s">
        <v>84</v>
      </c>
      <c r="AB70" s="229">
        <v>2433</v>
      </c>
      <c r="AC70" s="252">
        <v>66</v>
      </c>
      <c r="AD70" s="38"/>
      <c r="AE70" s="87">
        <v>24</v>
      </c>
      <c r="AF70" s="23"/>
    </row>
    <row r="71" spans="1:32" s="22" customFormat="1" ht="22.5" customHeight="1">
      <c r="A71" s="23"/>
      <c r="B71" s="87">
        <v>25</v>
      </c>
      <c r="C71" s="26"/>
      <c r="D71" s="249">
        <v>122447</v>
      </c>
      <c r="E71" s="232">
        <f aca="true" t="shared" si="1" ref="E71:E76">SUM(D71-D70)</f>
        <v>-1528</v>
      </c>
      <c r="F71" s="229">
        <v>64862</v>
      </c>
      <c r="G71" s="232">
        <f aca="true" t="shared" si="2" ref="G71:G76">SUM(F71-F70)</f>
        <v>-44</v>
      </c>
      <c r="H71" s="229">
        <v>61572</v>
      </c>
      <c r="I71" s="232">
        <f t="shared" si="0"/>
        <v>-852</v>
      </c>
      <c r="J71" s="229">
        <v>1053</v>
      </c>
      <c r="K71" s="232">
        <f t="shared" si="0"/>
        <v>-54</v>
      </c>
      <c r="L71" s="231" t="s">
        <v>84</v>
      </c>
      <c r="M71" s="231" t="s">
        <v>84</v>
      </c>
      <c r="N71" s="229">
        <v>33272</v>
      </c>
      <c r="O71" s="232">
        <f>SUM(N71-N70)</f>
        <v>202</v>
      </c>
      <c r="P71" s="231" t="s">
        <v>84</v>
      </c>
      <c r="Q71" s="231" t="s">
        <v>84</v>
      </c>
      <c r="R71" s="229">
        <v>17619</v>
      </c>
      <c r="S71" s="232">
        <f aca="true" t="shared" si="3" ref="S71:S76">SUM(R71-R70)</f>
        <v>-62</v>
      </c>
      <c r="T71" s="229">
        <v>1794</v>
      </c>
      <c r="U71" s="232">
        <f aca="true" t="shared" si="4" ref="U71:U76">SUM(T71-T70)</f>
        <v>129</v>
      </c>
      <c r="V71" s="231" t="s">
        <v>0</v>
      </c>
      <c r="W71" s="231" t="s">
        <v>0</v>
      </c>
      <c r="X71" s="231" t="s">
        <v>0</v>
      </c>
      <c r="Y71" s="231" t="s">
        <v>0</v>
      </c>
      <c r="Z71" s="231" t="s">
        <v>0</v>
      </c>
      <c r="AA71" s="231" t="s">
        <v>0</v>
      </c>
      <c r="AB71" s="229">
        <v>2474</v>
      </c>
      <c r="AC71" s="252">
        <f aca="true" t="shared" si="5" ref="AC71:AC76">SUM(AB71-AB70)</f>
        <v>41</v>
      </c>
      <c r="AD71" s="38"/>
      <c r="AE71" s="87">
        <v>25</v>
      </c>
      <c r="AF71" s="23"/>
    </row>
    <row r="72" spans="1:32" s="1" customFormat="1" ht="22.5" customHeight="1">
      <c r="A72" s="35"/>
      <c r="B72" s="87">
        <v>26</v>
      </c>
      <c r="C72" s="28"/>
      <c r="D72" s="249">
        <v>121076</v>
      </c>
      <c r="E72" s="232">
        <f t="shared" si="1"/>
        <v>-1371</v>
      </c>
      <c r="F72" s="229">
        <v>64499</v>
      </c>
      <c r="G72" s="232">
        <f t="shared" si="2"/>
        <v>-363</v>
      </c>
      <c r="H72" s="229">
        <v>61583</v>
      </c>
      <c r="I72" s="232">
        <f t="shared" si="0"/>
        <v>11</v>
      </c>
      <c r="J72" s="229">
        <v>1024</v>
      </c>
      <c r="K72" s="232">
        <f t="shared" si="0"/>
        <v>-29</v>
      </c>
      <c r="L72" s="231" t="s">
        <v>84</v>
      </c>
      <c r="M72" s="231" t="s">
        <v>84</v>
      </c>
      <c r="N72" s="229">
        <v>33017</v>
      </c>
      <c r="O72" s="232">
        <f>SUM(N72-N71)</f>
        <v>-255</v>
      </c>
      <c r="P72" s="231" t="s">
        <v>84</v>
      </c>
      <c r="Q72" s="231" t="s">
        <v>84</v>
      </c>
      <c r="R72" s="229">
        <v>16941</v>
      </c>
      <c r="S72" s="232">
        <f t="shared" si="3"/>
        <v>-678</v>
      </c>
      <c r="T72" s="229">
        <v>1712</v>
      </c>
      <c r="U72" s="232">
        <f t="shared" si="4"/>
        <v>-82</v>
      </c>
      <c r="V72" s="231" t="s">
        <v>0</v>
      </c>
      <c r="W72" s="231" t="s">
        <v>0</v>
      </c>
      <c r="X72" s="231" t="s">
        <v>0</v>
      </c>
      <c r="Y72" s="231" t="s">
        <v>0</v>
      </c>
      <c r="Z72" s="231" t="s">
        <v>0</v>
      </c>
      <c r="AA72" s="231" t="s">
        <v>0</v>
      </c>
      <c r="AB72" s="229">
        <v>2558</v>
      </c>
      <c r="AC72" s="252">
        <f t="shared" si="5"/>
        <v>84</v>
      </c>
      <c r="AD72" s="39"/>
      <c r="AE72" s="87">
        <v>26</v>
      </c>
      <c r="AF72" s="35"/>
    </row>
    <row r="73" spans="1:32" s="1" customFormat="1" ht="22.5" customHeight="1">
      <c r="A73" s="35"/>
      <c r="B73" s="87">
        <v>27</v>
      </c>
      <c r="C73" s="28"/>
      <c r="D73" s="249">
        <v>119806</v>
      </c>
      <c r="E73" s="232">
        <f t="shared" si="1"/>
        <v>-1270</v>
      </c>
      <c r="F73" s="229">
        <v>63782</v>
      </c>
      <c r="G73" s="232">
        <f t="shared" si="2"/>
        <v>-717</v>
      </c>
      <c r="H73" s="229">
        <v>61366</v>
      </c>
      <c r="I73" s="232">
        <v>-217</v>
      </c>
      <c r="J73" s="229">
        <v>1035</v>
      </c>
      <c r="K73" s="232">
        <v>11</v>
      </c>
      <c r="L73" s="231" t="s">
        <v>84</v>
      </c>
      <c r="M73" s="231" t="s">
        <v>84</v>
      </c>
      <c r="N73" s="229">
        <v>30704</v>
      </c>
      <c r="O73" s="232">
        <v>-2313</v>
      </c>
      <c r="P73" s="229">
        <v>2610</v>
      </c>
      <c r="Q73" s="231" t="s">
        <v>84</v>
      </c>
      <c r="R73" s="229">
        <v>16339</v>
      </c>
      <c r="S73" s="232">
        <f t="shared" si="3"/>
        <v>-602</v>
      </c>
      <c r="T73" s="229">
        <v>1631</v>
      </c>
      <c r="U73" s="232">
        <f t="shared" si="4"/>
        <v>-81</v>
      </c>
      <c r="V73" s="231" t="s">
        <v>0</v>
      </c>
      <c r="W73" s="231" t="s">
        <v>0</v>
      </c>
      <c r="X73" s="231" t="s">
        <v>0</v>
      </c>
      <c r="Y73" s="231" t="s">
        <v>0</v>
      </c>
      <c r="Z73" s="231" t="s">
        <v>0</v>
      </c>
      <c r="AA73" s="231" t="s">
        <v>0</v>
      </c>
      <c r="AB73" s="229">
        <v>2560</v>
      </c>
      <c r="AC73" s="252">
        <f t="shared" si="5"/>
        <v>2</v>
      </c>
      <c r="AD73" s="39"/>
      <c r="AE73" s="87">
        <v>27</v>
      </c>
      <c r="AF73" s="35"/>
    </row>
    <row r="74" spans="1:32" s="1" customFormat="1" ht="22.5" customHeight="1">
      <c r="A74" s="86"/>
      <c r="B74" s="88">
        <v>28</v>
      </c>
      <c r="C74" s="81"/>
      <c r="D74" s="253">
        <v>118204</v>
      </c>
      <c r="E74" s="235">
        <f t="shared" si="1"/>
        <v>-1602</v>
      </c>
      <c r="F74" s="254">
        <v>62855</v>
      </c>
      <c r="G74" s="235">
        <f t="shared" si="2"/>
        <v>-927</v>
      </c>
      <c r="H74" s="254">
        <v>61345</v>
      </c>
      <c r="I74" s="235">
        <f aca="true" t="shared" si="6" ref="I74:I79">SUM(H74-H73)</f>
        <v>-21</v>
      </c>
      <c r="J74" s="254">
        <v>1036</v>
      </c>
      <c r="K74" s="235">
        <f aca="true" t="shared" si="7" ref="K74:K79">SUM(J74-J73)</f>
        <v>1</v>
      </c>
      <c r="L74" s="237" t="s">
        <v>84</v>
      </c>
      <c r="M74" s="237" t="s">
        <v>84</v>
      </c>
      <c r="N74" s="254">
        <v>30646</v>
      </c>
      <c r="O74" s="235">
        <f aca="true" t="shared" si="8" ref="O74:O79">SUM(N74-N73)</f>
        <v>-58</v>
      </c>
      <c r="P74" s="254">
        <v>2741</v>
      </c>
      <c r="Q74" s="254">
        <f aca="true" t="shared" si="9" ref="Q74:Q79">SUM(P74-P73)</f>
        <v>131</v>
      </c>
      <c r="R74" s="254">
        <v>15854</v>
      </c>
      <c r="S74" s="235">
        <f t="shared" si="3"/>
        <v>-485</v>
      </c>
      <c r="T74" s="254">
        <v>1637</v>
      </c>
      <c r="U74" s="235">
        <f t="shared" si="4"/>
        <v>6</v>
      </c>
      <c r="V74" s="237" t="s">
        <v>0</v>
      </c>
      <c r="W74" s="237" t="s">
        <v>0</v>
      </c>
      <c r="X74" s="237" t="s">
        <v>0</v>
      </c>
      <c r="Y74" s="237" t="s">
        <v>0</v>
      </c>
      <c r="Z74" s="237" t="s">
        <v>0</v>
      </c>
      <c r="AA74" s="237" t="s">
        <v>0</v>
      </c>
      <c r="AB74" s="254">
        <v>2528</v>
      </c>
      <c r="AC74" s="255">
        <f t="shared" si="5"/>
        <v>-32</v>
      </c>
      <c r="AD74" s="107"/>
      <c r="AE74" s="88">
        <v>28</v>
      </c>
      <c r="AF74" s="86"/>
    </row>
    <row r="75" spans="1:32" s="10" customFormat="1" ht="22.5" customHeight="1">
      <c r="A75" s="35"/>
      <c r="B75" s="87">
        <v>29</v>
      </c>
      <c r="C75" s="28"/>
      <c r="D75" s="249">
        <v>117402</v>
      </c>
      <c r="E75" s="232">
        <f t="shared" si="1"/>
        <v>-802</v>
      </c>
      <c r="F75" s="229">
        <v>61189</v>
      </c>
      <c r="G75" s="232">
        <f t="shared" si="2"/>
        <v>-1666</v>
      </c>
      <c r="H75" s="229">
        <v>60764</v>
      </c>
      <c r="I75" s="232">
        <f t="shared" si="6"/>
        <v>-581</v>
      </c>
      <c r="J75" s="229">
        <v>1024</v>
      </c>
      <c r="K75" s="232">
        <f t="shared" si="7"/>
        <v>-12</v>
      </c>
      <c r="L75" s="231" t="s">
        <v>84</v>
      </c>
      <c r="M75" s="231" t="s">
        <v>84</v>
      </c>
      <c r="N75" s="229">
        <v>29769</v>
      </c>
      <c r="O75" s="232">
        <f t="shared" si="8"/>
        <v>-877</v>
      </c>
      <c r="P75" s="229">
        <v>3323</v>
      </c>
      <c r="Q75" s="229">
        <f t="shared" si="9"/>
        <v>582</v>
      </c>
      <c r="R75" s="229">
        <v>15648</v>
      </c>
      <c r="S75" s="232">
        <f t="shared" si="3"/>
        <v>-206</v>
      </c>
      <c r="T75" s="229">
        <v>1950</v>
      </c>
      <c r="U75" s="232">
        <f t="shared" si="4"/>
        <v>313</v>
      </c>
      <c r="V75" s="231" t="s">
        <v>94</v>
      </c>
      <c r="W75" s="231" t="s">
        <v>94</v>
      </c>
      <c r="X75" s="231" t="s">
        <v>94</v>
      </c>
      <c r="Y75" s="231" t="s">
        <v>94</v>
      </c>
      <c r="Z75" s="231" t="s">
        <v>94</v>
      </c>
      <c r="AA75" s="231" t="s">
        <v>94</v>
      </c>
      <c r="AB75" s="229">
        <v>2570</v>
      </c>
      <c r="AC75" s="256">
        <f t="shared" si="5"/>
        <v>42</v>
      </c>
      <c r="AD75" s="39"/>
      <c r="AE75" s="87">
        <v>29</v>
      </c>
      <c r="AF75" s="35"/>
    </row>
    <row r="76" spans="1:32" s="10" customFormat="1" ht="22.5" customHeight="1">
      <c r="A76" s="35"/>
      <c r="B76" s="87">
        <v>30</v>
      </c>
      <c r="C76" s="28"/>
      <c r="D76" s="249">
        <v>116636</v>
      </c>
      <c r="E76" s="232">
        <f t="shared" si="1"/>
        <v>-766</v>
      </c>
      <c r="F76" s="229">
        <v>59348</v>
      </c>
      <c r="G76" s="232">
        <f t="shared" si="2"/>
        <v>-1841</v>
      </c>
      <c r="H76" s="229">
        <v>59942</v>
      </c>
      <c r="I76" s="232">
        <f t="shared" si="6"/>
        <v>-822</v>
      </c>
      <c r="J76" s="229">
        <v>983</v>
      </c>
      <c r="K76" s="232">
        <f t="shared" si="7"/>
        <v>-41</v>
      </c>
      <c r="L76" s="229">
        <v>140</v>
      </c>
      <c r="M76" s="231" t="s">
        <v>84</v>
      </c>
      <c r="N76" s="229">
        <v>28536</v>
      </c>
      <c r="O76" s="232">
        <f t="shared" si="8"/>
        <v>-1233</v>
      </c>
      <c r="P76" s="229">
        <v>4712</v>
      </c>
      <c r="Q76" s="229">
        <f t="shared" si="9"/>
        <v>1389</v>
      </c>
      <c r="R76" s="229">
        <v>15628</v>
      </c>
      <c r="S76" s="232">
        <f t="shared" si="3"/>
        <v>-20</v>
      </c>
      <c r="T76" s="229">
        <v>2007</v>
      </c>
      <c r="U76" s="232">
        <f t="shared" si="4"/>
        <v>57</v>
      </c>
      <c r="V76" s="231" t="s">
        <v>0</v>
      </c>
      <c r="W76" s="231" t="s">
        <v>0</v>
      </c>
      <c r="X76" s="231" t="s">
        <v>0</v>
      </c>
      <c r="Y76" s="231" t="s">
        <v>0</v>
      </c>
      <c r="Z76" s="231" t="s">
        <v>0</v>
      </c>
      <c r="AA76" s="231" t="s">
        <v>0</v>
      </c>
      <c r="AB76" s="229">
        <v>2595</v>
      </c>
      <c r="AC76" s="256">
        <f t="shared" si="5"/>
        <v>25</v>
      </c>
      <c r="AD76" s="39"/>
      <c r="AE76" s="87">
        <v>30</v>
      </c>
      <c r="AF76" s="35"/>
    </row>
    <row r="77" spans="1:32" s="10" customFormat="1" ht="22.5" customHeight="1">
      <c r="A77" s="145" t="s">
        <v>144</v>
      </c>
      <c r="B77" s="87" t="s">
        <v>106</v>
      </c>
      <c r="C77" s="28"/>
      <c r="D77" s="249">
        <v>115630</v>
      </c>
      <c r="E77" s="232">
        <f>SUM(D77-D76)</f>
        <v>-1006</v>
      </c>
      <c r="F77" s="229">
        <v>58332</v>
      </c>
      <c r="G77" s="232">
        <f>SUM(F77-F76)</f>
        <v>-1016</v>
      </c>
      <c r="H77" s="229">
        <v>58803</v>
      </c>
      <c r="I77" s="232">
        <f t="shared" si="6"/>
        <v>-1139</v>
      </c>
      <c r="J77" s="229">
        <v>944</v>
      </c>
      <c r="K77" s="232">
        <f t="shared" si="7"/>
        <v>-39</v>
      </c>
      <c r="L77" s="229">
        <v>210</v>
      </c>
      <c r="M77" s="232">
        <f>SUM(L77-L76)</f>
        <v>70</v>
      </c>
      <c r="N77" s="229">
        <v>27006</v>
      </c>
      <c r="O77" s="232">
        <f t="shared" si="8"/>
        <v>-1530</v>
      </c>
      <c r="P77" s="229">
        <v>6487</v>
      </c>
      <c r="Q77" s="229">
        <f t="shared" si="9"/>
        <v>1775</v>
      </c>
      <c r="R77" s="229">
        <v>16063</v>
      </c>
      <c r="S77" s="232">
        <f>SUM(R77-R76)</f>
        <v>435</v>
      </c>
      <c r="T77" s="229">
        <v>1884</v>
      </c>
      <c r="U77" s="232">
        <f>SUM(T77-T76)</f>
        <v>-123</v>
      </c>
      <c r="V77" s="231" t="s">
        <v>0</v>
      </c>
      <c r="W77" s="231" t="s">
        <v>0</v>
      </c>
      <c r="X77" s="231" t="s">
        <v>0</v>
      </c>
      <c r="Y77" s="231" t="s">
        <v>0</v>
      </c>
      <c r="Z77" s="231" t="s">
        <v>0</v>
      </c>
      <c r="AA77" s="231" t="s">
        <v>0</v>
      </c>
      <c r="AB77" s="229">
        <v>2670</v>
      </c>
      <c r="AC77" s="256">
        <f>SUM(AB77-AB76)</f>
        <v>75</v>
      </c>
      <c r="AD77" s="146" t="s">
        <v>144</v>
      </c>
      <c r="AE77" s="87" t="s">
        <v>116</v>
      </c>
      <c r="AF77" s="35"/>
    </row>
    <row r="78" spans="1:32" s="10" customFormat="1" ht="22.5" customHeight="1">
      <c r="A78" s="145"/>
      <c r="B78" s="87" t="s">
        <v>107</v>
      </c>
      <c r="C78" s="28"/>
      <c r="D78" s="249">
        <v>114086</v>
      </c>
      <c r="E78" s="232">
        <f>SUM(D78-D77)</f>
        <v>-1544</v>
      </c>
      <c r="F78" s="229">
        <v>58381</v>
      </c>
      <c r="G78" s="232">
        <f>SUM(F78-F77)</f>
        <v>49</v>
      </c>
      <c r="H78" s="229">
        <v>57157</v>
      </c>
      <c r="I78" s="232">
        <f t="shared" si="6"/>
        <v>-1646</v>
      </c>
      <c r="J78" s="229">
        <v>903</v>
      </c>
      <c r="K78" s="232">
        <f t="shared" si="7"/>
        <v>-41</v>
      </c>
      <c r="L78" s="229">
        <v>298</v>
      </c>
      <c r="M78" s="232">
        <f>SUM(L78-L77)</f>
        <v>88</v>
      </c>
      <c r="N78" s="229">
        <v>25704</v>
      </c>
      <c r="O78" s="232">
        <f t="shared" si="8"/>
        <v>-1302</v>
      </c>
      <c r="P78" s="229">
        <v>7994</v>
      </c>
      <c r="Q78" s="229">
        <f t="shared" si="9"/>
        <v>1507</v>
      </c>
      <c r="R78" s="229">
        <v>16763</v>
      </c>
      <c r="S78" s="232">
        <f>SUM(R78-R77)</f>
        <v>700</v>
      </c>
      <c r="T78" s="229">
        <v>1621</v>
      </c>
      <c r="U78" s="232">
        <f>SUM(T78-T77)</f>
        <v>-263</v>
      </c>
      <c r="V78" s="231" t="s">
        <v>0</v>
      </c>
      <c r="W78" s="231" t="s">
        <v>0</v>
      </c>
      <c r="X78" s="231" t="s">
        <v>0</v>
      </c>
      <c r="Y78" s="231" t="s">
        <v>0</v>
      </c>
      <c r="Z78" s="231" t="s">
        <v>0</v>
      </c>
      <c r="AA78" s="231" t="s">
        <v>0</v>
      </c>
      <c r="AB78" s="229">
        <v>2658</v>
      </c>
      <c r="AC78" s="256">
        <f>SUM(AB78-AB77)</f>
        <v>-12</v>
      </c>
      <c r="AD78" s="146"/>
      <c r="AE78" s="87" t="s">
        <v>107</v>
      </c>
      <c r="AF78" s="35"/>
    </row>
    <row r="79" spans="1:32" s="10" customFormat="1" ht="22.5" customHeight="1">
      <c r="A79" s="145"/>
      <c r="B79" s="87" t="s">
        <v>148</v>
      </c>
      <c r="C79" s="28"/>
      <c r="D79" s="249">
        <v>112246</v>
      </c>
      <c r="E79" s="232">
        <f>SUM(D79-D78)</f>
        <v>-1840</v>
      </c>
      <c r="F79" s="229">
        <v>58748</v>
      </c>
      <c r="G79" s="232">
        <f>SUM(F79-F78)</f>
        <v>367</v>
      </c>
      <c r="H79" s="229">
        <v>55329</v>
      </c>
      <c r="I79" s="232">
        <f t="shared" si="6"/>
        <v>-1828</v>
      </c>
      <c r="J79" s="229">
        <v>806</v>
      </c>
      <c r="K79" s="232">
        <f t="shared" si="7"/>
        <v>-97</v>
      </c>
      <c r="L79" s="229">
        <v>783</v>
      </c>
      <c r="M79" s="232">
        <f>SUM(L79-L78)</f>
        <v>485</v>
      </c>
      <c r="N79" s="229">
        <v>23722</v>
      </c>
      <c r="O79" s="232">
        <f t="shared" si="8"/>
        <v>-1982</v>
      </c>
      <c r="P79" s="229">
        <v>10135</v>
      </c>
      <c r="Q79" s="229">
        <f t="shared" si="9"/>
        <v>2141</v>
      </c>
      <c r="R79" s="229">
        <v>17510</v>
      </c>
      <c r="S79" s="232">
        <f>SUM(R79-R78)</f>
        <v>747</v>
      </c>
      <c r="T79" s="229">
        <v>1183</v>
      </c>
      <c r="U79" s="232">
        <f>SUM(T79-T78)</f>
        <v>-438</v>
      </c>
      <c r="V79" s="231" t="s">
        <v>0</v>
      </c>
      <c r="W79" s="231" t="s">
        <v>0</v>
      </c>
      <c r="X79" s="231" t="s">
        <v>0</v>
      </c>
      <c r="Y79" s="231" t="s">
        <v>0</v>
      </c>
      <c r="Z79" s="231" t="s">
        <v>0</v>
      </c>
      <c r="AA79" s="231" t="s">
        <v>0</v>
      </c>
      <c r="AB79" s="229">
        <v>2636</v>
      </c>
      <c r="AC79" s="256">
        <f>SUM(AB79-AB78)</f>
        <v>-22</v>
      </c>
      <c r="AD79" s="146"/>
      <c r="AE79" s="87" t="s">
        <v>148</v>
      </c>
      <c r="AF79" s="35"/>
    </row>
    <row r="80" spans="1:32" s="10" customFormat="1" ht="22.5" customHeight="1">
      <c r="A80" s="145"/>
      <c r="B80" s="87" t="s">
        <v>109</v>
      </c>
      <c r="C80" s="28"/>
      <c r="D80" s="249">
        <v>111148</v>
      </c>
      <c r="E80" s="232">
        <f>SUM(D80-D79)</f>
        <v>-1098</v>
      </c>
      <c r="F80" s="229">
        <v>58247</v>
      </c>
      <c r="G80" s="232">
        <f>SUM(F80-F79)</f>
        <v>-501</v>
      </c>
      <c r="H80" s="229">
        <v>54112</v>
      </c>
      <c r="I80" s="232">
        <f>SUM(H80-H79)</f>
        <v>-1217</v>
      </c>
      <c r="J80" s="229">
        <v>803</v>
      </c>
      <c r="K80" s="232">
        <f>SUM(J80-J79)</f>
        <v>-3</v>
      </c>
      <c r="L80" s="229">
        <v>836</v>
      </c>
      <c r="M80" s="232">
        <f>SUM(L80-L79)</f>
        <v>53</v>
      </c>
      <c r="N80" s="229">
        <v>21180</v>
      </c>
      <c r="O80" s="232">
        <f>SUM(N80-N79)</f>
        <v>-2542</v>
      </c>
      <c r="P80" s="229">
        <v>11984</v>
      </c>
      <c r="Q80" s="229">
        <f>SUM(P80-P79)</f>
        <v>1849</v>
      </c>
      <c r="R80" s="229">
        <v>16977</v>
      </c>
      <c r="S80" s="232">
        <f>SUM(R80-R79)</f>
        <v>-533</v>
      </c>
      <c r="T80" s="229">
        <v>1319</v>
      </c>
      <c r="U80" s="232">
        <f>SUM(T80-T79)</f>
        <v>136</v>
      </c>
      <c r="V80" s="231" t="s">
        <v>0</v>
      </c>
      <c r="W80" s="231" t="s">
        <v>0</v>
      </c>
      <c r="X80" s="231" t="s">
        <v>0</v>
      </c>
      <c r="Y80" s="231" t="s">
        <v>0</v>
      </c>
      <c r="Z80" s="231" t="s">
        <v>0</v>
      </c>
      <c r="AA80" s="231" t="s">
        <v>0</v>
      </c>
      <c r="AB80" s="229">
        <v>2669</v>
      </c>
      <c r="AC80" s="256">
        <f>SUM(AB80-AB79)</f>
        <v>33</v>
      </c>
      <c r="AD80" s="146"/>
      <c r="AE80" s="87" t="s">
        <v>109</v>
      </c>
      <c r="AF80" s="35"/>
    </row>
    <row r="81" spans="1:32" s="10" customFormat="1" ht="22.5" customHeight="1">
      <c r="A81" s="76"/>
      <c r="B81" s="89" t="s">
        <v>110</v>
      </c>
      <c r="C81" s="101"/>
      <c r="D81" s="257">
        <v>108637</v>
      </c>
      <c r="E81" s="258">
        <f>SUM(D81-D80)</f>
        <v>-2511</v>
      </c>
      <c r="F81" s="259">
        <v>57116</v>
      </c>
      <c r="G81" s="258">
        <f>SUM(F81-F80)</f>
        <v>-1131</v>
      </c>
      <c r="H81" s="259">
        <v>53555</v>
      </c>
      <c r="I81" s="258">
        <f>SUM(H81-H80)</f>
        <v>-557</v>
      </c>
      <c r="J81" s="259">
        <v>809</v>
      </c>
      <c r="K81" s="258">
        <f>SUM(J81-J80)</f>
        <v>6</v>
      </c>
      <c r="L81" s="259">
        <v>1638</v>
      </c>
      <c r="M81" s="258">
        <f>SUM(L81-L80)</f>
        <v>802</v>
      </c>
      <c r="N81" s="259">
        <v>19248</v>
      </c>
      <c r="O81" s="258">
        <f>SUM(N81-N80)</f>
        <v>-1932</v>
      </c>
      <c r="P81" s="259">
        <v>13089</v>
      </c>
      <c r="Q81" s="259">
        <f>SUM(P81-P80)</f>
        <v>1105</v>
      </c>
      <c r="R81" s="259">
        <v>16110</v>
      </c>
      <c r="S81" s="258">
        <f>SUM(R81-R80)</f>
        <v>-867</v>
      </c>
      <c r="T81" s="259">
        <v>1981</v>
      </c>
      <c r="U81" s="258">
        <f>SUM(T81-T80)</f>
        <v>662</v>
      </c>
      <c r="V81" s="260" t="s">
        <v>0</v>
      </c>
      <c r="W81" s="260" t="s">
        <v>0</v>
      </c>
      <c r="X81" s="260" t="s">
        <v>0</v>
      </c>
      <c r="Y81" s="260" t="s">
        <v>0</v>
      </c>
      <c r="Z81" s="260" t="s">
        <v>0</v>
      </c>
      <c r="AA81" s="260" t="s">
        <v>0</v>
      </c>
      <c r="AB81" s="259">
        <v>2709</v>
      </c>
      <c r="AC81" s="261">
        <f>SUM(AB81-AB80)</f>
        <v>40</v>
      </c>
      <c r="AD81" s="102"/>
      <c r="AE81" s="89" t="s">
        <v>110</v>
      </c>
      <c r="AF81" s="100"/>
    </row>
    <row r="82" spans="1:32" s="10" customFormat="1" ht="22.5" customHeight="1">
      <c r="A82" s="153"/>
      <c r="B82" s="154"/>
      <c r="C82" s="155"/>
      <c r="D82" s="156"/>
      <c r="E82" s="157"/>
      <c r="F82" s="156"/>
      <c r="G82" s="157"/>
      <c r="H82" s="156"/>
      <c r="I82" s="157"/>
      <c r="J82" s="156"/>
      <c r="K82" s="157"/>
      <c r="L82" s="156"/>
      <c r="M82" s="157"/>
      <c r="N82" s="156"/>
      <c r="O82" s="157"/>
      <c r="P82" s="156"/>
      <c r="Q82" s="156"/>
      <c r="R82" s="156"/>
      <c r="S82" s="157"/>
      <c r="T82" s="156"/>
      <c r="U82" s="157"/>
      <c r="V82" s="117"/>
      <c r="W82" s="117"/>
      <c r="X82" s="117"/>
      <c r="Y82" s="117"/>
      <c r="Z82" s="117"/>
      <c r="AA82" s="117"/>
      <c r="AB82" s="156"/>
      <c r="AC82" s="157"/>
      <c r="AD82" s="153"/>
      <c r="AE82" s="154"/>
      <c r="AF82" s="155"/>
    </row>
    <row r="83" spans="1:32" s="7" customFormat="1" ht="28.5">
      <c r="A83" s="298" t="s">
        <v>161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85" t="s">
        <v>159</v>
      </c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</row>
    <row r="84" spans="1:32" s="165" customFormat="1" ht="24">
      <c r="A84" s="163" t="s">
        <v>158</v>
      </c>
      <c r="B84" s="164"/>
      <c r="H84" s="166"/>
      <c r="I84" s="291"/>
      <c r="J84" s="291"/>
      <c r="Q84" s="165" t="s">
        <v>160</v>
      </c>
      <c r="R84" s="163" t="s">
        <v>158</v>
      </c>
      <c r="T84" s="166"/>
      <c r="U84" s="166"/>
      <c r="V84" s="166"/>
      <c r="X84" s="289"/>
      <c r="Y84" s="289"/>
      <c r="Z84" s="166"/>
      <c r="AA84" s="166"/>
      <c r="AB84" s="166"/>
      <c r="AC84" s="166"/>
      <c r="AD84" s="287" t="s">
        <v>160</v>
      </c>
      <c r="AE84" s="287"/>
      <c r="AF84" s="287"/>
    </row>
    <row r="85" spans="2:32" s="7" customFormat="1" ht="22.5" customHeight="1">
      <c r="B85" s="30"/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90"/>
      <c r="P85" s="290"/>
      <c r="Q85" s="290"/>
      <c r="S85" s="31"/>
      <c r="T85" s="31"/>
      <c r="U85" s="31"/>
      <c r="V85" s="32"/>
      <c r="W85" s="32"/>
      <c r="X85" s="32"/>
      <c r="Y85" s="32"/>
      <c r="Z85" s="32"/>
      <c r="AA85" s="32"/>
      <c r="AB85" s="31"/>
      <c r="AC85" s="290"/>
      <c r="AD85" s="290"/>
      <c r="AE85" s="290"/>
      <c r="AF85" s="290"/>
    </row>
    <row r="86" ht="13.5" customHeight="1">
      <c r="Y86" s="33"/>
    </row>
  </sheetData>
  <sheetProtection/>
  <mergeCells count="12">
    <mergeCell ref="A83:Q83"/>
    <mergeCell ref="H4:I4"/>
    <mergeCell ref="R83:AF83"/>
    <mergeCell ref="AD84:AF84"/>
    <mergeCell ref="A1:P1"/>
    <mergeCell ref="X84:Y84"/>
    <mergeCell ref="O85:Q85"/>
    <mergeCell ref="AC85:AF85"/>
    <mergeCell ref="I84:J84"/>
    <mergeCell ref="P4:Q4"/>
    <mergeCell ref="A4:C5"/>
    <mergeCell ref="AD4:AF5"/>
  </mergeCells>
  <conditionalFormatting sqref="A6:A75 C6:AC6 C9:D75 F9:F75 H9:H75 C8:H8 J8:N61 J62:J75 L62:N75 C7:N7 P7:AC7 P35:R75 T35:T75 P8:T34 V8:AC73 V74:AB75">
    <cfRule type="expression" priority="75" dxfId="0" stopIfTrue="1">
      <formula>MOD(ROW(),2)=1</formula>
    </cfRule>
  </conditionalFormatting>
  <conditionalFormatting sqref="D76 N76 F76 H76 J76 L76 P76:R76 T76 V76:AB76">
    <cfRule type="expression" priority="74" dxfId="0" stopIfTrue="1">
      <formula>MOD(ROW(),2)=1</formula>
    </cfRule>
  </conditionalFormatting>
  <conditionalFormatting sqref="A76 C76">
    <cfRule type="expression" priority="73" dxfId="0" stopIfTrue="1">
      <formula>MOD(ROW(),2)=1</formula>
    </cfRule>
  </conditionalFormatting>
  <conditionalFormatting sqref="AD6:AD75 AF6:AF75">
    <cfRule type="expression" priority="69" dxfId="0" stopIfTrue="1">
      <formula>MOD(ROW(),2)=1</formula>
    </cfRule>
  </conditionalFormatting>
  <conditionalFormatting sqref="AE6:AE76">
    <cfRule type="expression" priority="67" dxfId="0" stopIfTrue="1">
      <formula>MOD(ROW(),2)=1</formula>
    </cfRule>
  </conditionalFormatting>
  <conditionalFormatting sqref="B6:B76">
    <cfRule type="expression" priority="71" dxfId="0" stopIfTrue="1">
      <formula>MOD(ROW(),2)=1</formula>
    </cfRule>
  </conditionalFormatting>
  <conditionalFormatting sqref="AD76 AF76">
    <cfRule type="expression" priority="68" dxfId="0" stopIfTrue="1">
      <formula>MOD(ROW(),2)=1</formula>
    </cfRule>
  </conditionalFormatting>
  <conditionalFormatting sqref="M76">
    <cfRule type="expression" priority="66" dxfId="0" stopIfTrue="1">
      <formula>MOD(ROW(),2)=1</formula>
    </cfRule>
  </conditionalFormatting>
  <conditionalFormatting sqref="E9:E76">
    <cfRule type="expression" priority="65" dxfId="0" stopIfTrue="1">
      <formula>MOD(ROW(),2)=1</formula>
    </cfRule>
  </conditionalFormatting>
  <conditionalFormatting sqref="G9:G76">
    <cfRule type="expression" priority="64" dxfId="0" stopIfTrue="1">
      <formula>MOD(ROW(),2)=1</formula>
    </cfRule>
  </conditionalFormatting>
  <conditionalFormatting sqref="I8:I76">
    <cfRule type="expression" priority="63" dxfId="0" stopIfTrue="1">
      <formula>MOD(ROW(),2)=1</formula>
    </cfRule>
  </conditionalFormatting>
  <conditionalFormatting sqref="K62:K76">
    <cfRule type="expression" priority="62" dxfId="0" stopIfTrue="1">
      <formula>MOD(ROW(),2)=1</formula>
    </cfRule>
  </conditionalFormatting>
  <conditionalFormatting sqref="O7:O76">
    <cfRule type="expression" priority="61" dxfId="0" stopIfTrue="1">
      <formula>MOD(ROW(),2)=1</formula>
    </cfRule>
  </conditionalFormatting>
  <conditionalFormatting sqref="S35:S76">
    <cfRule type="expression" priority="60" dxfId="0" stopIfTrue="1">
      <formula>MOD(ROW(),2)=1</formula>
    </cfRule>
  </conditionalFormatting>
  <conditionalFormatting sqref="U8:U76">
    <cfRule type="expression" priority="59" dxfId="0" stopIfTrue="1">
      <formula>MOD(ROW(),2)=1</formula>
    </cfRule>
  </conditionalFormatting>
  <conditionalFormatting sqref="AC74:AC76">
    <cfRule type="expression" priority="58" dxfId="0" stopIfTrue="1">
      <formula>MOD(ROW(),2)=1</formula>
    </cfRule>
  </conditionalFormatting>
  <conditionalFormatting sqref="D78:D79 N78:N79 F78:F79 H78:H79 J78:J79 L78:L79 T78:T79 P78:R79 V78:AB79">
    <cfRule type="expression" priority="57" dxfId="0" stopIfTrue="1">
      <formula>MOD(ROW(),2)=1</formula>
    </cfRule>
  </conditionalFormatting>
  <conditionalFormatting sqref="A78:A79 C78:C79">
    <cfRule type="expression" priority="56" dxfId="0" stopIfTrue="1">
      <formula>MOD(ROW(),2)=1</formula>
    </cfRule>
  </conditionalFormatting>
  <conditionalFormatting sqref="AE78:AE79">
    <cfRule type="expression" priority="53" dxfId="0" stopIfTrue="1">
      <formula>MOD(ROW(),2)=1</formula>
    </cfRule>
  </conditionalFormatting>
  <conditionalFormatting sqref="B78:B79">
    <cfRule type="expression" priority="55" dxfId="0" stopIfTrue="1">
      <formula>MOD(ROW(),2)=1</formula>
    </cfRule>
  </conditionalFormatting>
  <conditionalFormatting sqref="AD78:AD79 AF78:AF79">
    <cfRule type="expression" priority="54" dxfId="0" stopIfTrue="1">
      <formula>MOD(ROW(),2)=1</formula>
    </cfRule>
  </conditionalFormatting>
  <conditionalFormatting sqref="E78:E79">
    <cfRule type="expression" priority="51" dxfId="0" stopIfTrue="1">
      <formula>MOD(ROW(),2)=1</formula>
    </cfRule>
  </conditionalFormatting>
  <conditionalFormatting sqref="G78:G79">
    <cfRule type="expression" priority="50" dxfId="0" stopIfTrue="1">
      <formula>MOD(ROW(),2)=1</formula>
    </cfRule>
  </conditionalFormatting>
  <conditionalFormatting sqref="I78:I79">
    <cfRule type="expression" priority="49" dxfId="0" stopIfTrue="1">
      <formula>MOD(ROW(),2)=1</formula>
    </cfRule>
  </conditionalFormatting>
  <conditionalFormatting sqref="K78:K79">
    <cfRule type="expression" priority="48" dxfId="0" stopIfTrue="1">
      <formula>MOD(ROW(),2)=1</formula>
    </cfRule>
  </conditionalFormatting>
  <conditionalFormatting sqref="O78:O79">
    <cfRule type="expression" priority="47" dxfId="0" stopIfTrue="1">
      <formula>MOD(ROW(),2)=1</formula>
    </cfRule>
  </conditionalFormatting>
  <conditionalFormatting sqref="S78:S79">
    <cfRule type="expression" priority="46" dxfId="0" stopIfTrue="1">
      <formula>MOD(ROW(),2)=1</formula>
    </cfRule>
  </conditionalFormatting>
  <conditionalFormatting sqref="U78:U79">
    <cfRule type="expression" priority="45" dxfId="0" stopIfTrue="1">
      <formula>MOD(ROW(),2)=1</formula>
    </cfRule>
  </conditionalFormatting>
  <conditionalFormatting sqref="AC78:AC79">
    <cfRule type="expression" priority="44" dxfId="0" stopIfTrue="1">
      <formula>MOD(ROW(),2)=1</formula>
    </cfRule>
  </conditionalFormatting>
  <conditionalFormatting sqref="M78:M79">
    <cfRule type="expression" priority="43" dxfId="0" stopIfTrue="1">
      <formula>MOD(ROW(),2)=1</formula>
    </cfRule>
  </conditionalFormatting>
  <conditionalFormatting sqref="D77 N77 F77 H77 J77 L77 P77:R77 T77 V77:AB77">
    <cfRule type="expression" priority="42" dxfId="0" stopIfTrue="1">
      <formula>MOD(ROW(),2)=1</formula>
    </cfRule>
  </conditionalFormatting>
  <conditionalFormatting sqref="A77 C77">
    <cfRule type="expression" priority="41" dxfId="0" stopIfTrue="1">
      <formula>MOD(ROW(),2)=1</formula>
    </cfRule>
  </conditionalFormatting>
  <conditionalFormatting sqref="AE77">
    <cfRule type="expression" priority="38" dxfId="0" stopIfTrue="1">
      <formula>MOD(ROW(),2)=1</formula>
    </cfRule>
  </conditionalFormatting>
  <conditionalFormatting sqref="B77">
    <cfRule type="expression" priority="40" dxfId="0" stopIfTrue="1">
      <formula>MOD(ROW(),2)=1</formula>
    </cfRule>
  </conditionalFormatting>
  <conditionalFormatting sqref="AD77 AF77">
    <cfRule type="expression" priority="39" dxfId="0" stopIfTrue="1">
      <formula>MOD(ROW(),2)=1</formula>
    </cfRule>
  </conditionalFormatting>
  <conditionalFormatting sqref="E77">
    <cfRule type="expression" priority="37" dxfId="0" stopIfTrue="1">
      <formula>MOD(ROW(),2)=1</formula>
    </cfRule>
  </conditionalFormatting>
  <conditionalFormatting sqref="G77">
    <cfRule type="expression" priority="36" dxfId="0" stopIfTrue="1">
      <formula>MOD(ROW(),2)=1</formula>
    </cfRule>
  </conditionalFormatting>
  <conditionalFormatting sqref="I77">
    <cfRule type="expression" priority="35" dxfId="0" stopIfTrue="1">
      <formula>MOD(ROW(),2)=1</formula>
    </cfRule>
  </conditionalFormatting>
  <conditionalFormatting sqref="K77">
    <cfRule type="expression" priority="34" dxfId="0" stopIfTrue="1">
      <formula>MOD(ROW(),2)=1</formula>
    </cfRule>
  </conditionalFormatting>
  <conditionalFormatting sqref="O77">
    <cfRule type="expression" priority="33" dxfId="0" stopIfTrue="1">
      <formula>MOD(ROW(),2)=1</formula>
    </cfRule>
  </conditionalFormatting>
  <conditionalFormatting sqref="S77">
    <cfRule type="expression" priority="32" dxfId="0" stopIfTrue="1">
      <formula>MOD(ROW(),2)=1</formula>
    </cfRule>
  </conditionalFormatting>
  <conditionalFormatting sqref="U77">
    <cfRule type="expression" priority="31" dxfId="0" stopIfTrue="1">
      <formula>MOD(ROW(),2)=1</formula>
    </cfRule>
  </conditionalFormatting>
  <conditionalFormatting sqref="AC77">
    <cfRule type="expression" priority="30" dxfId="0" stopIfTrue="1">
      <formula>MOD(ROW(),2)=1</formula>
    </cfRule>
  </conditionalFormatting>
  <conditionalFormatting sqref="M77">
    <cfRule type="expression" priority="29" dxfId="0" stopIfTrue="1">
      <formula>MOD(ROW(),2)=1</formula>
    </cfRule>
  </conditionalFormatting>
  <conditionalFormatting sqref="D80 N80 F80 H80 J80 L80 T80 P80:R80 V80:AB80">
    <cfRule type="expression" priority="28" dxfId="0" stopIfTrue="1">
      <formula>MOD(ROW(),2)=1</formula>
    </cfRule>
  </conditionalFormatting>
  <conditionalFormatting sqref="A80 C80">
    <cfRule type="expression" priority="27" dxfId="0" stopIfTrue="1">
      <formula>MOD(ROW(),2)=1</formula>
    </cfRule>
  </conditionalFormatting>
  <conditionalFormatting sqref="AE80">
    <cfRule type="expression" priority="24" dxfId="0" stopIfTrue="1">
      <formula>MOD(ROW(),2)=1</formula>
    </cfRule>
  </conditionalFormatting>
  <conditionalFormatting sqref="B80">
    <cfRule type="expression" priority="26" dxfId="0" stopIfTrue="1">
      <formula>MOD(ROW(),2)=1</formula>
    </cfRule>
  </conditionalFormatting>
  <conditionalFormatting sqref="AD80 AF80">
    <cfRule type="expression" priority="25" dxfId="0" stopIfTrue="1">
      <formula>MOD(ROW(),2)=1</formula>
    </cfRule>
  </conditionalFormatting>
  <conditionalFormatting sqref="E80">
    <cfRule type="expression" priority="23" dxfId="0" stopIfTrue="1">
      <formula>MOD(ROW(),2)=1</formula>
    </cfRule>
  </conditionalFormatting>
  <conditionalFormatting sqref="G80">
    <cfRule type="expression" priority="22" dxfId="0" stopIfTrue="1">
      <formula>MOD(ROW(),2)=1</formula>
    </cfRule>
  </conditionalFormatting>
  <conditionalFormatting sqref="I80">
    <cfRule type="expression" priority="21" dxfId="0" stopIfTrue="1">
      <formula>MOD(ROW(),2)=1</formula>
    </cfRule>
  </conditionalFormatting>
  <conditionalFormatting sqref="K80">
    <cfRule type="expression" priority="20" dxfId="0" stopIfTrue="1">
      <formula>MOD(ROW(),2)=1</formula>
    </cfRule>
  </conditionalFormatting>
  <conditionalFormatting sqref="O80">
    <cfRule type="expression" priority="19" dxfId="0" stopIfTrue="1">
      <formula>MOD(ROW(),2)=1</formula>
    </cfRule>
  </conditionalFormatting>
  <conditionalFormatting sqref="S80">
    <cfRule type="expression" priority="18" dxfId="0" stopIfTrue="1">
      <formula>MOD(ROW(),2)=1</formula>
    </cfRule>
  </conditionalFormatting>
  <conditionalFormatting sqref="U80">
    <cfRule type="expression" priority="17" dxfId="0" stopIfTrue="1">
      <formula>MOD(ROW(),2)=1</formula>
    </cfRule>
  </conditionalFormatting>
  <conditionalFormatting sqref="AC80">
    <cfRule type="expression" priority="16" dxfId="0" stopIfTrue="1">
      <formula>MOD(ROW(),2)=1</formula>
    </cfRule>
  </conditionalFormatting>
  <conditionalFormatting sqref="M80">
    <cfRule type="expression" priority="15" dxfId="0" stopIfTrue="1">
      <formula>MOD(ROW(),2)=1</formula>
    </cfRule>
  </conditionalFormatting>
  <conditionalFormatting sqref="D81:D82 N81:N82 F81:F82 H81:H82 J81:J82 L81:L82 T81:T82 P81:R82 V81:AB82">
    <cfRule type="expression" priority="14" dxfId="0" stopIfTrue="1">
      <formula>MOD(ROW(),2)=1</formula>
    </cfRule>
  </conditionalFormatting>
  <conditionalFormatting sqref="A81:A82 C81:C82">
    <cfRule type="expression" priority="13" dxfId="0" stopIfTrue="1">
      <formula>MOD(ROW(),2)=1</formula>
    </cfRule>
  </conditionalFormatting>
  <conditionalFormatting sqref="AE81:AE82">
    <cfRule type="expression" priority="10" dxfId="0" stopIfTrue="1">
      <formula>MOD(ROW(),2)=1</formula>
    </cfRule>
  </conditionalFormatting>
  <conditionalFormatting sqref="B81:B82">
    <cfRule type="expression" priority="12" dxfId="0" stopIfTrue="1">
      <formula>MOD(ROW(),2)=1</formula>
    </cfRule>
  </conditionalFormatting>
  <conditionalFormatting sqref="AD81:AD82 AF81:AF82">
    <cfRule type="expression" priority="11" dxfId="0" stopIfTrue="1">
      <formula>MOD(ROW(),2)=1</formula>
    </cfRule>
  </conditionalFormatting>
  <conditionalFormatting sqref="E81:E82">
    <cfRule type="expression" priority="9" dxfId="0" stopIfTrue="1">
      <formula>MOD(ROW(),2)=1</formula>
    </cfRule>
  </conditionalFormatting>
  <conditionalFormatting sqref="G81:G82">
    <cfRule type="expression" priority="8" dxfId="0" stopIfTrue="1">
      <formula>MOD(ROW(),2)=1</formula>
    </cfRule>
  </conditionalFormatting>
  <conditionalFormatting sqref="I81:I82">
    <cfRule type="expression" priority="7" dxfId="0" stopIfTrue="1">
      <formula>MOD(ROW(),2)=1</formula>
    </cfRule>
  </conditionalFormatting>
  <conditionalFormatting sqref="K81:K82">
    <cfRule type="expression" priority="6" dxfId="0" stopIfTrue="1">
      <formula>MOD(ROW(),2)=1</formula>
    </cfRule>
  </conditionalFormatting>
  <conditionalFormatting sqref="O81:O82">
    <cfRule type="expression" priority="5" dxfId="0" stopIfTrue="1">
      <formula>MOD(ROW(),2)=1</formula>
    </cfRule>
  </conditionalFormatting>
  <conditionalFormatting sqref="S81:S82">
    <cfRule type="expression" priority="4" dxfId="0" stopIfTrue="1">
      <formula>MOD(ROW(),2)=1</formula>
    </cfRule>
  </conditionalFormatting>
  <conditionalFormatting sqref="U81:U82">
    <cfRule type="expression" priority="3" dxfId="0" stopIfTrue="1">
      <formula>MOD(ROW(),2)=1</formula>
    </cfRule>
  </conditionalFormatting>
  <conditionalFormatting sqref="AC81:AC82">
    <cfRule type="expression" priority="2" dxfId="0" stopIfTrue="1">
      <formula>MOD(ROW(),2)=1</formula>
    </cfRule>
  </conditionalFormatting>
  <conditionalFormatting sqref="M81:M82">
    <cfRule type="expression" priority="1" dxfId="0" stopIfTrue="1">
      <formula>MOD(ROW(),2)=1</formula>
    </cfRule>
  </conditionalFormatting>
  <printOptions horizontalCentered="1"/>
  <pageMargins left="0.3937007874015748" right="0.3937007874015748" top="0.31496062992125984" bottom="0.31496062992125984" header="0.11811023622047245" footer="0.1968503937007874"/>
  <pageSetup fitToWidth="0" horizontalDpi="600" verticalDpi="600" orientation="portrait" paperSize="9" scale="46" r:id="rId1"/>
  <colBreaks count="1" manualBreakCount="1">
    <brk id="17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2023-08-22T05:43:41Z</dcterms:created>
  <dcterms:modified xsi:type="dcterms:W3CDTF">2023-08-22T05:43:55Z</dcterms:modified>
  <cp:category/>
  <cp:version/>
  <cp:contentType/>
  <cp:contentStatus/>
</cp:coreProperties>
</file>