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878E77D-4D7F-4794-BC25-A71436355CDB}" xr6:coauthVersionLast="47" xr6:coauthVersionMax="47" xr10:uidLastSave="{00000000-0000-0000-0000-000000000000}"/>
  <bookViews>
    <workbookView xWindow="-28920" yWindow="-120" windowWidth="29040" windowHeight="15720" xr2:uid="{00000000-000D-0000-FFFF-FFFF00000000}"/>
  </bookViews>
  <sheets>
    <sheet name="【本シートに入力してください】入力用シート" sheetId="2" r:id="rId1"/>
    <sheet name="【提出】別紙1-関係法令手続状況" sheetId="1" r:id="rId2"/>
    <sheet name="入力規則" sheetId="3" r:id="rId3"/>
  </sheets>
  <definedNames>
    <definedName name="_xlnm._FilterDatabase" localSheetId="0" hidden="1">【本シートに入力してください】入力用シート!$B$4:$E$214</definedName>
    <definedName name="_xlnm.Print_Area" localSheetId="1">'【提出】別紙1-関係法令手続状況'!$A$1:$G$36</definedName>
    <definedName name="_xlnm.Print_Area" localSheetId="0">【本シートに入力してください】入力用シート!$A$1</definedName>
    <definedName name="_xlnm.Print_Area" localSheetId="2">入力規則!$A$1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8" i="2" l="1"/>
  <c r="E182" i="2"/>
  <c r="E164" i="2"/>
  <c r="E148" i="2"/>
  <c r="E132" i="2"/>
  <c r="E116" i="2"/>
  <c r="E117" i="2"/>
  <c r="E100" i="2"/>
  <c r="E84" i="2"/>
  <c r="E68" i="2"/>
  <c r="E52" i="2"/>
  <c r="E36" i="2"/>
  <c r="E207" i="2"/>
  <c r="E190" i="2"/>
  <c r="E173" i="2"/>
  <c r="E156" i="2"/>
  <c r="E140" i="2"/>
  <c r="E124" i="2"/>
  <c r="E108" i="2"/>
  <c r="E92" i="2"/>
  <c r="E76" i="2"/>
  <c r="E60" i="2"/>
  <c r="E44" i="2"/>
  <c r="E28" i="2"/>
  <c r="E20" i="2"/>
  <c r="E12" i="2"/>
  <c r="C212" i="2"/>
  <c r="E212" i="2" s="1"/>
  <c r="C10" i="1"/>
  <c r="B11" i="1"/>
  <c r="B12" i="1"/>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D214" i="2"/>
  <c r="C214" i="2" s="1"/>
  <c r="D205" i="2"/>
  <c r="C205" i="2" s="1"/>
  <c r="E210" i="2"/>
  <c r="E208" i="2"/>
  <c r="C203" i="2"/>
  <c r="E203" i="2" s="1"/>
  <c r="E201" i="2"/>
  <c r="E199" i="2"/>
  <c r="D196" i="2"/>
  <c r="C196" i="2" s="1"/>
  <c r="C195" i="2"/>
  <c r="E195" i="2" s="1"/>
  <c r="E193" i="2"/>
  <c r="E191" i="2"/>
  <c r="D180" i="2"/>
  <c r="C180" i="2" s="1"/>
  <c r="D188" i="2"/>
  <c r="C188" i="2" s="1"/>
  <c r="C187" i="2"/>
  <c r="E187" i="2" s="1"/>
  <c r="E185" i="2"/>
  <c r="E183" i="2"/>
  <c r="C178" i="2"/>
  <c r="E178" i="2" s="1"/>
  <c r="E176" i="2"/>
  <c r="E174" i="2"/>
  <c r="D171" i="2" l="1"/>
  <c r="C171" i="2" l="1"/>
  <c r="C169" i="2"/>
  <c r="E169" i="2" s="1"/>
  <c r="E167" i="2"/>
  <c r="E165" i="2"/>
  <c r="D162" i="2"/>
  <c r="C162" i="2" s="1"/>
  <c r="C161" i="2"/>
  <c r="E161" i="2" s="1"/>
  <c r="E159" i="2"/>
  <c r="E157" i="2"/>
  <c r="D154" i="2"/>
  <c r="C154" i="2" s="1"/>
  <c r="C153" i="2"/>
  <c r="E153" i="2" s="1"/>
  <c r="E151" i="2"/>
  <c r="E149" i="2"/>
  <c r="N10" i="1" l="1"/>
  <c r="M10" i="1"/>
  <c r="F10" i="1" s="1"/>
  <c r="L10" i="1"/>
  <c r="K10" i="1"/>
  <c r="J10" i="1"/>
  <c r="E10" i="1" s="1"/>
  <c r="I10" i="1"/>
  <c r="D10" i="1" s="1"/>
  <c r="D146" i="2" l="1"/>
  <c r="C146" i="2" s="1"/>
  <c r="C145" i="2"/>
  <c r="E145" i="2" s="1"/>
  <c r="E143" i="2"/>
  <c r="E141" i="2"/>
  <c r="D138" i="2"/>
  <c r="C138" i="2" s="1"/>
  <c r="C137" i="2"/>
  <c r="E137" i="2" s="1"/>
  <c r="E135" i="2"/>
  <c r="E133" i="2"/>
  <c r="D130" i="2"/>
  <c r="C130" i="2" s="1"/>
  <c r="C129" i="2"/>
  <c r="E129" i="2" s="1"/>
  <c r="E127" i="2"/>
  <c r="E125" i="2"/>
  <c r="D122" i="2"/>
  <c r="C122" i="2" s="1"/>
  <c r="C121" i="2"/>
  <c r="E121" i="2" s="1"/>
  <c r="E119" i="2"/>
  <c r="D114" i="2"/>
  <c r="C114" i="2" s="1"/>
  <c r="C113" i="2"/>
  <c r="E113" i="2" s="1"/>
  <c r="E111" i="2"/>
  <c r="E109" i="2"/>
  <c r="D106" i="2"/>
  <c r="C106" i="2" s="1"/>
  <c r="C105" i="2"/>
  <c r="E105" i="2" s="1"/>
  <c r="E103" i="2"/>
  <c r="E101" i="2"/>
  <c r="D98" i="2"/>
  <c r="C98" i="2" s="1"/>
  <c r="C97" i="2"/>
  <c r="E97" i="2" s="1"/>
  <c r="E95" i="2"/>
  <c r="E93" i="2"/>
  <c r="D90" i="2"/>
  <c r="C90" i="2" s="1"/>
  <c r="C89" i="2"/>
  <c r="E89" i="2" s="1"/>
  <c r="E87" i="2"/>
  <c r="E85" i="2"/>
  <c r="D82" i="2"/>
  <c r="C82" i="2" s="1"/>
  <c r="C81" i="2"/>
  <c r="E81" i="2" s="1"/>
  <c r="E79" i="2"/>
  <c r="E77" i="2"/>
  <c r="D74" i="2"/>
  <c r="C74" i="2" s="1"/>
  <c r="C73" i="2"/>
  <c r="E73" i="2" s="1"/>
  <c r="E71" i="2"/>
  <c r="E69" i="2"/>
  <c r="D66" i="2"/>
  <c r="C66" i="2" s="1"/>
  <c r="C65" i="2"/>
  <c r="E65" i="2" s="1"/>
  <c r="E63" i="2"/>
  <c r="E61" i="2"/>
  <c r="D58" i="2"/>
  <c r="C58" i="2" s="1"/>
  <c r="C57" i="2"/>
  <c r="E57" i="2" s="1"/>
  <c r="E55" i="2"/>
  <c r="E53" i="2"/>
  <c r="D50" i="2"/>
  <c r="C50" i="2" s="1"/>
  <c r="C49" i="2"/>
  <c r="E49" i="2" s="1"/>
  <c r="E47" i="2"/>
  <c r="E45" i="2"/>
  <c r="D42" i="2"/>
  <c r="C42" i="2" s="1"/>
  <c r="C41" i="2"/>
  <c r="E41" i="2" s="1"/>
  <c r="E39" i="2"/>
  <c r="E37" i="2"/>
  <c r="D34" i="2"/>
  <c r="C34" i="2" s="1"/>
  <c r="C33" i="2"/>
  <c r="E33" i="2" s="1"/>
  <c r="E31" i="2"/>
  <c r="E29" i="2"/>
  <c r="D26" i="2"/>
  <c r="C26" i="2" s="1"/>
  <c r="C25" i="2"/>
  <c r="E25" i="2" s="1"/>
  <c r="E23" i="2"/>
  <c r="E21" i="2"/>
  <c r="D9" i="2"/>
  <c r="C9" i="2" s="1"/>
  <c r="D6" i="1"/>
  <c r="D7" i="1"/>
  <c r="D5" i="1"/>
  <c r="E13" i="2" l="1"/>
  <c r="D18" i="2" l="1"/>
  <c r="E15" i="2"/>
  <c r="C17" i="2"/>
  <c r="E17" i="2" l="1"/>
  <c r="D2" i="2"/>
  <c r="C18" i="2"/>
  <c r="O10" i="1"/>
  <c r="Q11" i="1" l="1"/>
  <c r="L11" i="1" s="1"/>
  <c r="G10" i="1"/>
  <c r="O11" i="1" l="1"/>
  <c r="K11" i="1"/>
  <c r="M11" i="1"/>
  <c r="F11" i="1" s="1"/>
  <c r="J11" i="1"/>
  <c r="E11" i="1" s="1"/>
  <c r="N11" i="1"/>
  <c r="G11" i="1" s="1"/>
  <c r="I11" i="1"/>
  <c r="D11" i="1" s="1"/>
  <c r="C11" i="1"/>
  <c r="Q12" i="1" l="1"/>
  <c r="C12" i="1" s="1"/>
  <c r="I12" i="1" l="1"/>
  <c r="D12" i="1" s="1"/>
  <c r="O12" i="1"/>
  <c r="N12" i="1"/>
  <c r="G12" i="1" s="1"/>
  <c r="M12" i="1"/>
  <c r="F12" i="1" s="1"/>
  <c r="L12" i="1"/>
  <c r="J12" i="1"/>
  <c r="E12" i="1" s="1"/>
  <c r="K12" i="1"/>
  <c r="Q13" i="1" l="1"/>
  <c r="C13" i="1" s="1"/>
  <c r="M13" i="1" l="1"/>
  <c r="F13" i="1" s="1"/>
  <c r="K13" i="1"/>
  <c r="J13" i="1"/>
  <c r="E13" i="1" s="1"/>
  <c r="N13" i="1"/>
  <c r="G13" i="1" s="1"/>
  <c r="O13" i="1"/>
  <c r="I13" i="1"/>
  <c r="D13" i="1" s="1"/>
  <c r="L13" i="1"/>
  <c r="Q14" i="1" l="1"/>
  <c r="C14" i="1" s="1"/>
  <c r="K14" i="1" l="1"/>
  <c r="L14" i="1"/>
  <c r="J14" i="1"/>
  <c r="E14" i="1" s="1"/>
  <c r="I14" i="1"/>
  <c r="D14" i="1" s="1"/>
  <c r="M14" i="1"/>
  <c r="F14" i="1" s="1"/>
  <c r="N14" i="1"/>
  <c r="G14" i="1" s="1"/>
  <c r="O14" i="1"/>
  <c r="Q15" i="1" l="1"/>
  <c r="C15" i="1" s="1"/>
  <c r="K15" i="1" l="1"/>
  <c r="I15" i="1"/>
  <c r="D15" i="1" s="1"/>
  <c r="L15" i="1"/>
  <c r="N15" i="1"/>
  <c r="G15" i="1" s="1"/>
  <c r="M15" i="1"/>
  <c r="F15" i="1" s="1"/>
  <c r="J15" i="1"/>
  <c r="E15" i="1" s="1"/>
  <c r="O15" i="1"/>
  <c r="Q16" i="1" l="1"/>
  <c r="C16" i="1" s="1"/>
  <c r="O16" i="1" l="1"/>
  <c r="M16" i="1"/>
  <c r="F16" i="1" s="1"/>
  <c r="L16" i="1"/>
  <c r="N16" i="1"/>
  <c r="G16" i="1" s="1"/>
  <c r="I16" i="1"/>
  <c r="D16" i="1" s="1"/>
  <c r="K16" i="1"/>
  <c r="J16" i="1"/>
  <c r="E16" i="1" s="1"/>
  <c r="Q17" i="1" l="1"/>
  <c r="C17" i="1" s="1"/>
  <c r="J17" i="1" l="1"/>
  <c r="E17" i="1" s="1"/>
  <c r="N17" i="1"/>
  <c r="G17" i="1" s="1"/>
  <c r="I17" i="1"/>
  <c r="D17" i="1" s="1"/>
  <c r="K17" i="1"/>
  <c r="L17" i="1"/>
  <c r="M17" i="1"/>
  <c r="F17" i="1" s="1"/>
  <c r="O17" i="1"/>
  <c r="Q18" i="1" l="1"/>
  <c r="C18" i="1" s="1"/>
  <c r="J18" i="1" l="1"/>
  <c r="E18" i="1" s="1"/>
  <c r="I18" i="1"/>
  <c r="D18" i="1" s="1"/>
  <c r="N18" i="1"/>
  <c r="G18" i="1" s="1"/>
  <c r="L18" i="1"/>
  <c r="K18" i="1"/>
  <c r="O18" i="1"/>
  <c r="M18" i="1"/>
  <c r="F18" i="1" s="1"/>
  <c r="Q19" i="1" l="1"/>
  <c r="C19" i="1" s="1"/>
  <c r="O19" i="1" l="1"/>
  <c r="I19" i="1"/>
  <c r="D19" i="1" s="1"/>
  <c r="K19" i="1"/>
  <c r="J19" i="1"/>
  <c r="E19" i="1" s="1"/>
  <c r="L19" i="1"/>
  <c r="N19" i="1"/>
  <c r="G19" i="1" s="1"/>
  <c r="M19" i="1"/>
  <c r="F19" i="1" s="1"/>
  <c r="Q20" i="1" l="1"/>
  <c r="C20" i="1" s="1"/>
  <c r="J20" i="1" l="1"/>
  <c r="E20" i="1" s="1"/>
  <c r="I20" i="1"/>
  <c r="D20" i="1" s="1"/>
  <c r="K20" i="1"/>
  <c r="N20" i="1"/>
  <c r="G20" i="1" s="1"/>
  <c r="M20" i="1"/>
  <c r="F20" i="1" s="1"/>
  <c r="O20" i="1"/>
  <c r="L20" i="1"/>
  <c r="Q21" i="1" l="1"/>
  <c r="C21" i="1" s="1"/>
  <c r="N21" i="1" l="1"/>
  <c r="G21" i="1" s="1"/>
  <c r="L21" i="1"/>
  <c r="O21" i="1"/>
  <c r="J21" i="1"/>
  <c r="E21" i="1" s="1"/>
  <c r="M21" i="1"/>
  <c r="F21" i="1" s="1"/>
  <c r="I21" i="1"/>
  <c r="D21" i="1" s="1"/>
  <c r="K21" i="1"/>
  <c r="Q22" i="1" l="1"/>
  <c r="C22" i="1" s="1"/>
  <c r="I22" i="1" l="1"/>
  <c r="D22" i="1" s="1"/>
  <c r="K22" i="1"/>
  <c r="J22" i="1"/>
  <c r="E22" i="1" s="1"/>
  <c r="N22" i="1"/>
  <c r="G22" i="1" s="1"/>
  <c r="L22" i="1"/>
  <c r="O22" i="1"/>
  <c r="M22" i="1"/>
  <c r="F22" i="1" s="1"/>
  <c r="Q23" i="1" l="1"/>
  <c r="C23" i="1" s="1"/>
  <c r="O23" i="1" l="1"/>
  <c r="I23" i="1"/>
  <c r="D23" i="1" s="1"/>
  <c r="J23" i="1"/>
  <c r="E23" i="1" s="1"/>
  <c r="L23" i="1"/>
  <c r="M23" i="1"/>
  <c r="F23" i="1" s="1"/>
  <c r="N23" i="1"/>
  <c r="G23" i="1" s="1"/>
  <c r="K23" i="1"/>
  <c r="Q24" i="1" l="1"/>
  <c r="C24" i="1" s="1"/>
  <c r="I24" i="1" l="1"/>
  <c r="D24" i="1" s="1"/>
  <c r="M24" i="1"/>
  <c r="F24" i="1" s="1"/>
  <c r="J24" i="1"/>
  <c r="E24" i="1" s="1"/>
  <c r="N24" i="1"/>
  <c r="G24" i="1" s="1"/>
  <c r="K24" i="1"/>
  <c r="L24" i="1"/>
  <c r="O24" i="1"/>
  <c r="Q25" i="1" l="1"/>
  <c r="C25" i="1" s="1"/>
  <c r="O25" i="1" l="1"/>
  <c r="M25" i="1"/>
  <c r="F25" i="1" s="1"/>
  <c r="L25" i="1"/>
  <c r="K25" i="1"/>
  <c r="I25" i="1"/>
  <c r="D25" i="1" s="1"/>
  <c r="N25" i="1"/>
  <c r="G25" i="1" s="1"/>
  <c r="J25" i="1"/>
  <c r="E25" i="1" s="1"/>
  <c r="Q26" i="1" l="1"/>
  <c r="C26" i="1" s="1"/>
  <c r="N26" i="1" l="1"/>
  <c r="G26" i="1" s="1"/>
  <c r="J26" i="1"/>
  <c r="E26" i="1" s="1"/>
  <c r="K26" i="1"/>
  <c r="M26" i="1"/>
  <c r="F26" i="1" s="1"/>
  <c r="L26" i="1"/>
  <c r="I26" i="1"/>
  <c r="D26" i="1" s="1"/>
  <c r="O26" i="1"/>
  <c r="Q27" i="1" l="1"/>
  <c r="C27" i="1" s="1"/>
  <c r="M27" i="1" l="1"/>
  <c r="F27" i="1" s="1"/>
  <c r="L27" i="1"/>
  <c r="J27" i="1"/>
  <c r="E27" i="1" s="1"/>
  <c r="N27" i="1"/>
  <c r="G27" i="1" s="1"/>
  <c r="O27" i="1"/>
  <c r="K27" i="1"/>
  <c r="I27" i="1"/>
  <c r="D27" i="1" s="1"/>
  <c r="Q28" i="1" l="1"/>
  <c r="C28" i="1" s="1"/>
  <c r="I28" i="1" l="1"/>
  <c r="D28" i="1" s="1"/>
  <c r="K28" i="1"/>
  <c r="N28" i="1"/>
  <c r="G28" i="1" s="1"/>
  <c r="J28" i="1"/>
  <c r="E28" i="1" s="1"/>
  <c r="L28" i="1"/>
  <c r="O28" i="1"/>
  <c r="M28" i="1"/>
  <c r="F28" i="1" s="1"/>
  <c r="Q29" i="1" l="1"/>
  <c r="P29" i="1" s="1"/>
  <c r="C29" i="1" s="1"/>
  <c r="J29" i="1" l="1"/>
  <c r="E29" i="1" s="1"/>
  <c r="M29" i="1"/>
  <c r="F29" i="1" s="1"/>
  <c r="K29" i="1"/>
  <c r="I29" i="1"/>
  <c r="D29" i="1" s="1"/>
  <c r="O29" i="1"/>
  <c r="N29" i="1"/>
  <c r="G29" i="1" s="1"/>
  <c r="L29" i="1"/>
  <c r="Q30" i="1" l="1"/>
  <c r="O30" i="1" s="1"/>
  <c r="K30" i="1" l="1"/>
  <c r="M30" i="1"/>
  <c r="F30" i="1" s="1"/>
  <c r="I30" i="1"/>
  <c r="D30" i="1" s="1"/>
  <c r="L30" i="1"/>
  <c r="J30" i="1"/>
  <c r="E30" i="1" s="1"/>
  <c r="N30" i="1"/>
  <c r="G30" i="1" s="1"/>
  <c r="P30" i="1"/>
  <c r="C30" i="1" s="1"/>
  <c r="Q31" i="1" l="1"/>
  <c r="C31" i="1" s="1"/>
  <c r="I31" i="1" l="1"/>
  <c r="D31" i="1" s="1"/>
  <c r="M31" i="1"/>
  <c r="F31" i="1" s="1"/>
  <c r="J31" i="1"/>
  <c r="E31" i="1" s="1"/>
  <c r="K31" i="1"/>
  <c r="N31" i="1"/>
  <c r="G31" i="1" s="1"/>
  <c r="L31" i="1"/>
  <c r="O31" i="1"/>
  <c r="Q32" i="1" l="1"/>
  <c r="C32" i="1" s="1"/>
  <c r="K32" i="1" l="1"/>
  <c r="M32" i="1"/>
  <c r="F32" i="1" s="1"/>
  <c r="N32" i="1"/>
  <c r="G32" i="1" s="1"/>
  <c r="L32" i="1"/>
  <c r="I32" i="1"/>
  <c r="D32" i="1" s="1"/>
  <c r="J32" i="1"/>
  <c r="E32" i="1" s="1"/>
  <c r="O32" i="1"/>
  <c r="Q33" i="1" l="1"/>
  <c r="M33" i="1" s="1"/>
  <c r="F33" i="1" s="1"/>
  <c r="J33" i="1" l="1"/>
  <c r="E33" i="1" s="1"/>
  <c r="K33" i="1"/>
  <c r="P33" i="1"/>
  <c r="C33" i="1" s="1"/>
  <c r="O33" i="1"/>
  <c r="N33" i="1"/>
  <c r="G33" i="1" s="1"/>
  <c r="L33" i="1"/>
  <c r="I33" i="1"/>
  <c r="D33" i="1" s="1"/>
  <c r="Q34" i="1" l="1"/>
  <c r="O34" i="1" s="1"/>
  <c r="L34" i="1" l="1"/>
  <c r="K34" i="1"/>
  <c r="J34" i="1"/>
  <c r="E34" i="1" s="1"/>
  <c r="N34" i="1"/>
  <c r="G34" i="1" s="1"/>
  <c r="I34" i="1"/>
  <c r="D34" i="1" s="1"/>
  <c r="M34" i="1"/>
  <c r="F34" i="1" s="1"/>
  <c r="P34" i="1"/>
  <c r="C34" i="1" s="1"/>
</calcChain>
</file>

<file path=xl/sharedStrings.xml><?xml version="1.0" encoding="utf-8"?>
<sst xmlns="http://schemas.openxmlformats.org/spreadsheetml/2006/main" count="299" uniqueCount="129">
  <si>
    <t>太陽光発電施設の設置等に関する条例</t>
    <rPh sb="0" eb="5">
      <t>タイヨウコウハツデン</t>
    </rPh>
    <rPh sb="5" eb="7">
      <t>シセツ</t>
    </rPh>
    <rPh sb="8" eb="10">
      <t>セッチ</t>
    </rPh>
    <rPh sb="10" eb="11">
      <t>ナド</t>
    </rPh>
    <rPh sb="12" eb="13">
      <t>カン</t>
    </rPh>
    <rPh sb="15" eb="17">
      <t>ジョウレイ</t>
    </rPh>
    <phoneticPr fontId="1"/>
  </si>
  <si>
    <r>
      <t xml:space="preserve">設置許可申請者等の
氏  名  及  び  住  所
</t>
    </r>
    <r>
      <rPr>
        <sz val="8"/>
        <color theme="1"/>
        <rFont val="游明朝"/>
        <family val="1"/>
        <charset val="128"/>
      </rPr>
      <t>（法人にあってはその名称、代表者
の氏名及び主たる事務所の所在地）</t>
    </r>
    <r>
      <rPr>
        <sz val="10.5"/>
        <color theme="1"/>
        <rFont val="游明朝"/>
        <family val="1"/>
        <charset val="128"/>
      </rPr>
      <t xml:space="preserve">
</t>
    </r>
    <phoneticPr fontId="1"/>
  </si>
  <si>
    <t>事　　業　　名　　称</t>
    <rPh sb="0" eb="1">
      <t>コト</t>
    </rPh>
    <rPh sb="3" eb="4">
      <t>ゴウ</t>
    </rPh>
    <rPh sb="6" eb="7">
      <t>ナ</t>
    </rPh>
    <rPh sb="9" eb="10">
      <t>ショウ</t>
    </rPh>
    <phoneticPr fontId="1"/>
  </si>
  <si>
    <r>
      <t xml:space="preserve">事  業  区  域  予  定  地
</t>
    </r>
    <r>
      <rPr>
        <sz val="8"/>
        <color theme="1"/>
        <rFont val="游明朝"/>
        <family val="1"/>
        <charset val="128"/>
      </rPr>
      <t>（土地の地番は全筆記入すること。）</t>
    </r>
    <rPh sb="0" eb="1">
      <t>コト</t>
    </rPh>
    <rPh sb="3" eb="4">
      <t>ゴウ</t>
    </rPh>
    <rPh sb="6" eb="7">
      <t>ク</t>
    </rPh>
    <rPh sb="9" eb="10">
      <t>イキ</t>
    </rPh>
    <rPh sb="12" eb="13">
      <t>ヨ</t>
    </rPh>
    <rPh sb="15" eb="16">
      <t>サダム</t>
    </rPh>
    <rPh sb="18" eb="19">
      <t>チ</t>
    </rPh>
    <phoneticPr fontId="1"/>
  </si>
  <si>
    <t>項目</t>
    <rPh sb="0" eb="2">
      <t>コウモク</t>
    </rPh>
    <phoneticPr fontId="1"/>
  </si>
  <si>
    <t>該当の有無</t>
    <rPh sb="0" eb="2">
      <t>ガイトウ</t>
    </rPh>
    <rPh sb="3" eb="5">
      <t>ウム</t>
    </rPh>
    <phoneticPr fontId="1"/>
  </si>
  <si>
    <t>確認日</t>
    <rPh sb="0" eb="3">
      <t>カクニンヒ</t>
    </rPh>
    <phoneticPr fontId="1"/>
  </si>
  <si>
    <t>確認方法等</t>
    <rPh sb="0" eb="4">
      <t>カクニンホウホウ</t>
    </rPh>
    <rPh sb="4" eb="5">
      <t>ナド</t>
    </rPh>
    <phoneticPr fontId="1"/>
  </si>
  <si>
    <r>
      <t xml:space="preserve">手続状況
</t>
    </r>
    <r>
      <rPr>
        <sz val="7"/>
        <color theme="1"/>
        <rFont val="游明朝"/>
        <family val="1"/>
        <charset val="128"/>
      </rPr>
      <t>（有の場合のみ）</t>
    </r>
    <rPh sb="0" eb="2">
      <t>テツヅキ</t>
    </rPh>
    <rPh sb="2" eb="4">
      <t>ジョウキョウ</t>
    </rPh>
    <rPh sb="6" eb="7">
      <t>ユウ</t>
    </rPh>
    <rPh sb="8" eb="10">
      <t>バアイ</t>
    </rPh>
    <phoneticPr fontId="1"/>
  </si>
  <si>
    <t>項目名（大分類）</t>
    <rPh sb="0" eb="3">
      <t>コウモクメイ</t>
    </rPh>
    <rPh sb="4" eb="7">
      <t>ダイブンルイ</t>
    </rPh>
    <phoneticPr fontId="1"/>
  </si>
  <si>
    <t>項目名（小分類）</t>
    <rPh sb="4" eb="5">
      <t>ショウ</t>
    </rPh>
    <phoneticPr fontId="1"/>
  </si>
  <si>
    <t>手続状況</t>
    <rPh sb="0" eb="4">
      <t>テツヅキジョウキョウ</t>
    </rPh>
    <phoneticPr fontId="1"/>
  </si>
  <si>
    <t>備考</t>
    <rPh sb="0" eb="2">
      <t>ビコウ</t>
    </rPh>
    <phoneticPr fontId="1"/>
  </si>
  <si>
    <t>手続状況（年）</t>
    <rPh sb="0" eb="4">
      <t>テツヅキジョウキョウ</t>
    </rPh>
    <rPh sb="5" eb="6">
      <t>ネン</t>
    </rPh>
    <phoneticPr fontId="1"/>
  </si>
  <si>
    <t>手続状況（月）</t>
    <rPh sb="5" eb="6">
      <t>ツキ</t>
    </rPh>
    <phoneticPr fontId="1"/>
  </si>
  <si>
    <t>有</t>
    <rPh sb="0" eb="1">
      <t>ユウ</t>
    </rPh>
    <phoneticPr fontId="1"/>
  </si>
  <si>
    <t>無</t>
    <rPh sb="0" eb="1">
      <t>ム</t>
    </rPh>
    <phoneticPr fontId="1"/>
  </si>
  <si>
    <t>手続済</t>
    <rPh sb="0" eb="2">
      <t>テツヅキ</t>
    </rPh>
    <rPh sb="2" eb="3">
      <t>スミ</t>
    </rPh>
    <phoneticPr fontId="1"/>
  </si>
  <si>
    <t>手続中</t>
    <rPh sb="0" eb="2">
      <t>テツヅキ</t>
    </rPh>
    <rPh sb="2" eb="3">
      <t>ナカ</t>
    </rPh>
    <phoneticPr fontId="1"/>
  </si>
  <si>
    <t>令和４</t>
    <rPh sb="0" eb="2">
      <t>レイワ</t>
    </rPh>
    <phoneticPr fontId="1"/>
  </si>
  <si>
    <t>令和５</t>
    <rPh sb="0" eb="2">
      <t>レイワ</t>
    </rPh>
    <phoneticPr fontId="1"/>
  </si>
  <si>
    <t>令和６</t>
    <rPh sb="0" eb="2">
      <t>レイワ</t>
    </rPh>
    <phoneticPr fontId="1"/>
  </si>
  <si>
    <t>令和７</t>
    <rPh sb="0" eb="2">
      <t>レイワ</t>
    </rPh>
    <phoneticPr fontId="1"/>
  </si>
  <si>
    <t>令和８</t>
    <rPh sb="0" eb="2">
      <t>レイワ</t>
    </rPh>
    <phoneticPr fontId="1"/>
  </si>
  <si>
    <t>令和９</t>
    <rPh sb="0" eb="2">
      <t>レイワ</t>
    </rPh>
    <phoneticPr fontId="1"/>
  </si>
  <si>
    <t>令和１０</t>
    <rPh sb="0" eb="2">
      <t>レイワ</t>
    </rPh>
    <phoneticPr fontId="1"/>
  </si>
  <si>
    <t>令和１１</t>
    <rPh sb="0" eb="2">
      <t>レイワ</t>
    </rPh>
    <phoneticPr fontId="1"/>
  </si>
  <si>
    <t>令和１２</t>
    <rPh sb="0" eb="2">
      <t>レイワ</t>
    </rPh>
    <phoneticPr fontId="1"/>
  </si>
  <si>
    <t>令和１３</t>
    <rPh sb="0" eb="2">
      <t>レイワ</t>
    </rPh>
    <phoneticPr fontId="1"/>
  </si>
  <si>
    <t>令和１４</t>
    <rPh sb="0" eb="2">
      <t>レイワ</t>
    </rPh>
    <phoneticPr fontId="1"/>
  </si>
  <si>
    <t>令和１５</t>
    <rPh sb="0" eb="2">
      <t>レイワ</t>
    </rPh>
    <phoneticPr fontId="1"/>
  </si>
  <si>
    <t>令和１６</t>
    <rPh sb="0" eb="2">
      <t>レイワ</t>
    </rPh>
    <phoneticPr fontId="1"/>
  </si>
  <si>
    <t>令和１７</t>
    <rPh sb="0" eb="2">
      <t>レイワ</t>
    </rPh>
    <phoneticPr fontId="1"/>
  </si>
  <si>
    <t>令和１８</t>
    <rPh sb="0" eb="2">
      <t>レイワ</t>
    </rPh>
    <phoneticPr fontId="1"/>
  </si>
  <si>
    <t>令和１９</t>
    <rPh sb="0" eb="2">
      <t>レイワ</t>
    </rPh>
    <phoneticPr fontId="1"/>
  </si>
  <si>
    <t>令和２０</t>
    <rPh sb="0" eb="2">
      <t>レイワ</t>
    </rPh>
    <phoneticPr fontId="1"/>
  </si>
  <si>
    <t>１</t>
    <phoneticPr fontId="1"/>
  </si>
  <si>
    <t>２</t>
  </si>
  <si>
    <t>３</t>
  </si>
  <si>
    <t>４</t>
  </si>
  <si>
    <t>５</t>
  </si>
  <si>
    <t>６</t>
  </si>
  <si>
    <t>７</t>
  </si>
  <si>
    <t>８</t>
  </si>
  <si>
    <t>９</t>
  </si>
  <si>
    <t>１０</t>
  </si>
  <si>
    <t>１１</t>
  </si>
  <si>
    <t>１２</t>
  </si>
  <si>
    <t>法令担当部署への確認</t>
    <phoneticPr fontId="1"/>
  </si>
  <si>
    <t>HP等での基準の確認（該当無の場合のみ）</t>
    <phoneticPr fontId="1"/>
  </si>
  <si>
    <t>確認日</t>
    <rPh sb="0" eb="3">
      <t>カクニンヒ</t>
    </rPh>
    <phoneticPr fontId="1"/>
  </si>
  <si>
    <t>（項目エラー判定）</t>
    <rPh sb="1" eb="3">
      <t>コウモク</t>
    </rPh>
    <rPh sb="6" eb="8">
      <t>ハンテイ</t>
    </rPh>
    <phoneticPr fontId="1"/>
  </si>
  <si>
    <t>関係法令手続状況</t>
    <phoneticPr fontId="1"/>
  </si>
  <si>
    <t>項目番号１：
国土利用計画法に基づく土地売買等届出</t>
    <rPh sb="0" eb="2">
      <t>コウモク</t>
    </rPh>
    <rPh sb="2" eb="4">
      <t>バンゴウ</t>
    </rPh>
    <phoneticPr fontId="1"/>
  </si>
  <si>
    <t>関係法令に係る手続状況</t>
    <rPh sb="0" eb="4">
      <t>カンケイホウレイ</t>
    </rPh>
    <rPh sb="5" eb="6">
      <t>カカ</t>
    </rPh>
    <rPh sb="7" eb="9">
      <t>テツヅキ</t>
    </rPh>
    <rPh sb="9" eb="11">
      <t>ジョウキョウ</t>
    </rPh>
    <phoneticPr fontId="1"/>
  </si>
  <si>
    <t>届出者情報</t>
    <phoneticPr fontId="1"/>
  </si>
  <si>
    <t>（エラー判定）</t>
    <rPh sb="4" eb="6">
      <t>ハンテイ</t>
    </rPh>
    <phoneticPr fontId="1"/>
  </si>
  <si>
    <t>（法人にあってはその名称、代表者
の氏名及び主たる事務所の所在地）</t>
    <phoneticPr fontId="1"/>
  </si>
  <si>
    <t>事業名称</t>
    <rPh sb="0" eb="2">
      <t>ジギョウ</t>
    </rPh>
    <rPh sb="2" eb="4">
      <t>メイショウ</t>
    </rPh>
    <phoneticPr fontId="1"/>
  </si>
  <si>
    <t>事  業  区  域  予  定  地</t>
    <phoneticPr fontId="1"/>
  </si>
  <si>
    <t>'入力シートからの転記</t>
    <rPh sb="1" eb="3">
      <t>ニュウリョク</t>
    </rPh>
    <rPh sb="9" eb="11">
      <t>テンキ</t>
    </rPh>
    <phoneticPr fontId="1"/>
  </si>
  <si>
    <t>（土地の地番は全筆記入すること。）</t>
    <phoneticPr fontId="1"/>
  </si>
  <si>
    <t>設置許可申請者等の
氏  名  及  び  住  所</t>
    <phoneticPr fontId="1"/>
  </si>
  <si>
    <t>提出判定→</t>
    <rPh sb="0" eb="2">
      <t>テイシュツ</t>
    </rPh>
    <rPh sb="2" eb="4">
      <t>ハンテイ</t>
    </rPh>
    <phoneticPr fontId="1"/>
  </si>
  <si>
    <t>項目番号2：
都市計画法に基づく開発許可</t>
    <rPh sb="0" eb="2">
      <t>コウモク</t>
    </rPh>
    <rPh sb="2" eb="4">
      <t>バンゴウ</t>
    </rPh>
    <phoneticPr fontId="1"/>
  </si>
  <si>
    <t>項目番号3：
河川法に基づく工作物の新築等の許可、河川区域内の土地占用・掘削許可</t>
    <rPh sb="0" eb="2">
      <t>コウモク</t>
    </rPh>
    <rPh sb="2" eb="4">
      <t>バンゴウ</t>
    </rPh>
    <phoneticPr fontId="1"/>
  </si>
  <si>
    <t>項目番号4：
港湾法に基づく港湾区域内の水域又は港湾隣接地域における占用の許可、臨港地区内における行為の届出</t>
    <rPh sb="0" eb="2">
      <t>コウモク</t>
    </rPh>
    <rPh sb="2" eb="4">
      <t>バンゴウ</t>
    </rPh>
    <phoneticPr fontId="1"/>
  </si>
  <si>
    <t>項目番号5：
海岸法に基づく海岸保全区域等の占用許可</t>
    <rPh sb="0" eb="2">
      <t>コウモク</t>
    </rPh>
    <rPh sb="2" eb="4">
      <t>バンゴウ</t>
    </rPh>
    <phoneticPr fontId="1"/>
  </si>
  <si>
    <t>項目番号6：
急傾斜地の崩壊による災害の防止に関する法律に基づく急傾斜地崩壊危険区域内の行為許可</t>
    <rPh sb="0" eb="2">
      <t>コウモク</t>
    </rPh>
    <rPh sb="2" eb="4">
      <t>バンゴウ</t>
    </rPh>
    <phoneticPr fontId="1"/>
  </si>
  <si>
    <t>項目番号7：
砂防法に基づく砂防指定地における行為許可、砂防設備の占用許可</t>
    <rPh sb="0" eb="2">
      <t>コウモク</t>
    </rPh>
    <rPh sb="2" eb="4">
      <t>バンゴウ</t>
    </rPh>
    <phoneticPr fontId="1"/>
  </si>
  <si>
    <t>項目番号8：
地すべり等防止法に基づく地すべり防止区域又はぼた山崩壊防止区域内の行為許可</t>
    <rPh sb="0" eb="2">
      <t>コウモク</t>
    </rPh>
    <rPh sb="2" eb="4">
      <t>バンゴウ</t>
    </rPh>
    <phoneticPr fontId="1"/>
  </si>
  <si>
    <t>項目番号9：
景観法に基づく届出</t>
    <rPh sb="0" eb="2">
      <t>コウモク</t>
    </rPh>
    <rPh sb="2" eb="4">
      <t>バンゴウ</t>
    </rPh>
    <phoneticPr fontId="1"/>
  </si>
  <si>
    <t>項目番号１0：
農業振興地域の整備に関する法律に基づく市町村の農業振興地域整備計画の変更</t>
    <rPh sb="0" eb="2">
      <t>コウモク</t>
    </rPh>
    <rPh sb="2" eb="4">
      <t>バンゴウ</t>
    </rPh>
    <phoneticPr fontId="1"/>
  </si>
  <si>
    <t>項目番号１1：
農地法に基づく農地転用許可</t>
    <rPh sb="0" eb="2">
      <t>コウモク</t>
    </rPh>
    <rPh sb="2" eb="4">
      <t>バンゴウ</t>
    </rPh>
    <phoneticPr fontId="1"/>
  </si>
  <si>
    <t>項目番号１2：
森林法に基づく林地開発許可等手続、伐採及び伐採後の造林の届出</t>
    <rPh sb="0" eb="2">
      <t>コウモク</t>
    </rPh>
    <rPh sb="2" eb="4">
      <t>バンゴウ</t>
    </rPh>
    <phoneticPr fontId="1"/>
  </si>
  <si>
    <t>項目番号１3：
文化財保護法に基づく埋蔵文化財包蔵地土木工事等届出、史跡・名勝・天然記念物指定地の現状変更許可</t>
    <rPh sb="0" eb="2">
      <t>コウモク</t>
    </rPh>
    <rPh sb="2" eb="4">
      <t>バンゴウ</t>
    </rPh>
    <phoneticPr fontId="1"/>
  </si>
  <si>
    <t>項目番号１4：
電気事業法に基づく届出等</t>
    <rPh sb="0" eb="2">
      <t>コウモク</t>
    </rPh>
    <rPh sb="2" eb="4">
      <t>バンゴウ</t>
    </rPh>
    <phoneticPr fontId="1"/>
  </si>
  <si>
    <t>項目番号１5：
土壌汚染対策法に基づく土地の形質変更届出</t>
    <rPh sb="0" eb="2">
      <t>コウモク</t>
    </rPh>
    <rPh sb="2" eb="4">
      <t>バンゴウ</t>
    </rPh>
    <phoneticPr fontId="1"/>
  </si>
  <si>
    <t>項目番号１6：
自然公園法に基づく工作物新築許可等</t>
    <rPh sb="0" eb="2">
      <t>コウモク</t>
    </rPh>
    <rPh sb="2" eb="4">
      <t>バンゴウ</t>
    </rPh>
    <phoneticPr fontId="1"/>
  </si>
  <si>
    <t>項目番号１7：
自然環境保全法に基づく工作物新築許可等</t>
    <rPh sb="0" eb="2">
      <t>コウモク</t>
    </rPh>
    <rPh sb="2" eb="4">
      <t>バンゴウ</t>
    </rPh>
    <phoneticPr fontId="1"/>
  </si>
  <si>
    <t>項目番号１8：
絶滅のおそれのある野生動植物の種の保存に関する法律に基づく生息地等保護区の管理地区の行為許可等</t>
    <rPh sb="0" eb="2">
      <t>コウモク</t>
    </rPh>
    <rPh sb="2" eb="4">
      <t>バンゴウ</t>
    </rPh>
    <phoneticPr fontId="1"/>
  </si>
  <si>
    <t>項目番号１９：
鳥獣の保護及び管理並びに狩猟の適正化に関する法律に基づく鳥獣保護区の特別保護地区の行為許可</t>
    <rPh sb="0" eb="2">
      <t>コウモク</t>
    </rPh>
    <rPh sb="2" eb="4">
      <t>バンゴウ</t>
    </rPh>
    <rPh sb="8" eb="10">
      <t>チョウジュウ</t>
    </rPh>
    <rPh sb="11" eb="13">
      <t>ホゴ</t>
    </rPh>
    <rPh sb="13" eb="14">
      <t>オヨ</t>
    </rPh>
    <rPh sb="15" eb="17">
      <t>カンリ</t>
    </rPh>
    <rPh sb="17" eb="18">
      <t>ナラ</t>
    </rPh>
    <rPh sb="20" eb="22">
      <t>シュリョウ</t>
    </rPh>
    <rPh sb="23" eb="26">
      <t>テキセイカ</t>
    </rPh>
    <rPh sb="27" eb="28">
      <t>カン</t>
    </rPh>
    <rPh sb="30" eb="32">
      <t>ホウリツ</t>
    </rPh>
    <rPh sb="33" eb="34">
      <t>モト</t>
    </rPh>
    <rPh sb="36" eb="41">
      <t>チョウジュウホゴク</t>
    </rPh>
    <rPh sb="42" eb="44">
      <t>トクベツ</t>
    </rPh>
    <rPh sb="44" eb="48">
      <t>ホゴチク</t>
    </rPh>
    <rPh sb="49" eb="53">
      <t>コウイキョカ</t>
    </rPh>
    <phoneticPr fontId="1"/>
  </si>
  <si>
    <t>項目番号２０：
環境影響評価法又は環境影響評価条例に係る環境影響評価</t>
    <rPh sb="0" eb="2">
      <t>コウモク</t>
    </rPh>
    <rPh sb="2" eb="4">
      <t>バンゴウ</t>
    </rPh>
    <rPh sb="8" eb="15">
      <t>カンキョウエイキョウヒョウカホウ</t>
    </rPh>
    <rPh sb="15" eb="16">
      <t>マタ</t>
    </rPh>
    <rPh sb="17" eb="25">
      <t>カンキョウエイキョウヒョウカジョウレイ</t>
    </rPh>
    <rPh sb="26" eb="27">
      <t>カカ</t>
    </rPh>
    <rPh sb="28" eb="34">
      <t>カンキョウエイキョウヒョウカ</t>
    </rPh>
    <phoneticPr fontId="1"/>
  </si>
  <si>
    <t>項目番号２１：
再生可能エネルギー電気の利用の促進に関する特別措置法</t>
    <phoneticPr fontId="1"/>
  </si>
  <si>
    <t>設備ID</t>
    <rPh sb="0" eb="2">
      <t>セツビ</t>
    </rPh>
    <phoneticPr fontId="1"/>
  </si>
  <si>
    <t>条例名</t>
    <rPh sb="0" eb="3">
      <t>ジョウレイメイ</t>
    </rPh>
    <phoneticPr fontId="1"/>
  </si>
  <si>
    <t>法令名</t>
    <rPh sb="0" eb="3">
      <t>ホウレイメイ</t>
    </rPh>
    <phoneticPr fontId="1"/>
  </si>
  <si>
    <t>事業名称</t>
    <rPh sb="0" eb="4">
      <t>ジギョウメイショウ</t>
    </rPh>
    <phoneticPr fontId="1"/>
  </si>
  <si>
    <t>項目番号２２：
特定都市河川浸水被害対策法に基づく雨水浸透阻害行為の許可</t>
    <rPh sb="0" eb="2">
      <t>コウモク</t>
    </rPh>
    <rPh sb="2" eb="4">
      <t>バンゴウ</t>
    </rPh>
    <rPh sb="8" eb="10">
      <t>トクテイ</t>
    </rPh>
    <rPh sb="10" eb="12">
      <t>トシ</t>
    </rPh>
    <rPh sb="12" eb="14">
      <t>カセン</t>
    </rPh>
    <rPh sb="14" eb="16">
      <t>シンスイ</t>
    </rPh>
    <rPh sb="16" eb="18">
      <t>ヒガイ</t>
    </rPh>
    <rPh sb="18" eb="20">
      <t>タイサク</t>
    </rPh>
    <rPh sb="20" eb="21">
      <t>ホウ</t>
    </rPh>
    <rPh sb="22" eb="23">
      <t>モト</t>
    </rPh>
    <rPh sb="25" eb="27">
      <t>アマミズ</t>
    </rPh>
    <rPh sb="27" eb="29">
      <t>シントウ</t>
    </rPh>
    <rPh sb="29" eb="31">
      <t>ソガイ</t>
    </rPh>
    <rPh sb="31" eb="33">
      <t>コウイ</t>
    </rPh>
    <rPh sb="34" eb="36">
      <t>キョカ</t>
    </rPh>
    <phoneticPr fontId="1"/>
  </si>
  <si>
    <t>項目番号２３：
宅地造成及び特定盛土等規制法に基づく宅地造成等工事規制区域内・特定盛土等規制区域内の工事許可</t>
    <rPh sb="0" eb="2">
      <t>コウモク</t>
    </rPh>
    <rPh sb="2" eb="4">
      <t>バンゴウ</t>
    </rPh>
    <rPh sb="8" eb="10">
      <t>タクチ</t>
    </rPh>
    <rPh sb="10" eb="12">
      <t>ゾウセイ</t>
    </rPh>
    <rPh sb="12" eb="13">
      <t>オヨ</t>
    </rPh>
    <rPh sb="14" eb="16">
      <t>トクテイ</t>
    </rPh>
    <rPh sb="16" eb="18">
      <t>モリド</t>
    </rPh>
    <rPh sb="18" eb="19">
      <t>トウ</t>
    </rPh>
    <rPh sb="19" eb="22">
      <t>キセイホウ</t>
    </rPh>
    <rPh sb="23" eb="24">
      <t>モト</t>
    </rPh>
    <rPh sb="26" eb="28">
      <t>タクチ</t>
    </rPh>
    <rPh sb="28" eb="30">
      <t>ゾウセイ</t>
    </rPh>
    <rPh sb="30" eb="31">
      <t>ナド</t>
    </rPh>
    <rPh sb="31" eb="33">
      <t>コウジ</t>
    </rPh>
    <rPh sb="33" eb="35">
      <t>キセイ</t>
    </rPh>
    <rPh sb="35" eb="37">
      <t>クイキ</t>
    </rPh>
    <rPh sb="37" eb="38">
      <t>ナイ</t>
    </rPh>
    <rPh sb="39" eb="41">
      <t>トクテイ</t>
    </rPh>
    <rPh sb="41" eb="43">
      <t>モリド</t>
    </rPh>
    <rPh sb="43" eb="44">
      <t>トウ</t>
    </rPh>
    <rPh sb="44" eb="46">
      <t>キセイ</t>
    </rPh>
    <rPh sb="46" eb="48">
      <t>クイキ</t>
    </rPh>
    <rPh sb="48" eb="49">
      <t>ナイ</t>
    </rPh>
    <rPh sb="50" eb="52">
      <t>コウジ</t>
    </rPh>
    <rPh sb="52" eb="54">
      <t>キョカ</t>
    </rPh>
    <phoneticPr fontId="1"/>
  </si>
  <si>
    <t>項目番号２４：
県内市町村における再エネ調和条例に基づく届出・協議等</t>
    <phoneticPr fontId="1"/>
  </si>
  <si>
    <t>項目番号２５：
その他の関係法令</t>
    <phoneticPr fontId="1"/>
  </si>
  <si>
    <r>
      <t>回答欄</t>
    </r>
    <r>
      <rPr>
        <b/>
        <sz val="14"/>
        <color rgb="FFFF0000"/>
        <rFont val="HG丸ｺﾞｼｯｸM-PRO"/>
        <family val="3"/>
        <charset val="128"/>
      </rPr>
      <t>【本列に回答を入力してください】</t>
    </r>
    <rPh sb="0" eb="2">
      <t>カイトウ</t>
    </rPh>
    <rPh sb="2" eb="3">
      <t>ラン</t>
    </rPh>
    <rPh sb="4" eb="6">
      <t>ホンレツ</t>
    </rPh>
    <rPh sb="7" eb="9">
      <t>カイトウ</t>
    </rPh>
    <rPh sb="10" eb="12">
      <t>ニュウリョク</t>
    </rPh>
    <phoneticPr fontId="1"/>
  </si>
  <si>
    <t>上記以外の相談先（部署及び概要を記入）</t>
    <rPh sb="0" eb="4">
      <t>ジョウキイガイ</t>
    </rPh>
    <rPh sb="5" eb="8">
      <t>ソウダンサキ</t>
    </rPh>
    <rPh sb="9" eb="12">
      <t>ブショオヨ</t>
    </rPh>
    <rPh sb="13" eb="15">
      <t>ガイヨウ</t>
    </rPh>
    <rPh sb="16" eb="18">
      <t>キニュウ</t>
    </rPh>
    <phoneticPr fontId="1"/>
  </si>
  <si>
    <t>令和１</t>
    <rPh sb="0" eb="2">
      <t>レイワ</t>
    </rPh>
    <phoneticPr fontId="1"/>
  </si>
  <si>
    <t>令和２</t>
    <rPh sb="0" eb="2">
      <t>レイワ</t>
    </rPh>
    <phoneticPr fontId="1"/>
  </si>
  <si>
    <t>令和３</t>
    <rPh sb="0" eb="2">
      <t>レイワ</t>
    </rPh>
    <phoneticPr fontId="1"/>
  </si>
  <si>
    <t>平成１</t>
    <rPh sb="0" eb="2">
      <t>ヘイセイ</t>
    </rPh>
    <phoneticPr fontId="1"/>
  </si>
  <si>
    <t>平成２</t>
    <rPh sb="0" eb="2">
      <t>ヘイセイ</t>
    </rPh>
    <phoneticPr fontId="1"/>
  </si>
  <si>
    <t>平成３</t>
    <rPh sb="0" eb="2">
      <t>ヘイセイ</t>
    </rPh>
    <phoneticPr fontId="1"/>
  </si>
  <si>
    <t>平成４</t>
    <rPh sb="0" eb="2">
      <t>ヘイセイ</t>
    </rPh>
    <phoneticPr fontId="1"/>
  </si>
  <si>
    <t>平成５</t>
    <rPh sb="0" eb="2">
      <t>ヘイセイ</t>
    </rPh>
    <phoneticPr fontId="1"/>
  </si>
  <si>
    <t>平成６</t>
    <rPh sb="0" eb="2">
      <t>ヘイセイ</t>
    </rPh>
    <phoneticPr fontId="1"/>
  </si>
  <si>
    <t>平成７</t>
    <rPh sb="0" eb="2">
      <t>ヘイセイ</t>
    </rPh>
    <phoneticPr fontId="1"/>
  </si>
  <si>
    <t>平成８</t>
    <rPh sb="0" eb="2">
      <t>ヘイセイ</t>
    </rPh>
    <phoneticPr fontId="1"/>
  </si>
  <si>
    <t>平成９</t>
    <rPh sb="0" eb="2">
      <t>ヘイセイ</t>
    </rPh>
    <phoneticPr fontId="1"/>
  </si>
  <si>
    <t>平成１０</t>
    <rPh sb="0" eb="2">
      <t>ヘイセイ</t>
    </rPh>
    <phoneticPr fontId="1"/>
  </si>
  <si>
    <t>平成１１</t>
    <rPh sb="0" eb="2">
      <t>ヘイセイ</t>
    </rPh>
    <phoneticPr fontId="1"/>
  </si>
  <si>
    <t>平成１２</t>
    <rPh sb="0" eb="2">
      <t>ヘイセイ</t>
    </rPh>
    <phoneticPr fontId="1"/>
  </si>
  <si>
    <t>平成１３</t>
    <rPh sb="0" eb="2">
      <t>ヘイセイ</t>
    </rPh>
    <phoneticPr fontId="1"/>
  </si>
  <si>
    <t>平成１４</t>
    <rPh sb="0" eb="2">
      <t>ヘイセイ</t>
    </rPh>
    <phoneticPr fontId="1"/>
  </si>
  <si>
    <t>平成１５</t>
    <rPh sb="0" eb="2">
      <t>ヘイセイ</t>
    </rPh>
    <phoneticPr fontId="1"/>
  </si>
  <si>
    <t>平成１６</t>
    <rPh sb="0" eb="2">
      <t>ヘイセイ</t>
    </rPh>
    <phoneticPr fontId="1"/>
  </si>
  <si>
    <t>平成１７</t>
    <rPh sb="0" eb="2">
      <t>ヘイセイ</t>
    </rPh>
    <phoneticPr fontId="1"/>
  </si>
  <si>
    <t>平成１８</t>
    <rPh sb="0" eb="2">
      <t>ヘイセイ</t>
    </rPh>
    <phoneticPr fontId="1"/>
  </si>
  <si>
    <t>平成１９</t>
    <rPh sb="0" eb="2">
      <t>ヘイセイ</t>
    </rPh>
    <phoneticPr fontId="1"/>
  </si>
  <si>
    <t>平成２０</t>
    <rPh sb="0" eb="2">
      <t>ヘイセイ</t>
    </rPh>
    <phoneticPr fontId="1"/>
  </si>
  <si>
    <t>平成２１</t>
    <rPh sb="0" eb="2">
      <t>ヘイセイ</t>
    </rPh>
    <phoneticPr fontId="1"/>
  </si>
  <si>
    <t>平成２２</t>
    <rPh sb="0" eb="2">
      <t>ヘイセイ</t>
    </rPh>
    <phoneticPr fontId="1"/>
  </si>
  <si>
    <t>平成２３</t>
    <rPh sb="0" eb="2">
      <t>ヘイセイ</t>
    </rPh>
    <phoneticPr fontId="1"/>
  </si>
  <si>
    <t>平成２４</t>
    <rPh sb="0" eb="2">
      <t>ヘイセイ</t>
    </rPh>
    <phoneticPr fontId="1"/>
  </si>
  <si>
    <t>平成２５</t>
    <rPh sb="0" eb="2">
      <t>ヘイセイ</t>
    </rPh>
    <phoneticPr fontId="1"/>
  </si>
  <si>
    <t>平成２６</t>
    <rPh sb="0" eb="2">
      <t>ヘイセイ</t>
    </rPh>
    <phoneticPr fontId="1"/>
  </si>
  <si>
    <t>平成２７</t>
    <rPh sb="0" eb="2">
      <t>ヘイセイ</t>
    </rPh>
    <phoneticPr fontId="1"/>
  </si>
  <si>
    <t>平成２８</t>
    <rPh sb="0" eb="2">
      <t>ヘイセイ</t>
    </rPh>
    <phoneticPr fontId="1"/>
  </si>
  <si>
    <t>平成２９</t>
    <rPh sb="0" eb="2">
      <t>ヘイセイ</t>
    </rPh>
    <phoneticPr fontId="1"/>
  </si>
  <si>
    <t>平成３０</t>
    <rPh sb="0" eb="2">
      <t>ヘイセイ</t>
    </rPh>
    <phoneticPr fontId="1"/>
  </si>
  <si>
    <t>平成３１</t>
    <rPh sb="0" eb="2">
      <t>ヘイセイ</t>
    </rPh>
    <phoneticPr fontId="1"/>
  </si>
  <si>
    <t>特段無い場合、該当の有無「無」とし、確認日を記載の上、「確認方法等」は「HP等での基準の確認」を選び、「手続の要件に該当しない理由」は「その他関係法令なし」と記載してください。</t>
    <rPh sb="0" eb="2">
      <t>トクダン</t>
    </rPh>
    <rPh sb="2" eb="3">
      <t>ナ</t>
    </rPh>
    <rPh sb="4" eb="6">
      <t>バアイ</t>
    </rPh>
    <rPh sb="7" eb="9">
      <t>ガイトウ</t>
    </rPh>
    <rPh sb="10" eb="12">
      <t>ウム</t>
    </rPh>
    <rPh sb="13" eb="14">
      <t>ム</t>
    </rPh>
    <rPh sb="18" eb="20">
      <t>カクニン</t>
    </rPh>
    <rPh sb="20" eb="21">
      <t>ヒ</t>
    </rPh>
    <rPh sb="22" eb="24">
      <t>キサイ</t>
    </rPh>
    <rPh sb="25" eb="26">
      <t>ウエ</t>
    </rPh>
    <rPh sb="28" eb="32">
      <t>カクニンホウホウ</t>
    </rPh>
    <rPh sb="32" eb="33">
      <t>ナド</t>
    </rPh>
    <rPh sb="38" eb="39">
      <t>ナド</t>
    </rPh>
    <rPh sb="41" eb="43">
      <t>キジュン</t>
    </rPh>
    <rPh sb="44" eb="46">
      <t>カクニン</t>
    </rPh>
    <rPh sb="48" eb="49">
      <t>エラ</t>
    </rPh>
    <rPh sb="70" eb="71">
      <t>タ</t>
    </rPh>
    <rPh sb="71" eb="73">
      <t>カンケイ</t>
    </rPh>
    <rPh sb="73" eb="75">
      <t>ホウレイ</t>
    </rPh>
    <rPh sb="79" eb="8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</si>
</sst>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x14ac:knownFonts="1">
    <font>
      <sz val="11"/>
      <color theme="1"/>
      <name val="游ゴシック"/>
      <family val="2"/>
      <scheme val="minor"/>
    </font>
    <font>
      <sz val="6"/>
      <name val="游ゴシック"/>
      <family val="3"/>
      <charset val="128"/>
      <scheme val="minor"/>
    </font>
    <font>
      <sz val="9"/>
      <color theme="1"/>
      <name val="游明朝"/>
      <family val="1"/>
      <charset val="128"/>
    </font>
    <font>
      <sz val="6"/>
      <color theme="1"/>
      <name val="游明朝"/>
      <family val="1"/>
      <charset val="128"/>
    </font>
    <font>
      <sz val="10.5"/>
      <color theme="1"/>
      <name val="游明朝"/>
      <family val="1"/>
      <charset val="128"/>
    </font>
    <font>
      <sz val="8"/>
      <color theme="1"/>
      <name val="游明朝"/>
      <family val="1"/>
      <charset val="128"/>
    </font>
    <font>
      <sz val="7"/>
      <color theme="1"/>
      <name val="游明朝"/>
      <family val="1"/>
      <charset val="128"/>
    </font>
    <font>
      <sz val="11"/>
      <color theme="1"/>
      <name val="HG丸ｺﾞｼｯｸM-PRO"/>
      <family val="3"/>
      <charset val="128"/>
    </font>
    <font>
      <sz val="10"/>
      <color theme="1"/>
      <name val="HG丸ｺﾞｼｯｸM-PRO"/>
      <family val="3"/>
      <charset val="128"/>
    </font>
    <font>
      <sz val="14"/>
      <color theme="1"/>
      <name val="HG丸ｺﾞｼｯｸM-PRO"/>
      <family val="3"/>
      <charset val="128"/>
    </font>
    <font>
      <b/>
      <sz val="14"/>
      <color theme="1"/>
      <name val="HG丸ｺﾞｼｯｸM-PRO"/>
      <family val="3"/>
      <charset val="128"/>
    </font>
    <font>
      <b/>
      <sz val="11"/>
      <color theme="0"/>
      <name val="HG丸ｺﾞｼｯｸM-PRO"/>
      <family val="3"/>
      <charset val="128"/>
    </font>
    <font>
      <b/>
      <sz val="14"/>
      <color rgb="FFFF0000"/>
      <name val="HG丸ｺﾞｼｯｸM-PRO"/>
      <family val="3"/>
      <charset val="128"/>
    </font>
    <font>
      <sz val="9"/>
      <color theme="1"/>
      <name val="HG丸ｺﾞｼｯｸM-PRO"/>
      <family val="3"/>
      <charset val="128"/>
    </font>
  </fonts>
  <fills count="6">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rgb="FFF0DCEB"/>
        <bgColor indexed="64"/>
      </patternFill>
    </fill>
    <fill>
      <patternFill patternType="solid">
        <fgColor rgb="FFCC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dashed">
        <color indexed="64"/>
      </left>
      <right style="dashed">
        <color indexed="64"/>
      </right>
      <top style="dashed">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8">
    <xf numFmtId="0" fontId="0" fillId="0" borderId="0" xfId="0"/>
    <xf numFmtId="0" fontId="4" fillId="0" borderId="0" xfId="0" applyFont="1"/>
    <xf numFmtId="0" fontId="4" fillId="0" borderId="0" xfId="0" applyFont="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0" xfId="0" quotePrefix="1"/>
    <xf numFmtId="0" fontId="7" fillId="0" borderId="0" xfId="0" applyFont="1"/>
    <xf numFmtId="176" fontId="5" fillId="0" borderId="1" xfId="0" applyNumberFormat="1" applyFont="1" applyBorder="1" applyAlignment="1">
      <alignment horizontal="center" vertical="center" wrapText="1"/>
    </xf>
    <xf numFmtId="0" fontId="4" fillId="0" borderId="0" xfId="0" applyFont="1" applyAlignment="1">
      <alignment horizontal="centerContinuous"/>
    </xf>
    <xf numFmtId="0" fontId="2" fillId="0" borderId="1" xfId="0" applyFont="1" applyBorder="1" applyAlignment="1">
      <alignment horizontal="center" vertical="center" wrapText="1"/>
    </xf>
    <xf numFmtId="0" fontId="7" fillId="0" borderId="0" xfId="0" applyFont="1" applyAlignment="1">
      <alignment horizontal="center" vertical="center"/>
    </xf>
    <xf numFmtId="0" fontId="2" fillId="2" borderId="0" xfId="0" applyFont="1" applyFill="1" applyAlignment="1">
      <alignment horizontal="center" vertical="center"/>
    </xf>
    <xf numFmtId="0" fontId="4" fillId="2" borderId="0" xfId="0" applyFont="1" applyFill="1" applyAlignment="1">
      <alignment horizontal="center" vertical="center"/>
    </xf>
    <xf numFmtId="176" fontId="4" fillId="2" borderId="0" xfId="0" applyNumberFormat="1" applyFont="1" applyFill="1" applyAlignment="1">
      <alignment horizontal="center" vertical="center"/>
    </xf>
    <xf numFmtId="0" fontId="4" fillId="2" borderId="0" xfId="0" applyFont="1" applyFill="1"/>
    <xf numFmtId="0" fontId="4" fillId="0" borderId="0" xfId="0" quotePrefix="1" applyFont="1"/>
    <xf numFmtId="0" fontId="11" fillId="0" borderId="16" xfId="0" applyFont="1" applyBorder="1" applyAlignment="1">
      <alignment horizontal="center" vertical="center"/>
    </xf>
    <xf numFmtId="0" fontId="7" fillId="0" borderId="0" xfId="0" applyFont="1" applyAlignment="1">
      <alignment wrapText="1"/>
    </xf>
    <xf numFmtId="0" fontId="4" fillId="0" borderId="23" xfId="0" applyFont="1" applyBorder="1"/>
    <xf numFmtId="0" fontId="4" fillId="0" borderId="24" xfId="0" applyFont="1" applyBorder="1"/>
    <xf numFmtId="0" fontId="4" fillId="0" borderId="25" xfId="0" applyFont="1" applyBorder="1"/>
    <xf numFmtId="0" fontId="10" fillId="3" borderId="22" xfId="0" applyFont="1" applyFill="1" applyBorder="1"/>
    <xf numFmtId="0" fontId="10" fillId="3" borderId="11" xfId="0" applyFont="1" applyFill="1" applyBorder="1" applyAlignment="1">
      <alignment horizontal="centerContinuous"/>
    </xf>
    <xf numFmtId="0" fontId="9" fillId="3" borderId="10" xfId="0" applyFont="1" applyFill="1" applyBorder="1" applyAlignment="1">
      <alignment horizontal="centerContinuous"/>
    </xf>
    <xf numFmtId="0" fontId="9" fillId="3" borderId="12" xfId="0" applyFont="1" applyFill="1" applyBorder="1" applyAlignment="1">
      <alignment horizontal="centerContinuous"/>
    </xf>
    <xf numFmtId="0" fontId="10" fillId="3" borderId="13" xfId="0" applyFont="1" applyFill="1" applyBorder="1" applyAlignment="1">
      <alignment horizontal="centerContinuous"/>
    </xf>
    <xf numFmtId="0" fontId="9" fillId="3" borderId="14" xfId="0" applyFont="1" applyFill="1" applyBorder="1" applyAlignment="1">
      <alignment horizontal="centerContinuous"/>
    </xf>
    <xf numFmtId="0" fontId="9" fillId="3" borderId="15" xfId="0" applyFont="1" applyFill="1" applyBorder="1" applyAlignment="1">
      <alignment horizontal="centerContinuous"/>
    </xf>
    <xf numFmtId="176" fontId="7" fillId="4" borderId="2" xfId="0" applyNumberFormat="1" applyFont="1" applyFill="1" applyBorder="1" applyAlignment="1" applyProtection="1">
      <alignment horizontal="center" vertical="center" wrapText="1"/>
      <protection locked="0"/>
    </xf>
    <xf numFmtId="0" fontId="7" fillId="4" borderId="3" xfId="0" applyFont="1" applyFill="1" applyBorder="1" applyAlignment="1">
      <alignment horizontal="center" vertical="center" wrapText="1"/>
    </xf>
    <xf numFmtId="0" fontId="7" fillId="4" borderId="1" xfId="0" applyFont="1" applyFill="1" applyBorder="1" applyAlignment="1" applyProtection="1">
      <alignment horizontal="center" vertical="center"/>
      <protection locked="0"/>
    </xf>
    <xf numFmtId="0" fontId="7" fillId="4" borderId="4" xfId="0" applyFont="1" applyFill="1" applyBorder="1" applyAlignment="1">
      <alignment horizontal="center" vertical="center" wrapText="1"/>
    </xf>
    <xf numFmtId="0" fontId="7" fillId="4" borderId="1" xfId="0" applyFont="1" applyFill="1" applyBorder="1" applyAlignment="1" applyProtection="1">
      <alignment horizontal="center" vertical="center" wrapText="1"/>
      <protection locked="0"/>
    </xf>
    <xf numFmtId="0" fontId="7" fillId="4" borderId="19" xfId="0" applyFont="1" applyFill="1" applyBorder="1" applyAlignment="1">
      <alignment vertical="center"/>
    </xf>
    <xf numFmtId="0" fontId="11" fillId="4" borderId="5" xfId="0" applyFont="1" applyFill="1" applyBorder="1" applyAlignment="1">
      <alignment horizontal="center" vertical="center" shrinkToFit="1"/>
    </xf>
    <xf numFmtId="0" fontId="7" fillId="4" borderId="2" xfId="0" applyFont="1" applyFill="1" applyBorder="1" applyAlignment="1">
      <alignment vertical="center" shrinkToFit="1"/>
    </xf>
    <xf numFmtId="0" fontId="7" fillId="4" borderId="2" xfId="0" applyFont="1" applyFill="1" applyBorder="1" applyAlignment="1" applyProtection="1">
      <alignment shrinkToFit="1"/>
      <protection locked="0"/>
    </xf>
    <xf numFmtId="0" fontId="7" fillId="4" borderId="3" xfId="0" applyFont="1" applyFill="1" applyBorder="1" applyAlignment="1">
      <alignment shrinkToFit="1"/>
    </xf>
    <xf numFmtId="0" fontId="7" fillId="4" borderId="1" xfId="0" applyFont="1" applyFill="1" applyBorder="1" applyAlignment="1">
      <alignment vertical="center" shrinkToFit="1"/>
    </xf>
    <xf numFmtId="0" fontId="7" fillId="4" borderId="1" xfId="0" applyFont="1" applyFill="1" applyBorder="1" applyAlignment="1" applyProtection="1">
      <alignment shrinkToFit="1"/>
      <protection locked="0"/>
    </xf>
    <xf numFmtId="0" fontId="7" fillId="4" borderId="4" xfId="0" applyFont="1" applyFill="1" applyBorder="1" applyAlignment="1">
      <alignment shrinkToFit="1"/>
    </xf>
    <xf numFmtId="176" fontId="7" fillId="4" borderId="1" xfId="0" applyNumberFormat="1" applyFont="1" applyFill="1" applyBorder="1" applyAlignment="1" applyProtection="1">
      <alignment vertical="center" shrinkToFit="1"/>
      <protection locked="0"/>
    </xf>
    <xf numFmtId="0" fontId="7" fillId="4" borderId="4" xfId="0" applyFont="1" applyFill="1" applyBorder="1" applyAlignment="1">
      <alignment horizontal="left" vertical="center" wrapText="1" shrinkToFit="1"/>
    </xf>
    <xf numFmtId="0" fontId="8" fillId="4" borderId="1" xfId="0" applyFont="1" applyFill="1" applyBorder="1" applyAlignment="1">
      <alignment vertical="center" shrinkToFit="1"/>
    </xf>
    <xf numFmtId="0" fontId="7" fillId="4" borderId="9" xfId="0" applyFont="1" applyFill="1" applyBorder="1" applyAlignment="1">
      <alignment vertical="center" shrinkToFit="1"/>
    </xf>
    <xf numFmtId="0" fontId="7" fillId="4" borderId="8" xfId="0" applyFont="1" applyFill="1" applyBorder="1" applyAlignment="1">
      <alignment horizontal="left" vertical="center" wrapText="1" shrinkToFit="1"/>
    </xf>
    <xf numFmtId="0" fontId="7" fillId="4" borderId="20" xfId="0" applyFont="1" applyFill="1" applyBorder="1" applyAlignment="1" applyProtection="1">
      <alignment shrinkToFit="1"/>
      <protection locked="0"/>
    </xf>
    <xf numFmtId="0" fontId="7" fillId="4" borderId="21" xfId="0" applyFont="1" applyFill="1" applyBorder="1" applyAlignment="1">
      <alignment shrinkToFit="1"/>
    </xf>
    <xf numFmtId="0" fontId="7" fillId="5" borderId="2" xfId="0" applyFont="1" applyFill="1" applyBorder="1" applyAlignment="1">
      <alignment vertical="center" shrinkToFit="1"/>
    </xf>
    <xf numFmtId="0" fontId="7" fillId="5" borderId="2" xfId="0" applyFont="1" applyFill="1" applyBorder="1" applyAlignment="1" applyProtection="1">
      <alignment shrinkToFit="1"/>
      <protection locked="0"/>
    </xf>
    <xf numFmtId="0" fontId="7" fillId="5" borderId="3" xfId="0" applyFont="1" applyFill="1" applyBorder="1" applyAlignment="1">
      <alignment shrinkToFit="1"/>
    </xf>
    <xf numFmtId="0" fontId="7" fillId="5" borderId="1" xfId="0" applyFont="1" applyFill="1" applyBorder="1" applyAlignment="1">
      <alignment vertical="center" shrinkToFit="1"/>
    </xf>
    <xf numFmtId="0" fontId="7" fillId="5" borderId="1" xfId="0" applyFont="1" applyFill="1" applyBorder="1" applyAlignment="1" applyProtection="1">
      <alignment shrinkToFit="1"/>
      <protection locked="0"/>
    </xf>
    <xf numFmtId="0" fontId="7" fillId="5" borderId="4" xfId="0" applyFont="1" applyFill="1" applyBorder="1" applyAlignment="1">
      <alignment shrinkToFit="1"/>
    </xf>
    <xf numFmtId="176" fontId="7" fillId="5" borderId="1" xfId="0" applyNumberFormat="1" applyFont="1" applyFill="1" applyBorder="1" applyAlignment="1" applyProtection="1">
      <alignment vertical="center" shrinkToFit="1"/>
      <protection locked="0"/>
    </xf>
    <xf numFmtId="0" fontId="7" fillId="5" borderId="4" xfId="0" applyFont="1" applyFill="1" applyBorder="1" applyAlignment="1">
      <alignment horizontal="left" vertical="center" wrapText="1" shrinkToFit="1"/>
    </xf>
    <xf numFmtId="0" fontId="8" fillId="5" borderId="1" xfId="0" applyFont="1" applyFill="1" applyBorder="1" applyAlignment="1">
      <alignment vertical="center" shrinkToFit="1"/>
    </xf>
    <xf numFmtId="0" fontId="7" fillId="5" borderId="9" xfId="0" applyFont="1" applyFill="1" applyBorder="1" applyAlignment="1">
      <alignment vertical="center" shrinkToFit="1"/>
    </xf>
    <xf numFmtId="0" fontId="11" fillId="5" borderId="5" xfId="0" applyFont="1" applyFill="1" applyBorder="1" applyAlignment="1">
      <alignment horizontal="center" vertical="center" shrinkToFit="1"/>
    </xf>
    <xf numFmtId="0" fontId="7" fillId="5" borderId="8" xfId="0" applyFont="1" applyFill="1" applyBorder="1" applyAlignment="1">
      <alignment horizontal="left" vertical="center" wrapText="1" shrinkToFit="1"/>
    </xf>
    <xf numFmtId="0" fontId="7" fillId="5" borderId="20" xfId="0" applyFont="1" applyFill="1" applyBorder="1" applyAlignment="1" applyProtection="1">
      <alignment shrinkToFit="1"/>
      <protection locked="0"/>
    </xf>
    <xf numFmtId="0" fontId="7" fillId="5" borderId="21" xfId="0" applyFont="1" applyFill="1" applyBorder="1" applyAlignment="1">
      <alignment shrinkToFit="1"/>
    </xf>
    <xf numFmtId="0" fontId="13" fillId="5" borderId="3" xfId="0" applyFont="1" applyFill="1" applyBorder="1" applyAlignment="1">
      <alignment vertical="center" wrapText="1" shrinkToFit="1"/>
    </xf>
    <xf numFmtId="0" fontId="11" fillId="5" borderId="5" xfId="0" applyFont="1" applyFill="1" applyBorder="1" applyAlignment="1">
      <alignment horizontal="left" vertical="top" wrapText="1" shrinkToFit="1"/>
    </xf>
    <xf numFmtId="0" fontId="11" fillId="5" borderId="6" xfId="0" applyFont="1" applyFill="1" applyBorder="1" applyAlignment="1">
      <alignment horizontal="left" vertical="top" wrapText="1" shrinkToFit="1"/>
    </xf>
    <xf numFmtId="0" fontId="7" fillId="4" borderId="7" xfId="0" applyFont="1" applyFill="1" applyBorder="1" applyAlignment="1">
      <alignment horizontal="left" vertical="center" wrapText="1" shrinkToFit="1"/>
    </xf>
    <xf numFmtId="0" fontId="7" fillId="4" borderId="8" xfId="0" applyFont="1" applyFill="1" applyBorder="1" applyAlignment="1">
      <alignment horizontal="left" vertical="center" wrapText="1" shrinkToFit="1"/>
    </xf>
    <xf numFmtId="0" fontId="7" fillId="4" borderId="4" xfId="0" applyFont="1" applyFill="1" applyBorder="1" applyAlignment="1">
      <alignment horizontal="left" vertical="center" wrapText="1" shrinkToFit="1"/>
    </xf>
    <xf numFmtId="0" fontId="11" fillId="4" borderId="5" xfId="0" applyFont="1" applyFill="1" applyBorder="1" applyAlignment="1">
      <alignment horizontal="left" vertical="top" wrapText="1" shrinkToFit="1"/>
    </xf>
    <xf numFmtId="0" fontId="11" fillId="4" borderId="6" xfId="0" applyFont="1" applyFill="1" applyBorder="1" applyAlignment="1">
      <alignment horizontal="left" vertical="top" wrapText="1" shrinkToFit="1"/>
    </xf>
    <xf numFmtId="0" fontId="7" fillId="5" borderId="7" xfId="0" applyFont="1" applyFill="1" applyBorder="1" applyAlignment="1">
      <alignment horizontal="left" vertical="center" wrapText="1" shrinkToFit="1"/>
    </xf>
    <xf numFmtId="0" fontId="7" fillId="5" borderId="8" xfId="0" applyFont="1" applyFill="1" applyBorder="1" applyAlignment="1">
      <alignment horizontal="left" vertical="center" wrapText="1" shrinkToFit="1"/>
    </xf>
    <xf numFmtId="0" fontId="7" fillId="5" borderId="4" xfId="0" applyFont="1" applyFill="1" applyBorder="1" applyAlignment="1">
      <alignment horizontal="left" vertical="center" wrapText="1" shrinkToFit="1"/>
    </xf>
    <xf numFmtId="0" fontId="7" fillId="4" borderId="17"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18"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18" xfId="0" applyFont="1" applyFill="1" applyBorder="1" applyAlignment="1">
      <alignment horizontal="center" vertical="center" wrapText="1"/>
    </xf>
    <xf numFmtId="0" fontId="11" fillId="4" borderId="5" xfId="0" applyFont="1" applyFill="1" applyBorder="1" applyAlignment="1">
      <alignment horizontal="center" vertical="center" wrapText="1" shrinkToFit="1"/>
    </xf>
    <xf numFmtId="0" fontId="11" fillId="4" borderId="6" xfId="0" applyFont="1" applyFill="1" applyBorder="1" applyAlignment="1">
      <alignment horizontal="center" vertical="center" wrapText="1" shrinkToFi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center"/>
    </xf>
    <xf numFmtId="0" fontId="4" fillId="0" borderId="1" xfId="0" applyFont="1" applyBorder="1" applyAlignment="1">
      <alignment horizontal="center" wrapText="1"/>
    </xf>
  </cellXfs>
  <cellStyles count="1">
    <cellStyle name="標準" xfId="0" builtinId="0"/>
  </cellStyles>
  <dxfs count="54">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F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CFFFF"/>
      <color rgb="FFCCFFCC"/>
      <color rgb="FFF0DCEB"/>
      <color rgb="FF00FFCC"/>
      <color rgb="FFFF99CC"/>
      <color rgb="FFFFCC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119061</xdr:colOff>
      <xdr:row>0</xdr:row>
      <xdr:rowOff>0</xdr:rowOff>
    </xdr:from>
    <xdr:to>
      <xdr:col>4</xdr:col>
      <xdr:colOff>3667124</xdr:colOff>
      <xdr:row>0</xdr:row>
      <xdr:rowOff>904875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571499" y="0"/>
          <a:ext cx="11096625" cy="904875"/>
        </a:xfrm>
        <a:prstGeom prst="roundRect">
          <a:avLst>
            <a:gd name="adj" fmla="val 6250"/>
          </a:avLst>
        </a:prstGeom>
        <a:solidFill>
          <a:srgbClr val="CC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chemeClr val="tx1"/>
              </a:solidFill>
            </a:rPr>
            <a:t>本シートの列</a:t>
          </a:r>
          <a:r>
            <a:rPr kumimoji="1" lang="en-US" altLang="ja-JP" sz="1100" b="1">
              <a:solidFill>
                <a:schemeClr val="tx1"/>
              </a:solidFill>
            </a:rPr>
            <a:t>D</a:t>
          </a:r>
          <a:r>
            <a:rPr kumimoji="1" lang="ja-JP" altLang="en-US" sz="1100" b="1">
              <a:solidFill>
                <a:schemeClr val="tx1"/>
              </a:solidFill>
            </a:rPr>
            <a:t>に必要事項を入力すると、「</a:t>
          </a:r>
          <a:r>
            <a:rPr kumimoji="1" lang="en-US" altLang="ja-JP" sz="1100" b="1">
              <a:solidFill>
                <a:schemeClr val="tx1"/>
              </a:solidFill>
            </a:rPr>
            <a:t>【</a:t>
          </a:r>
          <a:r>
            <a:rPr kumimoji="1" lang="ja-JP" altLang="en-US" sz="1100" b="1">
              <a:solidFill>
                <a:schemeClr val="tx1"/>
              </a:solidFill>
            </a:rPr>
            <a:t>提出</a:t>
          </a:r>
          <a:r>
            <a:rPr kumimoji="1" lang="en-US" altLang="ja-JP" sz="1100" b="1">
              <a:solidFill>
                <a:schemeClr val="tx1"/>
              </a:solidFill>
            </a:rPr>
            <a:t>】</a:t>
          </a:r>
          <a:r>
            <a:rPr kumimoji="1" lang="ja-JP" altLang="en-US" sz="1100" b="1">
              <a:solidFill>
                <a:schemeClr val="tx1"/>
              </a:solidFill>
            </a:rPr>
            <a:t>別紙１</a:t>
          </a:r>
          <a:r>
            <a:rPr kumimoji="1" lang="en-US" altLang="ja-JP" sz="1100" b="1">
              <a:solidFill>
                <a:schemeClr val="tx1"/>
              </a:solidFill>
            </a:rPr>
            <a:t>-</a:t>
          </a:r>
          <a:r>
            <a:rPr kumimoji="1" lang="ja-JP" altLang="en-US" sz="1100" b="1">
              <a:solidFill>
                <a:schemeClr val="tx1"/>
              </a:solidFill>
            </a:rPr>
            <a:t>関係法令手続状況」シートに自動転記されます。</a:t>
          </a:r>
          <a:endParaRPr kumimoji="1" lang="en-US" altLang="ja-JP" sz="1100" b="1">
            <a:solidFill>
              <a:schemeClr val="tx1"/>
            </a:solidFill>
          </a:endParaRPr>
        </a:p>
        <a:p>
          <a:pPr algn="l"/>
          <a:r>
            <a:rPr kumimoji="1" lang="ja-JP" altLang="en-US" sz="1100" b="1">
              <a:solidFill>
                <a:schemeClr val="tx1"/>
              </a:solidFill>
            </a:rPr>
            <a:t>必要事項を入力のうえ、御提出ください（「提出判定」が「提出可」となったことを確認のうえ、御提出願います。）。</a:t>
          </a:r>
          <a:endParaRPr kumimoji="1" lang="en-US" altLang="ja-JP" sz="1100" b="1">
            <a:solidFill>
              <a:schemeClr val="tx1"/>
            </a:solidFill>
          </a:endParaRPr>
        </a:p>
        <a:p>
          <a:pPr algn="l"/>
          <a:r>
            <a:rPr kumimoji="1" lang="ja-JP" altLang="en-US" sz="1100" b="1">
              <a:solidFill>
                <a:schemeClr val="tx1"/>
              </a:solidFill>
            </a:rPr>
            <a:t>また、提出前に</a:t>
          </a:r>
          <a:r>
            <a:rPr kumimoji="1" lang="ja-JP" altLang="ja-JP" sz="1100" b="1">
              <a:solidFill>
                <a:schemeClr val="tx1"/>
              </a:solidFill>
              <a:effectLst/>
              <a:latin typeface="+mn-lt"/>
              <a:ea typeface="+mn-ea"/>
              <a:cs typeface="+mn-cs"/>
            </a:rPr>
            <a:t>「</a:t>
          </a: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提出</a:t>
          </a: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別紙１</a:t>
          </a:r>
          <a:r>
            <a:rPr kumimoji="1" lang="en-US" altLang="ja-JP" sz="1100" b="1">
              <a:solidFill>
                <a:schemeClr val="tx1"/>
              </a:solidFill>
              <a:effectLst/>
              <a:latin typeface="+mn-lt"/>
              <a:ea typeface="+mn-ea"/>
              <a:cs typeface="+mn-cs"/>
            </a:rPr>
            <a:t>-</a:t>
          </a:r>
          <a:r>
            <a:rPr kumimoji="1" lang="ja-JP" altLang="ja-JP" sz="1100" b="1">
              <a:solidFill>
                <a:schemeClr val="tx1"/>
              </a:solidFill>
              <a:effectLst/>
              <a:latin typeface="+mn-lt"/>
              <a:ea typeface="+mn-ea"/>
              <a:cs typeface="+mn-cs"/>
            </a:rPr>
            <a:t>関係法令手続状況」</a:t>
          </a:r>
          <a:r>
            <a:rPr kumimoji="1" lang="ja-JP" altLang="en-US" sz="1100" b="1">
              <a:solidFill>
                <a:schemeClr val="tx1"/>
              </a:solidFill>
              <a:effectLst/>
              <a:latin typeface="+mn-lt"/>
              <a:ea typeface="+mn-ea"/>
              <a:cs typeface="+mn-cs"/>
            </a:rPr>
            <a:t>シートを御確認のうえ、見え切れが生じている場合は行の高さを修正してください。</a:t>
          </a:r>
          <a:endParaRPr kumimoji="1" lang="en-US" altLang="ja-JP" sz="1100" b="1">
            <a:solidFill>
              <a:schemeClr val="tx1"/>
            </a:solidFill>
            <a:effectLst/>
            <a:latin typeface="+mn-lt"/>
            <a:ea typeface="+mn-ea"/>
            <a:cs typeface="+mn-cs"/>
          </a:endParaRPr>
        </a:p>
      </xdr:txBody>
    </xdr:sp>
    <xdr:clientData/>
  </xdr:twoCellAnchor>
  <xdr:twoCellAnchor>
    <xdr:from>
      <xdr:col>1</xdr:col>
      <xdr:colOff>0</xdr:colOff>
      <xdr:row>214</xdr:row>
      <xdr:rowOff>166687</xdr:rowOff>
    </xdr:from>
    <xdr:to>
      <xdr:col>4</xdr:col>
      <xdr:colOff>3548063</xdr:colOff>
      <xdr:row>222</xdr:row>
      <xdr:rowOff>142874</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452438" y="82379343"/>
          <a:ext cx="11096625" cy="1309687"/>
        </a:xfrm>
        <a:prstGeom prst="roundRect">
          <a:avLst>
            <a:gd name="adj" fmla="val 6250"/>
          </a:avLst>
        </a:prstGeom>
        <a:solidFill>
          <a:srgbClr val="CC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effectLst/>
              <a:latin typeface="+mn-lt"/>
              <a:ea typeface="+mn-ea"/>
              <a:cs typeface="+mn-cs"/>
            </a:rPr>
            <a:t>「その他の関係法令」が複数ある場合は、以下の手順により、行を追加してください。</a:t>
          </a:r>
          <a:endParaRPr kumimoji="1" lang="en-US" altLang="ja-JP" sz="1100" b="1">
            <a:solidFill>
              <a:schemeClr val="tx1"/>
            </a:solidFill>
            <a:effectLst/>
            <a:latin typeface="+mn-lt"/>
            <a:ea typeface="+mn-ea"/>
            <a:cs typeface="+mn-cs"/>
          </a:endParaRPr>
        </a:p>
        <a:p>
          <a:pPr algn="l"/>
          <a:r>
            <a:rPr kumimoji="1" lang="ja-JP" altLang="en-US" sz="1100" b="1">
              <a:solidFill>
                <a:schemeClr val="tx1"/>
              </a:solidFill>
              <a:effectLst/>
              <a:latin typeface="+mn-lt"/>
              <a:ea typeface="+mn-ea"/>
              <a:cs typeface="+mn-cs"/>
            </a:rPr>
            <a:t>①本シート及び「</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提出</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別紙</a:t>
          </a:r>
          <a:r>
            <a:rPr kumimoji="1" lang="en-US" altLang="ja-JP" sz="1100" b="1">
              <a:solidFill>
                <a:schemeClr val="tx1"/>
              </a:solidFill>
              <a:effectLst/>
              <a:latin typeface="+mn-lt"/>
              <a:ea typeface="+mn-ea"/>
              <a:cs typeface="+mn-cs"/>
            </a:rPr>
            <a:t>1-</a:t>
          </a:r>
          <a:r>
            <a:rPr kumimoji="1" lang="ja-JP" altLang="en-US" sz="1100" b="1">
              <a:solidFill>
                <a:schemeClr val="tx1"/>
              </a:solidFill>
              <a:effectLst/>
              <a:latin typeface="+mn-lt"/>
              <a:ea typeface="+mn-ea"/>
              <a:cs typeface="+mn-cs"/>
            </a:rPr>
            <a:t>関係法令手続状況」シートのシート保護を解除（パスワード「</a:t>
          </a:r>
          <a:r>
            <a:rPr kumimoji="1" lang="en-US" altLang="ja-JP" sz="1100" b="1">
              <a:solidFill>
                <a:schemeClr val="tx1"/>
              </a:solidFill>
              <a:effectLst/>
              <a:latin typeface="+mn-lt"/>
              <a:ea typeface="+mn-ea"/>
              <a:cs typeface="+mn-cs"/>
            </a:rPr>
            <a:t>kankeihourei</a:t>
          </a:r>
          <a:r>
            <a:rPr kumimoji="1" lang="ja-JP" altLang="en-US" sz="1100" b="1">
              <a:solidFill>
                <a:schemeClr val="tx1"/>
              </a:solidFill>
              <a:effectLst/>
              <a:latin typeface="+mn-lt"/>
              <a:ea typeface="+mn-ea"/>
              <a:cs typeface="+mn-cs"/>
            </a:rPr>
            <a:t>」）</a:t>
          </a:r>
          <a:endParaRPr kumimoji="1" lang="en-US" altLang="ja-JP" sz="1100" b="1">
            <a:solidFill>
              <a:schemeClr val="tx1"/>
            </a:solidFill>
            <a:effectLst/>
            <a:latin typeface="+mn-lt"/>
            <a:ea typeface="+mn-ea"/>
            <a:cs typeface="+mn-cs"/>
          </a:endParaRPr>
        </a:p>
        <a:p>
          <a:pPr algn="l"/>
          <a:r>
            <a:rPr kumimoji="1" lang="ja-JP" altLang="en-US" sz="1100" b="1">
              <a:solidFill>
                <a:schemeClr val="tx1"/>
              </a:solidFill>
              <a:effectLst/>
              <a:latin typeface="+mn-lt"/>
              <a:ea typeface="+mn-ea"/>
              <a:cs typeface="+mn-cs"/>
            </a:rPr>
            <a:t>②本シートの行</a:t>
          </a:r>
          <a:r>
            <a:rPr kumimoji="1" lang="en-US" altLang="ja-JP" sz="1100" b="1">
              <a:solidFill>
                <a:schemeClr val="tx1"/>
              </a:solidFill>
              <a:effectLst/>
              <a:latin typeface="+mn-lt"/>
              <a:ea typeface="+mn-ea"/>
              <a:cs typeface="+mn-cs"/>
            </a:rPr>
            <a:t>206</a:t>
          </a:r>
          <a:r>
            <a:rPr kumimoji="1" lang="ja-JP" altLang="en-US" sz="1100" b="1">
              <a:solidFill>
                <a:schemeClr val="tx1"/>
              </a:solidFill>
              <a:effectLst/>
              <a:latin typeface="+mn-lt"/>
              <a:ea typeface="+mn-ea"/>
              <a:cs typeface="+mn-cs"/>
            </a:rPr>
            <a:t>～行</a:t>
          </a:r>
          <a:r>
            <a:rPr kumimoji="1" lang="en-US" altLang="ja-JP" sz="1100" b="1">
              <a:solidFill>
                <a:schemeClr val="tx1"/>
              </a:solidFill>
              <a:effectLst/>
              <a:latin typeface="+mn-lt"/>
              <a:ea typeface="+mn-ea"/>
              <a:cs typeface="+mn-cs"/>
            </a:rPr>
            <a:t>214</a:t>
          </a:r>
          <a:r>
            <a:rPr kumimoji="1" lang="ja-JP" altLang="en-US" sz="1100" b="1">
              <a:solidFill>
                <a:schemeClr val="tx1"/>
              </a:solidFill>
              <a:effectLst/>
              <a:latin typeface="+mn-lt"/>
              <a:ea typeface="+mn-ea"/>
              <a:cs typeface="+mn-cs"/>
            </a:rPr>
            <a:t>を選択し、追加する法令の数だけ、行</a:t>
          </a:r>
          <a:r>
            <a:rPr kumimoji="1" lang="en-US" altLang="ja-JP" sz="1100" b="1">
              <a:solidFill>
                <a:schemeClr val="tx1"/>
              </a:solidFill>
              <a:effectLst/>
              <a:latin typeface="+mn-lt"/>
              <a:ea typeface="+mn-ea"/>
              <a:cs typeface="+mn-cs"/>
            </a:rPr>
            <a:t>215</a:t>
          </a:r>
          <a:r>
            <a:rPr kumimoji="1" lang="ja-JP" altLang="en-US" sz="1100" b="1">
              <a:solidFill>
                <a:schemeClr val="tx1"/>
              </a:solidFill>
              <a:effectLst/>
              <a:latin typeface="+mn-lt"/>
              <a:ea typeface="+mn-ea"/>
              <a:cs typeface="+mn-cs"/>
            </a:rPr>
            <a:t>以降にコピー。</a:t>
          </a:r>
          <a:endParaRPr kumimoji="1" lang="en-US" altLang="ja-JP" sz="1100" b="1">
            <a:solidFill>
              <a:schemeClr val="tx1"/>
            </a:solidFill>
            <a:effectLst/>
            <a:latin typeface="+mn-lt"/>
            <a:ea typeface="+mn-ea"/>
            <a:cs typeface="+mn-cs"/>
          </a:endParaRPr>
        </a:p>
        <a:p>
          <a:pPr algn="l"/>
          <a:r>
            <a:rPr kumimoji="1" lang="ja-JP" altLang="en-US" sz="1100" b="1">
              <a:solidFill>
                <a:schemeClr val="tx1"/>
              </a:solidFill>
              <a:effectLst/>
              <a:latin typeface="+mn-lt"/>
              <a:ea typeface="+mn-ea"/>
              <a:cs typeface="+mn-cs"/>
            </a:rPr>
            <a:t>③「</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提出</a:t>
          </a:r>
          <a:r>
            <a:rPr kumimoji="1" lang="en-US" altLang="ja-JP" sz="1100" b="1">
              <a:solidFill>
                <a:schemeClr val="tx1"/>
              </a:solidFill>
              <a:effectLst/>
              <a:latin typeface="+mn-lt"/>
              <a:ea typeface="+mn-ea"/>
              <a:cs typeface="+mn-cs"/>
            </a:rPr>
            <a:t>】</a:t>
          </a:r>
          <a:r>
            <a:rPr kumimoji="1" lang="ja-JP" altLang="en-US" sz="1100" b="1">
              <a:solidFill>
                <a:schemeClr val="tx1"/>
              </a:solidFill>
              <a:effectLst/>
              <a:latin typeface="+mn-lt"/>
              <a:ea typeface="+mn-ea"/>
              <a:cs typeface="+mn-cs"/>
            </a:rPr>
            <a:t>別紙</a:t>
          </a:r>
          <a:r>
            <a:rPr kumimoji="1" lang="en-US" altLang="ja-JP" sz="1100" b="1">
              <a:solidFill>
                <a:schemeClr val="tx1"/>
              </a:solidFill>
              <a:effectLst/>
              <a:latin typeface="+mn-lt"/>
              <a:ea typeface="+mn-ea"/>
              <a:cs typeface="+mn-cs"/>
            </a:rPr>
            <a:t>1-</a:t>
          </a:r>
          <a:r>
            <a:rPr kumimoji="1" lang="ja-JP" altLang="en-US" sz="1100" b="1">
              <a:solidFill>
                <a:schemeClr val="tx1"/>
              </a:solidFill>
              <a:effectLst/>
              <a:latin typeface="+mn-lt"/>
              <a:ea typeface="+mn-ea"/>
              <a:cs typeface="+mn-cs"/>
            </a:rPr>
            <a:t>関係法令手続状況」シートの行</a:t>
          </a:r>
          <a:r>
            <a:rPr kumimoji="1" lang="en-US" altLang="ja-JP" sz="1100" b="1">
              <a:solidFill>
                <a:schemeClr val="tx1"/>
              </a:solidFill>
              <a:effectLst/>
              <a:latin typeface="+mn-lt"/>
              <a:ea typeface="+mn-ea"/>
              <a:cs typeface="+mn-cs"/>
            </a:rPr>
            <a:t>34</a:t>
          </a:r>
          <a:r>
            <a:rPr kumimoji="1" lang="ja-JP" altLang="en-US" sz="1100" b="1">
              <a:solidFill>
                <a:schemeClr val="tx1"/>
              </a:solidFill>
              <a:effectLst/>
              <a:latin typeface="+mn-lt"/>
              <a:ea typeface="+mn-ea"/>
              <a:cs typeface="+mn-cs"/>
            </a:rPr>
            <a:t>を選択し、追加する法令の数だけ、行</a:t>
          </a:r>
          <a:r>
            <a:rPr kumimoji="1" lang="en-US" altLang="ja-JP" sz="1100" b="1">
              <a:solidFill>
                <a:schemeClr val="tx1"/>
              </a:solidFill>
              <a:effectLst/>
              <a:latin typeface="+mn-lt"/>
              <a:ea typeface="+mn-ea"/>
              <a:cs typeface="+mn-cs"/>
            </a:rPr>
            <a:t>35</a:t>
          </a:r>
          <a:r>
            <a:rPr kumimoji="1" lang="ja-JP" altLang="en-US" sz="1100" b="1">
              <a:solidFill>
                <a:schemeClr val="tx1"/>
              </a:solidFill>
              <a:effectLst/>
              <a:latin typeface="+mn-lt"/>
              <a:ea typeface="+mn-ea"/>
              <a:cs typeface="+mn-cs"/>
            </a:rPr>
            <a:t>以降にコピー。</a:t>
          </a:r>
          <a:endParaRPr kumimoji="1" lang="en-US" altLang="ja-JP" sz="1100" b="1">
            <a:solidFill>
              <a:schemeClr val="tx1"/>
            </a:solidFill>
            <a:effectLst/>
            <a:latin typeface="+mn-lt"/>
            <a:ea typeface="+mn-ea"/>
            <a:cs typeface="+mn-cs"/>
          </a:endParaRPr>
        </a:p>
        <a:p>
          <a:pPr algn="l"/>
          <a:r>
            <a:rPr kumimoji="1" lang="ja-JP" altLang="en-US" sz="1100" b="1">
              <a:solidFill>
                <a:schemeClr val="tx1"/>
              </a:solidFill>
              <a:effectLst/>
              <a:latin typeface="+mn-lt"/>
              <a:ea typeface="+mn-ea"/>
              <a:cs typeface="+mn-cs"/>
            </a:rPr>
            <a:t>④本シートの行</a:t>
          </a:r>
          <a:r>
            <a:rPr kumimoji="1" lang="en-US" altLang="ja-JP" sz="1100" b="1">
              <a:solidFill>
                <a:schemeClr val="tx1"/>
              </a:solidFill>
              <a:effectLst/>
              <a:latin typeface="+mn-lt"/>
              <a:ea typeface="+mn-ea"/>
              <a:cs typeface="+mn-cs"/>
            </a:rPr>
            <a:t>215</a:t>
          </a:r>
          <a:r>
            <a:rPr kumimoji="1" lang="ja-JP" altLang="en-US" sz="1100" b="1">
              <a:solidFill>
                <a:schemeClr val="tx1"/>
              </a:solidFill>
              <a:effectLst/>
              <a:latin typeface="+mn-lt"/>
              <a:ea typeface="+mn-ea"/>
              <a:cs typeface="+mn-cs"/>
            </a:rPr>
            <a:t>以降に必要事項を入力。</a:t>
          </a:r>
          <a:endParaRPr kumimoji="1" lang="en-US" altLang="ja-JP" sz="1100" b="1">
            <a:solidFill>
              <a:schemeClr val="tx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1247775</xdr:colOff>
      <xdr:row>0</xdr:row>
      <xdr:rowOff>38100</xdr:rowOff>
    </xdr:from>
    <xdr:to>
      <xdr:col>6</xdr:col>
      <xdr:colOff>1885950</xdr:colOff>
      <xdr:row>1</xdr:row>
      <xdr:rowOff>155575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505450" y="38100"/>
          <a:ext cx="638175" cy="33655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ja-JP" sz="1050" b="1" kern="100">
              <a:effectLst/>
              <a:latin typeface="游明朝" panose="02020400000000000000" pitchFamily="18" charset="-128"/>
              <a:ea typeface="游明朝" panose="02020400000000000000" pitchFamily="18" charset="-128"/>
              <a:cs typeface="Times New Roman" panose="02020603050405020304" pitchFamily="18" charset="0"/>
            </a:rPr>
            <a:t>別紙１</a:t>
          </a:r>
          <a:endParaRPr lang="ja-JP" sz="105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214"/>
  <sheetViews>
    <sheetView tabSelected="1" zoomScale="80" zoomScaleNormal="80" workbookViewId="0">
      <pane ySplit="4" topLeftCell="A5" activePane="bottomLeft" state="frozen"/>
      <selection activeCell="B1" sqref="B1"/>
      <selection pane="bottomLeft" activeCell="D6" sqref="D6"/>
    </sheetView>
  </sheetViews>
  <sheetFormatPr defaultColWidth="9" defaultRowHeight="13" x14ac:dyDescent="0.2"/>
  <cols>
    <col min="1" max="1" width="6" style="10" customWidth="1"/>
    <col min="2" max="2" width="19.5" style="10" customWidth="1"/>
    <col min="3" max="3" width="24" style="10" customWidth="1"/>
    <col min="4" max="4" width="55.5" style="10" customWidth="1"/>
    <col min="5" max="5" width="51.75" style="10" customWidth="1"/>
    <col min="6" max="16384" width="9" style="10"/>
  </cols>
  <sheetData>
    <row r="1" spans="2:5" ht="75" customHeight="1" thickBot="1" x14ac:dyDescent="0.25"/>
    <row r="2" spans="2:5" ht="23.25" customHeight="1" thickBot="1" x14ac:dyDescent="0.25">
      <c r="C2" s="14" t="s">
        <v>63</v>
      </c>
      <c r="D2" s="20" t="str">
        <f>IF(COUNTIFS(C:C,"エラーあり→")=0,"提出可","提出不可（「エラーあり」の項目があります）")</f>
        <v>提出不可（「エラーあり」の項目があります）</v>
      </c>
    </row>
    <row r="3" spans="2:5" ht="6" customHeight="1" x14ac:dyDescent="0.2"/>
    <row r="4" spans="2:5" ht="17" thickBot="1" x14ac:dyDescent="0.3">
      <c r="B4" s="25" t="s">
        <v>9</v>
      </c>
      <c r="C4" s="25" t="s">
        <v>10</v>
      </c>
      <c r="D4" s="25" t="s">
        <v>92</v>
      </c>
      <c r="E4" s="25" t="s">
        <v>12</v>
      </c>
    </row>
    <row r="5" spans="2:5" ht="19.5" customHeight="1" thickBot="1" x14ac:dyDescent="0.3">
      <c r="B5" s="26" t="s">
        <v>55</v>
      </c>
      <c r="C5" s="27"/>
      <c r="D5" s="27"/>
      <c r="E5" s="28"/>
    </row>
    <row r="6" spans="2:5" ht="40.5" customHeight="1" x14ac:dyDescent="0.2">
      <c r="B6" s="77" t="s">
        <v>62</v>
      </c>
      <c r="C6" s="78"/>
      <c r="D6" s="32"/>
      <c r="E6" s="33" t="s">
        <v>57</v>
      </c>
    </row>
    <row r="7" spans="2:5" ht="26.25" customHeight="1" x14ac:dyDescent="0.2">
      <c r="B7" s="79" t="s">
        <v>58</v>
      </c>
      <c r="C7" s="80"/>
      <c r="D7" s="34"/>
      <c r="E7" s="35"/>
    </row>
    <row r="8" spans="2:5" ht="57" customHeight="1" x14ac:dyDescent="0.2">
      <c r="B8" s="81" t="s">
        <v>59</v>
      </c>
      <c r="C8" s="80"/>
      <c r="D8" s="36"/>
      <c r="E8" s="35" t="s">
        <v>61</v>
      </c>
    </row>
    <row r="9" spans="2:5" ht="48" customHeight="1" thickBot="1" x14ac:dyDescent="0.25">
      <c r="B9" s="37" t="s">
        <v>56</v>
      </c>
      <c r="C9" s="38" t="str">
        <f>IF(D9="","エラーなし","エラーあり→")</f>
        <v>エラーあり→</v>
      </c>
      <c r="D9" s="82" t="str">
        <f>IF(OR(D6="",D7="",D8=""),"「届出者情報」に未入力の必須項目があります","")</f>
        <v>「届出者情報」に未入力の必須項目があります</v>
      </c>
      <c r="E9" s="83"/>
    </row>
    <row r="10" spans="2:5" ht="19.5" customHeight="1" thickBot="1" x14ac:dyDescent="0.3">
      <c r="B10" s="29" t="s">
        <v>54</v>
      </c>
      <c r="C10" s="30"/>
      <c r="D10" s="30"/>
      <c r="E10" s="31"/>
    </row>
    <row r="11" spans="2:5" ht="37.5" customHeight="1" x14ac:dyDescent="0.2">
      <c r="B11" s="74" t="s">
        <v>53</v>
      </c>
      <c r="C11" s="52" t="s">
        <v>5</v>
      </c>
      <c r="D11" s="53"/>
      <c r="E11" s="54"/>
    </row>
    <row r="12" spans="2:5" ht="17.5" customHeight="1" x14ac:dyDescent="0.2">
      <c r="B12" s="75"/>
      <c r="C12" s="55" t="s">
        <v>11</v>
      </c>
      <c r="D12" s="56"/>
      <c r="E12" s="57" t="str">
        <f>IF(D11="無","「手続状況」の入力は不要です","")</f>
        <v/>
      </c>
    </row>
    <row r="13" spans="2:5" ht="40.5" customHeight="1" x14ac:dyDescent="0.2">
      <c r="B13" s="75"/>
      <c r="C13" s="55" t="s">
        <v>13</v>
      </c>
      <c r="D13" s="56"/>
      <c r="E13" s="76" t="str">
        <f>IF(D12="手続中","「手続状況」が「手続中」の場合のみ、「直近の手続実施日」又は「手続完了予定日」を御記入ください。","")</f>
        <v/>
      </c>
    </row>
    <row r="14" spans="2:5" ht="17.5" customHeight="1" x14ac:dyDescent="0.2">
      <c r="B14" s="75"/>
      <c r="C14" s="55" t="s">
        <v>14</v>
      </c>
      <c r="D14" s="56"/>
      <c r="E14" s="76"/>
    </row>
    <row r="15" spans="2:5" ht="37.5" customHeight="1" x14ac:dyDescent="0.2">
      <c r="B15" s="75"/>
      <c r="C15" s="55" t="s">
        <v>50</v>
      </c>
      <c r="D15" s="58"/>
      <c r="E15" s="59" t="str">
        <f>IF(D11="無","確認方法等の欄に記載の方法により、該当が無いことを確認した日を御記入ください。（入力方法：yyyy/mm/dd）",IF(D12="手続中","確認方法等の欄に記載の方法により、該当が有ることを確認した日を御記入ください。（入力方法：yyyy/mm/dd）",IF(D12="手続済","手続完了日（許可年月日等）を記載してください（入力方法：yyyy/mm/dd）","")))</f>
        <v/>
      </c>
    </row>
    <row r="16" spans="2:5" ht="17.5" customHeight="1" x14ac:dyDescent="0.2">
      <c r="B16" s="75"/>
      <c r="C16" s="55" t="s">
        <v>7</v>
      </c>
      <c r="D16" s="56"/>
      <c r="E16" s="57"/>
    </row>
    <row r="17" spans="2:5" ht="20" customHeight="1" x14ac:dyDescent="0.2">
      <c r="B17" s="75"/>
      <c r="C17" s="60" t="str">
        <f>IF(D16="","",IF(D16="法令担当部署への確認","確認先の法令担当部署","手続の要件に該当しない理由"))</f>
        <v/>
      </c>
      <c r="D17" s="56"/>
      <c r="E17" s="57" t="str">
        <f>IF(C17="","",IF(D16="法令担当部署への確認","例　○○市○○課","例　手続要件は○○とされているところ、本件は○○であり、要件を充足しないため"))</f>
        <v/>
      </c>
    </row>
    <row r="18" spans="2:5" ht="75" customHeight="1" thickBot="1" x14ac:dyDescent="0.25">
      <c r="B18" s="61" t="s">
        <v>51</v>
      </c>
      <c r="C18" s="62" t="str">
        <f>IF(D18="","エラーなし","エラーあり→")</f>
        <v>エラーあり→</v>
      </c>
      <c r="D18" s="67" t="str">
        <f>IF(D11="","・「該当の有無」が未入力です"&amp;CHAR(10),"")&amp;IF(AND(D11="無",OR(D12="手続済",D12="手続中")),"・「該当の有無」が「無」の場合は、「手続状況」の記載は不要です"&amp;CHAR(10),"")&amp;IF(D11="有",IF(D12="","・「手続状況」が未入力です"&amp;CHAR(10),""),"")&amp;IF(D12="手続中",IF(OR(D13="",D14=""),"・「手続状況（年）」又は「手続状況（月）」が未入力です"&amp;CHAR(10),""),"")&amp;IF(D12="手続済",IF(AND(D13="",D14=""),"","・「手続状況」が「手続済」の場合、「手続状況（年）」及び「手続状況（月）」の記載は不要です"&amp;CHAR(10)),"")&amp;IF(D15="","・「確認日」が未入力です"&amp;CHAR(10),"")&amp;IF(D16="","・「確認方法等」が未入力です"&amp;CHAR(10),"")&amp;IF(AND(D16="法令担当部署への確認",D17=""),"・「確認先の法令担当部署」が未入力です"&amp;CHAR(10),"")&amp;IF(AND(D11="有",D16="HP等での基準の確認（該当無の場合のみ）"),"・「HP等での基準の確認（該当無の場合のみ）」は、「該当の有無」が「無」の場合のみ選択可能です"&amp;CHAR(10),"")&amp;IF(AND(D16="HP等での基準の確認（該当無の場合のみ）",D17=""),"・「手続の要件に該当しない理由」が未入力です","")</f>
        <v xml:space="preserve">・「該当の有無」が未入力です
・「確認日」が未入力です
・「確認方法等」が未入力です
</v>
      </c>
      <c r="E18" s="68"/>
    </row>
    <row r="19" spans="2:5" ht="37.5" customHeight="1" x14ac:dyDescent="0.2">
      <c r="B19" s="69" t="s">
        <v>64</v>
      </c>
      <c r="C19" s="39" t="s">
        <v>5</v>
      </c>
      <c r="D19" s="40"/>
      <c r="E19" s="41"/>
    </row>
    <row r="20" spans="2:5" ht="17.5" customHeight="1" x14ac:dyDescent="0.2">
      <c r="B20" s="70"/>
      <c r="C20" s="42" t="s">
        <v>11</v>
      </c>
      <c r="D20" s="43"/>
      <c r="E20" s="44" t="str">
        <f>IF(D19="無","「手続状況」の入力は不要です","")</f>
        <v/>
      </c>
    </row>
    <row r="21" spans="2:5" ht="40.5" customHeight="1" x14ac:dyDescent="0.2">
      <c r="B21" s="70"/>
      <c r="C21" s="42" t="s">
        <v>13</v>
      </c>
      <c r="D21" s="43"/>
      <c r="E21" s="71" t="str">
        <f>IF(D20="手続中","「手続状況」が「手続中」の場合のみ、「直近の手続実施日」又は「手続完了予定日」を御記入ください。","")</f>
        <v/>
      </c>
    </row>
    <row r="22" spans="2:5" ht="17.5" customHeight="1" x14ac:dyDescent="0.2">
      <c r="B22" s="70"/>
      <c r="C22" s="42" t="s">
        <v>14</v>
      </c>
      <c r="D22" s="43"/>
      <c r="E22" s="71"/>
    </row>
    <row r="23" spans="2:5" ht="37.5" customHeight="1" x14ac:dyDescent="0.2">
      <c r="B23" s="70"/>
      <c r="C23" s="42" t="s">
        <v>6</v>
      </c>
      <c r="D23" s="45"/>
      <c r="E23" s="46" t="str">
        <f>IF(D19="無","確認方法等の欄に記載の方法により、該当が無いことを確認した日を御記入ください。（入力方法：yyyy/mm/dd）",IF(D20="手続中","確認方法等の欄に記載の方法により、該当が有ることを確認した日を御記入ください。（入力方法：yyyy/mm/dd）",IF(D20="手続済","手続完了日（許可年月日等）を記載してください（入力方法：yyyy/mm/dd）","")))</f>
        <v/>
      </c>
    </row>
    <row r="24" spans="2:5" ht="17.5" customHeight="1" x14ac:dyDescent="0.2">
      <c r="B24" s="70"/>
      <c r="C24" s="42" t="s">
        <v>7</v>
      </c>
      <c r="D24" s="43"/>
      <c r="E24" s="44"/>
    </row>
    <row r="25" spans="2:5" ht="20" customHeight="1" x14ac:dyDescent="0.2">
      <c r="B25" s="70"/>
      <c r="C25" s="47" t="str">
        <f>IF(D24="","",IF(D24="法令担当部署への確認","確認先の法令担当部署","手続の要件に該当しない理由"))</f>
        <v/>
      </c>
      <c r="D25" s="43"/>
      <c r="E25" s="44" t="str">
        <f>IF(C25="","",IF(D24="法令担当部署への確認","例　○○市○○課","例　手続要件は○○とされているところ、本件は○○であり、要件を充足しないため"))</f>
        <v/>
      </c>
    </row>
    <row r="26" spans="2:5" ht="75" customHeight="1" thickBot="1" x14ac:dyDescent="0.25">
      <c r="B26" s="48" t="s">
        <v>51</v>
      </c>
      <c r="C26" s="38" t="str">
        <f>IF(D26="","エラーなし","エラーあり→")</f>
        <v>エラーあり→</v>
      </c>
      <c r="D26" s="72" t="str">
        <f>IF(D19="","・「該当の有無」が未入力です"&amp;CHAR(10),"")&amp;IF(AND(D19="無",OR(D20="手続済",D20="手続中")),"・「該当の有無」が「無」の場合は、「手続状況」の記載は不要です"&amp;CHAR(10),"")&amp;IF(D19="有",IF(D20="","・「手続状況」が未入力です"&amp;CHAR(10),""),"")&amp;IF(D20="手続中",IF(OR(D21="",D22=""),"・「手続状況（年）」又は「手続状況（月）」が未入力です"&amp;CHAR(10),""),"")&amp;IF(D20="手続済",IF(AND(D21="",D22=""),"","・「手続状況」が「手続済」の場合、「手続状況（年）」及び「手続状況（月）」の記載は不要です"&amp;CHAR(10)),"")&amp;IF(D23="","・「確認日」が未入力です"&amp;CHAR(10),"")&amp;IF(D24="","・「確認方法等」が未入力です"&amp;CHAR(10),"")&amp;IF(AND(D24="法令担当部署への確認",D25=""),"・「確認先の法令担当部署」が未入力です"&amp;CHAR(10),"")&amp;IF(AND(D19="有",D24="HP等での基準の確認（該当無の場合のみ）"),"・「HP等での基準の確認（該当無の場合のみ）」は、「該当の有無」が「無」の場合のみ選択可能です"&amp;CHAR(10),"")&amp;IF(AND(D24="HP等での基準の確認（該当無の場合のみ）",D25=""),"・「手続の要件に該当しない理由」が未入力です","")</f>
        <v xml:space="preserve">・「該当の有無」が未入力です
・「確認日」が未入力です
・「確認方法等」が未入力です
</v>
      </c>
      <c r="E26" s="73"/>
    </row>
    <row r="27" spans="2:5" ht="37.5" customHeight="1" x14ac:dyDescent="0.2">
      <c r="B27" s="74" t="s">
        <v>65</v>
      </c>
      <c r="C27" s="52" t="s">
        <v>5</v>
      </c>
      <c r="D27" s="53"/>
      <c r="E27" s="54"/>
    </row>
    <row r="28" spans="2:5" ht="17.5" customHeight="1" x14ac:dyDescent="0.2">
      <c r="B28" s="75"/>
      <c r="C28" s="55" t="s">
        <v>11</v>
      </c>
      <c r="D28" s="56"/>
      <c r="E28" s="57" t="str">
        <f>IF(D27="無","「手続状況」の入力は不要です","")</f>
        <v/>
      </c>
    </row>
    <row r="29" spans="2:5" ht="40.5" customHeight="1" x14ac:dyDescent="0.2">
      <c r="B29" s="75"/>
      <c r="C29" s="55" t="s">
        <v>13</v>
      </c>
      <c r="D29" s="56"/>
      <c r="E29" s="76" t="str">
        <f>IF(D28="手続中","「手続状況」が「手続中」の場合のみ、「直近の手続実施日」又は「手続完了予定日」を御記入ください。","")</f>
        <v/>
      </c>
    </row>
    <row r="30" spans="2:5" ht="17.5" customHeight="1" x14ac:dyDescent="0.2">
      <c r="B30" s="75"/>
      <c r="C30" s="55" t="s">
        <v>14</v>
      </c>
      <c r="D30" s="56"/>
      <c r="E30" s="76"/>
    </row>
    <row r="31" spans="2:5" ht="37.5" customHeight="1" x14ac:dyDescent="0.2">
      <c r="B31" s="75"/>
      <c r="C31" s="55" t="s">
        <v>6</v>
      </c>
      <c r="D31" s="58"/>
      <c r="E31" s="59" t="str">
        <f>IF(D27="無","確認方法等の欄に記載の方法により、該当が無いことを確認した日を御記入ください。（入力方法：yyyy/mm/dd）",IF(D28="手続中","確認方法等の欄に記載の方法により、該当が有ることを確認した日を御記入ください。（入力方法：yyyy/mm/dd）",IF(D28="手続済","手続完了日（許可年月日等）を記載してください（入力方法：yyyy/mm/dd）","")))</f>
        <v/>
      </c>
    </row>
    <row r="32" spans="2:5" ht="17.5" customHeight="1" x14ac:dyDescent="0.2">
      <c r="B32" s="75"/>
      <c r="C32" s="55" t="s">
        <v>7</v>
      </c>
      <c r="D32" s="56"/>
      <c r="E32" s="57"/>
    </row>
    <row r="33" spans="2:5" ht="20" customHeight="1" x14ac:dyDescent="0.2">
      <c r="B33" s="75"/>
      <c r="C33" s="60" t="str">
        <f>IF(D32="","",IF(D32="法令担当部署への確認","確認先の法令担当部署","手続の要件に該当しない理由"))</f>
        <v/>
      </c>
      <c r="D33" s="56"/>
      <c r="E33" s="57" t="str">
        <f>IF(C33="","",IF(D32="法令担当部署への確認","例　○○市○○課","例　手続要件は○○とされているところ、本件は○○であり、要件を充足しないため"))</f>
        <v/>
      </c>
    </row>
    <row r="34" spans="2:5" ht="75" customHeight="1" thickBot="1" x14ac:dyDescent="0.25">
      <c r="B34" s="61" t="s">
        <v>51</v>
      </c>
      <c r="C34" s="62" t="str">
        <f>IF(D34="","エラーなし","エラーあり→")</f>
        <v>エラーあり→</v>
      </c>
      <c r="D34" s="67" t="str">
        <f>IF(D27="","・「該当の有無」が未入力です"&amp;CHAR(10),"")&amp;IF(AND(D27="無",OR(D28="手続済",D28="手続中")),"・「該当の有無」が「無」の場合は、「手続状況」の記載は不要です"&amp;CHAR(10),"")&amp;IF(D27="有",IF(D28="","・「手続状況」が未入力です"&amp;CHAR(10),""),"")&amp;IF(D28="手続中",IF(OR(D29="",D30=""),"・「手続状況（年）」又は「手続状況（月）」が未入力です"&amp;CHAR(10),""),"")&amp;IF(D28="手続済",IF(AND(D29="",D30=""),"","・「手続状況」が「手続済」の場合、「手続状況（年）」及び「手続状況（月）」の記載は不要です"&amp;CHAR(10)),"")&amp;IF(D31="","・「確認日」が未入力です"&amp;CHAR(10),"")&amp;IF(D32="","・「確認方法等」が未入力です"&amp;CHAR(10),"")&amp;IF(AND(D32="法令担当部署への確認",D33=""),"・「確認先の法令担当部署」が未入力です"&amp;CHAR(10),"")&amp;IF(AND(D27="有",D32="HP等での基準の確認（該当無の場合のみ）"),"・「HP等での基準の確認（該当無の場合のみ）」は、「該当の有無」が「無」の場合のみ選択可能です"&amp;CHAR(10),"")&amp;IF(AND(D32="HP等での基準の確認（該当無の場合のみ）",D33=""),"・「手続の要件に該当しない理由」が未入力です","")</f>
        <v xml:space="preserve">・「該当の有無」が未入力です
・「確認日」が未入力です
・「確認方法等」が未入力です
</v>
      </c>
      <c r="E34" s="68"/>
    </row>
    <row r="35" spans="2:5" ht="37.5" customHeight="1" x14ac:dyDescent="0.2">
      <c r="B35" s="69" t="s">
        <v>66</v>
      </c>
      <c r="C35" s="39" t="s">
        <v>5</v>
      </c>
      <c r="D35" s="40"/>
      <c r="E35" s="41"/>
    </row>
    <row r="36" spans="2:5" ht="17.5" customHeight="1" x14ac:dyDescent="0.2">
      <c r="B36" s="70"/>
      <c r="C36" s="42" t="s">
        <v>11</v>
      </c>
      <c r="D36" s="43"/>
      <c r="E36" s="44" t="str">
        <f>IF(D35="無","「手続状況」の入力は不要です","")</f>
        <v/>
      </c>
    </row>
    <row r="37" spans="2:5" ht="40.5" customHeight="1" x14ac:dyDescent="0.2">
      <c r="B37" s="70"/>
      <c r="C37" s="42" t="s">
        <v>13</v>
      </c>
      <c r="D37" s="43"/>
      <c r="E37" s="71" t="str">
        <f>IF(D36="手続中","「手続状況」が「手続中」の場合のみ、「直近の手続実施日」又は「手続完了予定日」を御記入ください。","")</f>
        <v/>
      </c>
    </row>
    <row r="38" spans="2:5" ht="17.5" customHeight="1" x14ac:dyDescent="0.2">
      <c r="B38" s="70"/>
      <c r="C38" s="42" t="s">
        <v>14</v>
      </c>
      <c r="D38" s="43"/>
      <c r="E38" s="71"/>
    </row>
    <row r="39" spans="2:5" ht="37.5" customHeight="1" x14ac:dyDescent="0.2">
      <c r="B39" s="70"/>
      <c r="C39" s="42" t="s">
        <v>6</v>
      </c>
      <c r="D39" s="45"/>
      <c r="E39" s="46" t="str">
        <f>IF(D35="無","確認方法等の欄に記載の方法により、該当が無いことを確認した日を御記入ください。（入力方法：yyyy/mm/dd）",IF(D36="手続中","確認方法等の欄に記載の方法により、該当が有ることを確認した日を御記入ください。（入力方法：yyyy/mm/dd）",IF(D36="手続済","手続完了日（許可年月日等）を記載してください（入力方法：yyyy/mm/dd）","")))</f>
        <v/>
      </c>
    </row>
    <row r="40" spans="2:5" ht="17.5" customHeight="1" x14ac:dyDescent="0.2">
      <c r="B40" s="70"/>
      <c r="C40" s="42" t="s">
        <v>7</v>
      </c>
      <c r="D40" s="43"/>
      <c r="E40" s="44"/>
    </row>
    <row r="41" spans="2:5" ht="20" customHeight="1" x14ac:dyDescent="0.2">
      <c r="B41" s="70"/>
      <c r="C41" s="47" t="str">
        <f>IF(D40="","",IF(D40="法令担当部署への確認","確認先の法令担当部署","手続の要件に該当しない理由"))</f>
        <v/>
      </c>
      <c r="D41" s="43"/>
      <c r="E41" s="44" t="str">
        <f>IF(C41="","",IF(D40="法令担当部署への確認","例　○○市○○課","例　手続要件は○○とされているところ、本件は○○であり、要件を充足しないため"))</f>
        <v/>
      </c>
    </row>
    <row r="42" spans="2:5" ht="75" customHeight="1" thickBot="1" x14ac:dyDescent="0.25">
      <c r="B42" s="48" t="s">
        <v>51</v>
      </c>
      <c r="C42" s="38" t="str">
        <f>IF(D42="","エラーなし","エラーあり→")</f>
        <v>エラーあり→</v>
      </c>
      <c r="D42" s="72" t="str">
        <f>IF(D35="","・「該当の有無」が未入力です"&amp;CHAR(10),"")&amp;IF(AND(D35="無",OR(D36="手続済",D36="手続中")),"・「該当の有無」が「無」の場合は、「手続状況」の記載は不要です"&amp;CHAR(10),"")&amp;IF(D35="有",IF(D36="","・「手続状況」が未入力です"&amp;CHAR(10),""),"")&amp;IF(D36="手続中",IF(OR(D37="",D38=""),"・「手続状況（年）」又は「手続状況（月）」が未入力です"&amp;CHAR(10),""),"")&amp;IF(D36="手続済",IF(AND(D37="",D38=""),"","・「手続状況」が「手続済」の場合、「手続状況（年）」及び「手続状況（月）」の記載は不要です"&amp;CHAR(10)),"")&amp;IF(D39="","・「確認日」が未入力です"&amp;CHAR(10),"")&amp;IF(D40="","・「確認方法等」が未入力です"&amp;CHAR(10),"")&amp;IF(AND(D40="法令担当部署への確認",D41=""),"・「確認先の法令担当部署」が未入力です"&amp;CHAR(10),"")&amp;IF(AND(D35="有",D40="HP等での基準の確認（該当無の場合のみ）"),"・「HP等での基準の確認（該当無の場合のみ）」は、「該当の有無」が「無」の場合のみ選択可能です"&amp;CHAR(10),"")&amp;IF(AND(D40="HP等での基準の確認（該当無の場合のみ）",D41=""),"・「手続の要件に該当しない理由」が未入力です","")</f>
        <v xml:space="preserve">・「該当の有無」が未入力です
・「確認日」が未入力です
・「確認方法等」が未入力です
</v>
      </c>
      <c r="E42" s="73"/>
    </row>
    <row r="43" spans="2:5" ht="37.5" customHeight="1" x14ac:dyDescent="0.2">
      <c r="B43" s="74" t="s">
        <v>67</v>
      </c>
      <c r="C43" s="52" t="s">
        <v>5</v>
      </c>
      <c r="D43" s="53"/>
      <c r="E43" s="54"/>
    </row>
    <row r="44" spans="2:5" ht="17.5" customHeight="1" x14ac:dyDescent="0.2">
      <c r="B44" s="75"/>
      <c r="C44" s="55" t="s">
        <v>11</v>
      </c>
      <c r="D44" s="56"/>
      <c r="E44" s="57" t="str">
        <f>IF(D43="無","「手続状況」の入力は不要です","")</f>
        <v/>
      </c>
    </row>
    <row r="45" spans="2:5" ht="40.5" customHeight="1" x14ac:dyDescent="0.2">
      <c r="B45" s="75"/>
      <c r="C45" s="55" t="s">
        <v>13</v>
      </c>
      <c r="D45" s="56"/>
      <c r="E45" s="76" t="str">
        <f>IF(D44="手続中","「手続状況」が「手続中」の場合のみ、「直近の手続実施日」又は「手続完了予定日」を御記入ください。","")</f>
        <v/>
      </c>
    </row>
    <row r="46" spans="2:5" ht="17.5" customHeight="1" x14ac:dyDescent="0.2">
      <c r="B46" s="75"/>
      <c r="C46" s="55" t="s">
        <v>14</v>
      </c>
      <c r="D46" s="56"/>
      <c r="E46" s="76"/>
    </row>
    <row r="47" spans="2:5" ht="37.5" customHeight="1" x14ac:dyDescent="0.2">
      <c r="B47" s="75"/>
      <c r="C47" s="55" t="s">
        <v>6</v>
      </c>
      <c r="D47" s="58"/>
      <c r="E47" s="59" t="str">
        <f>IF(D43="無","確認方法等の欄に記載の方法により、該当が無いことを確認した日を御記入ください。（入力方法：yyyy/mm/dd）",IF(D44="手続中","確認方法等の欄に記載の方法により、該当が有ることを確認した日を御記入ください。（入力方法：yyyy/mm/dd）",IF(D44="手続済","手続完了日（許可年月日等）を記載してください（入力方法：yyyy/mm/dd）","")))</f>
        <v/>
      </c>
    </row>
    <row r="48" spans="2:5" ht="17.5" customHeight="1" x14ac:dyDescent="0.2">
      <c r="B48" s="75"/>
      <c r="C48" s="55" t="s">
        <v>7</v>
      </c>
      <c r="D48" s="56"/>
      <c r="E48" s="57"/>
    </row>
    <row r="49" spans="2:5" ht="20" customHeight="1" x14ac:dyDescent="0.2">
      <c r="B49" s="75"/>
      <c r="C49" s="60" t="str">
        <f>IF(D48="","",IF(D48="法令担当部署への確認","確認先の法令担当部署","手続の要件に該当しない理由"))</f>
        <v/>
      </c>
      <c r="D49" s="56"/>
      <c r="E49" s="57" t="str">
        <f>IF(C49="","",IF(D48="法令担当部署への確認","例　○○市○○課","例　手続要件は○○とされているところ、本件は○○であり、要件を充足しないため"))</f>
        <v/>
      </c>
    </row>
    <row r="50" spans="2:5" ht="75" customHeight="1" thickBot="1" x14ac:dyDescent="0.25">
      <c r="B50" s="61" t="s">
        <v>51</v>
      </c>
      <c r="C50" s="62" t="str">
        <f>IF(D50="","エラーなし","エラーあり→")</f>
        <v>エラーあり→</v>
      </c>
      <c r="D50" s="67" t="str">
        <f>IF(D43="","・「該当の有無」が未入力です"&amp;CHAR(10),"")&amp;IF(AND(D43="無",OR(D44="手続済",D44="手続中")),"・「該当の有無」が「無」の場合は、「手続状況」の記載は不要です"&amp;CHAR(10),"")&amp;IF(D43="有",IF(D44="","・「手続状況」が未入力です"&amp;CHAR(10),""),"")&amp;IF(D44="手続中",IF(OR(D45="",D46=""),"・「手続状況（年）」又は「手続状況（月）」が未入力です"&amp;CHAR(10),""),"")&amp;IF(D44="手続済",IF(AND(D45="",D46=""),"","・「手続状況」が「手続済」の場合、「手続状況（年）」及び「手続状況（月）」の記載は不要です"&amp;CHAR(10)),"")&amp;IF(D47="","・「確認日」が未入力です"&amp;CHAR(10),"")&amp;IF(D48="","・「確認方法等」が未入力です"&amp;CHAR(10),"")&amp;IF(AND(D48="法令担当部署への確認",D49=""),"・「確認先の法令担当部署」が未入力です"&amp;CHAR(10),"")&amp;IF(AND(D43="有",D48="HP等での基準の確認（該当無の場合のみ）"),"・「HP等での基準の確認（該当無の場合のみ）」は、「該当の有無」が「無」の場合のみ選択可能です"&amp;CHAR(10),"")&amp;IF(AND(D48="HP等での基準の確認（該当無の場合のみ）",D49=""),"・「手続の要件に該当しない理由」が未入力です","")</f>
        <v xml:space="preserve">・「該当の有無」が未入力です
・「確認日」が未入力です
・「確認方法等」が未入力です
</v>
      </c>
      <c r="E50" s="68"/>
    </row>
    <row r="51" spans="2:5" ht="37.5" customHeight="1" x14ac:dyDescent="0.2">
      <c r="B51" s="69" t="s">
        <v>68</v>
      </c>
      <c r="C51" s="39" t="s">
        <v>5</v>
      </c>
      <c r="D51" s="40"/>
      <c r="E51" s="41"/>
    </row>
    <row r="52" spans="2:5" ht="17.5" customHeight="1" x14ac:dyDescent="0.2">
      <c r="B52" s="70"/>
      <c r="C52" s="42" t="s">
        <v>11</v>
      </c>
      <c r="D52" s="43"/>
      <c r="E52" s="44" t="str">
        <f>IF(D51="無","「手続状況」の入力は不要です","")</f>
        <v/>
      </c>
    </row>
    <row r="53" spans="2:5" ht="40.5" customHeight="1" x14ac:dyDescent="0.2">
      <c r="B53" s="70"/>
      <c r="C53" s="42" t="s">
        <v>13</v>
      </c>
      <c r="D53" s="43"/>
      <c r="E53" s="71" t="str">
        <f>IF(D52="手続中","「手続状況」が「手続中」の場合のみ、「直近の手続実施日」又は「手続完了予定日」を御記入ください。","")</f>
        <v/>
      </c>
    </row>
    <row r="54" spans="2:5" ht="17.5" customHeight="1" x14ac:dyDescent="0.2">
      <c r="B54" s="70"/>
      <c r="C54" s="42" t="s">
        <v>14</v>
      </c>
      <c r="D54" s="43"/>
      <c r="E54" s="71"/>
    </row>
    <row r="55" spans="2:5" ht="37.5" customHeight="1" x14ac:dyDescent="0.2">
      <c r="B55" s="70"/>
      <c r="C55" s="42" t="s">
        <v>6</v>
      </c>
      <c r="D55" s="45"/>
      <c r="E55" s="46" t="str">
        <f>IF(D51="無","確認方法等の欄に記載の方法により、該当が無いことを確認した日を御記入ください。（入力方法：yyyy/mm/dd）",IF(D52="手続中","確認方法等の欄に記載の方法により、該当が有ることを確認した日を御記入ください。（入力方法：yyyy/mm/dd）",IF(D52="手続済","手続完了日（許可年月日等）を記載してください（入力方法：yyyy/mm/dd）","")))</f>
        <v/>
      </c>
    </row>
    <row r="56" spans="2:5" ht="17.5" customHeight="1" x14ac:dyDescent="0.2">
      <c r="B56" s="70"/>
      <c r="C56" s="42" t="s">
        <v>7</v>
      </c>
      <c r="D56" s="43"/>
      <c r="E56" s="44"/>
    </row>
    <row r="57" spans="2:5" ht="20" customHeight="1" x14ac:dyDescent="0.2">
      <c r="B57" s="70"/>
      <c r="C57" s="47" t="str">
        <f>IF(D56="","",IF(D56="法令担当部署への確認","確認先の法令担当部署","手続の要件に該当しない理由"))</f>
        <v/>
      </c>
      <c r="D57" s="43"/>
      <c r="E57" s="44" t="str">
        <f>IF(C57="","",IF(D56="法令担当部署への確認","例　○○市○○課","例　手続要件は○○とされているところ、本件は○○であり、要件を充足しないため"))</f>
        <v/>
      </c>
    </row>
    <row r="58" spans="2:5" ht="75" customHeight="1" thickBot="1" x14ac:dyDescent="0.25">
      <c r="B58" s="48" t="s">
        <v>51</v>
      </c>
      <c r="C58" s="38" t="str">
        <f>IF(D58="","エラーなし","エラーあり→")</f>
        <v>エラーあり→</v>
      </c>
      <c r="D58" s="72" t="str">
        <f>IF(D51="","・「該当の有無」が未入力です"&amp;CHAR(10),"")&amp;IF(AND(D51="無",OR(D52="手続済",D52="手続中")),"・「該当の有無」が「無」の場合は、「手続状況」の記載は不要です"&amp;CHAR(10),"")&amp;IF(D51="有",IF(D52="","・「手続状況」が未入力です"&amp;CHAR(10),""),"")&amp;IF(D52="手続中",IF(OR(D53="",D54=""),"・「手続状況（年）」又は「手続状況（月）」が未入力です"&amp;CHAR(10),""),"")&amp;IF(D52="手続済",IF(AND(D53="",D54=""),"","・「手続状況」が「手続済」の場合、「手続状況（年）」及び「手続状況（月）」の記載は不要です"&amp;CHAR(10)),"")&amp;IF(D55="","・「確認日」が未入力です"&amp;CHAR(10),"")&amp;IF(D56="","・「確認方法等」が未入力です"&amp;CHAR(10),"")&amp;IF(AND(D56="法令担当部署への確認",D57=""),"・「確認先の法令担当部署」が未入力です"&amp;CHAR(10),"")&amp;IF(AND(D51="有",D56="HP等での基準の確認（該当無の場合のみ）"),"・「HP等での基準の確認（該当無の場合のみ）」は、「該当の有無」が「無」の場合のみ選択可能です"&amp;CHAR(10),"")&amp;IF(AND(D56="HP等での基準の確認（該当無の場合のみ）",D57=""),"・「手続の要件に該当しない理由」が未入力です","")</f>
        <v xml:space="preserve">・「該当の有無」が未入力です
・「確認日」が未入力です
・「確認方法等」が未入力です
</v>
      </c>
      <c r="E58" s="73"/>
    </row>
    <row r="59" spans="2:5" ht="37.5" customHeight="1" x14ac:dyDescent="0.2">
      <c r="B59" s="74" t="s">
        <v>69</v>
      </c>
      <c r="C59" s="52" t="s">
        <v>5</v>
      </c>
      <c r="D59" s="53"/>
      <c r="E59" s="54"/>
    </row>
    <row r="60" spans="2:5" ht="17.5" customHeight="1" x14ac:dyDescent="0.2">
      <c r="B60" s="75"/>
      <c r="C60" s="55" t="s">
        <v>11</v>
      </c>
      <c r="D60" s="56"/>
      <c r="E60" s="57" t="str">
        <f>IF(D59="無","「手続状況」の入力は不要です","")</f>
        <v/>
      </c>
    </row>
    <row r="61" spans="2:5" ht="40.5" customHeight="1" x14ac:dyDescent="0.2">
      <c r="B61" s="75"/>
      <c r="C61" s="55" t="s">
        <v>13</v>
      </c>
      <c r="D61" s="56"/>
      <c r="E61" s="76" t="str">
        <f>IF(D60="手続中","「手続状況」が「手続中」の場合のみ、「直近の手続実施日」又は「手続完了予定日」を御記入ください。","")</f>
        <v/>
      </c>
    </row>
    <row r="62" spans="2:5" ht="17.5" customHeight="1" x14ac:dyDescent="0.2">
      <c r="B62" s="75"/>
      <c r="C62" s="55" t="s">
        <v>14</v>
      </c>
      <c r="D62" s="56"/>
      <c r="E62" s="76"/>
    </row>
    <row r="63" spans="2:5" ht="37.5" customHeight="1" x14ac:dyDescent="0.2">
      <c r="B63" s="75"/>
      <c r="C63" s="55" t="s">
        <v>6</v>
      </c>
      <c r="D63" s="58"/>
      <c r="E63" s="59" t="str">
        <f>IF(D59="無","確認方法等の欄に記載の方法により、該当が無いことを確認した日を御記入ください。（入力方法：yyyy/mm/dd）",IF(D60="手続中","確認方法等の欄に記載の方法により、該当が有ることを確認した日を御記入ください。（入力方法：yyyy/mm/dd）",IF(D60="手続済","手続完了日（許可年月日等）を記載してください（入力方法：yyyy/mm/dd）","")))</f>
        <v/>
      </c>
    </row>
    <row r="64" spans="2:5" ht="17.5" customHeight="1" x14ac:dyDescent="0.2">
      <c r="B64" s="75"/>
      <c r="C64" s="55" t="s">
        <v>7</v>
      </c>
      <c r="D64" s="56"/>
      <c r="E64" s="57"/>
    </row>
    <row r="65" spans="2:5" ht="20" customHeight="1" x14ac:dyDescent="0.2">
      <c r="B65" s="75"/>
      <c r="C65" s="60" t="str">
        <f>IF(D64="","",IF(D64="法令担当部署への確認","確認先の法令担当部署","手続の要件に該当しない理由"))</f>
        <v/>
      </c>
      <c r="D65" s="56"/>
      <c r="E65" s="57" t="str">
        <f>IF(C65="","",IF(D64="法令担当部署への確認","例　○○市○○課","例　手続要件は○○とされているところ、本件は○○であり、要件を充足しないため"))</f>
        <v/>
      </c>
    </row>
    <row r="66" spans="2:5" ht="75" customHeight="1" thickBot="1" x14ac:dyDescent="0.25">
      <c r="B66" s="61" t="s">
        <v>51</v>
      </c>
      <c r="C66" s="62" t="str">
        <f>IF(D66="","エラーなし","エラーあり→")</f>
        <v>エラーあり→</v>
      </c>
      <c r="D66" s="67" t="str">
        <f>IF(D59="","・「該当の有無」が未入力です"&amp;CHAR(10),"")&amp;IF(AND(D59="無",OR(D60="手続済",D60="手続中")),"・「該当の有無」が「無」の場合は、「手続状況」の記載は不要です"&amp;CHAR(10),"")&amp;IF(D59="有",IF(D60="","・「手続状況」が未入力です"&amp;CHAR(10),""),"")&amp;IF(D60="手続中",IF(OR(D61="",D62=""),"・「手続状況（年）」又は「手続状況（月）」が未入力です"&amp;CHAR(10),""),"")&amp;IF(D60="手続済",IF(AND(D61="",D62=""),"","・「手続状況」が「手続済」の場合、「手続状況（年）」及び「手続状況（月）」の記載は不要です"&amp;CHAR(10)),"")&amp;IF(D63="","・「確認日」が未入力です"&amp;CHAR(10),"")&amp;IF(D64="","・「確認方法等」が未入力です"&amp;CHAR(10),"")&amp;IF(AND(D64="法令担当部署への確認",D65=""),"・「確認先の法令担当部署」が未入力です"&amp;CHAR(10),"")&amp;IF(AND(D59="有",D64="HP等での基準の確認（該当無の場合のみ）"),"・「HP等での基準の確認（該当無の場合のみ）」は、「該当の有無」が「無」の場合のみ選択可能です"&amp;CHAR(10),"")&amp;IF(AND(D64="HP等での基準の確認（該当無の場合のみ）",D65=""),"・「手続の要件に該当しない理由」が未入力です","")</f>
        <v xml:space="preserve">・「該当の有無」が未入力です
・「確認日」が未入力です
・「確認方法等」が未入力です
</v>
      </c>
      <c r="E66" s="68"/>
    </row>
    <row r="67" spans="2:5" ht="37.5" customHeight="1" x14ac:dyDescent="0.2">
      <c r="B67" s="69" t="s">
        <v>70</v>
      </c>
      <c r="C67" s="39" t="s">
        <v>5</v>
      </c>
      <c r="D67" s="40"/>
      <c r="E67" s="41"/>
    </row>
    <row r="68" spans="2:5" ht="17.5" customHeight="1" x14ac:dyDescent="0.2">
      <c r="B68" s="70"/>
      <c r="C68" s="42" t="s">
        <v>11</v>
      </c>
      <c r="D68" s="43"/>
      <c r="E68" s="44" t="str">
        <f>IF(D67="無","「手続状況」の入力は不要です","")</f>
        <v/>
      </c>
    </row>
    <row r="69" spans="2:5" ht="40.5" customHeight="1" x14ac:dyDescent="0.2">
      <c r="B69" s="70"/>
      <c r="C69" s="42" t="s">
        <v>13</v>
      </c>
      <c r="D69" s="43"/>
      <c r="E69" s="71" t="str">
        <f>IF(D68="手続中","「手続状況」が「手続中」の場合のみ、「直近の手続実施日」又は「手続完了予定日」を御記入ください。","")</f>
        <v/>
      </c>
    </row>
    <row r="70" spans="2:5" ht="17.5" customHeight="1" x14ac:dyDescent="0.2">
      <c r="B70" s="70"/>
      <c r="C70" s="42" t="s">
        <v>14</v>
      </c>
      <c r="D70" s="43"/>
      <c r="E70" s="71"/>
    </row>
    <row r="71" spans="2:5" ht="37.5" customHeight="1" x14ac:dyDescent="0.2">
      <c r="B71" s="70"/>
      <c r="C71" s="42" t="s">
        <v>6</v>
      </c>
      <c r="D71" s="45"/>
      <c r="E71" s="46" t="str">
        <f>IF(D67="無","確認方法等の欄に記載の方法により、該当が無いことを確認した日を御記入ください。（入力方法：yyyy/mm/dd）",IF(D68="手続中","確認方法等の欄に記載の方法により、該当が有ることを確認した日を御記入ください。（入力方法：yyyy/mm/dd）",IF(D68="手続済","手続完了日（許可年月日等）を記載してください（入力方法：yyyy/mm/dd）","")))</f>
        <v/>
      </c>
    </row>
    <row r="72" spans="2:5" ht="17.5" customHeight="1" x14ac:dyDescent="0.2">
      <c r="B72" s="70"/>
      <c r="C72" s="42" t="s">
        <v>7</v>
      </c>
      <c r="D72" s="43"/>
      <c r="E72" s="44"/>
    </row>
    <row r="73" spans="2:5" ht="20" customHeight="1" x14ac:dyDescent="0.2">
      <c r="B73" s="70"/>
      <c r="C73" s="47" t="str">
        <f>IF(D72="","",IF(D72="法令担当部署への確認","確認先の法令担当部署","手続の要件に該当しない理由"))</f>
        <v/>
      </c>
      <c r="D73" s="43"/>
      <c r="E73" s="44" t="str">
        <f>IF(C73="","",IF(D72="法令担当部署への確認","例　○○市○○課","例　手続要件は○○とされているところ、本件は○○であり、要件を充足しないため"))</f>
        <v/>
      </c>
    </row>
    <row r="74" spans="2:5" ht="75" customHeight="1" thickBot="1" x14ac:dyDescent="0.25">
      <c r="B74" s="48" t="s">
        <v>51</v>
      </c>
      <c r="C74" s="38" t="str">
        <f>IF(D74="","エラーなし","エラーあり→")</f>
        <v>エラーあり→</v>
      </c>
      <c r="D74" s="72" t="str">
        <f>IF(D67="","・「該当の有無」が未入力です"&amp;CHAR(10),"")&amp;IF(AND(D67="無",OR(D68="手続済",D68="手続中")),"・「該当の有無」が「無」の場合は、「手続状況」の記載は不要です"&amp;CHAR(10),"")&amp;IF(D67="有",IF(D68="","・「手続状況」が未入力です"&amp;CHAR(10),""),"")&amp;IF(D68="手続中",IF(OR(D69="",D70=""),"・「手続状況（年）」又は「手続状況（月）」が未入力です"&amp;CHAR(10),""),"")&amp;IF(D68="手続済",IF(AND(D69="",D70=""),"","・「手続状況」が「手続済」の場合、「手続状況（年）」及び「手続状況（月）」の記載は不要です"&amp;CHAR(10)),"")&amp;IF(D71="","・「確認日」が未入力です"&amp;CHAR(10),"")&amp;IF(D72="","・「確認方法等」が未入力です"&amp;CHAR(10),"")&amp;IF(AND(D72="法令担当部署への確認",D73=""),"・「確認先の法令担当部署」が未入力です"&amp;CHAR(10),"")&amp;IF(AND(D67="有",D72="HP等での基準の確認（該当無の場合のみ）"),"・「HP等での基準の確認（該当無の場合のみ）」は、「該当の有無」が「無」の場合のみ選択可能です"&amp;CHAR(10),"")&amp;IF(AND(D72="HP等での基準の確認（該当無の場合のみ）",D73=""),"・「手続の要件に該当しない理由」が未入力です","")</f>
        <v xml:space="preserve">・「該当の有無」が未入力です
・「確認日」が未入力です
・「確認方法等」が未入力です
</v>
      </c>
      <c r="E74" s="73"/>
    </row>
    <row r="75" spans="2:5" ht="37.5" customHeight="1" x14ac:dyDescent="0.2">
      <c r="B75" s="74" t="s">
        <v>71</v>
      </c>
      <c r="C75" s="52" t="s">
        <v>5</v>
      </c>
      <c r="D75" s="53"/>
      <c r="E75" s="54"/>
    </row>
    <row r="76" spans="2:5" ht="17.5" customHeight="1" x14ac:dyDescent="0.2">
      <c r="B76" s="75"/>
      <c r="C76" s="55" t="s">
        <v>11</v>
      </c>
      <c r="D76" s="56"/>
      <c r="E76" s="57" t="str">
        <f>IF(D75="無","「手続状況」の入力は不要です","")</f>
        <v/>
      </c>
    </row>
    <row r="77" spans="2:5" ht="40.5" customHeight="1" x14ac:dyDescent="0.2">
      <c r="B77" s="75"/>
      <c r="C77" s="55" t="s">
        <v>13</v>
      </c>
      <c r="D77" s="56"/>
      <c r="E77" s="76" t="str">
        <f>IF(D76="手続中","「手続状況」が「手続中」の場合のみ、「直近の手続実施日」又は「手続完了予定日」を御記入ください。","")</f>
        <v/>
      </c>
    </row>
    <row r="78" spans="2:5" ht="17.5" customHeight="1" x14ac:dyDescent="0.2">
      <c r="B78" s="75"/>
      <c r="C78" s="55" t="s">
        <v>14</v>
      </c>
      <c r="D78" s="56"/>
      <c r="E78" s="76"/>
    </row>
    <row r="79" spans="2:5" ht="37.5" customHeight="1" x14ac:dyDescent="0.2">
      <c r="B79" s="75"/>
      <c r="C79" s="55" t="s">
        <v>6</v>
      </c>
      <c r="D79" s="58"/>
      <c r="E79" s="59" t="str">
        <f>IF(D75="無","確認方法等の欄に記載の方法により、該当が無いことを確認した日を御記入ください。（入力方法：yyyy/mm/dd）",IF(D76="手続中","確認方法等の欄に記載の方法により、該当が有ることを確認した日を御記入ください。（入力方法：yyyy/mm/dd）",IF(D76="手続済","手続完了日（許可年月日等）を記載してください（入力方法：yyyy/mm/dd）","")))</f>
        <v/>
      </c>
    </row>
    <row r="80" spans="2:5" ht="17.5" customHeight="1" x14ac:dyDescent="0.2">
      <c r="B80" s="75"/>
      <c r="C80" s="55" t="s">
        <v>7</v>
      </c>
      <c r="D80" s="56"/>
      <c r="E80" s="57"/>
    </row>
    <row r="81" spans="2:5" ht="20" customHeight="1" x14ac:dyDescent="0.2">
      <c r="B81" s="75"/>
      <c r="C81" s="60" t="str">
        <f>IF(D80="","",IF(D80="法令担当部署への確認","確認先の法令担当部署","手続の要件に該当しない理由"))</f>
        <v/>
      </c>
      <c r="D81" s="56"/>
      <c r="E81" s="57" t="str">
        <f>IF(C81="","",IF(D80="法令担当部署への確認","例　○○市○○課","例　手続要件は○○とされているところ、本件は○○であり、要件を充足しないため"))</f>
        <v/>
      </c>
    </row>
    <row r="82" spans="2:5" ht="75" customHeight="1" thickBot="1" x14ac:dyDescent="0.25">
      <c r="B82" s="61" t="s">
        <v>51</v>
      </c>
      <c r="C82" s="62" t="str">
        <f>IF(D82="","エラーなし","エラーあり→")</f>
        <v>エラーあり→</v>
      </c>
      <c r="D82" s="67" t="str">
        <f>IF(D75="","・「該当の有無」が未入力です"&amp;CHAR(10),"")&amp;IF(AND(D75="無",OR(D76="手続済",D76="手続中")),"・「該当の有無」が「無」の場合は、「手続状況」の記載は不要です"&amp;CHAR(10),"")&amp;IF(D75="有",IF(D76="","・「手続状況」が未入力です"&amp;CHAR(10),""),"")&amp;IF(D76="手続中",IF(OR(D77="",D78=""),"・「手続状況（年）」又は「手続状況（月）」が未入力です"&amp;CHAR(10),""),"")&amp;IF(D76="手続済",IF(AND(D77="",D78=""),"","・「手続状況」が「手続済」の場合、「手続状況（年）」及び「手続状況（月）」の記載は不要です"&amp;CHAR(10)),"")&amp;IF(D79="","・「確認日」が未入力です"&amp;CHAR(10),"")&amp;IF(D80="","・「確認方法等」が未入力です"&amp;CHAR(10),"")&amp;IF(AND(D80="法令担当部署への確認",D81=""),"・「確認先の法令担当部署」が未入力です"&amp;CHAR(10),"")&amp;IF(AND(D75="有",D80="HP等での基準の確認（該当無の場合のみ）"),"・「HP等での基準の確認（該当無の場合のみ）」は、「該当の有無」が「無」の場合のみ選択可能です"&amp;CHAR(10),"")&amp;IF(AND(D80="HP等での基準の確認（該当無の場合のみ）",D81=""),"・「手続の要件に該当しない理由」が未入力です","")</f>
        <v xml:space="preserve">・「該当の有無」が未入力です
・「確認日」が未入力です
・「確認方法等」が未入力です
</v>
      </c>
      <c r="E82" s="68"/>
    </row>
    <row r="83" spans="2:5" ht="37.5" customHeight="1" x14ac:dyDescent="0.2">
      <c r="B83" s="69" t="s">
        <v>72</v>
      </c>
      <c r="C83" s="39" t="s">
        <v>5</v>
      </c>
      <c r="D83" s="40"/>
      <c r="E83" s="41"/>
    </row>
    <row r="84" spans="2:5" ht="17.5" customHeight="1" x14ac:dyDescent="0.2">
      <c r="B84" s="70"/>
      <c r="C84" s="42" t="s">
        <v>11</v>
      </c>
      <c r="D84" s="43"/>
      <c r="E84" s="44" t="str">
        <f>IF(D83="無","「手続状況」の入力は不要です","")</f>
        <v/>
      </c>
    </row>
    <row r="85" spans="2:5" ht="40.5" customHeight="1" x14ac:dyDescent="0.2">
      <c r="B85" s="70"/>
      <c r="C85" s="42" t="s">
        <v>13</v>
      </c>
      <c r="D85" s="43"/>
      <c r="E85" s="71" t="str">
        <f>IF(D84="手続中","「手続状況」が「手続中」の場合のみ、「直近の手続実施日」又は「手続完了予定日」を御記入ください。","")</f>
        <v/>
      </c>
    </row>
    <row r="86" spans="2:5" ht="17.5" customHeight="1" x14ac:dyDescent="0.2">
      <c r="B86" s="70"/>
      <c r="C86" s="42" t="s">
        <v>14</v>
      </c>
      <c r="D86" s="43"/>
      <c r="E86" s="71"/>
    </row>
    <row r="87" spans="2:5" ht="37.5" customHeight="1" x14ac:dyDescent="0.2">
      <c r="B87" s="70"/>
      <c r="C87" s="42" t="s">
        <v>6</v>
      </c>
      <c r="D87" s="45"/>
      <c r="E87" s="46" t="str">
        <f>IF(D83="無","確認方法等の欄に記載の方法により、該当が無いことを確認した日を御記入ください。（入力方法：yyyy/mm/dd）",IF(D84="手続中","確認方法等の欄に記載の方法により、該当が有ることを確認した日を御記入ください。（入力方法：yyyy/mm/dd）",IF(D84="手続済","手続完了日（許可年月日等）を記載してください（入力方法：yyyy/mm/dd）","")))</f>
        <v/>
      </c>
    </row>
    <row r="88" spans="2:5" ht="17.5" customHeight="1" x14ac:dyDescent="0.2">
      <c r="B88" s="70"/>
      <c r="C88" s="42" t="s">
        <v>7</v>
      </c>
      <c r="D88" s="43"/>
      <c r="E88" s="44"/>
    </row>
    <row r="89" spans="2:5" ht="20" customHeight="1" x14ac:dyDescent="0.2">
      <c r="B89" s="70"/>
      <c r="C89" s="47" t="str">
        <f>IF(D88="","",IF(D88="法令担当部署への確認","確認先の法令担当部署","手続の要件に該当しない理由"))</f>
        <v/>
      </c>
      <c r="D89" s="43"/>
      <c r="E89" s="44" t="str">
        <f>IF(C89="","",IF(D88="法令担当部署への確認","例　○○市○○課","例　手続要件は○○とされているところ、本件は○○であり、要件を充足しないため"))</f>
        <v/>
      </c>
    </row>
    <row r="90" spans="2:5" ht="75" customHeight="1" thickBot="1" x14ac:dyDescent="0.25">
      <c r="B90" s="48" t="s">
        <v>51</v>
      </c>
      <c r="C90" s="38" t="str">
        <f>IF(D90="","エラーなし","エラーあり→")</f>
        <v>エラーあり→</v>
      </c>
      <c r="D90" s="72" t="str">
        <f>IF(D83="","・「該当の有無」が未入力です"&amp;CHAR(10),"")&amp;IF(AND(D83="無",OR(D84="手続済",D84="手続中")),"・「該当の有無」が「無」の場合は、「手続状況」の記載は不要です"&amp;CHAR(10),"")&amp;IF(D83="有",IF(D84="","・「手続状況」が未入力です"&amp;CHAR(10),""),"")&amp;IF(D84="手続中",IF(OR(D85="",D86=""),"・「手続状況（年）」又は「手続状況（月）」が未入力です"&amp;CHAR(10),""),"")&amp;IF(D84="手続済",IF(AND(D85="",D86=""),"","・「手続状況」が「手続済」の場合、「手続状況（年）」及び「手続状況（月）」の記載は不要です"&amp;CHAR(10)),"")&amp;IF(D87="","・「確認日」が未入力です"&amp;CHAR(10),"")&amp;IF(D88="","・「確認方法等」が未入力です"&amp;CHAR(10),"")&amp;IF(AND(D88="法令担当部署への確認",D89=""),"・「確認先の法令担当部署」が未入力です"&amp;CHAR(10),"")&amp;IF(AND(D83="有",D88="HP等での基準の確認（該当無の場合のみ）"),"・「HP等での基準の確認（該当無の場合のみ）」は、「該当の有無」が「無」の場合のみ選択可能です"&amp;CHAR(10),"")&amp;IF(AND(D88="HP等での基準の確認（該当無の場合のみ）",D89=""),"・「手続の要件に該当しない理由」が未入力です","")</f>
        <v xml:space="preserve">・「該当の有無」が未入力です
・「確認日」が未入力です
・「確認方法等」が未入力です
</v>
      </c>
      <c r="E90" s="73"/>
    </row>
    <row r="91" spans="2:5" ht="37.5" customHeight="1" x14ac:dyDescent="0.2">
      <c r="B91" s="74" t="s">
        <v>73</v>
      </c>
      <c r="C91" s="52" t="s">
        <v>5</v>
      </c>
      <c r="D91" s="53"/>
      <c r="E91" s="54"/>
    </row>
    <row r="92" spans="2:5" ht="17.5" customHeight="1" x14ac:dyDescent="0.2">
      <c r="B92" s="75"/>
      <c r="C92" s="55" t="s">
        <v>11</v>
      </c>
      <c r="D92" s="56"/>
      <c r="E92" s="57" t="str">
        <f>IF(D91="無","「手続状況」の入力は不要です","")</f>
        <v/>
      </c>
    </row>
    <row r="93" spans="2:5" ht="40.5" customHeight="1" x14ac:dyDescent="0.2">
      <c r="B93" s="75"/>
      <c r="C93" s="55" t="s">
        <v>13</v>
      </c>
      <c r="D93" s="56"/>
      <c r="E93" s="76" t="str">
        <f>IF(D92="手続中","「手続状況」が「手続中」の場合のみ、「直近の手続実施日」又は「手続完了予定日」を御記入ください。","")</f>
        <v/>
      </c>
    </row>
    <row r="94" spans="2:5" ht="17.5" customHeight="1" x14ac:dyDescent="0.2">
      <c r="B94" s="75"/>
      <c r="C94" s="55" t="s">
        <v>14</v>
      </c>
      <c r="D94" s="56"/>
      <c r="E94" s="76"/>
    </row>
    <row r="95" spans="2:5" ht="37.5" customHeight="1" x14ac:dyDescent="0.2">
      <c r="B95" s="75"/>
      <c r="C95" s="55" t="s">
        <v>6</v>
      </c>
      <c r="D95" s="58"/>
      <c r="E95" s="59" t="str">
        <f>IF(D91="無","確認方法等の欄に記載の方法により、該当が無いことを確認した日を御記入ください。（入力方法：yyyy/mm/dd）",IF(D92="手続中","確認方法等の欄に記載の方法により、該当が有ることを確認した日を御記入ください。（入力方法：yyyy/mm/dd）",IF(D92="手続済","手続完了日（許可年月日等）を記載してください（入力方法：yyyy/mm/dd）","")))</f>
        <v/>
      </c>
    </row>
    <row r="96" spans="2:5" ht="17.5" customHeight="1" x14ac:dyDescent="0.2">
      <c r="B96" s="75"/>
      <c r="C96" s="55" t="s">
        <v>7</v>
      </c>
      <c r="D96" s="56"/>
      <c r="E96" s="57"/>
    </row>
    <row r="97" spans="2:5" ht="20" customHeight="1" x14ac:dyDescent="0.2">
      <c r="B97" s="75"/>
      <c r="C97" s="60" t="str">
        <f>IF(D96="","",IF(D96="法令担当部署への確認","確認先の法令担当部署","手続の要件に該当しない理由"))</f>
        <v/>
      </c>
      <c r="D97" s="56"/>
      <c r="E97" s="57" t="str">
        <f>IF(C97="","",IF(D96="法令担当部署への確認","例　○○市○○課","例　手続要件は○○とされているところ、本件は○○であり、要件を充足しないため"))</f>
        <v/>
      </c>
    </row>
    <row r="98" spans="2:5" ht="75" customHeight="1" thickBot="1" x14ac:dyDescent="0.25">
      <c r="B98" s="61" t="s">
        <v>51</v>
      </c>
      <c r="C98" s="62" t="str">
        <f>IF(D98="","エラーなし","エラーあり→")</f>
        <v>エラーあり→</v>
      </c>
      <c r="D98" s="67" t="str">
        <f>IF(D91="","・「該当の有無」が未入力です"&amp;CHAR(10),"")&amp;IF(AND(D91="無",OR(D92="手続済",D92="手続中")),"・「該当の有無」が「無」の場合は、「手続状況」の記載は不要です"&amp;CHAR(10),"")&amp;IF(D91="有",IF(D92="","・「手続状況」が未入力です"&amp;CHAR(10),""),"")&amp;IF(D92="手続中",IF(OR(D93="",D94=""),"・「手続状況（年）」又は「手続状況（月）」が未入力です"&amp;CHAR(10),""),"")&amp;IF(D92="手続済",IF(AND(D93="",D94=""),"","・「手続状況」が「手続済」の場合、「手続状況（年）」及び「手続状況（月）」の記載は不要です"&amp;CHAR(10)),"")&amp;IF(D95="","・「確認日」が未入力です"&amp;CHAR(10),"")&amp;IF(D96="","・「確認方法等」が未入力です"&amp;CHAR(10),"")&amp;IF(AND(D96="法令担当部署への確認",D97=""),"・「確認先の法令担当部署」が未入力です"&amp;CHAR(10),"")&amp;IF(AND(D91="有",D96="HP等での基準の確認（該当無の場合のみ）"),"・「HP等での基準の確認（該当無の場合のみ）」は、「該当の有無」が「無」の場合のみ選択可能です"&amp;CHAR(10),"")&amp;IF(AND(D96="HP等での基準の確認（該当無の場合のみ）",D97=""),"・「手続の要件に該当しない理由」が未入力です","")</f>
        <v xml:space="preserve">・「該当の有無」が未入力です
・「確認日」が未入力です
・「確認方法等」が未入力です
</v>
      </c>
      <c r="E98" s="68"/>
    </row>
    <row r="99" spans="2:5" ht="37.5" customHeight="1" x14ac:dyDescent="0.2">
      <c r="B99" s="69" t="s">
        <v>74</v>
      </c>
      <c r="C99" s="39" t="s">
        <v>5</v>
      </c>
      <c r="D99" s="40"/>
      <c r="E99" s="41"/>
    </row>
    <row r="100" spans="2:5" ht="17.5" customHeight="1" x14ac:dyDescent="0.2">
      <c r="B100" s="70"/>
      <c r="C100" s="42" t="s">
        <v>11</v>
      </c>
      <c r="D100" s="43"/>
      <c r="E100" s="44" t="str">
        <f>IF(D99="無","「手続状況」の入力は不要です","")</f>
        <v/>
      </c>
    </row>
    <row r="101" spans="2:5" ht="40.5" customHeight="1" x14ac:dyDescent="0.2">
      <c r="B101" s="70"/>
      <c r="C101" s="42" t="s">
        <v>13</v>
      </c>
      <c r="D101" s="43"/>
      <c r="E101" s="71" t="str">
        <f>IF(D100="手続中","「手続状況」が「手続中」の場合のみ、「直近の手続実施日」又は「手続完了予定日」を御記入ください。","")</f>
        <v/>
      </c>
    </row>
    <row r="102" spans="2:5" ht="17.5" customHeight="1" x14ac:dyDescent="0.2">
      <c r="B102" s="70"/>
      <c r="C102" s="42" t="s">
        <v>14</v>
      </c>
      <c r="D102" s="43"/>
      <c r="E102" s="71"/>
    </row>
    <row r="103" spans="2:5" ht="37.5" customHeight="1" x14ac:dyDescent="0.2">
      <c r="B103" s="70"/>
      <c r="C103" s="42" t="s">
        <v>6</v>
      </c>
      <c r="D103" s="45"/>
      <c r="E103" s="46" t="str">
        <f>IF(D99="無","確認方法等の欄に記載の方法により、該当が無いことを確認した日を御記入ください。（入力方法：yyyy/mm/dd）",IF(D100="手続中","確認方法等の欄に記載の方法により、該当が有ることを確認した日を御記入ください。（入力方法：yyyy/mm/dd）",IF(D100="手続済","手続完了日（許可年月日等）を記載してください（入力方法：yyyy/mm/dd）","")))</f>
        <v/>
      </c>
    </row>
    <row r="104" spans="2:5" ht="17.5" customHeight="1" x14ac:dyDescent="0.2">
      <c r="B104" s="70"/>
      <c r="C104" s="42" t="s">
        <v>7</v>
      </c>
      <c r="D104" s="43"/>
      <c r="E104" s="44"/>
    </row>
    <row r="105" spans="2:5" ht="20" customHeight="1" x14ac:dyDescent="0.2">
      <c r="B105" s="70"/>
      <c r="C105" s="47" t="str">
        <f>IF(D104="","",IF(D104="法令担当部署への確認","確認先の法令担当部署","手続の要件に該当しない理由"))</f>
        <v/>
      </c>
      <c r="D105" s="43"/>
      <c r="E105" s="44" t="str">
        <f>IF(C105="","",IF(D104="法令担当部署への確認","例　○○市○○課","例　手続要件は○○とされているところ、本件は○○であり、要件を充足しないため"))</f>
        <v/>
      </c>
    </row>
    <row r="106" spans="2:5" ht="75" customHeight="1" thickBot="1" x14ac:dyDescent="0.25">
      <c r="B106" s="48" t="s">
        <v>51</v>
      </c>
      <c r="C106" s="38" t="str">
        <f>IF(D106="","エラーなし","エラーあり→")</f>
        <v>エラーあり→</v>
      </c>
      <c r="D106" s="72" t="str">
        <f>IF(D99="","・「該当の有無」が未入力です"&amp;CHAR(10),"")&amp;IF(AND(D99="無",OR(D100="手続済",D100="手続中")),"・「該当の有無」が「無」の場合は、「手続状況」の記載は不要です"&amp;CHAR(10),"")&amp;IF(D99="有",IF(D100="","・「手続状況」が未入力です"&amp;CHAR(10),""),"")&amp;IF(D100="手続中",IF(OR(D101="",D102=""),"・「手続状況（年）」又は「手続状況（月）」が未入力です"&amp;CHAR(10),""),"")&amp;IF(D100="手続済",IF(AND(D101="",D102=""),"","・「手続状況」が「手続済」の場合、「手続状況（年）」及び「手続状況（月）」の記載は不要です"&amp;CHAR(10)),"")&amp;IF(D103="","・「確認日」が未入力です"&amp;CHAR(10),"")&amp;IF(D104="","・「確認方法等」が未入力です"&amp;CHAR(10),"")&amp;IF(AND(D104="法令担当部署への確認",D105=""),"・「確認先の法令担当部署」が未入力です"&amp;CHAR(10),"")&amp;IF(AND(D99="有",D104="HP等での基準の確認（該当無の場合のみ）"),"・「HP等での基準の確認（該当無の場合のみ）」は、「該当の有無」が「無」の場合のみ選択可能です"&amp;CHAR(10),"")&amp;IF(AND(D104="HP等での基準の確認（該当無の場合のみ）",D105=""),"・「手続の要件に該当しない理由」が未入力です","")</f>
        <v xml:space="preserve">・「該当の有無」が未入力です
・「確認日」が未入力です
・「確認方法等」が未入力です
</v>
      </c>
      <c r="E106" s="73"/>
    </row>
    <row r="107" spans="2:5" ht="37.5" customHeight="1" x14ac:dyDescent="0.2">
      <c r="B107" s="74" t="s">
        <v>75</v>
      </c>
      <c r="C107" s="52" t="s">
        <v>5</v>
      </c>
      <c r="D107" s="53"/>
      <c r="E107" s="54"/>
    </row>
    <row r="108" spans="2:5" ht="17.5" customHeight="1" x14ac:dyDescent="0.2">
      <c r="B108" s="75"/>
      <c r="C108" s="55" t="s">
        <v>11</v>
      </c>
      <c r="D108" s="56"/>
      <c r="E108" s="57" t="str">
        <f>IF(D107="無","「手続状況」の入力は不要です","")</f>
        <v/>
      </c>
    </row>
    <row r="109" spans="2:5" ht="40.5" customHeight="1" x14ac:dyDescent="0.2">
      <c r="B109" s="75"/>
      <c r="C109" s="55" t="s">
        <v>13</v>
      </c>
      <c r="D109" s="56"/>
      <c r="E109" s="76" t="str">
        <f>IF(D108="手続中","「手続状況」が「手続中」の場合のみ、「直近の手続実施日」又は「手続完了予定日」を御記入ください。","")</f>
        <v/>
      </c>
    </row>
    <row r="110" spans="2:5" ht="17.5" customHeight="1" x14ac:dyDescent="0.2">
      <c r="B110" s="75"/>
      <c r="C110" s="55" t="s">
        <v>14</v>
      </c>
      <c r="D110" s="56"/>
      <c r="E110" s="76"/>
    </row>
    <row r="111" spans="2:5" ht="37.5" customHeight="1" x14ac:dyDescent="0.2">
      <c r="B111" s="75"/>
      <c r="C111" s="55" t="s">
        <v>6</v>
      </c>
      <c r="D111" s="58"/>
      <c r="E111" s="59" t="str">
        <f>IF(D107="無","確認方法等の欄に記載の方法により、該当が無いことを確認した日を御記入ください。（入力方法：yyyy/mm/dd）",IF(D108="手続中","確認方法等の欄に記載の方法により、該当が有ることを確認した日を御記入ください。（入力方法：yyyy/mm/dd）",IF(D108="手続済","手続完了日（許可年月日等）を記載してください（入力方法：yyyy/mm/dd）","")))</f>
        <v/>
      </c>
    </row>
    <row r="112" spans="2:5" ht="17.5" customHeight="1" x14ac:dyDescent="0.2">
      <c r="B112" s="75"/>
      <c r="C112" s="55" t="s">
        <v>7</v>
      </c>
      <c r="D112" s="56"/>
      <c r="E112" s="57"/>
    </row>
    <row r="113" spans="2:5" ht="20" customHeight="1" x14ac:dyDescent="0.2">
      <c r="B113" s="75"/>
      <c r="C113" s="60" t="str">
        <f>IF(D112="","",IF(D112="法令担当部署への確認","確認先の法令担当部署","手続の要件に該当しない理由"))</f>
        <v/>
      </c>
      <c r="D113" s="56"/>
      <c r="E113" s="57" t="str">
        <f>IF(C113="","",IF(D112="法令担当部署への確認","例　○○市○○課","例　手続要件は○○とされているところ、本件は○○であり、要件を充足しないため"))</f>
        <v/>
      </c>
    </row>
    <row r="114" spans="2:5" ht="75" customHeight="1" thickBot="1" x14ac:dyDescent="0.25">
      <c r="B114" s="61" t="s">
        <v>51</v>
      </c>
      <c r="C114" s="62" t="str">
        <f>IF(D114="","エラーなし","エラーあり→")</f>
        <v>エラーあり→</v>
      </c>
      <c r="D114" s="67" t="str">
        <f>IF(D107="","・「該当の有無」が未入力です"&amp;CHAR(10),"")&amp;IF(AND(D107="無",OR(D108="手続済",D108="手続中")),"・「該当の有無」が「無」の場合は、「手続状況」の記載は不要です"&amp;CHAR(10),"")&amp;IF(D107="有",IF(D108="","・「手続状況」が未入力です"&amp;CHAR(10),""),"")&amp;IF(D108="手続中",IF(OR(D109="",D110=""),"・「手続状況（年）」又は「手続状況（月）」が未入力です"&amp;CHAR(10),""),"")&amp;IF(D108="手続済",IF(AND(D109="",D110=""),"","・「手続状況」が「手続済」の場合、「手続状況（年）」及び「手続状況（月）」の記載は不要です"&amp;CHAR(10)),"")&amp;IF(D111="","・「確認日」が未入力です"&amp;CHAR(10),"")&amp;IF(D112="","・「確認方法等」が未入力です"&amp;CHAR(10),"")&amp;IF(AND(D112="法令担当部署への確認",D113=""),"・「確認先の法令担当部署」が未入力です"&amp;CHAR(10),"")&amp;IF(AND(D107="有",D112="HP等での基準の確認（該当無の場合のみ）"),"・「HP等での基準の確認（該当無の場合のみ）」は、「該当の有無」が「無」の場合のみ選択可能です"&amp;CHAR(10),"")&amp;IF(AND(D112="HP等での基準の確認（該当無の場合のみ）",D113=""),"・「手続の要件に該当しない理由」が未入力です","")</f>
        <v xml:space="preserve">・「該当の有無」が未入力です
・「確認日」が未入力です
・「確認方法等」が未入力です
</v>
      </c>
      <c r="E114" s="68"/>
    </row>
    <row r="115" spans="2:5" ht="37.5" customHeight="1" x14ac:dyDescent="0.2">
      <c r="B115" s="69" t="s">
        <v>76</v>
      </c>
      <c r="C115" s="39" t="s">
        <v>5</v>
      </c>
      <c r="D115" s="40"/>
      <c r="E115" s="41"/>
    </row>
    <row r="116" spans="2:5" ht="17.5" customHeight="1" x14ac:dyDescent="0.2">
      <c r="B116" s="70"/>
      <c r="C116" s="42" t="s">
        <v>11</v>
      </c>
      <c r="D116" s="43"/>
      <c r="E116" s="44" t="str">
        <f>IF(D115="無","「手続状況」の入力は不要です","")</f>
        <v/>
      </c>
    </row>
    <row r="117" spans="2:5" ht="40.5" customHeight="1" x14ac:dyDescent="0.2">
      <c r="B117" s="70"/>
      <c r="C117" s="42" t="s">
        <v>13</v>
      </c>
      <c r="D117" s="43"/>
      <c r="E117" s="71" t="str">
        <f>IF(D116="手続中","「手続状況」が「手続中」の場合のみ、「直近の手続実施日」又は「手続完了予定日」を御記入ください。","")</f>
        <v/>
      </c>
    </row>
    <row r="118" spans="2:5" ht="17.5" customHeight="1" x14ac:dyDescent="0.2">
      <c r="B118" s="70"/>
      <c r="C118" s="42" t="s">
        <v>14</v>
      </c>
      <c r="D118" s="43"/>
      <c r="E118" s="71"/>
    </row>
    <row r="119" spans="2:5" ht="37.5" customHeight="1" x14ac:dyDescent="0.2">
      <c r="B119" s="70"/>
      <c r="C119" s="42" t="s">
        <v>6</v>
      </c>
      <c r="D119" s="45"/>
      <c r="E119" s="46" t="str">
        <f>IF(D115="無","確認方法等の欄に記載の方法により、該当が無いことを確認した日を御記入ください。（入力方法：yyyy/mm/dd）",IF(D116="手続中","確認方法等の欄に記載の方法により、該当が有ることを確認した日を御記入ください。（入力方法：yyyy/mm/dd）",IF(D116="手続済","手続完了日（許可年月日等）を記載してください（入力方法：yyyy/mm/dd）","")))</f>
        <v/>
      </c>
    </row>
    <row r="120" spans="2:5" ht="17.5" customHeight="1" x14ac:dyDescent="0.2">
      <c r="B120" s="70"/>
      <c r="C120" s="42" t="s">
        <v>7</v>
      </c>
      <c r="D120" s="43"/>
      <c r="E120" s="44"/>
    </row>
    <row r="121" spans="2:5" ht="20" customHeight="1" x14ac:dyDescent="0.2">
      <c r="B121" s="70"/>
      <c r="C121" s="47" t="str">
        <f>IF(D120="","",IF(D120="法令担当部署への確認","確認先の法令担当部署","手続の要件に該当しない理由"))</f>
        <v/>
      </c>
      <c r="D121" s="43"/>
      <c r="E121" s="44" t="str">
        <f>IF(C121="","",IF(D120="法令担当部署への確認","例　○○市○○課","例　手続要件は○○とされているところ、本件は○○であり、要件を充足しないため"))</f>
        <v/>
      </c>
    </row>
    <row r="122" spans="2:5" ht="75" customHeight="1" thickBot="1" x14ac:dyDescent="0.25">
      <c r="B122" s="48" t="s">
        <v>51</v>
      </c>
      <c r="C122" s="38" t="str">
        <f>IF(D122="","エラーなし","エラーあり→")</f>
        <v>エラーあり→</v>
      </c>
      <c r="D122" s="72" t="str">
        <f>IF(D115="","・「該当の有無」が未入力です"&amp;CHAR(10),"")&amp;IF(AND(D115="無",OR(D116="手続済",D116="手続中")),"・「該当の有無」が「無」の場合は、「手続状況」の記載は不要です"&amp;CHAR(10),"")&amp;IF(D115="有",IF(D116="","・「手続状況」が未入力です"&amp;CHAR(10),""),"")&amp;IF(D116="手続中",IF(OR(D117="",D118=""),"・「手続状況（年）」又は「手続状況（月）」が未入力です"&amp;CHAR(10),""),"")&amp;IF(D116="手続済",IF(AND(D117="",D118=""),"","・「手続状況」が「手続済」の場合、「手続状況（年）」及び「手続状況（月）」の記載は不要です"&amp;CHAR(10)),"")&amp;IF(D119="","・「確認日」が未入力です"&amp;CHAR(10),"")&amp;IF(D120="","・「確認方法等」が未入力です"&amp;CHAR(10),"")&amp;IF(AND(D120="法令担当部署への確認",D121=""),"・「確認先の法令担当部署」が未入力です"&amp;CHAR(10),"")&amp;IF(AND(D115="有",D120="HP等での基準の確認（該当無の場合のみ）"),"・「HP等での基準の確認（該当無の場合のみ）」は、「該当の有無」が「無」の場合のみ選択可能です"&amp;CHAR(10),"")&amp;IF(AND(D120="HP等での基準の確認（該当無の場合のみ）",D121=""),"・「手続の要件に該当しない理由」が未入力です","")</f>
        <v xml:space="preserve">・「該当の有無」が未入力です
・「確認日」が未入力です
・「確認方法等」が未入力です
</v>
      </c>
      <c r="E122" s="73"/>
    </row>
    <row r="123" spans="2:5" ht="37.5" customHeight="1" x14ac:dyDescent="0.2">
      <c r="B123" s="74" t="s">
        <v>77</v>
      </c>
      <c r="C123" s="52" t="s">
        <v>5</v>
      </c>
      <c r="D123" s="53"/>
      <c r="E123" s="54"/>
    </row>
    <row r="124" spans="2:5" ht="17.5" customHeight="1" x14ac:dyDescent="0.2">
      <c r="B124" s="75"/>
      <c r="C124" s="55" t="s">
        <v>11</v>
      </c>
      <c r="D124" s="56"/>
      <c r="E124" s="57" t="str">
        <f>IF(D123="無","「手続状況」の入力は不要です","")</f>
        <v/>
      </c>
    </row>
    <row r="125" spans="2:5" ht="40.5" customHeight="1" x14ac:dyDescent="0.2">
      <c r="B125" s="75"/>
      <c r="C125" s="55" t="s">
        <v>13</v>
      </c>
      <c r="D125" s="56"/>
      <c r="E125" s="76" t="str">
        <f>IF(D124="手続中","「手続状況」が「手続中」の場合のみ、「直近の手続実施日」又は「手続完了予定日」を御記入ください。","")</f>
        <v/>
      </c>
    </row>
    <row r="126" spans="2:5" ht="17.5" customHeight="1" x14ac:dyDescent="0.2">
      <c r="B126" s="75"/>
      <c r="C126" s="55" t="s">
        <v>14</v>
      </c>
      <c r="D126" s="56"/>
      <c r="E126" s="76"/>
    </row>
    <row r="127" spans="2:5" ht="37.5" customHeight="1" x14ac:dyDescent="0.2">
      <c r="B127" s="75"/>
      <c r="C127" s="55" t="s">
        <v>6</v>
      </c>
      <c r="D127" s="58"/>
      <c r="E127" s="59" t="str">
        <f>IF(D123="無","確認方法等の欄に記載の方法により、該当が無いことを確認した日を御記入ください。（入力方法：yyyy/mm/dd）",IF(D124="手続中","確認方法等の欄に記載の方法により、該当が有ることを確認した日を御記入ください。（入力方法：yyyy/mm/dd）",IF(D124="手続済","手続完了日（許可年月日等）を記載してください（入力方法：yyyy/mm/dd）","")))</f>
        <v/>
      </c>
    </row>
    <row r="128" spans="2:5" ht="17.5" customHeight="1" x14ac:dyDescent="0.2">
      <c r="B128" s="75"/>
      <c r="C128" s="55" t="s">
        <v>7</v>
      </c>
      <c r="D128" s="56"/>
      <c r="E128" s="57"/>
    </row>
    <row r="129" spans="2:5" ht="20" customHeight="1" x14ac:dyDescent="0.2">
      <c r="B129" s="75"/>
      <c r="C129" s="60" t="str">
        <f>IF(D128="","",IF(D128="法令担当部署への確認","確認先の法令担当部署","手続の要件に該当しない理由"))</f>
        <v/>
      </c>
      <c r="D129" s="56"/>
      <c r="E129" s="57" t="str">
        <f>IF(C129="","",IF(D128="法令担当部署への確認","例　○○市○○課","例　手続要件は○○とされているところ、本件は○○であり、要件を充足しないため"))</f>
        <v/>
      </c>
    </row>
    <row r="130" spans="2:5" ht="75" customHeight="1" thickBot="1" x14ac:dyDescent="0.25">
      <c r="B130" s="61" t="s">
        <v>51</v>
      </c>
      <c r="C130" s="62" t="str">
        <f>IF(D130="","エラーなし","エラーあり→")</f>
        <v>エラーあり→</v>
      </c>
      <c r="D130" s="67" t="str">
        <f>IF(D123="","・「該当の有無」が未入力です"&amp;CHAR(10),"")&amp;IF(AND(D123="無",OR(D124="手続済",D124="手続中")),"・「該当の有無」が「無」の場合は、「手続状況」の記載は不要です"&amp;CHAR(10),"")&amp;IF(D123="有",IF(D124="","・「手続状況」が未入力です"&amp;CHAR(10),""),"")&amp;IF(D124="手続中",IF(OR(D125="",D126=""),"・「手続状況（年）」又は「手続状況（月）」が未入力です"&amp;CHAR(10),""),"")&amp;IF(D124="手続済",IF(AND(D125="",D126=""),"","・「手続状況」が「手続済」の場合、「手続状況（年）」及び「手続状況（月）」の記載は不要です"&amp;CHAR(10)),"")&amp;IF(D127="","・「確認日」が未入力です"&amp;CHAR(10),"")&amp;IF(D128="","・「確認方法等」が未入力です"&amp;CHAR(10),"")&amp;IF(AND(D128="法令担当部署への確認",D129=""),"・「確認先の法令担当部署」が未入力です"&amp;CHAR(10),"")&amp;IF(AND(D123="有",D128="HP等での基準の確認（該当無の場合のみ）"),"・「HP等での基準の確認（該当無の場合のみ）」は、「該当の有無」が「無」の場合のみ選択可能です"&amp;CHAR(10),"")&amp;IF(AND(D128="HP等での基準の確認（該当無の場合のみ）",D129=""),"・「手続の要件に該当しない理由」が未入力です","")</f>
        <v xml:space="preserve">・「該当の有無」が未入力です
・「確認日」が未入力です
・「確認方法等」が未入力です
</v>
      </c>
      <c r="E130" s="68"/>
    </row>
    <row r="131" spans="2:5" ht="37.5" customHeight="1" x14ac:dyDescent="0.2">
      <c r="B131" s="69" t="s">
        <v>78</v>
      </c>
      <c r="C131" s="39" t="s">
        <v>5</v>
      </c>
      <c r="D131" s="40"/>
      <c r="E131" s="41"/>
    </row>
    <row r="132" spans="2:5" ht="17.5" customHeight="1" x14ac:dyDescent="0.2">
      <c r="B132" s="70"/>
      <c r="C132" s="42" t="s">
        <v>11</v>
      </c>
      <c r="D132" s="43"/>
      <c r="E132" s="44" t="str">
        <f>IF(D131="無","「手続状況」の入力は不要です","")</f>
        <v/>
      </c>
    </row>
    <row r="133" spans="2:5" ht="40.5" customHeight="1" x14ac:dyDescent="0.2">
      <c r="B133" s="70"/>
      <c r="C133" s="42" t="s">
        <v>13</v>
      </c>
      <c r="D133" s="43"/>
      <c r="E133" s="71" t="str">
        <f>IF(D132="手続中","「手続状況」が「手続中」の場合のみ、「直近の手続実施日」又は「手続完了予定日」を御記入ください。","")</f>
        <v/>
      </c>
    </row>
    <row r="134" spans="2:5" ht="17.5" customHeight="1" x14ac:dyDescent="0.2">
      <c r="B134" s="70"/>
      <c r="C134" s="42" t="s">
        <v>14</v>
      </c>
      <c r="D134" s="43"/>
      <c r="E134" s="71"/>
    </row>
    <row r="135" spans="2:5" ht="37.5" customHeight="1" x14ac:dyDescent="0.2">
      <c r="B135" s="70"/>
      <c r="C135" s="42" t="s">
        <v>6</v>
      </c>
      <c r="D135" s="45"/>
      <c r="E135" s="46" t="str">
        <f>IF(D131="無","確認方法等の欄に記載の方法により、該当が無いことを確認した日を御記入ください。（入力方法：yyyy/mm/dd）",IF(D132="手続中","確認方法等の欄に記載の方法により、該当が有ることを確認した日を御記入ください。（入力方法：yyyy/mm/dd）",IF(D132="手続済","手続完了日（許可年月日等）を記載してください（入力方法：yyyy/mm/dd）","")))</f>
        <v/>
      </c>
    </row>
    <row r="136" spans="2:5" ht="17.5" customHeight="1" x14ac:dyDescent="0.2">
      <c r="B136" s="70"/>
      <c r="C136" s="42" t="s">
        <v>7</v>
      </c>
      <c r="D136" s="43"/>
      <c r="E136" s="44"/>
    </row>
    <row r="137" spans="2:5" ht="20" customHeight="1" x14ac:dyDescent="0.2">
      <c r="B137" s="70"/>
      <c r="C137" s="47" t="str">
        <f>IF(D136="","",IF(D136="法令担当部署への確認","確認先の法令担当部署","手続の要件に該当しない理由"))</f>
        <v/>
      </c>
      <c r="D137" s="43"/>
      <c r="E137" s="44" t="str">
        <f>IF(C137="","",IF(D136="法令担当部署への確認","例　○○市○○課","例　手続要件は○○とされているところ、本件は○○であり、要件を充足しないため"))</f>
        <v/>
      </c>
    </row>
    <row r="138" spans="2:5" ht="75" customHeight="1" thickBot="1" x14ac:dyDescent="0.25">
      <c r="B138" s="48" t="s">
        <v>51</v>
      </c>
      <c r="C138" s="38" t="str">
        <f>IF(D138="","エラーなし","エラーあり→")</f>
        <v>エラーあり→</v>
      </c>
      <c r="D138" s="72" t="str">
        <f>IF(D131="","・「該当の有無」が未入力です"&amp;CHAR(10),"")&amp;IF(AND(D131="無",OR(D132="手続済",D132="手続中")),"・「該当の有無」が「無」の場合は、「手続状況」の記載は不要です"&amp;CHAR(10),"")&amp;IF(D131="有",IF(D132="","・「手続状況」が未入力です"&amp;CHAR(10),""),"")&amp;IF(D132="手続中",IF(OR(D133="",D134=""),"・「手続状況（年）」又は「手続状況（月）」が未入力です"&amp;CHAR(10),""),"")&amp;IF(D132="手続済",IF(AND(D133="",D134=""),"","・「手続状況」が「手続済」の場合、「手続状況（年）」及び「手続状況（月）」の記載は不要です"&amp;CHAR(10)),"")&amp;IF(D135="","・「確認日」が未入力です"&amp;CHAR(10),"")&amp;IF(D136="","・「確認方法等」が未入力です"&amp;CHAR(10),"")&amp;IF(AND(D136="法令担当部署への確認",D137=""),"・「確認先の法令担当部署」が未入力です"&amp;CHAR(10),"")&amp;IF(AND(D131="有",D136="HP等での基準の確認（該当無の場合のみ）"),"・「HP等での基準の確認（該当無の場合のみ）」は、「該当の有無」が「無」の場合のみ選択可能です"&amp;CHAR(10),"")&amp;IF(AND(D136="HP等での基準の確認（該当無の場合のみ）",D137=""),"・「手続の要件に該当しない理由」が未入力です","")</f>
        <v xml:space="preserve">・「該当の有無」が未入力です
・「確認日」が未入力です
・「確認方法等」が未入力です
</v>
      </c>
      <c r="E138" s="73"/>
    </row>
    <row r="139" spans="2:5" ht="37.5" customHeight="1" x14ac:dyDescent="0.2">
      <c r="B139" s="74" t="s">
        <v>79</v>
      </c>
      <c r="C139" s="52" t="s">
        <v>5</v>
      </c>
      <c r="D139" s="53"/>
      <c r="E139" s="54"/>
    </row>
    <row r="140" spans="2:5" ht="17.5" customHeight="1" x14ac:dyDescent="0.2">
      <c r="B140" s="75"/>
      <c r="C140" s="55" t="s">
        <v>11</v>
      </c>
      <c r="D140" s="56"/>
      <c r="E140" s="57" t="str">
        <f>IF(D139="無","「手続状況」の入力は不要です","")</f>
        <v/>
      </c>
    </row>
    <row r="141" spans="2:5" ht="40.5" customHeight="1" x14ac:dyDescent="0.2">
      <c r="B141" s="75"/>
      <c r="C141" s="55" t="s">
        <v>13</v>
      </c>
      <c r="D141" s="56"/>
      <c r="E141" s="76" t="str">
        <f>IF(D140="手続中","「手続状況」が「手続中」の場合のみ、「直近の手続実施日」又は「手続完了予定日」を御記入ください。","")</f>
        <v/>
      </c>
    </row>
    <row r="142" spans="2:5" ht="17.5" customHeight="1" x14ac:dyDescent="0.2">
      <c r="B142" s="75"/>
      <c r="C142" s="55" t="s">
        <v>14</v>
      </c>
      <c r="D142" s="56"/>
      <c r="E142" s="76"/>
    </row>
    <row r="143" spans="2:5" ht="37.5" customHeight="1" x14ac:dyDescent="0.2">
      <c r="B143" s="75"/>
      <c r="C143" s="55" t="s">
        <v>6</v>
      </c>
      <c r="D143" s="58"/>
      <c r="E143" s="59" t="str">
        <f>IF(D139="無","確認方法等の欄に記載の方法により、該当が無いことを確認した日を御記入ください。（入力方法：yyyy/mm/dd）",IF(D140="手続中","確認方法等の欄に記載の方法により、該当が有ることを確認した日を御記入ください。（入力方法：yyyy/mm/dd）",IF(D140="手続済","手続完了日（許可年月日等）を記載してください（入力方法：yyyy/mm/dd）","")))</f>
        <v/>
      </c>
    </row>
    <row r="144" spans="2:5" ht="17.5" customHeight="1" x14ac:dyDescent="0.2">
      <c r="B144" s="75"/>
      <c r="C144" s="55" t="s">
        <v>7</v>
      </c>
      <c r="D144" s="56"/>
      <c r="E144" s="57"/>
    </row>
    <row r="145" spans="2:5" ht="20" customHeight="1" x14ac:dyDescent="0.2">
      <c r="B145" s="75"/>
      <c r="C145" s="60" t="str">
        <f>IF(D144="","",IF(D144="法令担当部署への確認","確認先の法令担当部署","手続の要件に該当しない理由"))</f>
        <v/>
      </c>
      <c r="D145" s="56"/>
      <c r="E145" s="57" t="str">
        <f>IF(C145="","",IF(D144="法令担当部署への確認","例　○○市○○課","例　手続要件は○○とされているところ、本件は○○であり、要件を充足しないため"))</f>
        <v/>
      </c>
    </row>
    <row r="146" spans="2:5" ht="75" customHeight="1" thickBot="1" x14ac:dyDescent="0.25">
      <c r="B146" s="61" t="s">
        <v>51</v>
      </c>
      <c r="C146" s="62" t="str">
        <f>IF(D146="","エラーなし","エラーあり→")</f>
        <v>エラーあり→</v>
      </c>
      <c r="D146" s="67" t="str">
        <f>IF(D139="","・「該当の有無」が未入力です"&amp;CHAR(10),"")&amp;IF(AND(D139="無",OR(D140="手続済",D140="手続中")),"・「該当の有無」が「無」の場合は、「手続状況」の記載は不要です"&amp;CHAR(10),"")&amp;IF(D139="有",IF(D140="","・「手続状況」が未入力です"&amp;CHAR(10),""),"")&amp;IF(D140="手続中",IF(OR(D141="",D142=""),"・「手続状況（年）」又は「手続状況（月）」が未入力です"&amp;CHAR(10),""),"")&amp;IF(D140="手続済",IF(AND(D141="",D142=""),"","・「手続状況」が「手続済」の場合、「手続状況（年）」及び「手続状況（月）」の記載は不要です"&amp;CHAR(10)),"")&amp;IF(D143="","・「確認日」が未入力です"&amp;CHAR(10),"")&amp;IF(D144="","・「確認方法等」が未入力です"&amp;CHAR(10),"")&amp;IF(AND(D144="法令担当部署への確認",D145=""),"・「確認先の法令担当部署」が未入力です"&amp;CHAR(10),"")&amp;IF(AND(D139="有",D144="HP等での基準の確認（該当無の場合のみ）"),"・「HP等での基準の確認（該当無の場合のみ）」は、「該当の有無」が「無」の場合のみ選択可能です"&amp;CHAR(10),"")&amp;IF(AND(D144="HP等での基準の確認（該当無の場合のみ）",D145=""),"・「手続の要件に該当しない理由」が未入力です","")</f>
        <v xml:space="preserve">・「該当の有無」が未入力です
・「確認日」が未入力です
・「確認方法等」が未入力です
</v>
      </c>
      <c r="E146" s="68"/>
    </row>
    <row r="147" spans="2:5" ht="37.5" customHeight="1" x14ac:dyDescent="0.2">
      <c r="B147" s="69" t="s">
        <v>80</v>
      </c>
      <c r="C147" s="39" t="s">
        <v>5</v>
      </c>
      <c r="D147" s="40"/>
      <c r="E147" s="41"/>
    </row>
    <row r="148" spans="2:5" ht="17.5" customHeight="1" x14ac:dyDescent="0.2">
      <c r="B148" s="70"/>
      <c r="C148" s="42" t="s">
        <v>11</v>
      </c>
      <c r="D148" s="43"/>
      <c r="E148" s="44" t="str">
        <f>IF(D147="無","「手続状況」の入力は不要です","")</f>
        <v/>
      </c>
    </row>
    <row r="149" spans="2:5" ht="40.5" customHeight="1" x14ac:dyDescent="0.2">
      <c r="B149" s="70"/>
      <c r="C149" s="42" t="s">
        <v>13</v>
      </c>
      <c r="D149" s="43"/>
      <c r="E149" s="71" t="str">
        <f>IF(D148="手続中","「手続状況」が「手続中」の場合のみ、「直近の手続実施日」又は「手続完了予定日」を御記入ください。","")</f>
        <v/>
      </c>
    </row>
    <row r="150" spans="2:5" ht="17.5" customHeight="1" x14ac:dyDescent="0.2">
      <c r="B150" s="70"/>
      <c r="C150" s="42" t="s">
        <v>14</v>
      </c>
      <c r="D150" s="43"/>
      <c r="E150" s="71"/>
    </row>
    <row r="151" spans="2:5" ht="37.5" customHeight="1" x14ac:dyDescent="0.2">
      <c r="B151" s="70"/>
      <c r="C151" s="42" t="s">
        <v>6</v>
      </c>
      <c r="D151" s="45"/>
      <c r="E151" s="46" t="str">
        <f>IF(D147="無","確認方法等の欄に記載の方法により、該当が無いことを確認した日を御記入ください。（入力方法：yyyy/mm/dd）",IF(D148="手続中","確認方法等の欄に記載の方法により、該当が有ることを確認した日を御記入ください。（入力方法：yyyy/mm/dd）",IF(D148="手続済","手続完了日（許可年月日等）を記載してください（入力方法：yyyy/mm/dd）","")))</f>
        <v/>
      </c>
    </row>
    <row r="152" spans="2:5" ht="17.5" customHeight="1" x14ac:dyDescent="0.2">
      <c r="B152" s="70"/>
      <c r="C152" s="42" t="s">
        <v>7</v>
      </c>
      <c r="D152" s="43"/>
      <c r="E152" s="44"/>
    </row>
    <row r="153" spans="2:5" ht="20" customHeight="1" x14ac:dyDescent="0.2">
      <c r="B153" s="70"/>
      <c r="C153" s="47" t="str">
        <f>IF(D152="","",IF(D152="法令担当部署への確認","確認先の法令担当部署","手続の要件に該当しない理由"))</f>
        <v/>
      </c>
      <c r="D153" s="43"/>
      <c r="E153" s="44" t="str">
        <f>IF(C153="","",IF(D152="法令担当部署への確認","例　○○市○○課","例　手続要件は○○とされているところ、本件は○○であり、要件を充足しないため"))</f>
        <v/>
      </c>
    </row>
    <row r="154" spans="2:5" ht="75" customHeight="1" thickBot="1" x14ac:dyDescent="0.25">
      <c r="B154" s="48" t="s">
        <v>51</v>
      </c>
      <c r="C154" s="38" t="str">
        <f>IF(D154="","エラーなし","エラーあり→")</f>
        <v>エラーあり→</v>
      </c>
      <c r="D154" s="72" t="str">
        <f>IF(D147="","・「該当の有無」が未入力です"&amp;CHAR(10),"")&amp;IF(AND(D147="無",OR(D148="手続済",D148="手続中")),"・「該当の有無」が「無」の場合は、「手続状況」の記載は不要です"&amp;CHAR(10),"")&amp;IF(D147="有",IF(D148="","・「手続状況」が未入力です"&amp;CHAR(10),""),"")&amp;IF(D148="手続中",IF(OR(D149="",D150=""),"・「手続状況（年）」又は「手続状況（月）」が未入力です"&amp;CHAR(10),""),"")&amp;IF(D148="手続済",IF(AND(D149="",D150=""),"","・「手続状況」が「手続済」の場合、「手続状況（年）」及び「手続状況（月）」の記載は不要です"&amp;CHAR(10)),"")&amp;IF(D151="","・「確認日」が未入力です"&amp;CHAR(10),"")&amp;IF(D152="","・「確認方法等」が未入力です"&amp;CHAR(10),"")&amp;IF(AND(D152="法令担当部署への確認",D153=""),"・「確認先の法令担当部署」が未入力です"&amp;CHAR(10),"")&amp;IF(AND(D147="有",D152="HP等での基準の確認（該当無の場合のみ）"),"・「HP等での基準の確認（該当無の場合のみ）」は、「該当の有無」が「無」の場合のみ選択可能です"&amp;CHAR(10),"")&amp;IF(AND(D152="HP等での基準の確認（該当無の場合のみ）",D153=""),"・「手続の要件に該当しない理由」が未入力です","")</f>
        <v xml:space="preserve">・「該当の有無」が未入力です
・「確認日」が未入力です
・「確認方法等」が未入力です
</v>
      </c>
      <c r="E154" s="73"/>
    </row>
    <row r="155" spans="2:5" ht="37.5" customHeight="1" x14ac:dyDescent="0.2">
      <c r="B155" s="74" t="s">
        <v>81</v>
      </c>
      <c r="C155" s="52" t="s">
        <v>5</v>
      </c>
      <c r="D155" s="53"/>
      <c r="E155" s="54"/>
    </row>
    <row r="156" spans="2:5" ht="17.5" customHeight="1" x14ac:dyDescent="0.2">
      <c r="B156" s="75"/>
      <c r="C156" s="55" t="s">
        <v>11</v>
      </c>
      <c r="D156" s="56"/>
      <c r="E156" s="57" t="str">
        <f>IF(D155="無","「手続状況」の入力は不要です","")</f>
        <v/>
      </c>
    </row>
    <row r="157" spans="2:5" ht="40.5" customHeight="1" x14ac:dyDescent="0.2">
      <c r="B157" s="75"/>
      <c r="C157" s="55" t="s">
        <v>13</v>
      </c>
      <c r="D157" s="56"/>
      <c r="E157" s="76" t="str">
        <f>IF(D156="手続中","「手続状況」が「手続中」の場合のみ、「直近の手続実施日」又は「手続完了予定日」を御記入ください。","")</f>
        <v/>
      </c>
    </row>
    <row r="158" spans="2:5" ht="17.5" customHeight="1" x14ac:dyDescent="0.2">
      <c r="B158" s="75"/>
      <c r="C158" s="55" t="s">
        <v>14</v>
      </c>
      <c r="D158" s="56"/>
      <c r="E158" s="76"/>
    </row>
    <row r="159" spans="2:5" ht="37.5" customHeight="1" x14ac:dyDescent="0.2">
      <c r="B159" s="75"/>
      <c r="C159" s="55" t="s">
        <v>6</v>
      </c>
      <c r="D159" s="58"/>
      <c r="E159" s="59" t="str">
        <f>IF(D155="無","確認方法等の欄に記載の方法により、該当が無いことを確認した日を御記入ください。（入力方法：yyyy/mm/dd）",IF(D156="手続中","確認方法等の欄に記載の方法により、該当が有ることを確認した日を御記入ください。（入力方法：yyyy/mm/dd）",IF(D156="手続済","手続完了日（許可年月日等）を記載してください（入力方法：yyyy/mm/dd）","")))</f>
        <v/>
      </c>
    </row>
    <row r="160" spans="2:5" ht="17.5" customHeight="1" x14ac:dyDescent="0.2">
      <c r="B160" s="75"/>
      <c r="C160" s="55" t="s">
        <v>7</v>
      </c>
      <c r="D160" s="56"/>
      <c r="E160" s="57"/>
    </row>
    <row r="161" spans="2:11" ht="20" customHeight="1" x14ac:dyDescent="0.2">
      <c r="B161" s="75"/>
      <c r="C161" s="60" t="str">
        <f>IF(D160="","",IF(D160="法令担当部署への確認","確認先の法令担当部署","手続の要件に該当しない理由"))</f>
        <v/>
      </c>
      <c r="D161" s="56"/>
      <c r="E161" s="57" t="str">
        <f>IF(C161="","",IF(D160="法令担当部署への確認","例　○○市○○課","例　手続要件は○○とされているところ、本件は○○であり、要件を充足しないため"))</f>
        <v/>
      </c>
    </row>
    <row r="162" spans="2:11" ht="75" customHeight="1" thickBot="1" x14ac:dyDescent="0.25">
      <c r="B162" s="61" t="s">
        <v>51</v>
      </c>
      <c r="C162" s="62" t="str">
        <f>IF(D162="","エラーなし","エラーあり→")</f>
        <v>エラーあり→</v>
      </c>
      <c r="D162" s="67" t="str">
        <f>IF(D155="","・「該当の有無」が未入力です"&amp;CHAR(10),"")&amp;IF(AND(D155="無",OR(D156="手続済",D156="手続中")),"・「該当の有無」が「無」の場合は、「手続状況」の記載は不要です"&amp;CHAR(10),"")&amp;IF(D155="有",IF(D156="","・「手続状況」が未入力です"&amp;CHAR(10),""),"")&amp;IF(D156="手続中",IF(OR(D157="",D158=""),"・「手続状況（年）」又は「手続状況（月）」が未入力です"&amp;CHAR(10),""),"")&amp;IF(D156="手続済",IF(AND(D157="",D158=""),"","・「手続状況」が「手続済」の場合、「手続状況（年）」及び「手続状況（月）」の記載は不要です"&amp;CHAR(10)),"")&amp;IF(D159="","・「確認日」が未入力です"&amp;CHAR(10),"")&amp;IF(D160="","・「確認方法等」が未入力です"&amp;CHAR(10),"")&amp;IF(AND(D160="法令担当部署への確認",D161=""),"・「確認先の法令担当部署」が未入力です"&amp;CHAR(10),"")&amp;IF(AND(D155="有",D160="HP等での基準の確認（該当無の場合のみ）"),"・「HP等での基準の確認（該当無の場合のみ）」は、「該当の有無」が「無」の場合のみ選択可能です"&amp;CHAR(10),"")&amp;IF(AND(D160="HP等での基準の確認（該当無の場合のみ）",D161=""),"・「手続の要件に該当しない理由」が未入力です","")</f>
        <v xml:space="preserve">・「該当の有無」が未入力です
・「確認日」が未入力です
・「確認方法等」が未入力です
</v>
      </c>
      <c r="E162" s="68"/>
      <c r="G162" s="21"/>
      <c r="H162" s="21"/>
      <c r="I162" s="21"/>
      <c r="J162" s="21"/>
      <c r="K162" s="21"/>
    </row>
    <row r="163" spans="2:11" ht="37.5" customHeight="1" x14ac:dyDescent="0.2">
      <c r="B163" s="69" t="s">
        <v>82</v>
      </c>
      <c r="C163" s="39" t="s">
        <v>5</v>
      </c>
      <c r="D163" s="40"/>
      <c r="E163" s="41"/>
    </row>
    <row r="164" spans="2:11" ht="17.5" customHeight="1" x14ac:dyDescent="0.2">
      <c r="B164" s="70"/>
      <c r="C164" s="42" t="s">
        <v>11</v>
      </c>
      <c r="D164" s="43"/>
      <c r="E164" s="44" t="str">
        <f>IF(D163="無","「手続状況」の入力は不要です","")</f>
        <v/>
      </c>
    </row>
    <row r="165" spans="2:11" ht="40.5" customHeight="1" x14ac:dyDescent="0.2">
      <c r="B165" s="70"/>
      <c r="C165" s="42" t="s">
        <v>13</v>
      </c>
      <c r="D165" s="43"/>
      <c r="E165" s="71" t="str">
        <f>IF(D164="手続中","「手続状況」が「手続中」の場合のみ、「直近の手続実施日」又は「手続完了予定日」を御記入ください。","")</f>
        <v/>
      </c>
    </row>
    <row r="166" spans="2:11" ht="17.5" customHeight="1" x14ac:dyDescent="0.2">
      <c r="B166" s="70"/>
      <c r="C166" s="42" t="s">
        <v>14</v>
      </c>
      <c r="D166" s="43"/>
      <c r="E166" s="71"/>
    </row>
    <row r="167" spans="2:11" ht="37.5" customHeight="1" x14ac:dyDescent="0.2">
      <c r="B167" s="70"/>
      <c r="C167" s="42" t="s">
        <v>6</v>
      </c>
      <c r="D167" s="45"/>
      <c r="E167" s="46" t="str">
        <f>IF(D163="無","確認方法等の欄に記載の方法により、該当が無いことを確認した日を御記入ください。（入力方法：yyyy/mm/dd）",IF(D164="手続中","確認方法等の欄に記載の方法により、該当が有ることを確認した日を御記入ください。（入力方法：yyyy/mm/dd）",IF(D164="手続済","手続完了日（許可年月日等）を記載してください（入力方法：yyyy/mm/dd）","")))</f>
        <v/>
      </c>
    </row>
    <row r="168" spans="2:11" ht="17.5" customHeight="1" x14ac:dyDescent="0.2">
      <c r="B168" s="70"/>
      <c r="C168" s="42" t="s">
        <v>7</v>
      </c>
      <c r="D168" s="43"/>
      <c r="E168" s="44"/>
    </row>
    <row r="169" spans="2:11" ht="20" customHeight="1" x14ac:dyDescent="0.2">
      <c r="B169" s="70"/>
      <c r="C169" s="47" t="str">
        <f>IF(D168="","",IF(D168="法令担当部署への確認","確認先の法令担当部署","手続の要件に該当しない理由"))</f>
        <v/>
      </c>
      <c r="D169" s="43"/>
      <c r="E169" s="44" t="str">
        <f>IF(C169="","",IF(D168="法令担当部署への確認","例　○○市○○課","例　手続要件は○○とされているところ、本件は○○であり、要件を充足しないため"))</f>
        <v/>
      </c>
    </row>
    <row r="170" spans="2:11" ht="17.5" customHeight="1" x14ac:dyDescent="0.2">
      <c r="B170" s="49"/>
      <c r="C170" s="42" t="s">
        <v>87</v>
      </c>
      <c r="D170" s="50"/>
      <c r="E170" s="51"/>
    </row>
    <row r="171" spans="2:11" ht="75" customHeight="1" thickBot="1" x14ac:dyDescent="0.25">
      <c r="B171" s="48" t="s">
        <v>51</v>
      </c>
      <c r="C171" s="38" t="str">
        <f>IF(D171="","エラーなし","エラーあり→")</f>
        <v>エラーあり→</v>
      </c>
      <c r="D171" s="72" t="str">
        <f>IF(D163="","・「該当の有無」が未入力です"&amp;CHAR(10),"")&amp;IF(AND(D163="有",D170=""),"・「事業名称」が未入力です"&amp;CHAR(10),"")&amp;IF(AND(D163="無",OR(D164="手続済",D164="手続中")),"・「該当の有無」が「無」の場合は、「手続状況」の記載は不要です"&amp;CHAR(10),"")&amp;IF(D163="有",IF(D164="","・「手続状況」が未入力です"&amp;CHAR(10),""),"")&amp;IF(D164="手続中",IF(OR(D165="",D166=""),"・「手続状況（年）」又は「手続状況（月）」が未入力です"&amp;CHAR(10),""),"")&amp;IF(D164="手続済",IF(AND(D165="",D166=""),"","・「手続状況」が「手続済」の場合、「手続状況（年）」及び「手続状況（月）」の記載は不要です"&amp;CHAR(10)),"")&amp;IF(D167="","・「確認日」が未入力です"&amp;CHAR(10),"")&amp;IF(D168="","・「確認方法等」が未入力です"&amp;CHAR(10),"")&amp;IF(AND(D168="法令担当部署への確認",D169=""),"・「確認先の法令担当部署」が未入力です"&amp;CHAR(10),"")&amp;IF(AND(D163="有",D168="HP等での基準の確認（該当無の場合のみ）"),"・「HP等での基準の確認（該当無の場合のみ）」は、「該当の有無」が「無」の場合のみ選択可能です"&amp;CHAR(10),"")&amp;IF(AND(D168="HP等での基準の確認（該当無の場合のみ）",D169=""),"・「手続の要件に該当しない理由」が未入力です","")</f>
        <v xml:space="preserve">・「該当の有無」が未入力です
・「確認日」が未入力です
・「確認方法等」が未入力です
</v>
      </c>
      <c r="E171" s="73"/>
      <c r="G171" s="21"/>
      <c r="H171" s="21"/>
      <c r="I171" s="21"/>
      <c r="J171" s="21"/>
      <c r="K171" s="21"/>
    </row>
    <row r="172" spans="2:11" ht="37.5" customHeight="1" x14ac:dyDescent="0.2">
      <c r="B172" s="74" t="s">
        <v>83</v>
      </c>
      <c r="C172" s="52" t="s">
        <v>5</v>
      </c>
      <c r="D172" s="53"/>
      <c r="E172" s="54"/>
    </row>
    <row r="173" spans="2:11" ht="17.5" customHeight="1" x14ac:dyDescent="0.2">
      <c r="B173" s="75"/>
      <c r="C173" s="55" t="s">
        <v>11</v>
      </c>
      <c r="D173" s="56"/>
      <c r="E173" s="57" t="str">
        <f>IF(D172="無","「手続状況」の入力は不要です","")</f>
        <v/>
      </c>
    </row>
    <row r="174" spans="2:11" ht="40.5" customHeight="1" x14ac:dyDescent="0.2">
      <c r="B174" s="75"/>
      <c r="C174" s="55" t="s">
        <v>13</v>
      </c>
      <c r="D174" s="56"/>
      <c r="E174" s="76" t="str">
        <f>IF(D173="手続中","「手続状況」が「手続中」の場合のみ、「直近の手続実施日」又は「手続完了予定日」を御記入ください。","")</f>
        <v/>
      </c>
    </row>
    <row r="175" spans="2:11" ht="17.5" customHeight="1" x14ac:dyDescent="0.2">
      <c r="B175" s="75"/>
      <c r="C175" s="55" t="s">
        <v>14</v>
      </c>
      <c r="D175" s="56"/>
      <c r="E175" s="76"/>
    </row>
    <row r="176" spans="2:11" ht="37.5" customHeight="1" x14ac:dyDescent="0.2">
      <c r="B176" s="75"/>
      <c r="C176" s="55" t="s">
        <v>6</v>
      </c>
      <c r="D176" s="58"/>
      <c r="E176" s="59" t="str">
        <f>IF(D172="無","確認方法等の欄に記載の方法により、該当が無いことを確認した日を御記入ください。（入力方法：yyyy/mm/dd）",IF(D173="手続中","確認方法等の欄に記載の方法により、該当が有ることを確認した日を御記入ください。（入力方法：yyyy/mm/dd）",IF(D173="手続済","手続完了日（許可年月日等）を記載してください（入力方法：yyyy/mm/dd）","")))</f>
        <v/>
      </c>
    </row>
    <row r="177" spans="2:11" ht="17.5" customHeight="1" x14ac:dyDescent="0.2">
      <c r="B177" s="75"/>
      <c r="C177" s="55" t="s">
        <v>7</v>
      </c>
      <c r="D177" s="56"/>
      <c r="E177" s="57"/>
    </row>
    <row r="178" spans="2:11" ht="20" customHeight="1" x14ac:dyDescent="0.2">
      <c r="B178" s="75"/>
      <c r="C178" s="60" t="str">
        <f>IF(D177="","",IF(D177="法令担当部署への確認","確認先の法令担当部署","手続の要件に該当しない理由"))</f>
        <v/>
      </c>
      <c r="D178" s="56"/>
      <c r="E178" s="57" t="str">
        <f>IF(C178="","",IF(D177="法令担当部署への確認","例　○○市○○課","例　手続要件は○○とされているところ、本件は○○であり、要件を充足しないため"))</f>
        <v/>
      </c>
    </row>
    <row r="179" spans="2:11" ht="17.5" customHeight="1" x14ac:dyDescent="0.2">
      <c r="B179" s="63"/>
      <c r="C179" s="55" t="s">
        <v>84</v>
      </c>
      <c r="D179" s="64"/>
      <c r="E179" s="65"/>
    </row>
    <row r="180" spans="2:11" ht="75" customHeight="1" thickBot="1" x14ac:dyDescent="0.25">
      <c r="B180" s="61" t="s">
        <v>51</v>
      </c>
      <c r="C180" s="62" t="str">
        <f>IF(D180="","エラーなし","エラーあり→")</f>
        <v>エラーあり→</v>
      </c>
      <c r="D180" s="67" t="str">
        <f>IF(D172="","・「該当の有無」が未入力です"&amp;CHAR(10),"")&amp;IF(AND(D172="有",D179=""),"・「設備ID」が未入力です"&amp;CHAR(10),"")&amp;IF(AND(D172="無",OR(D173="手続済",D173="手続中")),"・「該当の有無」が「無」の場合は、「手続状況」の記載は不要です"&amp;CHAR(10),"")&amp;IF(D172="有",IF(D173="","・「手続状況」が未入力です"&amp;CHAR(10),""),"")&amp;IF(D173="手続中",IF(OR(D174="",D175=""),"・「手続状況（年）」又は「手続状況（月）」が未入力です"&amp;CHAR(10),""),"")&amp;IF(D173="手続済",IF(AND(D174="",D175=""),"","・「手続状況」が「手続済」の場合、「手続状況（年）」及び「手続状況（月）」の記載は不要です"&amp;CHAR(10)),"")&amp;IF(D176="","・「確認日」が未入力です"&amp;CHAR(10),"")&amp;IF(D177="","・「確認方法等」が未入力です"&amp;CHAR(10),"")&amp;IF(AND(D177="法令担当部署への確認",D178=""),"・「確認先の法令担当部署」が未入力です"&amp;CHAR(10),"")&amp;IF(AND(D172="有",D177="HP等での基準の確認（該当無の場合のみ）"),"・「HP等での基準の確認（該当無の場合のみ）」は、「該当の有無」が「無」の場合のみ選択可能です"&amp;CHAR(10),"")&amp;IF(AND(D177="HP等での基準の確認（該当無の場合のみ）",D178=""),"・「手続の要件に該当しない理由」が未入力です","")</f>
        <v xml:space="preserve">・「該当の有無」が未入力です
・「確認日」が未入力です
・「確認方法等」が未入力です
</v>
      </c>
      <c r="E180" s="68"/>
      <c r="G180" s="21"/>
      <c r="H180" s="21"/>
      <c r="I180" s="21"/>
      <c r="J180" s="21"/>
      <c r="K180" s="21"/>
    </row>
    <row r="181" spans="2:11" ht="37.5" customHeight="1" x14ac:dyDescent="0.2">
      <c r="B181" s="69" t="s">
        <v>88</v>
      </c>
      <c r="C181" s="39" t="s">
        <v>5</v>
      </c>
      <c r="D181" s="40"/>
      <c r="E181" s="41"/>
    </row>
    <row r="182" spans="2:11" ht="17.5" customHeight="1" x14ac:dyDescent="0.2">
      <c r="B182" s="70"/>
      <c r="C182" s="42" t="s">
        <v>11</v>
      </c>
      <c r="D182" s="43"/>
      <c r="E182" s="44" t="str">
        <f>IF(D181="無","「手続状況」の入力は不要です","")</f>
        <v/>
      </c>
    </row>
    <row r="183" spans="2:11" ht="40.5" customHeight="1" x14ac:dyDescent="0.2">
      <c r="B183" s="70"/>
      <c r="C183" s="42" t="s">
        <v>13</v>
      </c>
      <c r="D183" s="43"/>
      <c r="E183" s="71" t="str">
        <f>IF(D182="手続中","「手続状況」が「手続中」の場合のみ、「直近の手続実施日」又は「手続完了予定日」を御記入ください。","")</f>
        <v/>
      </c>
    </row>
    <row r="184" spans="2:11" ht="17.5" customHeight="1" x14ac:dyDescent="0.2">
      <c r="B184" s="70"/>
      <c r="C184" s="42" t="s">
        <v>14</v>
      </c>
      <c r="D184" s="43"/>
      <c r="E184" s="71"/>
    </row>
    <row r="185" spans="2:11" ht="37.5" customHeight="1" x14ac:dyDescent="0.2">
      <c r="B185" s="70"/>
      <c r="C185" s="42" t="s">
        <v>6</v>
      </c>
      <c r="D185" s="45"/>
      <c r="E185" s="46" t="str">
        <f>IF(D181="無","確認方法等の欄に記載の方法により、該当が無いことを確認した日を御記入ください。（入力方法：yyyy/mm/dd）",IF(D182="手続中","確認方法等の欄に記載の方法により、該当が有ることを確認した日を御記入ください。（入力方法：yyyy/mm/dd）",IF(D182="手続済","手続完了日（許可年月日等）を記載してください（入力方法：yyyy/mm/dd）","")))</f>
        <v/>
      </c>
    </row>
    <row r="186" spans="2:11" ht="17.5" customHeight="1" x14ac:dyDescent="0.2">
      <c r="B186" s="70"/>
      <c r="C186" s="42" t="s">
        <v>7</v>
      </c>
      <c r="D186" s="43"/>
      <c r="E186" s="44"/>
    </row>
    <row r="187" spans="2:11" ht="20" customHeight="1" x14ac:dyDescent="0.2">
      <c r="B187" s="70"/>
      <c r="C187" s="47" t="str">
        <f>IF(D186="","",IF(D186="法令担当部署への確認","確認先の法令担当部署","手続の要件に該当しない理由"))</f>
        <v/>
      </c>
      <c r="D187" s="43"/>
      <c r="E187" s="44" t="str">
        <f>IF(C187="","",IF(D186="法令担当部署への確認","例　○○市○○課","例　手続要件は○○とされているところ、本件は○○であり、要件を充足しないため"))</f>
        <v/>
      </c>
    </row>
    <row r="188" spans="2:11" ht="75" customHeight="1" thickBot="1" x14ac:dyDescent="0.25">
      <c r="B188" s="48" t="s">
        <v>51</v>
      </c>
      <c r="C188" s="38" t="str">
        <f>IF(D188="","エラーなし","エラーあり→")</f>
        <v>エラーあり→</v>
      </c>
      <c r="D188" s="72" t="str">
        <f>IF(D181="","・「該当の有無」が未入力です"&amp;CHAR(10),"")&amp;IF(AND(D181="無",OR(D182="手続済",D182="手続中")),"・「該当の有無」が「無」の場合は、「手続状況」の記載は不要です"&amp;CHAR(10),"")&amp;IF(D181="有",IF(D182="","・「手続状況」が未入力です"&amp;CHAR(10),""),"")&amp;IF(D182="手続中",IF(OR(D183="",D184=""),"・「手続状況（年）」又は「手続状況（月）」が未入力です"&amp;CHAR(10),""),"")&amp;IF(D182="手続済",IF(AND(D183="",D184=""),"","・「手続状況」が「手続済」の場合、「手続状況（年）」及び「手続状況（月）」の記載は不要です"&amp;CHAR(10)),"")&amp;IF(D185="","・「確認日」が未入力です"&amp;CHAR(10),"")&amp;IF(D186="","・「確認方法等」が未入力です"&amp;CHAR(10),"")&amp;IF(AND(D186="法令担当部署への確認",D187=""),"・「確認先の法令担当部署」が未入力です"&amp;CHAR(10),"")&amp;IF(AND(D181="有",D186="HP等での基準の確認（該当無の場合のみ）"),"・「HP等での基準の確認（該当無の場合のみ）」は、「該当の有無」が「無」の場合のみ選択可能です"&amp;CHAR(10),"")&amp;IF(AND(D186="HP等での基準の確認（該当無の場合のみ）",D187=""),"・「手続の要件に該当しない理由」が未入力です","")</f>
        <v xml:space="preserve">・「該当の有無」が未入力です
・「確認日」が未入力です
・「確認方法等」が未入力です
</v>
      </c>
      <c r="E188" s="73"/>
      <c r="G188" s="21"/>
      <c r="H188" s="21"/>
      <c r="I188" s="21"/>
      <c r="J188" s="21"/>
      <c r="K188" s="21"/>
    </row>
    <row r="189" spans="2:11" ht="37.5" customHeight="1" x14ac:dyDescent="0.2">
      <c r="B189" s="74" t="s">
        <v>89</v>
      </c>
      <c r="C189" s="52" t="s">
        <v>5</v>
      </c>
      <c r="D189" s="53"/>
      <c r="E189" s="54"/>
    </row>
    <row r="190" spans="2:11" ht="17.5" customHeight="1" x14ac:dyDescent="0.2">
      <c r="B190" s="75"/>
      <c r="C190" s="55" t="s">
        <v>11</v>
      </c>
      <c r="D190" s="56"/>
      <c r="E190" s="57" t="str">
        <f>IF(D189="無","「手続状況」の入力は不要です","")</f>
        <v/>
      </c>
    </row>
    <row r="191" spans="2:11" ht="40.5" customHeight="1" x14ac:dyDescent="0.2">
      <c r="B191" s="75"/>
      <c r="C191" s="55" t="s">
        <v>13</v>
      </c>
      <c r="D191" s="56"/>
      <c r="E191" s="76" t="str">
        <f>IF(D190="手続中","「手続状況」が「手続中」の場合のみ、「直近の手続実施日」又は「手続完了予定日」を御記入ください。","")</f>
        <v/>
      </c>
    </row>
    <row r="192" spans="2:11" ht="17.5" customHeight="1" x14ac:dyDescent="0.2">
      <c r="B192" s="75"/>
      <c r="C192" s="55" t="s">
        <v>14</v>
      </c>
      <c r="D192" s="56"/>
      <c r="E192" s="76"/>
    </row>
    <row r="193" spans="2:11" ht="37.5" customHeight="1" x14ac:dyDescent="0.2">
      <c r="B193" s="75"/>
      <c r="C193" s="55" t="s">
        <v>6</v>
      </c>
      <c r="D193" s="58"/>
      <c r="E193" s="59" t="str">
        <f>IF(D189="無","確認方法等の欄に記載の方法により、該当が無いことを確認した日を御記入ください。（入力方法：yyyy/mm/dd）",IF(D190="手続中","確認方法等の欄に記載の方法により、該当が有ることを確認した日を御記入ください。（入力方法：yyyy/mm/dd）",IF(D190="手続済","手続完了日（許可年月日等）を記載してください（入力方法：yyyy/mm/dd）","")))</f>
        <v/>
      </c>
    </row>
    <row r="194" spans="2:11" ht="17.5" customHeight="1" x14ac:dyDescent="0.2">
      <c r="B194" s="75"/>
      <c r="C194" s="55" t="s">
        <v>7</v>
      </c>
      <c r="D194" s="56"/>
      <c r="E194" s="57"/>
    </row>
    <row r="195" spans="2:11" ht="20" customHeight="1" x14ac:dyDescent="0.2">
      <c r="B195" s="75"/>
      <c r="C195" s="60" t="str">
        <f>IF(D194="","",IF(D194="法令担当部署への確認","確認先の法令担当部署","手続の要件に該当しない理由"))</f>
        <v/>
      </c>
      <c r="D195" s="56"/>
      <c r="E195" s="57" t="str">
        <f>IF(C195="","",IF(D194="法令担当部署への確認","例　○○市○○課","例　手続要件は○○とされているところ、本件は○○であり、要件を充足しないため"))</f>
        <v/>
      </c>
    </row>
    <row r="196" spans="2:11" ht="75" customHeight="1" thickBot="1" x14ac:dyDescent="0.25">
      <c r="B196" s="61" t="s">
        <v>51</v>
      </c>
      <c r="C196" s="62" t="str">
        <f>IF(D196="","エラーなし","エラーあり→")</f>
        <v>エラーあり→</v>
      </c>
      <c r="D196" s="67" t="str">
        <f>IF(D189="","・「該当の有無」が未入力です"&amp;CHAR(10),"")&amp;IF(AND(D189="無",OR(D190="手続済",D190="手続中")),"・「該当の有無」が「無」の場合は、「手続状況」の記載は不要です"&amp;CHAR(10),"")&amp;IF(D189="有",IF(D190="","・「手続状況」が未入力です"&amp;CHAR(10),""),"")&amp;IF(D190="手続中",IF(OR(D191="",D192=""),"・「手続状況（年）」又は「手続状況（月）」が未入力です"&amp;CHAR(10),""),"")&amp;IF(D190="手続済",IF(AND(D191="",D192=""),"","・「手続状況」が「手続済」の場合、「手続状況（年）」及び「手続状況（月）」の記載は不要です"&amp;CHAR(10)),"")&amp;IF(D193="","・「確認日」が未入力です"&amp;CHAR(10),"")&amp;IF(D194="","・「確認方法等」が未入力です"&amp;CHAR(10),"")&amp;IF(AND(D194="法令担当部署への確認",D195=""),"・「確認先の法令担当部署」が未入力です"&amp;CHAR(10),"")&amp;IF(AND(D189="有",D194="HP等での基準の確認（該当無の場合のみ）"),"・「HP等での基準の確認（該当無の場合のみ）」は、「該当の有無」が「無」の場合のみ選択可能です"&amp;CHAR(10),"")&amp;IF(AND(D194="HP等での基準の確認（該当無の場合のみ）",D195=""),"・「手続の要件に該当しない理由」が未入力です","")</f>
        <v xml:space="preserve">・「該当の有無」が未入力です
・「確認日」が未入力です
・「確認方法等」が未入力です
</v>
      </c>
      <c r="E196" s="68"/>
      <c r="G196" s="21"/>
      <c r="H196" s="21"/>
      <c r="I196" s="21"/>
      <c r="J196" s="21"/>
      <c r="K196" s="21"/>
    </row>
    <row r="197" spans="2:11" ht="37.5" customHeight="1" x14ac:dyDescent="0.2">
      <c r="B197" s="69" t="s">
        <v>90</v>
      </c>
      <c r="C197" s="39" t="s">
        <v>5</v>
      </c>
      <c r="D197" s="40"/>
      <c r="E197" s="41"/>
    </row>
    <row r="198" spans="2:11" ht="17.5" customHeight="1" x14ac:dyDescent="0.2">
      <c r="B198" s="70"/>
      <c r="C198" s="42" t="s">
        <v>11</v>
      </c>
      <c r="D198" s="43"/>
      <c r="E198" s="44" t="str">
        <f>IF(D197="無","「手続状況」の入力は不要です","")</f>
        <v/>
      </c>
    </row>
    <row r="199" spans="2:11" ht="40.5" customHeight="1" x14ac:dyDescent="0.2">
      <c r="B199" s="70"/>
      <c r="C199" s="42" t="s">
        <v>13</v>
      </c>
      <c r="D199" s="43"/>
      <c r="E199" s="71" t="str">
        <f>IF(D198="手続中","「手続状況」が「手続中」の場合のみ、「直近の手続実施日」又は「手続完了予定日」を御記入ください。","")</f>
        <v/>
      </c>
    </row>
    <row r="200" spans="2:11" ht="17.5" customHeight="1" x14ac:dyDescent="0.2">
      <c r="B200" s="70"/>
      <c r="C200" s="42" t="s">
        <v>14</v>
      </c>
      <c r="D200" s="43"/>
      <c r="E200" s="71"/>
    </row>
    <row r="201" spans="2:11" ht="37.5" customHeight="1" x14ac:dyDescent="0.2">
      <c r="B201" s="70"/>
      <c r="C201" s="42" t="s">
        <v>6</v>
      </c>
      <c r="D201" s="45"/>
      <c r="E201" s="46" t="str">
        <f>IF(D197="無","確認方法等の欄に記載の方法により、該当が無いことを確認した日を御記入ください。（入力方法：yyyy/mm/dd）",IF(D198="手続中","確認方法等の欄に記載の方法により、該当が有ることを確認した日を御記入ください。（入力方法：yyyy/mm/dd）",IF(D198="手続済","手続完了日（許可年月日等）を記載してください（入力方法：yyyy/mm/dd）","")))</f>
        <v/>
      </c>
    </row>
    <row r="202" spans="2:11" ht="17.5" customHeight="1" x14ac:dyDescent="0.2">
      <c r="B202" s="70"/>
      <c r="C202" s="42" t="s">
        <v>7</v>
      </c>
      <c r="D202" s="43"/>
      <c r="E202" s="44"/>
    </row>
    <row r="203" spans="2:11" ht="20" customHeight="1" x14ac:dyDescent="0.2">
      <c r="B203" s="70"/>
      <c r="C203" s="47" t="str">
        <f>IF(D202="","",IF(D202="法令担当部署への確認","確認先の法令担当部署","手続の要件に該当しない理由"))</f>
        <v/>
      </c>
      <c r="D203" s="43"/>
      <c r="E203" s="44" t="str">
        <f>IF(C203="","",IF(D202="法令担当部署への確認","例　○○市○○課","例　手続要件は○○とされているところ、本件は○○であり、要件を充足しないため"))</f>
        <v/>
      </c>
    </row>
    <row r="204" spans="2:11" ht="17.5" customHeight="1" x14ac:dyDescent="0.2">
      <c r="B204" s="49"/>
      <c r="C204" s="42" t="s">
        <v>85</v>
      </c>
      <c r="D204" s="50"/>
      <c r="E204" s="51"/>
    </row>
    <row r="205" spans="2:11" ht="75" customHeight="1" thickBot="1" x14ac:dyDescent="0.25">
      <c r="B205" s="48" t="s">
        <v>51</v>
      </c>
      <c r="C205" s="38" t="str">
        <f>IF(D205="","エラーなし","エラーあり→")</f>
        <v>エラーあり→</v>
      </c>
      <c r="D205" s="72" t="str">
        <f>IF(D197="","・「該当の有無」が未入力です"&amp;CHAR(10),"")&amp;IF(AND(D197="有",D204=""),"・「条例名」が未入力です"&amp;CHAR(10),"")&amp;IF(AND(D197="無",OR(D198="手続済",D198="手続中")),"・「該当の有無」が「無」の場合は、「手続状況」の記載は不要です"&amp;CHAR(10),"")&amp;IF(D197="有",IF(D198="","・「手続状況」が未入力です"&amp;CHAR(10),""),"")&amp;IF(D198="手続中",IF(OR(D199="",D200=""),"・「手続状況（年）」又は「手続状況（月）」が未入力です"&amp;CHAR(10),""),"")&amp;IF(D198="手続済",IF(AND(D199="",D200=""),"","・「手続状況」が「手続済」の場合、「手続状況（年）」及び「手続状況（月）」の記載は不要です"&amp;CHAR(10)),"")&amp;IF(D201="","・「確認日」が未入力です"&amp;CHAR(10),"")&amp;IF(D202="","・「確認方法等」が未入力です"&amp;CHAR(10),"")&amp;IF(AND(D202="法令担当部署への確認",D203=""),"・「確認先の法令担当部署」が未入力です"&amp;CHAR(10),"")&amp;IF(AND(D197="有",D202="HP等での基準の確認（該当無の場合のみ）"),"・「HP等での基準の確認（該当無の場合のみ）」は、「該当の有無」が「無」の場合のみ選択可能です"&amp;CHAR(10),"")&amp;IF(AND(D202="HP等での基準の確認（該当無の場合のみ）",D203=""),"・「手続の要件に該当しない理由」が未入力です","")</f>
        <v xml:space="preserve">・「該当の有無」が未入力です
・「確認日」が未入力です
・「確認方法等」が未入力です
</v>
      </c>
      <c r="E205" s="73"/>
      <c r="G205" s="21"/>
      <c r="H205" s="21"/>
      <c r="I205" s="21"/>
      <c r="J205" s="21"/>
      <c r="K205" s="21"/>
    </row>
    <row r="206" spans="2:11" ht="37.5" customHeight="1" x14ac:dyDescent="0.2">
      <c r="B206" s="74" t="s">
        <v>91</v>
      </c>
      <c r="C206" s="52" t="s">
        <v>5</v>
      </c>
      <c r="D206" s="53"/>
      <c r="E206" s="66" t="s">
        <v>128</v>
      </c>
    </row>
    <row r="207" spans="2:11" ht="17.5" customHeight="1" x14ac:dyDescent="0.2">
      <c r="B207" s="75"/>
      <c r="C207" s="55" t="s">
        <v>11</v>
      </c>
      <c r="D207" s="56"/>
      <c r="E207" s="57" t="str">
        <f>IF(D206="無","「手続状況」の入力は不要です","")</f>
        <v/>
      </c>
    </row>
    <row r="208" spans="2:11" ht="40.5" customHeight="1" x14ac:dyDescent="0.2">
      <c r="B208" s="75"/>
      <c r="C208" s="55" t="s">
        <v>13</v>
      </c>
      <c r="D208" s="56"/>
      <c r="E208" s="76" t="str">
        <f>IF(D207="手続中","「手続状況」が「手続中」の場合のみ、「直近の手続実施日」又は「手続完了予定日」を御記入ください。","")</f>
        <v/>
      </c>
    </row>
    <row r="209" spans="2:11" ht="17.5" customHeight="1" x14ac:dyDescent="0.2">
      <c r="B209" s="75"/>
      <c r="C209" s="55" t="s">
        <v>14</v>
      </c>
      <c r="D209" s="56"/>
      <c r="E209" s="76"/>
    </row>
    <row r="210" spans="2:11" ht="37.5" customHeight="1" x14ac:dyDescent="0.2">
      <c r="B210" s="75"/>
      <c r="C210" s="55" t="s">
        <v>6</v>
      </c>
      <c r="D210" s="58"/>
      <c r="E210" s="59" t="str">
        <f>IF(D206="無","確認方法等の欄に記載の方法により、該当が無いことを確認した日を御記入ください。（入力方法：yyyy/mm/dd）",IF(D207="手続中","確認方法等の欄に記載の方法により、該当が有ることを確認した日を御記入ください。（入力方法：yyyy/mm/dd）",IF(D207="手続済","手続完了日（許可年月日等）を記載してください（入力方法：yyyy/mm/dd）","")))</f>
        <v/>
      </c>
    </row>
    <row r="211" spans="2:11" ht="17.5" customHeight="1" x14ac:dyDescent="0.2">
      <c r="B211" s="75"/>
      <c r="C211" s="55" t="s">
        <v>7</v>
      </c>
      <c r="D211" s="56"/>
      <c r="E211" s="57"/>
    </row>
    <row r="212" spans="2:11" ht="20" customHeight="1" x14ac:dyDescent="0.2">
      <c r="B212" s="75"/>
      <c r="C212" s="60" t="str">
        <f>IF(D211="","",IF(D211="法令担当部署への確認","確認先の法令担当部署","手続の要件に該当しない理由"))</f>
        <v/>
      </c>
      <c r="D212" s="56"/>
      <c r="E212" s="57" t="str">
        <f>IF(C212="","",IF(D211="法令担当部署への確認","例　○○市○○課","例　手続要件は○○とされているところ、本件は○○であり、要件を充足しないため"))</f>
        <v/>
      </c>
    </row>
    <row r="213" spans="2:11" ht="17.5" customHeight="1" x14ac:dyDescent="0.2">
      <c r="B213" s="63"/>
      <c r="C213" s="55" t="s">
        <v>86</v>
      </c>
      <c r="D213" s="64"/>
      <c r="E213" s="65"/>
    </row>
    <row r="214" spans="2:11" ht="75" customHeight="1" thickBot="1" x14ac:dyDescent="0.25">
      <c r="B214" s="61" t="s">
        <v>51</v>
      </c>
      <c r="C214" s="62" t="str">
        <f>IF(D214="","エラーなし","エラーあり→")</f>
        <v>エラーあり→</v>
      </c>
      <c r="D214" s="67" t="str">
        <f>IF(D206="","・「該当の有無」が未入力です"&amp;CHAR(10),"")&amp;IF(AND(D206="有",D213=""),"・「法令名」が未入力です"&amp;CHAR(10),"")&amp;IF(AND(D206="無",OR(D207="手続済",D207="手続中")),"・「該当の有無」が「無」の場合は、「手続状況」の記載は不要です"&amp;CHAR(10),"")&amp;IF(D206="有",IF(D207="","・「手続状況」が未入力です"&amp;CHAR(10),""),"")&amp;IF(D207="手続中",IF(OR(D208="",D209=""),"・「手続状況（年）」又は「手続状況（月）」が未入力です"&amp;CHAR(10),""),"")&amp;IF(D207="手続済",IF(AND(D208="",D209=""),"","・「手続状況」が「手続済」の場合、「手続状況（年）」及び「手続状況（月）」の記載は不要です"&amp;CHAR(10)),"")&amp;IF(D210="","・「確認日」が未入力です"&amp;CHAR(10),"")&amp;IF(D211="","・「確認方法等」が未入力です"&amp;CHAR(10),"")&amp;IF(AND(D211="法令担当部署への確認",D212=""),"・「確認先の法令担当部署」が未入力です"&amp;CHAR(10),"")&amp;IF(AND(D206="有",D211="HP等での基準の確認（該当無の場合のみ）"),"・「HP等での基準の確認（該当無の場合のみ）」は、「該当の有無」が「無」の場合のみ選択可能です"&amp;CHAR(10),"")&amp;IF(AND(D211="HP等での基準の確認（該当無の場合のみ）",D212=""),"・「手続の要件に該当しない理由」が未入力です","")</f>
        <v xml:space="preserve">・「該当の有無」が未入力です
・「確認日」が未入力です
・「確認方法等」が未入力です
</v>
      </c>
      <c r="E214" s="68"/>
      <c r="G214" s="21"/>
      <c r="H214" s="21"/>
      <c r="I214" s="21"/>
      <c r="J214" s="21"/>
      <c r="K214" s="21"/>
    </row>
  </sheetData>
  <sheetProtection algorithmName="SHA-512" hashValue="cqKSJHBmAG7I9p1cK8e/Ce6S5fTHU84uU1zAERFr1gDU2MmyCCcWcYqx4rQ2LcJNutGUqyVLK2pC9GoXHxeYNQ==" saltValue="TVM/zaFYeOCclJ27m4i2sQ==" spinCount="100000" sheet="1" objects="1" scenarios="1"/>
  <autoFilter ref="B4:E214" xr:uid="{00000000-0001-0000-0000-000000000000}"/>
  <mergeCells count="79">
    <mergeCell ref="D42:E42"/>
    <mergeCell ref="B43:B49"/>
    <mergeCell ref="E45:E46"/>
    <mergeCell ref="D50:E50"/>
    <mergeCell ref="D26:E26"/>
    <mergeCell ref="B27:B33"/>
    <mergeCell ref="E29:E30"/>
    <mergeCell ref="D34:E34"/>
    <mergeCell ref="B35:B41"/>
    <mergeCell ref="E37:E38"/>
    <mergeCell ref="B6:C6"/>
    <mergeCell ref="B7:C7"/>
    <mergeCell ref="B8:C8"/>
    <mergeCell ref="D9:E9"/>
    <mergeCell ref="B19:B25"/>
    <mergeCell ref="E21:E22"/>
    <mergeCell ref="B11:B17"/>
    <mergeCell ref="E13:E14"/>
    <mergeCell ref="D18:E18"/>
    <mergeCell ref="B51:B57"/>
    <mergeCell ref="E53:E54"/>
    <mergeCell ref="D58:E58"/>
    <mergeCell ref="B59:B65"/>
    <mergeCell ref="E61:E62"/>
    <mergeCell ref="D66:E66"/>
    <mergeCell ref="B67:B73"/>
    <mergeCell ref="E69:E70"/>
    <mergeCell ref="D74:E74"/>
    <mergeCell ref="B75:B81"/>
    <mergeCell ref="E77:E78"/>
    <mergeCell ref="D82:E82"/>
    <mergeCell ref="B83:B89"/>
    <mergeCell ref="E85:E86"/>
    <mergeCell ref="D90:E90"/>
    <mergeCell ref="B91:B97"/>
    <mergeCell ref="E93:E94"/>
    <mergeCell ref="D98:E98"/>
    <mergeCell ref="B99:B105"/>
    <mergeCell ref="E101:E102"/>
    <mergeCell ref="D106:E106"/>
    <mergeCell ref="B107:B113"/>
    <mergeCell ref="E109:E110"/>
    <mergeCell ref="D114:E114"/>
    <mergeCell ref="B115:B121"/>
    <mergeCell ref="E117:E118"/>
    <mergeCell ref="D122:E122"/>
    <mergeCell ref="B123:B129"/>
    <mergeCell ref="E125:E126"/>
    <mergeCell ref="D146:E146"/>
    <mergeCell ref="D130:E130"/>
    <mergeCell ref="B131:B137"/>
    <mergeCell ref="E133:E134"/>
    <mergeCell ref="D138:E138"/>
    <mergeCell ref="B139:B145"/>
    <mergeCell ref="E141:E142"/>
    <mergeCell ref="D188:E188"/>
    <mergeCell ref="B197:B203"/>
    <mergeCell ref="D171:E171"/>
    <mergeCell ref="D205:E205"/>
    <mergeCell ref="D214:E214"/>
    <mergeCell ref="B189:B195"/>
    <mergeCell ref="E191:E192"/>
    <mergeCell ref="D196:E196"/>
    <mergeCell ref="B172:B178"/>
    <mergeCell ref="E174:E175"/>
    <mergeCell ref="D180:E180"/>
    <mergeCell ref="B181:B187"/>
    <mergeCell ref="E183:E184"/>
    <mergeCell ref="E199:E200"/>
    <mergeCell ref="B206:B212"/>
    <mergeCell ref="E208:E209"/>
    <mergeCell ref="D162:E162"/>
    <mergeCell ref="B163:B169"/>
    <mergeCell ref="E165:E166"/>
    <mergeCell ref="B147:B153"/>
    <mergeCell ref="E149:E150"/>
    <mergeCell ref="D154:E154"/>
    <mergeCell ref="B155:B161"/>
    <mergeCell ref="E157:E158"/>
  </mergeCells>
  <phoneticPr fontId="1"/>
  <conditionalFormatting sqref="C9">
    <cfRule type="expression" dxfId="53" priority="166">
      <formula>C9="エラーあり→"</formula>
    </cfRule>
  </conditionalFormatting>
  <conditionalFormatting sqref="C18">
    <cfRule type="expression" dxfId="52" priority="170">
      <formula>C18="エラーあり→"</formula>
    </cfRule>
  </conditionalFormatting>
  <conditionalFormatting sqref="C26">
    <cfRule type="expression" dxfId="51" priority="158">
      <formula>C26="エラーあり→"</formula>
    </cfRule>
  </conditionalFormatting>
  <conditionalFormatting sqref="C34">
    <cfRule type="expression" dxfId="50" priority="154">
      <formula>C34="エラーあり→"</formula>
    </cfRule>
  </conditionalFormatting>
  <conditionalFormatting sqref="C42">
    <cfRule type="expression" dxfId="49" priority="150">
      <formula>C42="エラーあり→"</formula>
    </cfRule>
  </conditionalFormatting>
  <conditionalFormatting sqref="C50">
    <cfRule type="expression" dxfId="48" priority="146">
      <formula>C50="エラーあり→"</formula>
    </cfRule>
  </conditionalFormatting>
  <conditionalFormatting sqref="C58">
    <cfRule type="expression" dxfId="47" priority="142">
      <formula>C58="エラーあり→"</formula>
    </cfRule>
  </conditionalFormatting>
  <conditionalFormatting sqref="C66">
    <cfRule type="expression" dxfId="46" priority="138">
      <formula>C66="エラーあり→"</formula>
    </cfRule>
  </conditionalFormatting>
  <conditionalFormatting sqref="C74">
    <cfRule type="expression" dxfId="45" priority="134">
      <formula>C74="エラーあり→"</formula>
    </cfRule>
  </conditionalFormatting>
  <conditionalFormatting sqref="C82">
    <cfRule type="expression" dxfId="44" priority="130">
      <formula>C82="エラーあり→"</formula>
    </cfRule>
  </conditionalFormatting>
  <conditionalFormatting sqref="C90">
    <cfRule type="expression" dxfId="43" priority="126">
      <formula>C90="エラーあり→"</formula>
    </cfRule>
  </conditionalFormatting>
  <conditionalFormatting sqref="C98">
    <cfRule type="expression" dxfId="42" priority="122">
      <formula>C98="エラーあり→"</formula>
    </cfRule>
  </conditionalFormatting>
  <conditionalFormatting sqref="C106">
    <cfRule type="expression" dxfId="41" priority="118">
      <formula>C106="エラーあり→"</formula>
    </cfRule>
  </conditionalFormatting>
  <conditionalFormatting sqref="C114">
    <cfRule type="expression" dxfId="40" priority="114">
      <formula>C114="エラーあり→"</formula>
    </cfRule>
  </conditionalFormatting>
  <conditionalFormatting sqref="C122">
    <cfRule type="expression" dxfId="39" priority="110">
      <formula>C122="エラーあり→"</formula>
    </cfRule>
  </conditionalFormatting>
  <conditionalFormatting sqref="C130">
    <cfRule type="expression" dxfId="38" priority="106">
      <formula>C130="エラーあり→"</formula>
    </cfRule>
  </conditionalFormatting>
  <conditionalFormatting sqref="C138">
    <cfRule type="expression" dxfId="37" priority="102">
      <formula>C138="エラーあり→"</formula>
    </cfRule>
  </conditionalFormatting>
  <conditionalFormatting sqref="C146">
    <cfRule type="expression" dxfId="36" priority="98">
      <formula>C146="エラーあり→"</formula>
    </cfRule>
  </conditionalFormatting>
  <conditionalFormatting sqref="C154">
    <cfRule type="expression" dxfId="35" priority="66">
      <formula>C154="エラーあり→"</formula>
    </cfRule>
  </conditionalFormatting>
  <conditionalFormatting sqref="C162">
    <cfRule type="expression" dxfId="34" priority="62">
      <formula>C162="エラーあり→"</formula>
    </cfRule>
  </conditionalFormatting>
  <conditionalFormatting sqref="C171">
    <cfRule type="expression" dxfId="33" priority="58">
      <formula>C171="エラーあり→"</formula>
    </cfRule>
  </conditionalFormatting>
  <conditionalFormatting sqref="C180">
    <cfRule type="expression" dxfId="32" priority="20">
      <formula>C180="エラーあり→"</formula>
    </cfRule>
  </conditionalFormatting>
  <conditionalFormatting sqref="C188">
    <cfRule type="expression" dxfId="31" priority="16">
      <formula>C188="エラーあり→"</formula>
    </cfRule>
  </conditionalFormatting>
  <conditionalFormatting sqref="C196">
    <cfRule type="expression" dxfId="30" priority="12">
      <formula>C196="エラーあり→"</formula>
    </cfRule>
  </conditionalFormatting>
  <conditionalFormatting sqref="C205">
    <cfRule type="expression" dxfId="29" priority="8">
      <formula>C205="エラーあり→"</formula>
    </cfRule>
  </conditionalFormatting>
  <conditionalFormatting sqref="C214">
    <cfRule type="expression" dxfId="28" priority="4">
      <formula>C214="エラーあり→"</formula>
    </cfRule>
  </conditionalFormatting>
  <conditionalFormatting sqref="D2">
    <cfRule type="expression" dxfId="27" priority="33">
      <formula>$D$2="提出不可（「エラーあり」の項目があります）"</formula>
    </cfRule>
    <cfRule type="expression" dxfId="26" priority="34">
      <formula>$D$2="提出可"</formula>
    </cfRule>
  </conditionalFormatting>
  <conditionalFormatting sqref="D9:E9">
    <cfRule type="expression" dxfId="25" priority="164">
      <formula>C9="エラーあり→"</formula>
    </cfRule>
  </conditionalFormatting>
  <conditionalFormatting sqref="D18:E18">
    <cfRule type="expression" dxfId="24" priority="169">
      <formula>C18="エラーあり→"</formula>
    </cfRule>
  </conditionalFormatting>
  <conditionalFormatting sqref="D26:E26">
    <cfRule type="expression" dxfId="23" priority="157">
      <formula>C26="エラーあり→"</formula>
    </cfRule>
  </conditionalFormatting>
  <conditionalFormatting sqref="D34:E34">
    <cfRule type="expression" dxfId="22" priority="153">
      <formula>C34="エラーあり→"</formula>
    </cfRule>
  </conditionalFormatting>
  <conditionalFormatting sqref="D42:E42">
    <cfRule type="expression" dxfId="21" priority="149">
      <formula>C42="エラーあり→"</formula>
    </cfRule>
  </conditionalFormatting>
  <conditionalFormatting sqref="D50:E50">
    <cfRule type="expression" dxfId="20" priority="145">
      <formula>C50="エラーあり→"</formula>
    </cfRule>
  </conditionalFormatting>
  <conditionalFormatting sqref="D58:E58">
    <cfRule type="expression" dxfId="19" priority="141">
      <formula>C58="エラーあり→"</formula>
    </cfRule>
  </conditionalFormatting>
  <conditionalFormatting sqref="D66:E66">
    <cfRule type="expression" dxfId="18" priority="137">
      <formula>C66="エラーあり→"</formula>
    </cfRule>
  </conditionalFormatting>
  <conditionalFormatting sqref="D74:E74">
    <cfRule type="expression" dxfId="17" priority="133">
      <formula>C74="エラーあり→"</formula>
    </cfRule>
  </conditionalFormatting>
  <conditionalFormatting sqref="D82:E82">
    <cfRule type="expression" dxfId="16" priority="129">
      <formula>C82="エラーあり→"</formula>
    </cfRule>
  </conditionalFormatting>
  <conditionalFormatting sqref="D90:E90">
    <cfRule type="expression" dxfId="15" priority="125">
      <formula>C90="エラーあり→"</formula>
    </cfRule>
  </conditionalFormatting>
  <conditionalFormatting sqref="D98:E98">
    <cfRule type="expression" dxfId="14" priority="121">
      <formula>C98="エラーあり→"</formula>
    </cfRule>
  </conditionalFormatting>
  <conditionalFormatting sqref="D106:E106">
    <cfRule type="expression" dxfId="13" priority="117">
      <formula>C106="エラーあり→"</formula>
    </cfRule>
  </conditionalFormatting>
  <conditionalFormatting sqref="D114:E114">
    <cfRule type="expression" dxfId="12" priority="113">
      <formula>C114="エラーあり→"</formula>
    </cfRule>
  </conditionalFormatting>
  <conditionalFormatting sqref="D122:E122">
    <cfRule type="expression" dxfId="11" priority="109">
      <formula>C122="エラーあり→"</formula>
    </cfRule>
  </conditionalFormatting>
  <conditionalFormatting sqref="D130:E130">
    <cfRule type="expression" dxfId="10" priority="105">
      <formula>C130="エラーあり→"</formula>
    </cfRule>
  </conditionalFormatting>
  <conditionalFormatting sqref="D138:E138">
    <cfRule type="expression" dxfId="9" priority="101">
      <formula>C138="エラーあり→"</formula>
    </cfRule>
  </conditionalFormatting>
  <conditionalFormatting sqref="D146:E146">
    <cfRule type="expression" dxfId="8" priority="97">
      <formula>C146="エラーあり→"</formula>
    </cfRule>
  </conditionalFormatting>
  <conditionalFormatting sqref="D154:E154">
    <cfRule type="expression" dxfId="7" priority="65">
      <formula>C154="エラーあり→"</formula>
    </cfRule>
  </conditionalFormatting>
  <conditionalFormatting sqref="D162:E162">
    <cfRule type="expression" dxfId="6" priority="61">
      <formula>C162="エラーあり→"</formula>
    </cfRule>
  </conditionalFormatting>
  <conditionalFormatting sqref="D171:E171">
    <cfRule type="expression" dxfId="5" priority="57">
      <formula>C171="エラーあり→"</formula>
    </cfRule>
  </conditionalFormatting>
  <conditionalFormatting sqref="D180:E180">
    <cfRule type="expression" dxfId="4" priority="19">
      <formula>C180="エラーあり→"</formula>
    </cfRule>
  </conditionalFormatting>
  <conditionalFormatting sqref="D188:E188">
    <cfRule type="expression" dxfId="3" priority="15">
      <formula>C188="エラーあり→"</formula>
    </cfRule>
  </conditionalFormatting>
  <conditionalFormatting sqref="D196:E196">
    <cfRule type="expression" dxfId="2" priority="11">
      <formula>C196="エラーあり→"</formula>
    </cfRule>
  </conditionalFormatting>
  <conditionalFormatting sqref="D205:E205">
    <cfRule type="expression" dxfId="1" priority="7">
      <formula>C205="エラーあり→"</formula>
    </cfRule>
  </conditionalFormatting>
  <conditionalFormatting sqref="D214:E214">
    <cfRule type="expression" dxfId="0" priority="3">
      <formula>C214="エラーあり→"</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入力規則!$B$2:$B$3</xm:f>
          </x14:formula1>
          <xm:sqref>D11 D19 D27 D35 D43 D51 D59 D67 D75 D83 D91 D99 D107 D115 D123 D131 D139 D147 D155 D163 D172 D181 D189 D197 D206</xm:sqref>
        </x14:dataValidation>
        <x14:dataValidation type="list" allowBlank="1" showInputMessage="1" showErrorMessage="1" xr:uid="{00000000-0002-0000-0000-000001000000}">
          <x14:formula1>
            <xm:f>入力規則!$C$2:$C$3</xm:f>
          </x14:formula1>
          <xm:sqref>D12 D20 D28 D36 D44 D52 D60 D68 D76 D84 D92 D100 D108 D116 D124 D132 D140 D148 D156 D164 D173 D182 D190 D198 D207</xm:sqref>
        </x14:dataValidation>
        <x14:dataValidation type="list" allowBlank="1" showInputMessage="1" showErrorMessage="1" xr:uid="{00000000-0002-0000-0000-000002000000}">
          <x14:formula1>
            <xm:f>入力規則!$E$2:$E$13</xm:f>
          </x14:formula1>
          <xm:sqref>D14 D22 D30 D38 D46 D54 D62 D70 D78 D86 D94 D102 D110 D118 D126 D134 D142 D150 D158 D166 D175 D184 D192 D200 D209</xm:sqref>
        </x14:dataValidation>
        <x14:dataValidation type="list" allowBlank="1" showInputMessage="1" showErrorMessage="1" xr:uid="{00000000-0002-0000-0000-000003000000}">
          <x14:formula1>
            <xm:f>入力規則!$F$2:$F$3</xm:f>
          </x14:formula1>
          <xm:sqref>D16 D24 D32 D40 D48 D56 D64 D72 D80 D88 D96 D104 D112 D120 D128 D136 D144 D152 D160 D168 D177 D186 D194 D202 D211</xm:sqref>
        </x14:dataValidation>
        <x14:dataValidation type="list" allowBlank="1" showInputMessage="1" showErrorMessage="1" xr:uid="{00000000-0002-0000-0000-000004000000}">
          <x14:formula1>
            <xm:f>入力規則!$D$2:$D$52</xm:f>
          </x14:formula1>
          <xm:sqref>D13 D29 D45 D61 D77 D93 D109 D125 D141 D157 D174 D191 D208 D21 D37 D53 D69 D85 D101 D117 D133 D149 D165 D183 D199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Q36"/>
  <sheetViews>
    <sheetView zoomScale="80" zoomScaleNormal="80" zoomScaleSheetLayoutView="77" workbookViewId="0">
      <selection activeCell="A2" sqref="A2"/>
    </sheetView>
  </sheetViews>
  <sheetFormatPr defaultColWidth="9" defaultRowHeight="17" x14ac:dyDescent="0.5"/>
  <cols>
    <col min="1" max="1" width="1.25" style="1" customWidth="1"/>
    <col min="2" max="2" width="4.83203125" style="1" customWidth="1"/>
    <col min="3" max="3" width="22.5" style="1" customWidth="1"/>
    <col min="4" max="4" width="8" style="1" customWidth="1"/>
    <col min="5" max="5" width="13.08203125" style="1" customWidth="1"/>
    <col min="6" max="6" width="13.75" style="1" customWidth="1"/>
    <col min="7" max="7" width="34.25" style="1" customWidth="1"/>
    <col min="8" max="12" width="9" style="1"/>
    <col min="13" max="13" width="14.75" style="1" bestFit="1" customWidth="1"/>
    <col min="14" max="16384" width="9" style="1"/>
  </cols>
  <sheetData>
    <row r="2" spans="1:17" x14ac:dyDescent="0.5">
      <c r="A2" s="1" t="s">
        <v>0</v>
      </c>
    </row>
    <row r="3" spans="1:17" x14ac:dyDescent="0.5">
      <c r="B3" s="12" t="s">
        <v>52</v>
      </c>
      <c r="C3" s="12"/>
      <c r="D3" s="12"/>
      <c r="E3" s="12"/>
      <c r="F3" s="12"/>
      <c r="G3" s="12"/>
    </row>
    <row r="5" spans="1:17" ht="72" customHeight="1" x14ac:dyDescent="0.5">
      <c r="B5" s="85" t="s">
        <v>1</v>
      </c>
      <c r="C5" s="85"/>
      <c r="D5" s="84" t="str">
        <f>IF(【本シートに入力してください】入力用シート!D6="","",【本シートに入力してください】入力用シート!D6)</f>
        <v/>
      </c>
      <c r="E5" s="84"/>
      <c r="F5" s="84"/>
      <c r="G5" s="84"/>
    </row>
    <row r="6" spans="1:17" x14ac:dyDescent="0.5">
      <c r="B6" s="86" t="s">
        <v>2</v>
      </c>
      <c r="C6" s="86"/>
      <c r="D6" s="84" t="str">
        <f>IF(【本シートに入力してください】入力用シート!D7="","",【本シートに入力してください】入力用シート!D7)</f>
        <v/>
      </c>
      <c r="E6" s="84"/>
      <c r="F6" s="84"/>
      <c r="G6" s="84"/>
    </row>
    <row r="7" spans="1:17" ht="39" customHeight="1" x14ac:dyDescent="0.5">
      <c r="B7" s="87" t="s">
        <v>3</v>
      </c>
      <c r="C7" s="86"/>
      <c r="D7" s="84" t="str">
        <f>IF(【本シートに入力してください】入力用シート!D8="","",【本シートに入力してください】入力用シート!D8)</f>
        <v/>
      </c>
      <c r="E7" s="84"/>
      <c r="F7" s="84"/>
      <c r="G7" s="84"/>
    </row>
    <row r="9" spans="1:17" s="2" customFormat="1" ht="51" customHeight="1" x14ac:dyDescent="0.5">
      <c r="B9" s="4"/>
      <c r="C9" s="5" t="s">
        <v>4</v>
      </c>
      <c r="D9" s="6" t="s">
        <v>5</v>
      </c>
      <c r="E9" s="7" t="s">
        <v>8</v>
      </c>
      <c r="F9" s="5" t="s">
        <v>6</v>
      </c>
      <c r="G9" s="5" t="s">
        <v>7</v>
      </c>
      <c r="I9" s="19" t="s">
        <v>60</v>
      </c>
    </row>
    <row r="10" spans="1:17" s="3" customFormat="1" ht="78.75" customHeight="1" x14ac:dyDescent="0.55000000000000004">
      <c r="B10" s="5">
        <v>1</v>
      </c>
      <c r="C10" s="8" t="str">
        <f>RIGHT(INDEX(【本シートに入力してください】入力用シート!B:B,Q10),LEN(INDEX(【本シートに入力してください】入力用シート!B:B,Q10))-FIND("：",INDEX(【本シートに入力してください】入力用シート!B:B,Q10)))</f>
        <v xml:space="preserve">
国土利用計画法に基づく土地売買等届出</v>
      </c>
      <c r="D10" s="13" t="str">
        <f t="shared" ref="D10:D16" si="0">IF(I10="","☐有"&amp;CHAR(10)&amp;"☐無",IF(I10="有","✓有"&amp;CHAR(10)&amp;"☐無","☐有"&amp;CHAR(10)&amp;"✓無"))</f>
        <v>☐有
☐無</v>
      </c>
      <c r="E10" s="13" t="str">
        <f t="shared" ref="E10:E16" si="1">IF(J10="","☐手続済"&amp;CHAR(10)&amp;"☐手続中"&amp;CHAR(10)&amp;"（　年　月）",IF(J10="手続済","✓手続済"&amp;CHAR(10)&amp;"☐手続中"&amp;CHAR(10)&amp;"（　年　月）","☐手続済"&amp;CHAR(10)&amp;"✓手続中"&amp;CHAR(10)&amp;"（"&amp;K10&amp;"年"&amp;L10&amp;"月）"))</f>
        <v>☐手続済
☐手続中
（　年　月）</v>
      </c>
      <c r="F10" s="11" t="str">
        <f t="shared" ref="F10:F16" si="2">IF(M10="","年　月　日",M10)</f>
        <v>年　月　日</v>
      </c>
      <c r="G10" s="8" t="str">
        <f t="shared" ref="G10:G16" si="3">IF(N10="","☐法令担当部署への確認"&amp;CHAR(10)&amp;"確認先："&amp;CHAR(10)&amp;"☐HP等での基準の確認（該当無の場合のみ）"&amp;CHAR(10)&amp;"該当無の理由：",IF(N10="法令担当部署への確認","✓法令担当部署への確認"&amp;CHAR(10)&amp;"確認先："&amp;O10&amp;CHAR(10)&amp;"☐HP等での基準の確認（該当無の場合のみ）"&amp;CHAR(10)&amp;"該当無の理由：","☐法令担当部署への確認"&amp;CHAR(10)&amp;"確認先："&amp;CHAR(10)&amp;"✓HP等での基準の確認（該当無の場合のみ）"&amp;CHAR(10)&amp;"該当無の理由："&amp;O10))</f>
        <v>☐法令担当部署への確認
確認先：
☐HP等での基準の確認（該当無の場合のみ）
該当無の理由：</v>
      </c>
      <c r="I10" s="15" t="str">
        <f>IF(INDEX(【本シートに入力してください】入力用シート!D:D,Q10)=0,"",INDEX(【本シートに入力してください】入力用シート!D:D,Q10))</f>
        <v/>
      </c>
      <c r="J10" s="16" t="str">
        <f>IF(INDEX(【本シートに入力してください】入力用シート!D:D,Q10+1)=0,"",INDEX(【本シートに入力してください】入力用シート!D:D,Q10+1))</f>
        <v/>
      </c>
      <c r="K10" s="16" t="str">
        <f>IF(INDEX(【本シートに入力してください】入力用シート!D:D,Q10+2)=0,"",INDEX(【本シートに入力してください】入力用シート!D:D,Q10+2))</f>
        <v/>
      </c>
      <c r="L10" s="16" t="str">
        <f>IF(INDEX(【本シートに入力してください】入力用シート!D:D,Q10+3)=0,"",INDEX(【本シートに入力してください】入力用シート!D:D,Q10+3))</f>
        <v/>
      </c>
      <c r="M10" s="17" t="str">
        <f>IF(INDEX(【本シートに入力してください】入力用シート!D:D,Q10+4)=0,"",INDEX(【本シートに入力してください】入力用シート!D:D,Q10+4))</f>
        <v/>
      </c>
      <c r="N10" s="16" t="str">
        <f>IF(INDEX(【本シートに入力してください】入力用シート!D:D,Q10+5)=0,"",INDEX(【本シートに入力してください】入力用シート!D:D,Q10+5))</f>
        <v/>
      </c>
      <c r="O10" s="16" t="str">
        <f>IF(INDEX(【本シートに入力してください】入力用シート!D:D,Q10+6)=0,"",INDEX(【本シートに入力してください】入力用シート!D:D,Q10+6))</f>
        <v/>
      </c>
      <c r="P10" s="16"/>
      <c r="Q10" s="3">
        <v>11</v>
      </c>
    </row>
    <row r="11" spans="1:17" ht="78.75" customHeight="1" x14ac:dyDescent="0.5">
      <c r="B11" s="5">
        <f>B10+1</f>
        <v>2</v>
      </c>
      <c r="C11" s="8" t="str">
        <f>RIGHT(INDEX(【本シートに入力してください】入力用シート!B:B,Q11),LEN(INDEX(【本シートに入力してください】入力用シート!B:B,Q11))-FIND("：",INDEX(【本シートに入力してください】入力用シート!B:B,Q11)))</f>
        <v xml:space="preserve">
都市計画法に基づく開発許可</v>
      </c>
      <c r="D11" s="13" t="str">
        <f t="shared" si="0"/>
        <v>☐有
☐無</v>
      </c>
      <c r="E11" s="13" t="str">
        <f t="shared" si="1"/>
        <v>☐手続済
☐手続中
（　年　月）</v>
      </c>
      <c r="F11" s="11" t="str">
        <f t="shared" si="2"/>
        <v>年　月　日</v>
      </c>
      <c r="G11" s="8" t="str">
        <f t="shared" si="3"/>
        <v>☐法令担当部署への確認
確認先：
☐HP等での基準の確認（該当無の場合のみ）
該当無の理由：</v>
      </c>
      <c r="I11" s="15" t="str">
        <f>IF(INDEX(【本シートに入力してください】入力用シート!D:D,Q11)=0,"",INDEX(【本シートに入力してください】入力用シート!D:D,Q11))</f>
        <v/>
      </c>
      <c r="J11" s="16" t="str">
        <f>IF(INDEX(【本シートに入力してください】入力用シート!D:D,Q11+1)=0,"",INDEX(【本シートに入力してください】入力用シート!D:D,Q11+1))</f>
        <v/>
      </c>
      <c r="K11" s="16" t="str">
        <f>IF(INDEX(【本シートに入力してください】入力用シート!D:D,Q11+2)=0,"",INDEX(【本シートに入力してください】入力用シート!D:D,Q11+2))</f>
        <v/>
      </c>
      <c r="L11" s="16" t="str">
        <f>IF(INDEX(【本シートに入力してください】入力用シート!D:D,Q11+3)=0,"",INDEX(【本シートに入力してください】入力用シート!D:D,Q11+3))</f>
        <v/>
      </c>
      <c r="M11" s="17" t="str">
        <f>IF(INDEX(【本シートに入力してください】入力用シート!D:D,Q11+4)=0,"",INDEX(【本シートに入力してください】入力用シート!D:D,Q11+4))</f>
        <v/>
      </c>
      <c r="N11" s="16" t="str">
        <f>IF(INDEX(【本シートに入力してください】入力用シート!D:D,Q11+5)=0,"",INDEX(【本シートに入力してください】入力用シート!D:D,Q11+5))</f>
        <v/>
      </c>
      <c r="O11" s="16" t="str">
        <f>IF(INDEX(【本シートに入力してください】入力用シート!D:D,Q11+6)=0,"",INDEX(【本シートに入力してください】入力用シート!D:D,Q11+6))</f>
        <v/>
      </c>
      <c r="P11" s="16"/>
      <c r="Q11" s="18">
        <f>Q10+COUNTA(I10:P10)+1</f>
        <v>19</v>
      </c>
    </row>
    <row r="12" spans="1:17" ht="78.75" customHeight="1" x14ac:dyDescent="0.5">
      <c r="B12" s="5">
        <f t="shared" ref="B12:B16" si="4">B11+1</f>
        <v>3</v>
      </c>
      <c r="C12" s="8" t="str">
        <f>RIGHT(INDEX(【本シートに入力してください】入力用シート!B:B,Q12),LEN(INDEX(【本シートに入力してください】入力用シート!B:B,Q12))-FIND("：",INDEX(【本シートに入力してください】入力用シート!B:B,Q12)))</f>
        <v xml:space="preserve">
河川法に基づく工作物の新築等の許可、河川区域内の土地占用・掘削許可</v>
      </c>
      <c r="D12" s="13" t="str">
        <f t="shared" si="0"/>
        <v>☐有
☐無</v>
      </c>
      <c r="E12" s="13" t="str">
        <f t="shared" si="1"/>
        <v>☐手続済
☐手続中
（　年　月）</v>
      </c>
      <c r="F12" s="11" t="str">
        <f t="shared" si="2"/>
        <v>年　月　日</v>
      </c>
      <c r="G12" s="8" t="str">
        <f t="shared" si="3"/>
        <v>☐法令担当部署への確認
確認先：
☐HP等での基準の確認（該当無の場合のみ）
該当無の理由：</v>
      </c>
      <c r="I12" s="15" t="str">
        <f>IF(INDEX(【本シートに入力してください】入力用シート!D:D,Q12)=0,"",INDEX(【本シートに入力してください】入力用シート!D:D,Q12))</f>
        <v/>
      </c>
      <c r="J12" s="16" t="str">
        <f>IF(INDEX(【本シートに入力してください】入力用シート!D:D,Q12+1)=0,"",INDEX(【本シートに入力してください】入力用シート!D:D,Q12+1))</f>
        <v/>
      </c>
      <c r="K12" s="16" t="str">
        <f>IF(INDEX(【本シートに入力してください】入力用シート!D:D,Q12+2)=0,"",INDEX(【本シートに入力してください】入力用シート!D:D,Q12+2))</f>
        <v/>
      </c>
      <c r="L12" s="16" t="str">
        <f>IF(INDEX(【本シートに入力してください】入力用シート!D:D,Q12+3)=0,"",INDEX(【本シートに入力してください】入力用シート!D:D,Q12+3))</f>
        <v/>
      </c>
      <c r="M12" s="17" t="str">
        <f>IF(INDEX(【本シートに入力してください】入力用シート!D:D,Q12+4)=0,"",INDEX(【本シートに入力してください】入力用シート!D:D,Q12+4))</f>
        <v/>
      </c>
      <c r="N12" s="16" t="str">
        <f>IF(INDEX(【本シートに入力してください】入力用シート!D:D,Q12+5)=0,"",INDEX(【本シートに入力してください】入力用シート!D:D,Q12+5))</f>
        <v/>
      </c>
      <c r="O12" s="16" t="str">
        <f>IF(INDEX(【本シートに入力してください】入力用シート!D:D,Q12+6)=0,"",INDEX(【本シートに入力してください】入力用シート!D:D,Q12+6))</f>
        <v/>
      </c>
      <c r="P12" s="16"/>
      <c r="Q12" s="18">
        <f t="shared" ref="Q12:Q29" si="5">Q11+COUNTA(I11:P11)+1</f>
        <v>27</v>
      </c>
    </row>
    <row r="13" spans="1:17" ht="78.75" customHeight="1" x14ac:dyDescent="0.5">
      <c r="B13" s="5">
        <f t="shared" si="4"/>
        <v>4</v>
      </c>
      <c r="C13" s="8" t="str">
        <f>RIGHT(INDEX(【本シートに入力してください】入力用シート!B:B,Q13),LEN(INDEX(【本シートに入力してください】入力用シート!B:B,Q13))-FIND("：",INDEX(【本シートに入力してください】入力用シート!B:B,Q13)))</f>
        <v xml:space="preserve">
港湾法に基づく港湾区域内の水域又は港湾隣接地域における占用の許可、臨港地区内における行為の届出</v>
      </c>
      <c r="D13" s="13" t="str">
        <f t="shared" si="0"/>
        <v>☐有
☐無</v>
      </c>
      <c r="E13" s="13" t="str">
        <f t="shared" si="1"/>
        <v>☐手続済
☐手続中
（　年　月）</v>
      </c>
      <c r="F13" s="11" t="str">
        <f t="shared" si="2"/>
        <v>年　月　日</v>
      </c>
      <c r="G13" s="8" t="str">
        <f t="shared" si="3"/>
        <v>☐法令担当部署への確認
確認先：
☐HP等での基準の確認（該当無の場合のみ）
該当無の理由：</v>
      </c>
      <c r="I13" s="15" t="str">
        <f>IF(INDEX(【本シートに入力してください】入力用シート!D:D,Q13)=0,"",INDEX(【本シートに入力してください】入力用シート!D:D,Q13))</f>
        <v/>
      </c>
      <c r="J13" s="16" t="str">
        <f>IF(INDEX(【本シートに入力してください】入力用シート!D:D,Q13+1)=0,"",INDEX(【本シートに入力してください】入力用シート!D:D,Q13+1))</f>
        <v/>
      </c>
      <c r="K13" s="16" t="str">
        <f>IF(INDEX(【本シートに入力してください】入力用シート!D:D,Q13+2)=0,"",INDEX(【本シートに入力してください】入力用シート!D:D,Q13+2))</f>
        <v/>
      </c>
      <c r="L13" s="16" t="str">
        <f>IF(INDEX(【本シートに入力してください】入力用シート!D:D,Q13+3)=0,"",INDEX(【本シートに入力してください】入力用シート!D:D,Q13+3))</f>
        <v/>
      </c>
      <c r="M13" s="17" t="str">
        <f>IF(INDEX(【本シートに入力してください】入力用シート!D:D,Q13+4)=0,"",INDEX(【本シートに入力してください】入力用シート!D:D,Q13+4))</f>
        <v/>
      </c>
      <c r="N13" s="16" t="str">
        <f>IF(INDEX(【本シートに入力してください】入力用シート!D:D,Q13+5)=0,"",INDEX(【本シートに入力してください】入力用シート!D:D,Q13+5))</f>
        <v/>
      </c>
      <c r="O13" s="16" t="str">
        <f>IF(INDEX(【本シートに入力してください】入力用シート!D:D,Q13+6)=0,"",INDEX(【本シートに入力してください】入力用シート!D:D,Q13+6))</f>
        <v/>
      </c>
      <c r="P13" s="16"/>
      <c r="Q13" s="18">
        <f t="shared" si="5"/>
        <v>35</v>
      </c>
    </row>
    <row r="14" spans="1:17" ht="78.75" customHeight="1" x14ac:dyDescent="0.5">
      <c r="B14" s="5">
        <f t="shared" si="4"/>
        <v>5</v>
      </c>
      <c r="C14" s="8" t="str">
        <f>RIGHT(INDEX(【本シートに入力してください】入力用シート!B:B,Q14),LEN(INDEX(【本シートに入力してください】入力用シート!B:B,Q14))-FIND("：",INDEX(【本シートに入力してください】入力用シート!B:B,Q14)))</f>
        <v xml:space="preserve">
海岸法に基づく海岸保全区域等の占用許可</v>
      </c>
      <c r="D14" s="13" t="str">
        <f t="shared" si="0"/>
        <v>☐有
☐無</v>
      </c>
      <c r="E14" s="13" t="str">
        <f t="shared" si="1"/>
        <v>☐手続済
☐手続中
（　年　月）</v>
      </c>
      <c r="F14" s="11" t="str">
        <f t="shared" si="2"/>
        <v>年　月　日</v>
      </c>
      <c r="G14" s="8" t="str">
        <f t="shared" si="3"/>
        <v>☐法令担当部署への確認
確認先：
☐HP等での基準の確認（該当無の場合のみ）
該当無の理由：</v>
      </c>
      <c r="I14" s="15" t="str">
        <f>IF(INDEX(【本シートに入力してください】入力用シート!D:D,Q14)=0,"",INDEX(【本シートに入力してください】入力用シート!D:D,Q14))</f>
        <v/>
      </c>
      <c r="J14" s="16" t="str">
        <f>IF(INDEX(【本シートに入力してください】入力用シート!D:D,Q14+1)=0,"",INDEX(【本シートに入力してください】入力用シート!D:D,Q14+1))</f>
        <v/>
      </c>
      <c r="K14" s="16" t="str">
        <f>IF(INDEX(【本シートに入力してください】入力用シート!D:D,Q14+2)=0,"",INDEX(【本シートに入力してください】入力用シート!D:D,Q14+2))</f>
        <v/>
      </c>
      <c r="L14" s="16" t="str">
        <f>IF(INDEX(【本シートに入力してください】入力用シート!D:D,Q14+3)=0,"",INDEX(【本シートに入力してください】入力用シート!D:D,Q14+3))</f>
        <v/>
      </c>
      <c r="M14" s="17" t="str">
        <f>IF(INDEX(【本シートに入力してください】入力用シート!D:D,Q14+4)=0,"",INDEX(【本シートに入力してください】入力用シート!D:D,Q14+4))</f>
        <v/>
      </c>
      <c r="N14" s="16" t="str">
        <f>IF(INDEX(【本シートに入力してください】入力用シート!D:D,Q14+5)=0,"",INDEX(【本シートに入力してください】入力用シート!D:D,Q14+5))</f>
        <v/>
      </c>
      <c r="O14" s="16" t="str">
        <f>IF(INDEX(【本シートに入力してください】入力用シート!D:D,Q14+6)=0,"",INDEX(【本シートに入力してください】入力用シート!D:D,Q14+6))</f>
        <v/>
      </c>
      <c r="P14" s="16"/>
      <c r="Q14" s="18">
        <f t="shared" si="5"/>
        <v>43</v>
      </c>
    </row>
    <row r="15" spans="1:17" ht="78.75" customHeight="1" x14ac:dyDescent="0.5">
      <c r="B15" s="5">
        <f t="shared" si="4"/>
        <v>6</v>
      </c>
      <c r="C15" s="8" t="str">
        <f>RIGHT(INDEX(【本シートに入力してください】入力用シート!B:B,Q15),LEN(INDEX(【本シートに入力してください】入力用シート!B:B,Q15))-FIND("：",INDEX(【本シートに入力してください】入力用シート!B:B,Q15)))</f>
        <v xml:space="preserve">
急傾斜地の崩壊による災害の防止に関する法律に基づく急傾斜地崩壊危険区域内の行為許可</v>
      </c>
      <c r="D15" s="13" t="str">
        <f t="shared" si="0"/>
        <v>☐有
☐無</v>
      </c>
      <c r="E15" s="13" t="str">
        <f t="shared" si="1"/>
        <v>☐手続済
☐手続中
（　年　月）</v>
      </c>
      <c r="F15" s="11" t="str">
        <f t="shared" si="2"/>
        <v>年　月　日</v>
      </c>
      <c r="G15" s="8" t="str">
        <f t="shared" si="3"/>
        <v>☐法令担当部署への確認
確認先：
☐HP等での基準の確認（該当無の場合のみ）
該当無の理由：</v>
      </c>
      <c r="I15" s="15" t="str">
        <f>IF(INDEX(【本シートに入力してください】入力用シート!D:D,Q15)=0,"",INDEX(【本シートに入力してください】入力用シート!D:D,Q15))</f>
        <v/>
      </c>
      <c r="J15" s="16" t="str">
        <f>IF(INDEX(【本シートに入力してください】入力用シート!D:D,Q15+1)=0,"",INDEX(【本シートに入力してください】入力用シート!D:D,Q15+1))</f>
        <v/>
      </c>
      <c r="K15" s="16" t="str">
        <f>IF(INDEX(【本シートに入力してください】入力用シート!D:D,Q15+2)=0,"",INDEX(【本シートに入力してください】入力用シート!D:D,Q15+2))</f>
        <v/>
      </c>
      <c r="L15" s="16" t="str">
        <f>IF(INDEX(【本シートに入力してください】入力用シート!D:D,Q15+3)=0,"",INDEX(【本シートに入力してください】入力用シート!D:D,Q15+3))</f>
        <v/>
      </c>
      <c r="M15" s="17" t="str">
        <f>IF(INDEX(【本シートに入力してください】入力用シート!D:D,Q15+4)=0,"",INDEX(【本シートに入力してください】入力用シート!D:D,Q15+4))</f>
        <v/>
      </c>
      <c r="N15" s="16" t="str">
        <f>IF(INDEX(【本シートに入力してください】入力用シート!D:D,Q15+5)=0,"",INDEX(【本シートに入力してください】入力用シート!D:D,Q15+5))</f>
        <v/>
      </c>
      <c r="O15" s="16" t="str">
        <f>IF(INDEX(【本シートに入力してください】入力用シート!D:D,Q15+6)=0,"",INDEX(【本シートに入力してください】入力用シート!D:D,Q15+6))</f>
        <v/>
      </c>
      <c r="P15" s="16"/>
      <c r="Q15" s="18">
        <f t="shared" si="5"/>
        <v>51</v>
      </c>
    </row>
    <row r="16" spans="1:17" ht="78.75" customHeight="1" x14ac:dyDescent="0.5">
      <c r="B16" s="5">
        <f t="shared" si="4"/>
        <v>7</v>
      </c>
      <c r="C16" s="8" t="str">
        <f>RIGHT(INDEX(【本シートに入力してください】入力用シート!B:B,Q16),LEN(INDEX(【本シートに入力してください】入力用シート!B:B,Q16))-FIND("：",INDEX(【本シートに入力してください】入力用シート!B:B,Q16)))</f>
        <v xml:space="preserve">
砂防法に基づく砂防指定地における行為許可、砂防設備の占用許可</v>
      </c>
      <c r="D16" s="13" t="str">
        <f t="shared" si="0"/>
        <v>☐有
☐無</v>
      </c>
      <c r="E16" s="13" t="str">
        <f t="shared" si="1"/>
        <v>☐手続済
☐手続中
（　年　月）</v>
      </c>
      <c r="F16" s="11" t="str">
        <f t="shared" si="2"/>
        <v>年　月　日</v>
      </c>
      <c r="G16" s="8" t="str">
        <f t="shared" si="3"/>
        <v>☐法令担当部署への確認
確認先：
☐HP等での基準の確認（該当無の場合のみ）
該当無の理由：</v>
      </c>
      <c r="I16" s="15" t="str">
        <f>IF(INDEX(【本シートに入力してください】入力用シート!D:D,Q16)=0,"",INDEX(【本シートに入力してください】入力用シート!D:D,Q16))</f>
        <v/>
      </c>
      <c r="J16" s="16" t="str">
        <f>IF(INDEX(【本シートに入力してください】入力用シート!D:D,Q16+1)=0,"",INDEX(【本シートに入力してください】入力用シート!D:D,Q16+1))</f>
        <v/>
      </c>
      <c r="K16" s="16" t="str">
        <f>IF(INDEX(【本シートに入力してください】入力用シート!D:D,Q16+2)=0,"",INDEX(【本シートに入力してください】入力用シート!D:D,Q16+2))</f>
        <v/>
      </c>
      <c r="L16" s="16" t="str">
        <f>IF(INDEX(【本シートに入力してください】入力用シート!D:D,Q16+3)=0,"",INDEX(【本シートに入力してください】入力用シート!D:D,Q16+3))</f>
        <v/>
      </c>
      <c r="M16" s="17" t="str">
        <f>IF(INDEX(【本シートに入力してください】入力用シート!D:D,Q16+4)=0,"",INDEX(【本シートに入力してください】入力用シート!D:D,Q16+4))</f>
        <v/>
      </c>
      <c r="N16" s="16" t="str">
        <f>IF(INDEX(【本シートに入力してください】入力用シート!D:D,Q16+5)=0,"",INDEX(【本シートに入力してください】入力用シート!D:D,Q16+5))</f>
        <v/>
      </c>
      <c r="O16" s="16" t="str">
        <f>IF(INDEX(【本シートに入力してください】入力用シート!D:D,Q16+6)=0,"",INDEX(【本シートに入力してください】入力用シート!D:D,Q16+6))</f>
        <v/>
      </c>
      <c r="P16" s="16"/>
      <c r="Q16" s="18">
        <f t="shared" si="5"/>
        <v>59</v>
      </c>
    </row>
    <row r="17" spans="2:17" ht="78.75" customHeight="1" x14ac:dyDescent="0.5">
      <c r="B17" s="5">
        <f t="shared" ref="B17:B25" si="6">B16+1</f>
        <v>8</v>
      </c>
      <c r="C17" s="8" t="str">
        <f>RIGHT(INDEX(【本シートに入力してください】入力用シート!B:B,Q17),LEN(INDEX(【本シートに入力してください】入力用シート!B:B,Q17))-FIND("：",INDEX(【本シートに入力してください】入力用シート!B:B,Q17)))</f>
        <v xml:space="preserve">
地すべり等防止法に基づく地すべり防止区域又はぼた山崩壊防止区域内の行為許可</v>
      </c>
      <c r="D17" s="13" t="str">
        <f t="shared" ref="D17:D25" si="7">IF(I17="","☐有"&amp;CHAR(10)&amp;"☐無",IF(I17="有","✓有"&amp;CHAR(10)&amp;"☐無","☐有"&amp;CHAR(10)&amp;"✓無"))</f>
        <v>☐有
☐無</v>
      </c>
      <c r="E17" s="13" t="str">
        <f t="shared" ref="E17:E25" si="8">IF(J17="","☐手続済"&amp;CHAR(10)&amp;"☐手続中"&amp;CHAR(10)&amp;"（　年　月）",IF(J17="手続済","✓手続済"&amp;CHAR(10)&amp;"☐手続中"&amp;CHAR(10)&amp;"（　年　月）","☐手続済"&amp;CHAR(10)&amp;"✓手続中"&amp;CHAR(10)&amp;"（"&amp;K17&amp;"年"&amp;L17&amp;"月）"))</f>
        <v>☐手続済
☐手続中
（　年　月）</v>
      </c>
      <c r="F17" s="11" t="str">
        <f t="shared" ref="F17:F25" si="9">IF(M17="","年　月　日",M17)</f>
        <v>年　月　日</v>
      </c>
      <c r="G17" s="8" t="str">
        <f t="shared" ref="G17:G25" si="10">IF(N17="","☐法令担当部署への確認"&amp;CHAR(10)&amp;"確認先："&amp;CHAR(10)&amp;"☐HP等での基準の確認（該当無の場合のみ）"&amp;CHAR(10)&amp;"該当無の理由：",IF(N17="法令担当部署への確認","✓法令担当部署への確認"&amp;CHAR(10)&amp;"確認先："&amp;O17&amp;CHAR(10)&amp;"☐HP等での基準の確認（該当無の場合のみ）"&amp;CHAR(10)&amp;"該当無の理由：","☐法令担当部署への確認"&amp;CHAR(10)&amp;"確認先："&amp;CHAR(10)&amp;"✓HP等での基準の確認（該当無の場合のみ）"&amp;CHAR(10)&amp;"該当無の理由："&amp;O17))</f>
        <v>☐法令担当部署への確認
確認先：
☐HP等での基準の確認（該当無の場合のみ）
該当無の理由：</v>
      </c>
      <c r="I17" s="15" t="str">
        <f>IF(INDEX(【本シートに入力してください】入力用シート!D:D,Q17)=0,"",INDEX(【本シートに入力してください】入力用シート!D:D,Q17))</f>
        <v/>
      </c>
      <c r="J17" s="16" t="str">
        <f>IF(INDEX(【本シートに入力してください】入力用シート!D:D,Q17+1)=0,"",INDEX(【本シートに入力してください】入力用シート!D:D,Q17+1))</f>
        <v/>
      </c>
      <c r="K17" s="16" t="str">
        <f>IF(INDEX(【本シートに入力してください】入力用シート!D:D,Q17+2)=0,"",INDEX(【本シートに入力してください】入力用シート!D:D,Q17+2))</f>
        <v/>
      </c>
      <c r="L17" s="16" t="str">
        <f>IF(INDEX(【本シートに入力してください】入力用シート!D:D,Q17+3)=0,"",INDEX(【本シートに入力してください】入力用シート!D:D,Q17+3))</f>
        <v/>
      </c>
      <c r="M17" s="17" t="str">
        <f>IF(INDEX(【本シートに入力してください】入力用シート!D:D,Q17+4)=0,"",INDEX(【本シートに入力してください】入力用シート!D:D,Q17+4))</f>
        <v/>
      </c>
      <c r="N17" s="16" t="str">
        <f>IF(INDEX(【本シートに入力してください】入力用シート!D:D,Q17+5)=0,"",INDEX(【本シートに入力してください】入力用シート!D:D,Q17+5))</f>
        <v/>
      </c>
      <c r="O17" s="16" t="str">
        <f>IF(INDEX(【本シートに入力してください】入力用シート!D:D,Q17+6)=0,"",INDEX(【本シートに入力してください】入力用シート!D:D,Q17+6))</f>
        <v/>
      </c>
      <c r="P17" s="16"/>
      <c r="Q17" s="18">
        <f t="shared" si="5"/>
        <v>67</v>
      </c>
    </row>
    <row r="18" spans="2:17" ht="78.75" customHeight="1" x14ac:dyDescent="0.5">
      <c r="B18" s="5">
        <f t="shared" si="6"/>
        <v>9</v>
      </c>
      <c r="C18" s="8" t="str">
        <f>RIGHT(INDEX(【本シートに入力してください】入力用シート!B:B,Q18),LEN(INDEX(【本シートに入力してください】入力用シート!B:B,Q18))-FIND("：",INDEX(【本シートに入力してください】入力用シート!B:B,Q18)))</f>
        <v xml:space="preserve">
景観法に基づく届出</v>
      </c>
      <c r="D18" s="13" t="str">
        <f t="shared" si="7"/>
        <v>☐有
☐無</v>
      </c>
      <c r="E18" s="13" t="str">
        <f t="shared" si="8"/>
        <v>☐手続済
☐手続中
（　年　月）</v>
      </c>
      <c r="F18" s="11" t="str">
        <f t="shared" si="9"/>
        <v>年　月　日</v>
      </c>
      <c r="G18" s="8" t="str">
        <f t="shared" si="10"/>
        <v>☐法令担当部署への確認
確認先：
☐HP等での基準の確認（該当無の場合のみ）
該当無の理由：</v>
      </c>
      <c r="I18" s="15" t="str">
        <f>IF(INDEX(【本シートに入力してください】入力用シート!D:D,Q18)=0,"",INDEX(【本シートに入力してください】入力用シート!D:D,Q18))</f>
        <v/>
      </c>
      <c r="J18" s="16" t="str">
        <f>IF(INDEX(【本シートに入力してください】入力用シート!D:D,Q18+1)=0,"",INDEX(【本シートに入力してください】入力用シート!D:D,Q18+1))</f>
        <v/>
      </c>
      <c r="K18" s="16" t="str">
        <f>IF(INDEX(【本シートに入力してください】入力用シート!D:D,Q18+2)=0,"",INDEX(【本シートに入力してください】入力用シート!D:D,Q18+2))</f>
        <v/>
      </c>
      <c r="L18" s="16" t="str">
        <f>IF(INDEX(【本シートに入力してください】入力用シート!D:D,Q18+3)=0,"",INDEX(【本シートに入力してください】入力用シート!D:D,Q18+3))</f>
        <v/>
      </c>
      <c r="M18" s="17" t="str">
        <f>IF(INDEX(【本シートに入力してください】入力用シート!D:D,Q18+4)=0,"",INDEX(【本シートに入力してください】入力用シート!D:D,Q18+4))</f>
        <v/>
      </c>
      <c r="N18" s="16" t="str">
        <f>IF(INDEX(【本シートに入力してください】入力用シート!D:D,Q18+5)=0,"",INDEX(【本シートに入力してください】入力用シート!D:D,Q18+5))</f>
        <v/>
      </c>
      <c r="O18" s="16" t="str">
        <f>IF(INDEX(【本シートに入力してください】入力用シート!D:D,Q18+6)=0,"",INDEX(【本シートに入力してください】入力用シート!D:D,Q18+6))</f>
        <v/>
      </c>
      <c r="P18" s="16"/>
      <c r="Q18" s="18">
        <f t="shared" si="5"/>
        <v>75</v>
      </c>
    </row>
    <row r="19" spans="2:17" ht="78.75" customHeight="1" x14ac:dyDescent="0.5">
      <c r="B19" s="5">
        <f t="shared" si="6"/>
        <v>10</v>
      </c>
      <c r="C19" s="8" t="str">
        <f>RIGHT(INDEX(【本シートに入力してください】入力用シート!B:B,Q19),LEN(INDEX(【本シートに入力してください】入力用シート!B:B,Q19))-FIND("：",INDEX(【本シートに入力してください】入力用シート!B:B,Q19)))</f>
        <v xml:space="preserve">
農業振興地域の整備に関する法律に基づく市町村の農業振興地域整備計画の変更</v>
      </c>
      <c r="D19" s="13" t="str">
        <f t="shared" si="7"/>
        <v>☐有
☐無</v>
      </c>
      <c r="E19" s="13" t="str">
        <f t="shared" si="8"/>
        <v>☐手続済
☐手続中
（　年　月）</v>
      </c>
      <c r="F19" s="11" t="str">
        <f t="shared" si="9"/>
        <v>年　月　日</v>
      </c>
      <c r="G19" s="8" t="str">
        <f t="shared" si="10"/>
        <v>☐法令担当部署への確認
確認先：
☐HP等での基準の確認（該当無の場合のみ）
該当無の理由：</v>
      </c>
      <c r="I19" s="15" t="str">
        <f>IF(INDEX(【本シートに入力してください】入力用シート!D:D,Q19)=0,"",INDEX(【本シートに入力してください】入力用シート!D:D,Q19))</f>
        <v/>
      </c>
      <c r="J19" s="16" t="str">
        <f>IF(INDEX(【本シートに入力してください】入力用シート!D:D,Q19+1)=0,"",INDEX(【本シートに入力してください】入力用シート!D:D,Q19+1))</f>
        <v/>
      </c>
      <c r="K19" s="16" t="str">
        <f>IF(INDEX(【本シートに入力してください】入力用シート!D:D,Q19+2)=0,"",INDEX(【本シートに入力してください】入力用シート!D:D,Q19+2))</f>
        <v/>
      </c>
      <c r="L19" s="16" t="str">
        <f>IF(INDEX(【本シートに入力してください】入力用シート!D:D,Q19+3)=0,"",INDEX(【本シートに入力してください】入力用シート!D:D,Q19+3))</f>
        <v/>
      </c>
      <c r="M19" s="17" t="str">
        <f>IF(INDEX(【本シートに入力してください】入力用シート!D:D,Q19+4)=0,"",INDEX(【本シートに入力してください】入力用シート!D:D,Q19+4))</f>
        <v/>
      </c>
      <c r="N19" s="16" t="str">
        <f>IF(INDEX(【本シートに入力してください】入力用シート!D:D,Q19+5)=0,"",INDEX(【本シートに入力してください】入力用シート!D:D,Q19+5))</f>
        <v/>
      </c>
      <c r="O19" s="16" t="str">
        <f>IF(INDEX(【本シートに入力してください】入力用シート!D:D,Q19+6)=0,"",INDEX(【本シートに入力してください】入力用シート!D:D,Q19+6))</f>
        <v/>
      </c>
      <c r="P19" s="16"/>
      <c r="Q19" s="18">
        <f t="shared" si="5"/>
        <v>83</v>
      </c>
    </row>
    <row r="20" spans="2:17" ht="78.75" customHeight="1" x14ac:dyDescent="0.5">
      <c r="B20" s="5">
        <f t="shared" si="6"/>
        <v>11</v>
      </c>
      <c r="C20" s="8" t="str">
        <f>RIGHT(INDEX(【本シートに入力してください】入力用シート!B:B,Q20),LEN(INDEX(【本シートに入力してください】入力用シート!B:B,Q20))-FIND("：",INDEX(【本シートに入力してください】入力用シート!B:B,Q20)))</f>
        <v xml:space="preserve">
農地法に基づく農地転用許可</v>
      </c>
      <c r="D20" s="13" t="str">
        <f t="shared" si="7"/>
        <v>☐有
☐無</v>
      </c>
      <c r="E20" s="13" t="str">
        <f t="shared" si="8"/>
        <v>☐手続済
☐手続中
（　年　月）</v>
      </c>
      <c r="F20" s="11" t="str">
        <f t="shared" si="9"/>
        <v>年　月　日</v>
      </c>
      <c r="G20" s="8" t="str">
        <f t="shared" si="10"/>
        <v>☐法令担当部署への確認
確認先：
☐HP等での基準の確認（該当無の場合のみ）
該当無の理由：</v>
      </c>
      <c r="I20" s="15" t="str">
        <f>IF(INDEX(【本シートに入力してください】入力用シート!D:D,Q20)=0,"",INDEX(【本シートに入力してください】入力用シート!D:D,Q20))</f>
        <v/>
      </c>
      <c r="J20" s="16" t="str">
        <f>IF(INDEX(【本シートに入力してください】入力用シート!D:D,Q20+1)=0,"",INDEX(【本シートに入力してください】入力用シート!D:D,Q20+1))</f>
        <v/>
      </c>
      <c r="K20" s="16" t="str">
        <f>IF(INDEX(【本シートに入力してください】入力用シート!D:D,Q20+2)=0,"",INDEX(【本シートに入力してください】入力用シート!D:D,Q20+2))</f>
        <v/>
      </c>
      <c r="L20" s="16" t="str">
        <f>IF(INDEX(【本シートに入力してください】入力用シート!D:D,Q20+3)=0,"",INDEX(【本シートに入力してください】入力用シート!D:D,Q20+3))</f>
        <v/>
      </c>
      <c r="M20" s="17" t="str">
        <f>IF(INDEX(【本シートに入力してください】入力用シート!D:D,Q20+4)=0,"",INDEX(【本シートに入力してください】入力用シート!D:D,Q20+4))</f>
        <v/>
      </c>
      <c r="N20" s="16" t="str">
        <f>IF(INDEX(【本シートに入力してください】入力用シート!D:D,Q20+5)=0,"",INDEX(【本シートに入力してください】入力用シート!D:D,Q20+5))</f>
        <v/>
      </c>
      <c r="O20" s="16" t="str">
        <f>IF(INDEX(【本シートに入力してください】入力用シート!D:D,Q20+6)=0,"",INDEX(【本シートに入力してください】入力用シート!D:D,Q20+6))</f>
        <v/>
      </c>
      <c r="P20" s="16"/>
      <c r="Q20" s="18">
        <f t="shared" si="5"/>
        <v>91</v>
      </c>
    </row>
    <row r="21" spans="2:17" ht="78.75" customHeight="1" x14ac:dyDescent="0.5">
      <c r="B21" s="5">
        <f t="shared" si="6"/>
        <v>12</v>
      </c>
      <c r="C21" s="8" t="str">
        <f>RIGHT(INDEX(【本シートに入力してください】入力用シート!B:B,Q21),LEN(INDEX(【本シートに入力してください】入力用シート!B:B,Q21))-FIND("：",INDEX(【本シートに入力してください】入力用シート!B:B,Q21)))</f>
        <v xml:space="preserve">
森林法に基づく林地開発許可等手続、伐採及び伐採後の造林の届出</v>
      </c>
      <c r="D21" s="13" t="str">
        <f t="shared" si="7"/>
        <v>☐有
☐無</v>
      </c>
      <c r="E21" s="13" t="str">
        <f t="shared" si="8"/>
        <v>☐手続済
☐手続中
（　年　月）</v>
      </c>
      <c r="F21" s="11" t="str">
        <f t="shared" si="9"/>
        <v>年　月　日</v>
      </c>
      <c r="G21" s="8" t="str">
        <f t="shared" si="10"/>
        <v>☐法令担当部署への確認
確認先：
☐HP等での基準の確認（該当無の場合のみ）
該当無の理由：</v>
      </c>
      <c r="I21" s="15" t="str">
        <f>IF(INDEX(【本シートに入力してください】入力用シート!D:D,Q21)=0,"",INDEX(【本シートに入力してください】入力用シート!D:D,Q21))</f>
        <v/>
      </c>
      <c r="J21" s="16" t="str">
        <f>IF(INDEX(【本シートに入力してください】入力用シート!D:D,Q21+1)=0,"",INDEX(【本シートに入力してください】入力用シート!D:D,Q21+1))</f>
        <v/>
      </c>
      <c r="K21" s="16" t="str">
        <f>IF(INDEX(【本シートに入力してください】入力用シート!D:D,Q21+2)=0,"",INDEX(【本シートに入力してください】入力用シート!D:D,Q21+2))</f>
        <v/>
      </c>
      <c r="L21" s="16" t="str">
        <f>IF(INDEX(【本シートに入力してください】入力用シート!D:D,Q21+3)=0,"",INDEX(【本シートに入力してください】入力用シート!D:D,Q21+3))</f>
        <v/>
      </c>
      <c r="M21" s="17" t="str">
        <f>IF(INDEX(【本シートに入力してください】入力用シート!D:D,Q21+4)=0,"",INDEX(【本シートに入力してください】入力用シート!D:D,Q21+4))</f>
        <v/>
      </c>
      <c r="N21" s="16" t="str">
        <f>IF(INDEX(【本シートに入力してください】入力用シート!D:D,Q21+5)=0,"",INDEX(【本シートに入力してください】入力用シート!D:D,Q21+5))</f>
        <v/>
      </c>
      <c r="O21" s="16" t="str">
        <f>IF(INDEX(【本シートに入力してください】入力用シート!D:D,Q21+6)=0,"",INDEX(【本シートに入力してください】入力用シート!D:D,Q21+6))</f>
        <v/>
      </c>
      <c r="P21" s="16"/>
      <c r="Q21" s="18">
        <f t="shared" si="5"/>
        <v>99</v>
      </c>
    </row>
    <row r="22" spans="2:17" ht="78.75" customHeight="1" x14ac:dyDescent="0.5">
      <c r="B22" s="5">
        <f t="shared" si="6"/>
        <v>13</v>
      </c>
      <c r="C22" s="8" t="str">
        <f>RIGHT(INDEX(【本シートに入力してください】入力用シート!B:B,Q22),LEN(INDEX(【本シートに入力してください】入力用シート!B:B,Q22))-FIND("：",INDEX(【本シートに入力してください】入力用シート!B:B,Q22)))</f>
        <v xml:space="preserve">
文化財保護法に基づく埋蔵文化財包蔵地土木工事等届出、史跡・名勝・天然記念物指定地の現状変更許可</v>
      </c>
      <c r="D22" s="13" t="str">
        <f t="shared" si="7"/>
        <v>☐有
☐無</v>
      </c>
      <c r="E22" s="13" t="str">
        <f t="shared" si="8"/>
        <v>☐手続済
☐手続中
（　年　月）</v>
      </c>
      <c r="F22" s="11" t="str">
        <f t="shared" si="9"/>
        <v>年　月　日</v>
      </c>
      <c r="G22" s="8" t="str">
        <f t="shared" si="10"/>
        <v>☐法令担当部署への確認
確認先：
☐HP等での基準の確認（該当無の場合のみ）
該当無の理由：</v>
      </c>
      <c r="I22" s="15" t="str">
        <f>IF(INDEX(【本シートに入力してください】入力用シート!D:D,Q22)=0,"",INDEX(【本シートに入力してください】入力用シート!D:D,Q22))</f>
        <v/>
      </c>
      <c r="J22" s="16" t="str">
        <f>IF(INDEX(【本シートに入力してください】入力用シート!D:D,Q22+1)=0,"",INDEX(【本シートに入力してください】入力用シート!D:D,Q22+1))</f>
        <v/>
      </c>
      <c r="K22" s="16" t="str">
        <f>IF(INDEX(【本シートに入力してください】入力用シート!D:D,Q22+2)=0,"",INDEX(【本シートに入力してください】入力用シート!D:D,Q22+2))</f>
        <v/>
      </c>
      <c r="L22" s="16" t="str">
        <f>IF(INDEX(【本シートに入力してください】入力用シート!D:D,Q22+3)=0,"",INDEX(【本シートに入力してください】入力用シート!D:D,Q22+3))</f>
        <v/>
      </c>
      <c r="M22" s="17" t="str">
        <f>IF(INDEX(【本シートに入力してください】入力用シート!D:D,Q22+4)=0,"",INDEX(【本シートに入力してください】入力用シート!D:D,Q22+4))</f>
        <v/>
      </c>
      <c r="N22" s="16" t="str">
        <f>IF(INDEX(【本シートに入力してください】入力用シート!D:D,Q22+5)=0,"",INDEX(【本シートに入力してください】入力用シート!D:D,Q22+5))</f>
        <v/>
      </c>
      <c r="O22" s="16" t="str">
        <f>IF(INDEX(【本シートに入力してください】入力用シート!D:D,Q22+6)=0,"",INDEX(【本シートに入力してください】入力用シート!D:D,Q22+6))</f>
        <v/>
      </c>
      <c r="P22" s="16"/>
      <c r="Q22" s="18">
        <f t="shared" si="5"/>
        <v>107</v>
      </c>
    </row>
    <row r="23" spans="2:17" ht="78.75" customHeight="1" x14ac:dyDescent="0.5">
      <c r="B23" s="5">
        <f t="shared" si="6"/>
        <v>14</v>
      </c>
      <c r="C23" s="8" t="str">
        <f>RIGHT(INDEX(【本シートに入力してください】入力用シート!B:B,Q23),LEN(INDEX(【本シートに入力してください】入力用シート!B:B,Q23))-FIND("：",INDEX(【本シートに入力してください】入力用シート!B:B,Q23)))</f>
        <v xml:space="preserve">
電気事業法に基づく届出等</v>
      </c>
      <c r="D23" s="13" t="str">
        <f t="shared" si="7"/>
        <v>☐有
☐無</v>
      </c>
      <c r="E23" s="13" t="str">
        <f t="shared" si="8"/>
        <v>☐手続済
☐手続中
（　年　月）</v>
      </c>
      <c r="F23" s="11" t="str">
        <f t="shared" si="9"/>
        <v>年　月　日</v>
      </c>
      <c r="G23" s="8" t="str">
        <f t="shared" si="10"/>
        <v>☐法令担当部署への確認
確認先：
☐HP等での基準の確認（該当無の場合のみ）
該当無の理由：</v>
      </c>
      <c r="I23" s="15" t="str">
        <f>IF(INDEX(【本シートに入力してください】入力用シート!D:D,Q23)=0,"",INDEX(【本シートに入力してください】入力用シート!D:D,Q23))</f>
        <v/>
      </c>
      <c r="J23" s="16" t="str">
        <f>IF(INDEX(【本シートに入力してください】入力用シート!D:D,Q23+1)=0,"",INDEX(【本シートに入力してください】入力用シート!D:D,Q23+1))</f>
        <v/>
      </c>
      <c r="K23" s="16" t="str">
        <f>IF(INDEX(【本シートに入力してください】入力用シート!D:D,Q23+2)=0,"",INDEX(【本シートに入力してください】入力用シート!D:D,Q23+2))</f>
        <v/>
      </c>
      <c r="L23" s="16" t="str">
        <f>IF(INDEX(【本シートに入力してください】入力用シート!D:D,Q23+3)=0,"",INDEX(【本シートに入力してください】入力用シート!D:D,Q23+3))</f>
        <v/>
      </c>
      <c r="M23" s="17" t="str">
        <f>IF(INDEX(【本シートに入力してください】入力用シート!D:D,Q23+4)=0,"",INDEX(【本シートに入力してください】入力用シート!D:D,Q23+4))</f>
        <v/>
      </c>
      <c r="N23" s="16" t="str">
        <f>IF(INDEX(【本シートに入力してください】入力用シート!D:D,Q23+5)=0,"",INDEX(【本シートに入力してください】入力用シート!D:D,Q23+5))</f>
        <v/>
      </c>
      <c r="O23" s="16" t="str">
        <f>IF(INDEX(【本シートに入力してください】入力用シート!D:D,Q23+6)=0,"",INDEX(【本シートに入力してください】入力用シート!D:D,Q23+6))</f>
        <v/>
      </c>
      <c r="P23" s="16"/>
      <c r="Q23" s="18">
        <f t="shared" si="5"/>
        <v>115</v>
      </c>
    </row>
    <row r="24" spans="2:17" ht="78.75" customHeight="1" x14ac:dyDescent="0.5">
      <c r="B24" s="5">
        <f t="shared" si="6"/>
        <v>15</v>
      </c>
      <c r="C24" s="8" t="str">
        <f>RIGHT(INDEX(【本シートに入力してください】入力用シート!B:B,Q24),LEN(INDEX(【本シートに入力してください】入力用シート!B:B,Q24))-FIND("：",INDEX(【本シートに入力してください】入力用シート!B:B,Q24)))</f>
        <v xml:space="preserve">
土壌汚染対策法に基づく土地の形質変更届出</v>
      </c>
      <c r="D24" s="13" t="str">
        <f t="shared" si="7"/>
        <v>☐有
☐無</v>
      </c>
      <c r="E24" s="13" t="str">
        <f t="shared" si="8"/>
        <v>☐手続済
☐手続中
（　年　月）</v>
      </c>
      <c r="F24" s="11" t="str">
        <f t="shared" si="9"/>
        <v>年　月　日</v>
      </c>
      <c r="G24" s="8" t="str">
        <f t="shared" si="10"/>
        <v>☐法令担当部署への確認
確認先：
☐HP等での基準の確認（該当無の場合のみ）
該当無の理由：</v>
      </c>
      <c r="I24" s="15" t="str">
        <f>IF(INDEX(【本シートに入力してください】入力用シート!D:D,Q24)=0,"",INDEX(【本シートに入力してください】入力用シート!D:D,Q24))</f>
        <v/>
      </c>
      <c r="J24" s="16" t="str">
        <f>IF(INDEX(【本シートに入力してください】入力用シート!D:D,Q24+1)=0,"",INDEX(【本シートに入力してください】入力用シート!D:D,Q24+1))</f>
        <v/>
      </c>
      <c r="K24" s="16" t="str">
        <f>IF(INDEX(【本シートに入力してください】入力用シート!D:D,Q24+2)=0,"",INDEX(【本シートに入力してください】入力用シート!D:D,Q24+2))</f>
        <v/>
      </c>
      <c r="L24" s="16" t="str">
        <f>IF(INDEX(【本シートに入力してください】入力用シート!D:D,Q24+3)=0,"",INDEX(【本シートに入力してください】入力用シート!D:D,Q24+3))</f>
        <v/>
      </c>
      <c r="M24" s="17" t="str">
        <f>IF(INDEX(【本シートに入力してください】入力用シート!D:D,Q24+4)=0,"",INDEX(【本シートに入力してください】入力用シート!D:D,Q24+4))</f>
        <v/>
      </c>
      <c r="N24" s="16" t="str">
        <f>IF(INDEX(【本シートに入力してください】入力用シート!D:D,Q24+5)=0,"",INDEX(【本シートに入力してください】入力用シート!D:D,Q24+5))</f>
        <v/>
      </c>
      <c r="O24" s="16" t="str">
        <f>IF(INDEX(【本シートに入力してください】入力用シート!D:D,Q24+6)=0,"",INDEX(【本シートに入力してください】入力用シート!D:D,Q24+6))</f>
        <v/>
      </c>
      <c r="P24" s="16"/>
      <c r="Q24" s="18">
        <f t="shared" si="5"/>
        <v>123</v>
      </c>
    </row>
    <row r="25" spans="2:17" ht="78.75" customHeight="1" x14ac:dyDescent="0.5">
      <c r="B25" s="5">
        <f t="shared" si="6"/>
        <v>16</v>
      </c>
      <c r="C25" s="8" t="str">
        <f>RIGHT(INDEX(【本シートに入力してください】入力用シート!B:B,Q25),LEN(INDEX(【本シートに入力してください】入力用シート!B:B,Q25))-FIND("：",INDEX(【本シートに入力してください】入力用シート!B:B,Q25)))</f>
        <v xml:space="preserve">
自然公園法に基づく工作物新築許可等</v>
      </c>
      <c r="D25" s="13" t="str">
        <f t="shared" si="7"/>
        <v>☐有
☐無</v>
      </c>
      <c r="E25" s="13" t="str">
        <f t="shared" si="8"/>
        <v>☐手続済
☐手続中
（　年　月）</v>
      </c>
      <c r="F25" s="11" t="str">
        <f t="shared" si="9"/>
        <v>年　月　日</v>
      </c>
      <c r="G25" s="8" t="str">
        <f t="shared" si="10"/>
        <v>☐法令担当部署への確認
確認先：
☐HP等での基準の確認（該当無の場合のみ）
該当無の理由：</v>
      </c>
      <c r="I25" s="15" t="str">
        <f>IF(INDEX(【本シートに入力してください】入力用シート!D:D,Q25)=0,"",INDEX(【本シートに入力してください】入力用シート!D:D,Q25))</f>
        <v/>
      </c>
      <c r="J25" s="16" t="str">
        <f>IF(INDEX(【本シートに入力してください】入力用シート!D:D,Q25+1)=0,"",INDEX(【本シートに入力してください】入力用シート!D:D,Q25+1))</f>
        <v/>
      </c>
      <c r="K25" s="16" t="str">
        <f>IF(INDEX(【本シートに入力してください】入力用シート!D:D,Q25+2)=0,"",INDEX(【本シートに入力してください】入力用シート!D:D,Q25+2))</f>
        <v/>
      </c>
      <c r="L25" s="16" t="str">
        <f>IF(INDEX(【本シートに入力してください】入力用シート!D:D,Q25+3)=0,"",INDEX(【本シートに入力してください】入力用シート!D:D,Q25+3))</f>
        <v/>
      </c>
      <c r="M25" s="17" t="str">
        <f>IF(INDEX(【本シートに入力してください】入力用シート!D:D,Q25+4)=0,"",INDEX(【本シートに入力してください】入力用シート!D:D,Q25+4))</f>
        <v/>
      </c>
      <c r="N25" s="16" t="str">
        <f>IF(INDEX(【本シートに入力してください】入力用シート!D:D,Q25+5)=0,"",INDEX(【本シートに入力してください】入力用シート!D:D,Q25+5))</f>
        <v/>
      </c>
      <c r="O25" s="16" t="str">
        <f>IF(INDEX(【本シートに入力してください】入力用シート!D:D,Q25+6)=0,"",INDEX(【本シートに入力してください】入力用シート!D:D,Q25+6))</f>
        <v/>
      </c>
      <c r="P25" s="16"/>
      <c r="Q25" s="18">
        <f t="shared" si="5"/>
        <v>131</v>
      </c>
    </row>
    <row r="26" spans="2:17" ht="78.75" customHeight="1" x14ac:dyDescent="0.5">
      <c r="B26" s="5">
        <f t="shared" ref="B26:B34" si="11">B25+1</f>
        <v>17</v>
      </c>
      <c r="C26" s="8" t="str">
        <f>RIGHT(INDEX(【本シートに入力してください】入力用シート!B:B,Q26),LEN(INDEX(【本シートに入力してください】入力用シート!B:B,Q26))-FIND("：",INDEX(【本シートに入力してください】入力用シート!B:B,Q26)))</f>
        <v xml:space="preserve">
自然環境保全法に基づく工作物新築許可等</v>
      </c>
      <c r="D26" s="13" t="str">
        <f t="shared" ref="D26:D29" si="12">IF(I26="","☐有"&amp;CHAR(10)&amp;"☐無",IF(I26="有","✓有"&amp;CHAR(10)&amp;"☐無","☐有"&amp;CHAR(10)&amp;"✓無"))</f>
        <v>☐有
☐無</v>
      </c>
      <c r="E26" s="13" t="str">
        <f t="shared" ref="E26:E29" si="13">IF(J26="","☐手続済"&amp;CHAR(10)&amp;"☐手続中"&amp;CHAR(10)&amp;"（　年　月）",IF(J26="手続済","✓手続済"&amp;CHAR(10)&amp;"☐手続中"&amp;CHAR(10)&amp;"（　年　月）","☐手続済"&amp;CHAR(10)&amp;"✓手続中"&amp;CHAR(10)&amp;"（"&amp;K26&amp;"年"&amp;L26&amp;"月）"))</f>
        <v>☐手続済
☐手続中
（　年　月）</v>
      </c>
      <c r="F26" s="11" t="str">
        <f t="shared" ref="F26:F29" si="14">IF(M26="","年　月　日",M26)</f>
        <v>年　月　日</v>
      </c>
      <c r="G26" s="8" t="str">
        <f t="shared" ref="G26:G29" si="15">IF(N26="","☐法令担当部署への確認"&amp;CHAR(10)&amp;"確認先："&amp;CHAR(10)&amp;"☐HP等での基準の確認（該当無の場合のみ）"&amp;CHAR(10)&amp;"該当無の理由：",IF(N26="法令担当部署への確認","✓法令担当部署への確認"&amp;CHAR(10)&amp;"確認先："&amp;O26&amp;CHAR(10)&amp;"☐HP等での基準の確認（該当無の場合のみ）"&amp;CHAR(10)&amp;"該当無の理由：","☐法令担当部署への確認"&amp;CHAR(10)&amp;"確認先："&amp;CHAR(10)&amp;"✓HP等での基準の確認（該当無の場合のみ）"&amp;CHAR(10)&amp;"該当無の理由："&amp;O26))</f>
        <v>☐法令担当部署への確認
確認先：
☐HP等での基準の確認（該当無の場合のみ）
該当無の理由：</v>
      </c>
      <c r="I26" s="15" t="str">
        <f>IF(INDEX(【本シートに入力してください】入力用シート!D:D,Q26)=0,"",INDEX(【本シートに入力してください】入力用シート!D:D,Q26))</f>
        <v/>
      </c>
      <c r="J26" s="16" t="str">
        <f>IF(INDEX(【本シートに入力してください】入力用シート!D:D,Q26+1)=0,"",INDEX(【本シートに入力してください】入力用シート!D:D,Q26+1))</f>
        <v/>
      </c>
      <c r="K26" s="16" t="str">
        <f>IF(INDEX(【本シートに入力してください】入力用シート!D:D,Q26+2)=0,"",INDEX(【本シートに入力してください】入力用シート!D:D,Q26+2))</f>
        <v/>
      </c>
      <c r="L26" s="16" t="str">
        <f>IF(INDEX(【本シートに入力してください】入力用シート!D:D,Q26+3)=0,"",INDEX(【本シートに入力してください】入力用シート!D:D,Q26+3))</f>
        <v/>
      </c>
      <c r="M26" s="17" t="str">
        <f>IF(INDEX(【本シートに入力してください】入力用シート!D:D,Q26+4)=0,"",INDEX(【本シートに入力してください】入力用シート!D:D,Q26+4))</f>
        <v/>
      </c>
      <c r="N26" s="16" t="str">
        <f>IF(INDEX(【本シートに入力してください】入力用シート!D:D,Q26+5)=0,"",INDEX(【本シートに入力してください】入力用シート!D:D,Q26+5))</f>
        <v/>
      </c>
      <c r="O26" s="16" t="str">
        <f>IF(INDEX(【本シートに入力してください】入力用シート!D:D,Q26+6)=0,"",INDEX(【本シートに入力してください】入力用シート!D:D,Q26+6))</f>
        <v/>
      </c>
      <c r="P26" s="16"/>
      <c r="Q26" s="18">
        <f t="shared" si="5"/>
        <v>139</v>
      </c>
    </row>
    <row r="27" spans="2:17" ht="78.75" customHeight="1" x14ac:dyDescent="0.5">
      <c r="B27" s="5">
        <f t="shared" si="11"/>
        <v>18</v>
      </c>
      <c r="C27" s="8" t="str">
        <f>RIGHT(INDEX(【本シートに入力してください】入力用シート!B:B,Q27),LEN(INDEX(【本シートに入力してください】入力用シート!B:B,Q27))-FIND("：",INDEX(【本シートに入力してください】入力用シート!B:B,Q27)))</f>
        <v xml:space="preserve">
絶滅のおそれのある野生動植物の種の保存に関する法律に基づく生息地等保護区の管理地区の行為許可等</v>
      </c>
      <c r="D27" s="13" t="str">
        <f t="shared" si="12"/>
        <v>☐有
☐無</v>
      </c>
      <c r="E27" s="13" t="str">
        <f t="shared" si="13"/>
        <v>☐手続済
☐手続中
（　年　月）</v>
      </c>
      <c r="F27" s="11" t="str">
        <f t="shared" si="14"/>
        <v>年　月　日</v>
      </c>
      <c r="G27" s="8" t="str">
        <f t="shared" si="15"/>
        <v>☐法令担当部署への確認
確認先：
☐HP等での基準の確認（該当無の場合のみ）
該当無の理由：</v>
      </c>
      <c r="I27" s="15" t="str">
        <f>IF(INDEX(【本シートに入力してください】入力用シート!D:D,Q27)=0,"",INDEX(【本シートに入力してください】入力用シート!D:D,Q27))</f>
        <v/>
      </c>
      <c r="J27" s="16" t="str">
        <f>IF(INDEX(【本シートに入力してください】入力用シート!D:D,Q27+1)=0,"",INDEX(【本シートに入力してください】入力用シート!D:D,Q27+1))</f>
        <v/>
      </c>
      <c r="K27" s="16" t="str">
        <f>IF(INDEX(【本シートに入力してください】入力用シート!D:D,Q27+2)=0,"",INDEX(【本シートに入力してください】入力用シート!D:D,Q27+2))</f>
        <v/>
      </c>
      <c r="L27" s="16" t="str">
        <f>IF(INDEX(【本シートに入力してください】入力用シート!D:D,Q27+3)=0,"",INDEX(【本シートに入力してください】入力用シート!D:D,Q27+3))</f>
        <v/>
      </c>
      <c r="M27" s="17" t="str">
        <f>IF(INDEX(【本シートに入力してください】入力用シート!D:D,Q27+4)=0,"",INDEX(【本シートに入力してください】入力用シート!D:D,Q27+4))</f>
        <v/>
      </c>
      <c r="N27" s="16" t="str">
        <f>IF(INDEX(【本シートに入力してください】入力用シート!D:D,Q27+5)=0,"",INDEX(【本シートに入力してください】入力用シート!D:D,Q27+5))</f>
        <v/>
      </c>
      <c r="O27" s="16" t="str">
        <f>IF(INDEX(【本シートに入力してください】入力用シート!D:D,Q27+6)=0,"",INDEX(【本シートに入力してください】入力用シート!D:D,Q27+6))</f>
        <v/>
      </c>
      <c r="P27" s="16"/>
      <c r="Q27" s="18">
        <f t="shared" si="5"/>
        <v>147</v>
      </c>
    </row>
    <row r="28" spans="2:17" ht="78.75" customHeight="1" x14ac:dyDescent="0.5">
      <c r="B28" s="5">
        <f t="shared" si="11"/>
        <v>19</v>
      </c>
      <c r="C28" s="8" t="str">
        <f>RIGHT(INDEX(【本シートに入力してください】入力用シート!B:B,Q28),LEN(INDEX(【本シートに入力してください】入力用シート!B:B,Q28))-FIND("：",INDEX(【本シートに入力してください】入力用シート!B:B,Q28)))</f>
        <v xml:space="preserve">
鳥獣の保護及び管理並びに狩猟の適正化に関する法律に基づく鳥獣保護区の特別保護地区の行為許可</v>
      </c>
      <c r="D28" s="13" t="str">
        <f t="shared" si="12"/>
        <v>☐有
☐無</v>
      </c>
      <c r="E28" s="13" t="str">
        <f>IF(J28="","☐手続済"&amp;CHAR(10)&amp;"☐手続中"&amp;CHAR(10)&amp;"（　年　月）",IF(J28="手続済","✓手続済"&amp;CHAR(10)&amp;"☐手続中"&amp;CHAR(10)&amp;"（　年　月）","☐手続済"&amp;CHAR(10)&amp;"✓手続中"&amp;CHAR(10)&amp;"（"&amp;K28&amp;"年"&amp;L28&amp;"月）"))</f>
        <v>☐手続済
☐手続中
（　年　月）</v>
      </c>
      <c r="F28" s="11" t="str">
        <f t="shared" si="14"/>
        <v>年　月　日</v>
      </c>
      <c r="G28" s="8" t="str">
        <f t="shared" si="15"/>
        <v>☐法令担当部署への確認
確認先：
☐HP等での基準の確認（該当無の場合のみ）
該当無の理由：</v>
      </c>
      <c r="I28" s="15" t="str">
        <f>IF(INDEX(【本シートに入力してください】入力用シート!D:D,Q28)=0,"",INDEX(【本シートに入力してください】入力用シート!D:D,Q28))</f>
        <v/>
      </c>
      <c r="J28" s="16" t="str">
        <f>IF(INDEX(【本シートに入力してください】入力用シート!D:D,Q28+1)=0,"",INDEX(【本シートに入力してください】入力用シート!D:D,Q28+1))</f>
        <v/>
      </c>
      <c r="K28" s="16" t="str">
        <f>IF(INDEX(【本シートに入力してください】入力用シート!D:D,Q28+2)=0,"",INDEX(【本シートに入力してください】入力用シート!D:D,Q28+2))</f>
        <v/>
      </c>
      <c r="L28" s="16" t="str">
        <f>IF(INDEX(【本シートに入力してください】入力用シート!D:D,Q28+3)=0,"",INDEX(【本シートに入力してください】入力用シート!D:D,Q28+3))</f>
        <v/>
      </c>
      <c r="M28" s="17" t="str">
        <f>IF(INDEX(【本シートに入力してください】入力用シート!D:D,Q28+4)=0,"",INDEX(【本シートに入力してください】入力用シート!D:D,Q28+4))</f>
        <v/>
      </c>
      <c r="N28" s="16" t="str">
        <f>IF(INDEX(【本シートに入力してください】入力用シート!D:D,Q28+5)=0,"",INDEX(【本シートに入力してください】入力用シート!D:D,Q28+5))</f>
        <v/>
      </c>
      <c r="O28" s="16" t="str">
        <f>IF(INDEX(【本シートに入力してください】入力用シート!D:D,Q28+6)=0,"",INDEX(【本シートに入力してください】入力用シート!D:D,Q28+6))</f>
        <v/>
      </c>
      <c r="P28" s="16"/>
      <c r="Q28" s="18">
        <f t="shared" si="5"/>
        <v>155</v>
      </c>
    </row>
    <row r="29" spans="2:17" ht="78.75" customHeight="1" x14ac:dyDescent="0.5">
      <c r="B29" s="5">
        <f t="shared" si="11"/>
        <v>20</v>
      </c>
      <c r="C29" s="8" t="str">
        <f>RIGHT(INDEX(【本シートに入力してください】入力用シート!B:B,Q29),LEN(INDEX(【本シートに入力してください】入力用シート!B:B,Q29))-FIND("：",INDEX(【本シートに入力してください】入力用シート!B:B,Q29)))&amp;CHAR(10)&amp;INDEX(【本シートに入力してください】入力用シート!C:C,Q29+7)&amp;"（"&amp;IF(P29="","　　　　　　　　",P29)&amp;"）"</f>
        <v xml:space="preserve">
環境影響評価法又は環境影響評価条例に係る環境影響評価
事業名称（　　　　　　　　）</v>
      </c>
      <c r="D29" s="13" t="str">
        <f t="shared" si="12"/>
        <v>☐有
☐無</v>
      </c>
      <c r="E29" s="13" t="str">
        <f t="shared" si="13"/>
        <v>☐手続済
☐手続中
（　年　月）</v>
      </c>
      <c r="F29" s="11" t="str">
        <f t="shared" si="14"/>
        <v>年　月　日</v>
      </c>
      <c r="G29" s="8" t="str">
        <f t="shared" si="15"/>
        <v>☐法令担当部署への確認
確認先：
☐HP等での基準の確認（該当無の場合のみ）
該当無の理由：</v>
      </c>
      <c r="I29" s="15" t="str">
        <f>IF(INDEX(【本シートに入力してください】入力用シート!D:D,Q29)=0,"",INDEX(【本シートに入力してください】入力用シート!D:D,Q29))</f>
        <v/>
      </c>
      <c r="J29" s="16" t="str">
        <f>IF(INDEX(【本シートに入力してください】入力用シート!D:D,Q29+1)=0,"",INDEX(【本シートに入力してください】入力用シート!D:D,Q29+1))</f>
        <v/>
      </c>
      <c r="K29" s="16" t="str">
        <f>IF(INDEX(【本シートに入力してください】入力用シート!D:D,Q29+2)=0,"",INDEX(【本シートに入力してください】入力用シート!D:D,Q29+2))</f>
        <v/>
      </c>
      <c r="L29" s="16" t="str">
        <f>IF(INDEX(【本シートに入力してください】入力用シート!D:D,Q29+3)=0,"",INDEX(【本シートに入力してください】入力用シート!D:D,Q29+3))</f>
        <v/>
      </c>
      <c r="M29" s="17" t="str">
        <f>IF(INDEX(【本シートに入力してください】入力用シート!D:D,Q29+4)=0,"",INDEX(【本シートに入力してください】入力用シート!D:D,Q29+4))</f>
        <v/>
      </c>
      <c r="N29" s="16" t="str">
        <f>IF(INDEX(【本シートに入力してください】入力用シート!D:D,Q29+5)=0,"",INDEX(【本シートに入力してください】入力用シート!D:D,Q29+5))</f>
        <v/>
      </c>
      <c r="O29" s="16" t="str">
        <f>IF(INDEX(【本シートに入力してください】入力用シート!D:D,Q29+6)=0,"",INDEX(【本シートに入力してください】入力用シート!D:D,Q29+6))</f>
        <v/>
      </c>
      <c r="P29" s="16" t="str">
        <f>IF(INDEX(【本シートに入力してください】入力用シート!D:D,Q29+7)=0,"",INDEX(【本シートに入力してください】入力用シート!D:D,Q29+7))</f>
        <v/>
      </c>
      <c r="Q29" s="18">
        <f t="shared" si="5"/>
        <v>163</v>
      </c>
    </row>
    <row r="30" spans="2:17" ht="78.75" customHeight="1" x14ac:dyDescent="0.5">
      <c r="B30" s="5">
        <f t="shared" si="11"/>
        <v>21</v>
      </c>
      <c r="C30" s="8" t="str">
        <f>RIGHT(INDEX(【本シートに入力してください】入力用シート!B:B,Q30),LEN(INDEX(【本シートに入力してください】入力用シート!B:B,Q30))-FIND("：",INDEX(【本シートに入力してください】入力用シート!B:B,Q30)))&amp;CHAR(10)&amp;INDEX(【本シートに入力してください】入力用シート!C:C,Q30+7)&amp;"（"&amp;IF(P30="","　　　　　　　　",P30)&amp;"）"</f>
        <v xml:space="preserve">
再生可能エネルギー電気の利用の促進に関する特別措置法
設備ID（　　　　　　　　）</v>
      </c>
      <c r="D30" s="13" t="str">
        <f t="shared" ref="D30:D31" si="16">IF(I30="","☐有"&amp;CHAR(10)&amp;"☐無",IF(I30="有","✓有"&amp;CHAR(10)&amp;"☐無","☐有"&amp;CHAR(10)&amp;"✓無"))</f>
        <v>☐有
☐無</v>
      </c>
      <c r="E30" s="13" t="str">
        <f t="shared" ref="E30" si="17">IF(J30="","☐手続済"&amp;CHAR(10)&amp;"☐手続中"&amp;CHAR(10)&amp;"（　年　月）",IF(J30="手続済","✓手続済"&amp;CHAR(10)&amp;"☐手続中"&amp;CHAR(10)&amp;"（　年　月）","☐手続済"&amp;CHAR(10)&amp;"✓手続中"&amp;CHAR(10)&amp;"（"&amp;K30&amp;"年"&amp;L30&amp;"月）"))</f>
        <v>☐手続済
☐手続中
（　年　月）</v>
      </c>
      <c r="F30" s="11" t="str">
        <f t="shared" ref="F30:F31" si="18">IF(M30="","年　月　日",M30)</f>
        <v>年　月　日</v>
      </c>
      <c r="G30" s="8" t="str">
        <f t="shared" ref="G30:G31" si="19">IF(N30="","☐法令担当部署への確認"&amp;CHAR(10)&amp;"確認先："&amp;CHAR(10)&amp;"☐HP等での基準の確認（該当無の場合のみ）"&amp;CHAR(10)&amp;"該当無の理由：",IF(N30="法令担当部署への確認","✓法令担当部署への確認"&amp;CHAR(10)&amp;"確認先："&amp;O30&amp;CHAR(10)&amp;"☐HP等での基準の確認（該当無の場合のみ）"&amp;CHAR(10)&amp;"該当無の理由：","☐法令担当部署への確認"&amp;CHAR(10)&amp;"確認先："&amp;CHAR(10)&amp;"✓HP等での基準の確認（該当無の場合のみ）"&amp;CHAR(10)&amp;"該当無の理由："&amp;O30))</f>
        <v>☐法令担当部署への確認
確認先：
☐HP等での基準の確認（該当無の場合のみ）
該当無の理由：</v>
      </c>
      <c r="I30" s="15" t="str">
        <f>IF(INDEX(【本シートに入力してください】入力用シート!D:D,Q30)=0,"",INDEX(【本シートに入力してください】入力用シート!D:D,Q30))</f>
        <v/>
      </c>
      <c r="J30" s="16" t="str">
        <f>IF(INDEX(【本シートに入力してください】入力用シート!D:D,Q30+1)=0,"",INDEX(【本シートに入力してください】入力用シート!D:D,Q30+1))</f>
        <v/>
      </c>
      <c r="K30" s="16" t="str">
        <f>IF(INDEX(【本シートに入力してください】入力用シート!D:D,Q30+2)=0,"",INDEX(【本シートに入力してください】入力用シート!D:D,Q30+2))</f>
        <v/>
      </c>
      <c r="L30" s="16" t="str">
        <f>IF(INDEX(【本シートに入力してください】入力用シート!D:D,Q30+3)=0,"",INDEX(【本シートに入力してください】入力用シート!D:D,Q30+3))</f>
        <v/>
      </c>
      <c r="M30" s="17" t="str">
        <f>IF(INDEX(【本シートに入力してください】入力用シート!D:D,Q30+4)=0,"",INDEX(【本シートに入力してください】入力用シート!D:D,Q30+4))</f>
        <v/>
      </c>
      <c r="N30" s="16" t="str">
        <f>IF(INDEX(【本シートに入力してください】入力用シート!D:D,Q30+5)=0,"",INDEX(【本シートに入力してください】入力用シート!D:D,Q30+5))</f>
        <v/>
      </c>
      <c r="O30" s="16" t="str">
        <f>IF(INDEX(【本シートに入力してください】入力用シート!D:D,Q30+6)=0,"",INDEX(【本シートに入力してください】入力用シート!D:D,Q30+6))</f>
        <v/>
      </c>
      <c r="P30" s="16" t="str">
        <f>IF(INDEX(【本シートに入力してください】入力用シート!D:D,Q30+7)=0,"",INDEX(【本シートに入力してください】入力用シート!D:D,Q30+7))</f>
        <v/>
      </c>
      <c r="Q30" s="18">
        <f t="shared" ref="Q30:Q31" si="20">Q29+COUNTA(I29:P29)+1</f>
        <v>172</v>
      </c>
    </row>
    <row r="31" spans="2:17" ht="78.75" customHeight="1" x14ac:dyDescent="0.5">
      <c r="B31" s="5">
        <f t="shared" si="11"/>
        <v>22</v>
      </c>
      <c r="C31" s="8" t="str">
        <f>RIGHT(INDEX(【本シートに入力してください】入力用シート!B:B,Q31),LEN(INDEX(【本シートに入力してください】入力用シート!B:B,Q31))-FIND("：",INDEX(【本シートに入力してください】入力用シート!B:B,Q31)))</f>
        <v xml:space="preserve">
特定都市河川浸水被害対策法に基づく雨水浸透阻害行為の許可</v>
      </c>
      <c r="D31" s="13" t="str">
        <f t="shared" si="16"/>
        <v>☐有
☐無</v>
      </c>
      <c r="E31" s="13" t="str">
        <f>IF(J31="","☐手続済"&amp;CHAR(10)&amp;"☐手続中"&amp;CHAR(10)&amp;"（　年　月）",IF(J31="手続済","✓手続済"&amp;CHAR(10)&amp;"☐手続中"&amp;CHAR(10)&amp;"（　年　月）","☐手続済"&amp;CHAR(10)&amp;"✓手続中"&amp;CHAR(10)&amp;"（"&amp;K31&amp;"年"&amp;L31&amp;"月）"))</f>
        <v>☐手続済
☐手続中
（　年　月）</v>
      </c>
      <c r="F31" s="11" t="str">
        <f t="shared" si="18"/>
        <v>年　月　日</v>
      </c>
      <c r="G31" s="8" t="str">
        <f t="shared" si="19"/>
        <v>☐法令担当部署への確認
確認先：
☐HP等での基準の確認（該当無の場合のみ）
該当無の理由：</v>
      </c>
      <c r="I31" s="15" t="str">
        <f>IF(INDEX(【本シートに入力してください】入力用シート!D:D,Q31)=0,"",INDEX(【本シートに入力してください】入力用シート!D:D,Q31))</f>
        <v/>
      </c>
      <c r="J31" s="16" t="str">
        <f>IF(INDEX(【本シートに入力してください】入力用シート!D:D,Q31+1)=0,"",INDEX(【本シートに入力してください】入力用シート!D:D,Q31+1))</f>
        <v/>
      </c>
      <c r="K31" s="16" t="str">
        <f>IF(INDEX(【本シートに入力してください】入力用シート!D:D,Q31+2)=0,"",INDEX(【本シートに入力してください】入力用シート!D:D,Q31+2))</f>
        <v/>
      </c>
      <c r="L31" s="16" t="str">
        <f>IF(INDEX(【本シートに入力してください】入力用シート!D:D,Q31+3)=0,"",INDEX(【本シートに入力してください】入力用シート!D:D,Q31+3))</f>
        <v/>
      </c>
      <c r="M31" s="17" t="str">
        <f>IF(INDEX(【本シートに入力してください】入力用シート!D:D,Q31+4)=0,"",INDEX(【本シートに入力してください】入力用シート!D:D,Q31+4))</f>
        <v/>
      </c>
      <c r="N31" s="16" t="str">
        <f>IF(INDEX(【本シートに入力してください】入力用シート!D:D,Q31+5)=0,"",INDEX(【本シートに入力してください】入力用シート!D:D,Q31+5))</f>
        <v/>
      </c>
      <c r="O31" s="16" t="str">
        <f>IF(INDEX(【本シートに入力してください】入力用シート!D:D,Q31+6)=0,"",INDEX(【本シートに入力してください】入力用シート!D:D,Q31+6))</f>
        <v/>
      </c>
      <c r="P31" s="16"/>
      <c r="Q31" s="18">
        <f t="shared" si="20"/>
        <v>181</v>
      </c>
    </row>
    <row r="32" spans="2:17" ht="78.75" customHeight="1" x14ac:dyDescent="0.5">
      <c r="B32" s="5">
        <f t="shared" si="11"/>
        <v>23</v>
      </c>
      <c r="C32" s="8" t="str">
        <f>RIGHT(INDEX(【本シートに入力してください】入力用シート!B:B,Q32),LEN(INDEX(【本シートに入力してください】入力用シート!B:B,Q32))-FIND("：",INDEX(【本シートに入力してください】入力用シート!B:B,Q32)))</f>
        <v xml:space="preserve">
宅地造成及び特定盛土等規制法に基づく宅地造成等工事規制区域内・特定盛土等規制区域内の工事許可</v>
      </c>
      <c r="D32" s="13" t="str">
        <f t="shared" ref="D32:D34" si="21">IF(I32="","☐有"&amp;CHAR(10)&amp;"☐無",IF(I32="有","✓有"&amp;CHAR(10)&amp;"☐無","☐有"&amp;CHAR(10)&amp;"✓無"))</f>
        <v>☐有
☐無</v>
      </c>
      <c r="E32" s="13" t="str">
        <f>IF(J32="","☐手続済"&amp;CHAR(10)&amp;"☐手続中"&amp;CHAR(10)&amp;"（　年　月）",IF(J32="手続済","✓手続済"&amp;CHAR(10)&amp;"☐手続中"&amp;CHAR(10)&amp;"（　年　月）","☐手続済"&amp;CHAR(10)&amp;"✓手続中"&amp;CHAR(10)&amp;"（"&amp;K32&amp;"年"&amp;L32&amp;"月）"))</f>
        <v>☐手続済
☐手続中
（　年　月）</v>
      </c>
      <c r="F32" s="11" t="str">
        <f t="shared" ref="F32:F34" si="22">IF(M32="","年　月　日",M32)</f>
        <v>年　月　日</v>
      </c>
      <c r="G32" s="8" t="str">
        <f t="shared" ref="G32:G34" si="23">IF(N32="","☐法令担当部署への確認"&amp;CHAR(10)&amp;"確認先："&amp;CHAR(10)&amp;"☐HP等での基準の確認（該当無の場合のみ）"&amp;CHAR(10)&amp;"該当無の理由：",IF(N32="法令担当部署への確認","✓法令担当部署への確認"&amp;CHAR(10)&amp;"確認先："&amp;O32&amp;CHAR(10)&amp;"☐HP等での基準の確認（該当無の場合のみ）"&amp;CHAR(10)&amp;"該当無の理由：","☐法令担当部署への確認"&amp;CHAR(10)&amp;"確認先："&amp;CHAR(10)&amp;"✓HP等での基準の確認（該当無の場合のみ）"&amp;CHAR(10)&amp;"該当無の理由："&amp;O32))</f>
        <v>☐法令担当部署への確認
確認先：
☐HP等での基準の確認（該当無の場合のみ）
該当無の理由：</v>
      </c>
      <c r="I32" s="15" t="str">
        <f>IF(INDEX(【本シートに入力してください】入力用シート!D:D,Q32)=0,"",INDEX(【本シートに入力してください】入力用シート!D:D,Q32))</f>
        <v/>
      </c>
      <c r="J32" s="16" t="str">
        <f>IF(INDEX(【本シートに入力してください】入力用シート!D:D,Q32+1)=0,"",INDEX(【本シートに入力してください】入力用シート!D:D,Q32+1))</f>
        <v/>
      </c>
      <c r="K32" s="16" t="str">
        <f>IF(INDEX(【本シートに入力してください】入力用シート!D:D,Q32+2)=0,"",INDEX(【本シートに入力してください】入力用シート!D:D,Q32+2))</f>
        <v/>
      </c>
      <c r="L32" s="16" t="str">
        <f>IF(INDEX(【本シートに入力してください】入力用シート!D:D,Q32+3)=0,"",INDEX(【本シートに入力してください】入力用シート!D:D,Q32+3))</f>
        <v/>
      </c>
      <c r="M32" s="17" t="str">
        <f>IF(INDEX(【本シートに入力してください】入力用シート!D:D,Q32+4)=0,"",INDEX(【本シートに入力してください】入力用シート!D:D,Q32+4))</f>
        <v/>
      </c>
      <c r="N32" s="16" t="str">
        <f>IF(INDEX(【本シートに入力してください】入力用シート!D:D,Q32+5)=0,"",INDEX(【本シートに入力してください】入力用シート!D:D,Q32+5))</f>
        <v/>
      </c>
      <c r="O32" s="16" t="str">
        <f>IF(INDEX(【本シートに入力してください】入力用シート!D:D,Q32+6)=0,"",INDEX(【本シートに入力してください】入力用シート!D:D,Q32+6))</f>
        <v/>
      </c>
      <c r="P32" s="16"/>
      <c r="Q32" s="18">
        <f t="shared" ref="Q32:Q34" si="24">Q31+COUNTA(I31:P31)+1</f>
        <v>189</v>
      </c>
    </row>
    <row r="33" spans="2:17" ht="78.75" customHeight="1" x14ac:dyDescent="0.5">
      <c r="B33" s="5">
        <f t="shared" si="11"/>
        <v>24</v>
      </c>
      <c r="C33" s="8" t="str">
        <f>RIGHT(INDEX(【本シートに入力してください】入力用シート!B:B,Q33),LEN(INDEX(【本シートに入力してください】入力用シート!B:B,Q33))-FIND("：",INDEX(【本シートに入力してください】入力用シート!B:B,Q33)))&amp;CHAR(10)&amp;INDEX(【本シートに入力してください】入力用シート!C:C,Q33+7)&amp;"（"&amp;IF(P33="","　　　　　　　　",P33)&amp;"）"</f>
        <v xml:space="preserve">
県内市町村における再エネ調和条例に基づく届出・協議等
条例名（　　　　　　　　）</v>
      </c>
      <c r="D33" s="13" t="str">
        <f t="shared" si="21"/>
        <v>☐有
☐無</v>
      </c>
      <c r="E33" s="13" t="str">
        <f t="shared" ref="E33:E34" si="25">IF(J33="","☐手続済"&amp;CHAR(10)&amp;"☐手続中"&amp;CHAR(10)&amp;"（　年　月）",IF(J33="手続済","✓手続済"&amp;CHAR(10)&amp;"☐手続中"&amp;CHAR(10)&amp;"（　年　月）","☐手続済"&amp;CHAR(10)&amp;"✓手続中"&amp;CHAR(10)&amp;"（"&amp;K33&amp;"年"&amp;L33&amp;"月）"))</f>
        <v>☐手続済
☐手続中
（　年　月）</v>
      </c>
      <c r="F33" s="11" t="str">
        <f t="shared" si="22"/>
        <v>年　月　日</v>
      </c>
      <c r="G33" s="8" t="str">
        <f t="shared" si="23"/>
        <v>☐法令担当部署への確認
確認先：
☐HP等での基準の確認（該当無の場合のみ）
該当無の理由：</v>
      </c>
      <c r="I33" s="15" t="str">
        <f>IF(INDEX(【本シートに入力してください】入力用シート!D:D,Q33)=0,"",INDEX(【本シートに入力してください】入力用シート!D:D,Q33))</f>
        <v/>
      </c>
      <c r="J33" s="16" t="str">
        <f>IF(INDEX(【本シートに入力してください】入力用シート!D:D,Q33+1)=0,"",INDEX(【本シートに入力してください】入力用シート!D:D,Q33+1))</f>
        <v/>
      </c>
      <c r="K33" s="16" t="str">
        <f>IF(INDEX(【本シートに入力してください】入力用シート!D:D,Q33+2)=0,"",INDEX(【本シートに入力してください】入力用シート!D:D,Q33+2))</f>
        <v/>
      </c>
      <c r="L33" s="16" t="str">
        <f>IF(INDEX(【本シートに入力してください】入力用シート!D:D,Q33+3)=0,"",INDEX(【本シートに入力してください】入力用シート!D:D,Q33+3))</f>
        <v/>
      </c>
      <c r="M33" s="17" t="str">
        <f>IF(INDEX(【本シートに入力してください】入力用シート!D:D,Q33+4)=0,"",INDEX(【本シートに入力してください】入力用シート!D:D,Q33+4))</f>
        <v/>
      </c>
      <c r="N33" s="16" t="str">
        <f>IF(INDEX(【本シートに入力してください】入力用シート!D:D,Q33+5)=0,"",INDEX(【本シートに入力してください】入力用シート!D:D,Q33+5))</f>
        <v/>
      </c>
      <c r="O33" s="16" t="str">
        <f>IF(INDEX(【本シートに入力してください】入力用シート!D:D,Q33+6)=0,"",INDEX(【本シートに入力してください】入力用シート!D:D,Q33+6))</f>
        <v/>
      </c>
      <c r="P33" s="16" t="str">
        <f>IF(INDEX(【本シートに入力してください】入力用シート!D:D,Q33+7)=0,"",INDEX(【本シートに入力してください】入力用シート!D:D,Q33+7))</f>
        <v/>
      </c>
      <c r="Q33" s="18">
        <f t="shared" si="24"/>
        <v>197</v>
      </c>
    </row>
    <row r="34" spans="2:17" ht="78.75" customHeight="1" x14ac:dyDescent="0.5">
      <c r="B34" s="5">
        <f t="shared" si="11"/>
        <v>25</v>
      </c>
      <c r="C34" s="8" t="str">
        <f>RIGHT(INDEX(【本シートに入力してください】入力用シート!B:B,Q34),LEN(INDEX(【本シートに入力してください】入力用シート!B:B,Q34))-FIND("：",INDEX(【本シートに入力してください】入力用シート!B:B,Q34)))&amp;CHAR(10)&amp;INDEX(【本シートに入力してください】入力用シート!C:C,Q34+7)&amp;"（"&amp;IF(P34="","　　　　　　　　",P34)&amp;"）"</f>
        <v xml:space="preserve">
その他の関係法令
法令名（　　　　　　　　）</v>
      </c>
      <c r="D34" s="13" t="str">
        <f t="shared" si="21"/>
        <v>☐有
☐無</v>
      </c>
      <c r="E34" s="13" t="str">
        <f t="shared" si="25"/>
        <v>☐手続済
☐手続中
（　年　月）</v>
      </c>
      <c r="F34" s="11" t="str">
        <f t="shared" si="22"/>
        <v>年　月　日</v>
      </c>
      <c r="G34" s="8" t="str">
        <f t="shared" si="23"/>
        <v>☐法令担当部署への確認
確認先：
☐HP等での基準の確認（該当無の場合のみ）
該当無の理由：</v>
      </c>
      <c r="I34" s="15" t="str">
        <f>IF(INDEX(【本シートに入力してください】入力用シート!D:D,Q34)=0,"",INDEX(【本シートに入力してください】入力用シート!D:D,Q34))</f>
        <v/>
      </c>
      <c r="J34" s="16" t="str">
        <f>IF(INDEX(【本シートに入力してください】入力用シート!D:D,Q34+1)=0,"",INDEX(【本シートに入力してください】入力用シート!D:D,Q34+1))</f>
        <v/>
      </c>
      <c r="K34" s="16" t="str">
        <f>IF(INDEX(【本シートに入力してください】入力用シート!D:D,Q34+2)=0,"",INDEX(【本シートに入力してください】入力用シート!D:D,Q34+2))</f>
        <v/>
      </c>
      <c r="L34" s="16" t="str">
        <f>IF(INDEX(【本シートに入力してください】入力用シート!D:D,Q34+3)=0,"",INDEX(【本シートに入力してください】入力用シート!D:D,Q34+3))</f>
        <v/>
      </c>
      <c r="M34" s="17" t="str">
        <f>IF(INDEX(【本シートに入力してください】入力用シート!D:D,Q34+4)=0,"",INDEX(【本シートに入力してください】入力用シート!D:D,Q34+4))</f>
        <v/>
      </c>
      <c r="N34" s="16" t="str">
        <f>IF(INDEX(【本シートに入力してください】入力用シート!D:D,Q34+5)=0,"",INDEX(【本シートに入力してください】入力用シート!D:D,Q34+5))</f>
        <v/>
      </c>
      <c r="O34" s="16" t="str">
        <f>IF(INDEX(【本シートに入力してください】入力用シート!D:D,Q34+6)=0,"",INDEX(【本シートに入力してください】入力用シート!D:D,Q34+6))</f>
        <v/>
      </c>
      <c r="P34" s="16" t="str">
        <f>IF(INDEX(【本シートに入力してください】入力用シート!D:D,Q34+7)=0,"",INDEX(【本シートに入力してください】入力用シート!D:D,Q34+7))</f>
        <v/>
      </c>
      <c r="Q34" s="18">
        <f t="shared" si="24"/>
        <v>206</v>
      </c>
    </row>
    <row r="35" spans="2:17" x14ac:dyDescent="0.5">
      <c r="B35" s="22" t="s">
        <v>93</v>
      </c>
      <c r="C35" s="23"/>
      <c r="D35" s="23"/>
      <c r="E35" s="23"/>
      <c r="F35" s="23"/>
      <c r="G35" s="24"/>
    </row>
    <row r="36" spans="2:17" ht="33" customHeight="1" x14ac:dyDescent="0.5">
      <c r="B36" s="22"/>
      <c r="C36" s="23"/>
      <c r="D36" s="23"/>
      <c r="E36" s="23"/>
      <c r="F36" s="23"/>
      <c r="G36" s="24"/>
    </row>
  </sheetData>
  <sheetProtection algorithmName="SHA-512" hashValue="b2ltAN8qHd93TA1Eu7UNxYbCTzZZHOzXbWhN6+nFvaE9ANPtdmVATfTHZNUST2nWymP51PhtqGsVAPV38VEIsQ==" saltValue="ljdPN6tzHuwfUFmwEtATQw==" spinCount="100000" sheet="1" objects="1" scenarios="1" formatRows="0"/>
  <mergeCells count="6">
    <mergeCell ref="D5:G5"/>
    <mergeCell ref="B5:C5"/>
    <mergeCell ref="B6:C6"/>
    <mergeCell ref="D6:G6"/>
    <mergeCell ref="B7:C7"/>
    <mergeCell ref="D7:G7"/>
  </mergeCells>
  <phoneticPr fontId="1"/>
  <pageMargins left="0.7" right="0.7" top="0.75" bottom="0.75" header="0.3" footer="0.3"/>
  <pageSetup paperSize="9" scale="87" fitToHeight="0" orientation="portrait" r:id="rId1"/>
  <rowBreaks count="2" manualBreakCount="2">
    <brk id="16" max="6" man="1"/>
    <brk id="26"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52"/>
  <sheetViews>
    <sheetView workbookViewId="0"/>
  </sheetViews>
  <sheetFormatPr defaultRowHeight="18" x14ac:dyDescent="0.55000000000000004"/>
  <cols>
    <col min="6" max="6" width="24.58203125" customWidth="1"/>
  </cols>
  <sheetData>
    <row r="2" spans="2:6" x14ac:dyDescent="0.55000000000000004">
      <c r="B2" t="s">
        <v>15</v>
      </c>
      <c r="C2" t="s">
        <v>17</v>
      </c>
      <c r="D2" t="s">
        <v>94</v>
      </c>
      <c r="E2" s="9" t="s">
        <v>36</v>
      </c>
      <c r="F2" t="s">
        <v>48</v>
      </c>
    </row>
    <row r="3" spans="2:6" x14ac:dyDescent="0.55000000000000004">
      <c r="B3" t="s">
        <v>16</v>
      </c>
      <c r="C3" t="s">
        <v>18</v>
      </c>
      <c r="D3" t="s">
        <v>95</v>
      </c>
      <c r="E3" s="9" t="s">
        <v>37</v>
      </c>
      <c r="F3" t="s">
        <v>49</v>
      </c>
    </row>
    <row r="4" spans="2:6" x14ac:dyDescent="0.55000000000000004">
      <c r="D4" t="s">
        <v>96</v>
      </c>
      <c r="E4" s="9" t="s">
        <v>38</v>
      </c>
    </row>
    <row r="5" spans="2:6" x14ac:dyDescent="0.55000000000000004">
      <c r="D5" t="s">
        <v>19</v>
      </c>
      <c r="E5" s="9" t="s">
        <v>39</v>
      </c>
    </row>
    <row r="6" spans="2:6" x14ac:dyDescent="0.55000000000000004">
      <c r="D6" t="s">
        <v>20</v>
      </c>
      <c r="E6" s="9" t="s">
        <v>40</v>
      </c>
    </row>
    <row r="7" spans="2:6" x14ac:dyDescent="0.55000000000000004">
      <c r="D7" t="s">
        <v>21</v>
      </c>
      <c r="E7" s="9" t="s">
        <v>41</v>
      </c>
    </row>
    <row r="8" spans="2:6" x14ac:dyDescent="0.55000000000000004">
      <c r="D8" t="s">
        <v>22</v>
      </c>
      <c r="E8" s="9" t="s">
        <v>42</v>
      </c>
    </row>
    <row r="9" spans="2:6" x14ac:dyDescent="0.55000000000000004">
      <c r="D9" t="s">
        <v>23</v>
      </c>
      <c r="E9" s="9" t="s">
        <v>43</v>
      </c>
    </row>
    <row r="10" spans="2:6" x14ac:dyDescent="0.55000000000000004">
      <c r="D10" t="s">
        <v>24</v>
      </c>
      <c r="E10" s="9" t="s">
        <v>44</v>
      </c>
    </row>
    <row r="11" spans="2:6" x14ac:dyDescent="0.55000000000000004">
      <c r="D11" t="s">
        <v>25</v>
      </c>
      <c r="E11" s="9" t="s">
        <v>45</v>
      </c>
    </row>
    <row r="12" spans="2:6" x14ac:dyDescent="0.55000000000000004">
      <c r="D12" t="s">
        <v>26</v>
      </c>
      <c r="E12" s="9" t="s">
        <v>46</v>
      </c>
    </row>
    <row r="13" spans="2:6" x14ac:dyDescent="0.55000000000000004">
      <c r="D13" t="s">
        <v>27</v>
      </c>
      <c r="E13" s="9" t="s">
        <v>47</v>
      </c>
    </row>
    <row r="14" spans="2:6" x14ac:dyDescent="0.55000000000000004">
      <c r="D14" t="s">
        <v>28</v>
      </c>
    </row>
    <row r="15" spans="2:6" x14ac:dyDescent="0.55000000000000004">
      <c r="D15" t="s">
        <v>29</v>
      </c>
    </row>
    <row r="16" spans="2:6" x14ac:dyDescent="0.55000000000000004">
      <c r="D16" t="s">
        <v>30</v>
      </c>
    </row>
    <row r="17" spans="4:4" x14ac:dyDescent="0.55000000000000004">
      <c r="D17" t="s">
        <v>31</v>
      </c>
    </row>
    <row r="18" spans="4:4" x14ac:dyDescent="0.55000000000000004">
      <c r="D18" t="s">
        <v>32</v>
      </c>
    </row>
    <row r="19" spans="4:4" x14ac:dyDescent="0.55000000000000004">
      <c r="D19" t="s">
        <v>33</v>
      </c>
    </row>
    <row r="20" spans="4:4" x14ac:dyDescent="0.55000000000000004">
      <c r="D20" t="s">
        <v>34</v>
      </c>
    </row>
    <row r="21" spans="4:4" x14ac:dyDescent="0.55000000000000004">
      <c r="D21" t="s">
        <v>35</v>
      </c>
    </row>
    <row r="22" spans="4:4" x14ac:dyDescent="0.55000000000000004">
      <c r="D22" t="s">
        <v>97</v>
      </c>
    </row>
    <row r="23" spans="4:4" x14ac:dyDescent="0.55000000000000004">
      <c r="D23" t="s">
        <v>98</v>
      </c>
    </row>
    <row r="24" spans="4:4" x14ac:dyDescent="0.55000000000000004">
      <c r="D24" t="s">
        <v>99</v>
      </c>
    </row>
    <row r="25" spans="4:4" x14ac:dyDescent="0.55000000000000004">
      <c r="D25" t="s">
        <v>100</v>
      </c>
    </row>
    <row r="26" spans="4:4" x14ac:dyDescent="0.55000000000000004">
      <c r="D26" t="s">
        <v>101</v>
      </c>
    </row>
    <row r="27" spans="4:4" x14ac:dyDescent="0.55000000000000004">
      <c r="D27" t="s">
        <v>102</v>
      </c>
    </row>
    <row r="28" spans="4:4" x14ac:dyDescent="0.55000000000000004">
      <c r="D28" t="s">
        <v>103</v>
      </c>
    </row>
    <row r="29" spans="4:4" x14ac:dyDescent="0.55000000000000004">
      <c r="D29" t="s">
        <v>104</v>
      </c>
    </row>
    <row r="30" spans="4:4" x14ac:dyDescent="0.55000000000000004">
      <c r="D30" t="s">
        <v>105</v>
      </c>
    </row>
    <row r="31" spans="4:4" x14ac:dyDescent="0.55000000000000004">
      <c r="D31" t="s">
        <v>106</v>
      </c>
    </row>
    <row r="32" spans="4:4" x14ac:dyDescent="0.55000000000000004">
      <c r="D32" t="s">
        <v>107</v>
      </c>
    </row>
    <row r="33" spans="4:4" x14ac:dyDescent="0.55000000000000004">
      <c r="D33" t="s">
        <v>108</v>
      </c>
    </row>
    <row r="34" spans="4:4" x14ac:dyDescent="0.55000000000000004">
      <c r="D34" t="s">
        <v>109</v>
      </c>
    </row>
    <row r="35" spans="4:4" x14ac:dyDescent="0.55000000000000004">
      <c r="D35" t="s">
        <v>110</v>
      </c>
    </row>
    <row r="36" spans="4:4" x14ac:dyDescent="0.55000000000000004">
      <c r="D36" t="s">
        <v>111</v>
      </c>
    </row>
    <row r="37" spans="4:4" x14ac:dyDescent="0.55000000000000004">
      <c r="D37" t="s">
        <v>112</v>
      </c>
    </row>
    <row r="38" spans="4:4" x14ac:dyDescent="0.55000000000000004">
      <c r="D38" t="s">
        <v>113</v>
      </c>
    </row>
    <row r="39" spans="4:4" x14ac:dyDescent="0.55000000000000004">
      <c r="D39" t="s">
        <v>114</v>
      </c>
    </row>
    <row r="40" spans="4:4" x14ac:dyDescent="0.55000000000000004">
      <c r="D40" t="s">
        <v>115</v>
      </c>
    </row>
    <row r="41" spans="4:4" x14ac:dyDescent="0.55000000000000004">
      <c r="D41" t="s">
        <v>116</v>
      </c>
    </row>
    <row r="42" spans="4:4" x14ac:dyDescent="0.55000000000000004">
      <c r="D42" t="s">
        <v>117</v>
      </c>
    </row>
    <row r="43" spans="4:4" x14ac:dyDescent="0.55000000000000004">
      <c r="D43" t="s">
        <v>118</v>
      </c>
    </row>
    <row r="44" spans="4:4" x14ac:dyDescent="0.55000000000000004">
      <c r="D44" t="s">
        <v>119</v>
      </c>
    </row>
    <row r="45" spans="4:4" x14ac:dyDescent="0.55000000000000004">
      <c r="D45" t="s">
        <v>120</v>
      </c>
    </row>
    <row r="46" spans="4:4" x14ac:dyDescent="0.55000000000000004">
      <c r="D46" t="s">
        <v>121</v>
      </c>
    </row>
    <row r="47" spans="4:4" x14ac:dyDescent="0.55000000000000004">
      <c r="D47" t="s">
        <v>122</v>
      </c>
    </row>
    <row r="48" spans="4:4" x14ac:dyDescent="0.55000000000000004">
      <c r="D48" t="s">
        <v>123</v>
      </c>
    </row>
    <row r="49" spans="4:4" x14ac:dyDescent="0.55000000000000004">
      <c r="D49" t="s">
        <v>124</v>
      </c>
    </row>
    <row r="50" spans="4:4" x14ac:dyDescent="0.55000000000000004">
      <c r="D50" t="s">
        <v>125</v>
      </c>
    </row>
    <row r="51" spans="4:4" x14ac:dyDescent="0.55000000000000004">
      <c r="D51" t="s">
        <v>126</v>
      </c>
    </row>
    <row r="52" spans="4:4" x14ac:dyDescent="0.55000000000000004">
      <c r="D52" t="s">
        <v>127</v>
      </c>
    </row>
  </sheetData>
  <sheetProtection algorithmName="SHA-512" hashValue="AtArLfe525S2QWxOlHikng5T8kxFzsSB8qLy7W9qoJXVOMzI23wcgwIZNkPFYsSwMvsPYqVaHiE5K0DY7l2hFQ==" saltValue="OhNoSHZRbVCrU8jAVR434Q=="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【本シートに入力してください】入力用シート</vt:lpstr>
      <vt:lpstr>【提出】別紙1-関係法令手続状況</vt:lpstr>
      <vt:lpstr>入力規則</vt:lpstr>
      <vt:lpstr>'【提出】別紙1-関係法令手続状況'!Print_Area</vt:lpstr>
      <vt:lpstr>【本シートに入力してください】入力用シート!Print_Area</vt:lpstr>
      <vt:lpstr>入力規則!Print_Area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2026-10-06T00:34:27Z</dcterms:modified>
</cp:coreProperties>
</file>